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00" windowHeight="9135" tabRatio="638"/>
  </bookViews>
  <sheets>
    <sheet name="RBTRANS LICITAÇÕES DEZ 2018" sheetId="4" r:id="rId1"/>
  </sheets>
  <definedNames>
    <definedName name="_xlnm._FilterDatabase" localSheetId="0" hidden="1">'RBTRANS LICITAÇÕES DEZ 2018'!$A$15:$BH$78</definedName>
    <definedName name="_xlnm.Print_Area" localSheetId="0">'RBTRANS LICITAÇÕES DEZ 2018'!$A$1:$BH$132</definedName>
  </definedNames>
  <calcPr calcId="145621"/>
</workbook>
</file>

<file path=xl/calcChain.xml><?xml version="1.0" encoding="utf-8"?>
<calcChain xmlns="http://schemas.openxmlformats.org/spreadsheetml/2006/main">
  <c r="AH130" i="4" l="1"/>
  <c r="L130" i="4"/>
  <c r="AK126" i="4" l="1"/>
  <c r="AK77" i="4" l="1"/>
  <c r="AK78" i="4"/>
  <c r="AK109" i="4"/>
  <c r="AL129" i="4" l="1"/>
  <c r="AL126" i="4" l="1"/>
  <c r="AL127" i="4"/>
  <c r="AL128" i="4"/>
  <c r="AK35" i="4" l="1"/>
  <c r="AK112" i="4"/>
  <c r="AK105" i="4"/>
  <c r="AK83" i="4"/>
  <c r="AK41" i="4"/>
  <c r="AK50" i="4"/>
  <c r="AK55" i="4"/>
  <c r="AK60" i="4"/>
  <c r="AK62" i="4"/>
  <c r="AK90" i="4"/>
  <c r="AK80" i="4"/>
  <c r="AK116" i="4"/>
  <c r="AK72" i="4"/>
  <c r="AK121" i="4"/>
  <c r="AK122" i="4"/>
  <c r="AK125" i="4"/>
  <c r="AK111" i="4"/>
  <c r="AK92" i="4"/>
  <c r="AK96" i="4"/>
  <c r="AK95" i="4"/>
  <c r="AK82" i="4"/>
  <c r="AK67" i="4"/>
  <c r="AK63" i="4"/>
  <c r="AK25" i="4"/>
  <c r="AK30" i="4"/>
  <c r="AK29" i="4"/>
  <c r="AK28" i="4"/>
  <c r="AK74" i="4"/>
  <c r="AK110" i="4"/>
  <c r="AK75" i="4"/>
  <c r="AK93" i="4"/>
  <c r="AL125" i="4" l="1"/>
  <c r="AL119" i="4" l="1"/>
  <c r="AL120" i="4"/>
  <c r="AL121" i="4"/>
  <c r="AL122" i="4"/>
  <c r="AL123" i="4"/>
  <c r="AL124" i="4"/>
  <c r="AK118" i="4" l="1"/>
  <c r="AK98" i="4"/>
  <c r="AK99" i="4" l="1"/>
  <c r="AL118" i="4" l="1"/>
  <c r="AK97" i="4" l="1"/>
  <c r="AL116" i="4" l="1"/>
  <c r="AL117" i="4"/>
  <c r="AL115" i="4" l="1"/>
  <c r="AL114" i="4"/>
  <c r="AL113" i="4"/>
  <c r="AK88" i="4" l="1"/>
  <c r="AL112" i="4" l="1"/>
  <c r="AL111" i="4"/>
  <c r="AL110" i="4" l="1"/>
  <c r="AK106" i="4" l="1"/>
  <c r="AK85" i="4"/>
  <c r="AL96" i="4" l="1"/>
  <c r="AL104" i="4"/>
  <c r="AL103" i="4"/>
  <c r="AL102" i="4"/>
  <c r="AL105" i="4"/>
  <c r="AL106" i="4"/>
  <c r="AL99" i="4" l="1"/>
  <c r="AL100" i="4"/>
  <c r="AL101" i="4"/>
  <c r="AL98" i="4"/>
  <c r="AL97" i="4"/>
  <c r="AK89" i="4"/>
  <c r="AK130" i="4" s="1"/>
  <c r="AL95" i="4" l="1"/>
  <c r="AL94" i="4"/>
  <c r="AI94" i="4"/>
  <c r="AL93" i="4" l="1"/>
  <c r="AL92" i="4"/>
  <c r="AJ90" i="4" l="1"/>
  <c r="AJ130" i="4" s="1"/>
  <c r="AL90" i="4" l="1"/>
  <c r="AL89" i="4"/>
  <c r="AL88" i="4"/>
  <c r="AL62" i="4" l="1"/>
  <c r="AL55" i="4" l="1"/>
  <c r="AL50" i="4" l="1"/>
  <c r="AL35" i="4" l="1"/>
  <c r="AL87" i="4" l="1"/>
  <c r="AL86" i="4"/>
  <c r="AL85" i="4" l="1"/>
  <c r="AL63" i="4"/>
  <c r="AL83" i="4" l="1"/>
  <c r="AL84" i="4"/>
  <c r="AL41" i="4" l="1"/>
  <c r="AL74" i="4"/>
  <c r="AL80" i="4"/>
  <c r="AL82" i="4" l="1"/>
  <c r="AL72" i="4"/>
  <c r="AL67" i="4"/>
  <c r="AL78" i="4"/>
  <c r="AL77" i="4" l="1"/>
  <c r="AL75" i="4"/>
  <c r="AL28" i="4"/>
  <c r="AL30" i="4" l="1"/>
  <c r="AL29" i="4"/>
  <c r="AL25" i="4"/>
  <c r="AL60" i="4" l="1"/>
  <c r="AL58" i="4"/>
  <c r="AL130" i="4" s="1"/>
  <c r="AI42" i="4" l="1"/>
  <c r="AI46" i="4" l="1"/>
  <c r="AI130" i="4" s="1"/>
</calcChain>
</file>

<file path=xl/sharedStrings.xml><?xml version="1.0" encoding="utf-8"?>
<sst xmlns="http://schemas.openxmlformats.org/spreadsheetml/2006/main" count="15198" uniqueCount="576">
  <si>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</si>
  <si>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</si>
  <si>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</si>
  <si>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</si>
  <si>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</si>
  <si>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</si>
  <si>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</si>
  <si>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</si>
  <si>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</si>
  <si>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</si>
  <si>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</si>
  <si>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</si>
  <si>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</si>
  <si>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</si>
  <si>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</si>
  <si>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</si>
  <si>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</si>
  <si>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</si>
  <si>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</si>
  <si>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</si>
  <si>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</si>
  <si>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</si>
  <si>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</si>
  <si>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</si>
  <si>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</si>
  <si>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</si>
  <si>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</si>
  <si>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</si>
  <si>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</si>
  <si>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</si>
  <si>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</si>
  <si>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</si>
  <si>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</si>
  <si>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</si>
  <si>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</si>
  <si>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</si>
  <si>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</si>
  <si>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</si>
  <si>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</si>
  <si>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</si>
  <si>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</si>
  <si>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</si>
  <si>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</si>
  <si>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</si>
  <si>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</si>
  <si>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</si>
  <si>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</si>
  <si>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</si>
  <si>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</si>
  <si>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</si>
  <si>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</si>
  <si>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</si>
  <si>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</si>
  <si>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</si>
  <si>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</si>
  <si>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</si>
  <si>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</si>
  <si>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</si>
  <si>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</si>
  <si>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</si>
  <si>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</si>
  <si>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</si>
  <si>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</si>
  <si>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</si>
  <si>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</si>
  <si>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</si>
  <si>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</si>
  <si>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</si>
  <si>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</si>
  <si>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</si>
  <si>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</si>
  <si>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</si>
  <si>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</si>
  <si>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</si>
  <si>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>Contrato e Termo Aditivo</t>
  </si>
  <si>
    <t>Especificação de obras e serviços de engenharia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</si>
  <si>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</si>
  <si>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</si>
  <si>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</si>
  <si>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</si>
  <si>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</si>
  <si>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</si>
  <si>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</si>
  <si>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</si>
  <si>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</si>
  <si>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</si>
  <si>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</si>
  <si>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</si>
  <si>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</si>
  <si>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</si>
  <si>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</si>
  <si>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</si>
  <si>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</si>
  <si>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</si>
  <si>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</si>
  <si>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</si>
  <si>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</si>
  <si>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</si>
  <si>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</si>
  <si>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Sistema de Registro de Preços</t>
  </si>
  <si>
    <t>001/2014</t>
  </si>
  <si>
    <t>018/2014</t>
  </si>
  <si>
    <t>33.90.39.00</t>
  </si>
  <si>
    <t>Fonte 01</t>
  </si>
  <si>
    <t>Menor preço por item</t>
  </si>
  <si>
    <t>-</t>
  </si>
  <si>
    <t>007/2014</t>
  </si>
  <si>
    <t>008/2014</t>
  </si>
  <si>
    <t>PREGÃO PRESENCIAL SRP Nº 026/2013</t>
  </si>
  <si>
    <t>Menor preço global</t>
  </si>
  <si>
    <t>Prestação, de forma indireta e contínua, de serviços terceirizados, para suporte de atividades auxiliares, manutenção e conservação na área de engenharia e demais áreas, através das Funções de Agente de Suporte Operacional (Office Boy); Artífices (pintor, carpinteiro, encanador, pedreiro, eletricista); Auxiliar de Serviços Gerais; Operador de Máquina; Desenhista/Cadista; Apontador; Mestre de Obra; sem fornecimento de material</t>
  </si>
  <si>
    <t>RED PONTES LTDA</t>
  </si>
  <si>
    <t xml:space="preserve">R. S. FREITAS JUCÁ </t>
  </si>
  <si>
    <t>PREGÃO Nº. 124/2013 – SRP CPL/PMRB</t>
  </si>
  <si>
    <t>Prestação de serviços de locação de equipamentos de informática (estação de trabalho All In One – com nobreak), incluindo serviços de assistência técnica</t>
  </si>
  <si>
    <t>NORTEXPRESS TRANSPORTES E SERVIÇOS LTDA</t>
  </si>
  <si>
    <t>029/2014</t>
  </si>
  <si>
    <t>161/2014</t>
  </si>
  <si>
    <t>Contratação de empresa para locação de impressoras multifuncionais com sistema bulk ink e multifuncional monocromática, com manutenção preventiva, corretiva e insumos</t>
  </si>
  <si>
    <t>015/2013</t>
  </si>
  <si>
    <t>Secretaria Municipal de Saúde</t>
  </si>
  <si>
    <t>1º Termo Aditivo</t>
  </si>
  <si>
    <t>Art. 37, Inciso XXI, Lei Federal nº 8.666/93</t>
  </si>
  <si>
    <t>Dispensa de Licitação</t>
  </si>
  <si>
    <t>07.190.927/0001-80</t>
  </si>
  <si>
    <t>03.417.593/0001-84</t>
  </si>
  <si>
    <t>11.140.110/0001-75</t>
  </si>
  <si>
    <t>V. L. F. GASPAR - ME</t>
  </si>
  <si>
    <t>06.255.086/0001-80</t>
  </si>
  <si>
    <t>COOPERATIVA DE PROPRIETÁRIOS DE VEÍCULOS - COOPERVEL</t>
  </si>
  <si>
    <t>13.052.004/0001-65</t>
  </si>
  <si>
    <t>Caminhaão carga seca, capacidade de carga de 4.0 a 6.0 toneladas a diesel</t>
  </si>
  <si>
    <t>33.90.36.00</t>
  </si>
  <si>
    <t>Secretaria Municipal de Serviços Urbanos - EMURB</t>
  </si>
  <si>
    <t>Locação de veículo pick-up, tipo caminhoneta (com condutor/ motorista).</t>
  </si>
  <si>
    <t>038/2013</t>
  </si>
  <si>
    <t>Secretaria de Estado de Saúde - SESACRE</t>
  </si>
  <si>
    <t>2º Termo Aditivo</t>
  </si>
  <si>
    <t>3º Termo Aditivo</t>
  </si>
  <si>
    <t>4º Termo Aditivo</t>
  </si>
  <si>
    <t>5º Termo Aditivo</t>
  </si>
  <si>
    <t>Fonte 10</t>
  </si>
  <si>
    <t>Fonte 01 e Fonte 10</t>
  </si>
  <si>
    <t>Cooperativa de Trabalhadores Autônomos em Serviços Gerais - Coopserge</t>
  </si>
  <si>
    <t>03.713.023/0001-31</t>
  </si>
  <si>
    <t>Contratação de empresa para locação de impressoras multifuncional com sistema bulk ink e multifuncional monocromática, com manutenção preventiva, corretiva e insumos</t>
  </si>
  <si>
    <t>101/2013</t>
  </si>
  <si>
    <t>002/2013</t>
  </si>
  <si>
    <t>Prorrogar o prazo do contrato por 12 meses.</t>
  </si>
  <si>
    <t>129/2014</t>
  </si>
  <si>
    <t>Contratação dos serviços de limpeza e conservação (desinfecção e higienização) sem fornecimento de material.</t>
  </si>
  <si>
    <t>Secretaria Municipal de Cidadania e Assistência Social - SEMCAS</t>
  </si>
  <si>
    <t>149/2014</t>
  </si>
  <si>
    <t>DAMIÃO ALVES DE SOUZA</t>
  </si>
  <si>
    <t>Convite nº 009/2014</t>
  </si>
  <si>
    <t>Contratação de empresa para locação caixa refrigerada, perfuração de poço e manutenção da ETE (com manutenção Mensal).</t>
  </si>
  <si>
    <t>117.393.803-63</t>
  </si>
  <si>
    <t>11.107</t>
  </si>
  <si>
    <t>Pregão SRP 031/2013 CPL/PMRB</t>
  </si>
  <si>
    <t>PREGÃO SRP Nº 031/2013 CEL I/PMRB</t>
  </si>
  <si>
    <t>Pregão SRP Nº 039/2013 CEL I/PMRB</t>
  </si>
  <si>
    <t>Pregão SRP Nº 002/2014 CEL I/PMRB</t>
  </si>
  <si>
    <t xml:space="preserve">33.90.39.00 </t>
  </si>
  <si>
    <t>Prorrogação do Prazo para o exercício seguinte</t>
  </si>
  <si>
    <t>SECRETARIA MUNICIPAL DE EDUCAÇÃO</t>
  </si>
  <si>
    <t>1º Termo aditivo</t>
  </si>
  <si>
    <t>070/2015</t>
  </si>
  <si>
    <t>030/2015</t>
  </si>
  <si>
    <t>Pregão SRP Nº 1380/2013</t>
  </si>
  <si>
    <t>Contratação de pessoa jurídica, visando a prestação de serviços de mensageiro (02 motoboys), incluindo veículos e motoristas</t>
  </si>
  <si>
    <t>Locação de um galpão para acomodação do almoxarifado de engenharia da RBTRANS</t>
  </si>
  <si>
    <t>COMAUTO COMERCIAL DE AUTOMÓVEIS LTDA</t>
  </si>
  <si>
    <t>04.116.398/0001-87</t>
  </si>
  <si>
    <t>Secretaria de Estado da Gestão Administrativa - SGA</t>
  </si>
  <si>
    <t>Secretaria de Estado de Educação do Estado do Acre - SEE</t>
  </si>
  <si>
    <t>Prorrogação de prazo até 31 de julho de 2015</t>
  </si>
  <si>
    <t>Prorrogação de prazo até 31 de dezembro de 2015</t>
  </si>
  <si>
    <t>Prorrogação do prazo de execução até 04 de setembro de 2016</t>
  </si>
  <si>
    <t>11.457</t>
  </si>
  <si>
    <t>Prorrogação do prazo de execução até 31 de dezembro de 2016</t>
  </si>
  <si>
    <t>Prorrogação do prazo de execução até 31 de dezembro de 2015</t>
  </si>
  <si>
    <t>2º Termo aditivo</t>
  </si>
  <si>
    <t>Prorrogar o prazo até 31 de dezembro de 2016</t>
  </si>
  <si>
    <t>Pregão SRP Nº 874/2014 CEL 01/ PMRB</t>
  </si>
  <si>
    <t>039/2016</t>
  </si>
  <si>
    <t xml:space="preserve">03.713.023/0001-31 </t>
  </si>
  <si>
    <t>020/2015</t>
  </si>
  <si>
    <t>SECRETARIA DE ESTADO DE POLICIA CIVIL</t>
  </si>
  <si>
    <t>Prorrogação do prazo de execução até 07/03 a 04 de setembro</t>
  </si>
  <si>
    <t>Prorrogação do prazo de execução até 02/05 a 04 de setembro</t>
  </si>
  <si>
    <t>Prestação de serviços contínuos de limpeza, asseio e conservação predial, para atender as necessidades do Terminal Urbano da cidade de Rio Branco.</t>
  </si>
  <si>
    <t>Prorrogação de 06 (seis) meses.</t>
  </si>
  <si>
    <t>Seq.</t>
  </si>
  <si>
    <t>Termo Aditivo de Valor</t>
  </si>
  <si>
    <t>Registro de Preços - Adesão</t>
  </si>
  <si>
    <t xml:space="preserve"> Registro de Preços - Adesão</t>
  </si>
  <si>
    <t>012/2017</t>
  </si>
  <si>
    <t>Prorrogar o prazo do contrato por 12 meses</t>
  </si>
  <si>
    <t>11.142</t>
  </si>
  <si>
    <t xml:space="preserve">Fonte 01, Fonte 07  e Fonte 10 </t>
  </si>
  <si>
    <t>Prorrogar o prazo do Contrato por 12 meses</t>
  </si>
  <si>
    <t>Aditivar o Contrato em aproximadamente 17% (dezessete por cento)</t>
  </si>
  <si>
    <t>Aditivar o Contrato em aproximadamente 7% (sete por cento)</t>
  </si>
  <si>
    <t>006/2017</t>
  </si>
  <si>
    <t>11.224</t>
  </si>
  <si>
    <t>002/2017</t>
  </si>
  <si>
    <t>001/2017</t>
  </si>
  <si>
    <t>Prorrogação do prazo de execução até 31 de dezembro de 2017</t>
  </si>
  <si>
    <t>Prorrogar o prazo até 31 de dezembro de 2017</t>
  </si>
  <si>
    <t>11.234</t>
  </si>
  <si>
    <t>11.229</t>
  </si>
  <si>
    <t>Prorrogação do prazo de 05/09/2016 a 04/09/2017 e supressão de valor</t>
  </si>
  <si>
    <t>11.386</t>
  </si>
  <si>
    <t>Aquisição de Material de Consumo (Gasolina, Óleo Diesel e Diesel S - 10), em posto de abastecimento próprio</t>
  </si>
  <si>
    <t>AUTO POSTO ALE V LTDA</t>
  </si>
  <si>
    <t>06.321.359/0001-47</t>
  </si>
  <si>
    <t>33.90.30.00</t>
  </si>
  <si>
    <t>Pregão SRP Nº 123/2016 CEL/PMRB</t>
  </si>
  <si>
    <t>Pregão SRP Nº 002/2017 CEL/PMRB</t>
  </si>
  <si>
    <t>025/2017</t>
  </si>
  <si>
    <t>LOACRE - LOC. E COM. DE MÁQ. E EQUIP.</t>
  </si>
  <si>
    <t>03.520.514/0001-66</t>
  </si>
  <si>
    <t>Prestação de serviços de transporte automotivo (c/ e s/ condutor)</t>
  </si>
  <si>
    <t>070/2017</t>
  </si>
  <si>
    <t>Pregão SRP Nº 128/2016 CEL/PMRB</t>
  </si>
  <si>
    <t>003/2017</t>
  </si>
  <si>
    <t>Pregão SRP Nº 124/2016 CEL/PMRB</t>
  </si>
  <si>
    <t>Pregão SRP Nº 126/2016 CEL/PMRB</t>
  </si>
  <si>
    <t>Aquisição de mat. de consumo (água pot. acond. em carro pipa)</t>
  </si>
  <si>
    <t>O LIMA DE ARAÚJO</t>
  </si>
  <si>
    <t>23.141.967/0001-99</t>
  </si>
  <si>
    <t xml:space="preserve">Sistemas de Registro de Preços </t>
  </si>
  <si>
    <t>Aquisição de material de consumo (água mineral)</t>
  </si>
  <si>
    <t>DILSON A RIBEIRO - ME</t>
  </si>
  <si>
    <t>04.522.609/0001-81</t>
  </si>
  <si>
    <t>Aquisição de diversos materiais de consumo (expediente)</t>
  </si>
  <si>
    <t>027/2017</t>
  </si>
  <si>
    <t>RICHARD S MIRANDA - ME</t>
  </si>
  <si>
    <t>07.650.136/0001-96</t>
  </si>
  <si>
    <t>086/2017</t>
  </si>
  <si>
    <t>088/2017</t>
  </si>
  <si>
    <t>087/2017</t>
  </si>
  <si>
    <t>ACRE PUBLICIDADE LTDA</t>
  </si>
  <si>
    <t>02.787.053/0001-20</t>
  </si>
  <si>
    <t>A. C. CASTRO - ME</t>
  </si>
  <si>
    <t>02.828.261/0001-20</t>
  </si>
  <si>
    <t>Pregão SRP Nº  009/2017   CEL/PMRB</t>
  </si>
  <si>
    <t>SECRETARIA MUNICIPAL DE SAÚDE</t>
  </si>
  <si>
    <t>Menor preço por lote</t>
  </si>
  <si>
    <t>Pregão SRP Nº  001/2017   CPL 02</t>
  </si>
  <si>
    <t>Prestação de serviços terceirizados de apoio administrativo, técnico e operacional (agente de portaria noturno)</t>
  </si>
  <si>
    <t>Pregão SRP Nº  018/2017   CPL 03</t>
  </si>
  <si>
    <t>Prestação de serviços terceirizados de limpeza, asseio e conservação predial, de natureza contínua.</t>
  </si>
  <si>
    <t>Secretaria de Estado de Segurança Pública - SESP</t>
  </si>
  <si>
    <t>300/2017</t>
  </si>
  <si>
    <t>Aditivo de valor em decorrência da diminuição do quantitativo</t>
  </si>
  <si>
    <t>Aditivo de valor em decorrência do aumento do quantitativo</t>
  </si>
  <si>
    <t>Prorrogação de prazo e valor</t>
  </si>
  <si>
    <t>PRESTAÇÃO DE CONTAS ANUAL - EXERCÍCIO 2018</t>
  </si>
  <si>
    <t xml:space="preserve"> Executado no Exercício  de 2018</t>
  </si>
  <si>
    <t>Executado até o exercício de 2017</t>
  </si>
  <si>
    <t>Cooperativa de Trabalhadores Autônomos em Serviços Gerais -Coopserge</t>
  </si>
  <si>
    <t>(t)</t>
  </si>
  <si>
    <t>(u )</t>
  </si>
  <si>
    <t>Nº do Termo</t>
  </si>
  <si>
    <t>Especificações de Termo Aditivo ou Termo de Apostilamento</t>
  </si>
  <si>
    <t>Art. 57 - LF nº 8.666/93</t>
  </si>
  <si>
    <t>Art. 65, caput e §§ 1º a 6º - LF nº 8.666/93</t>
  </si>
  <si>
    <t>(ad)</t>
  </si>
  <si>
    <t xml:space="preserve">(ae) </t>
  </si>
  <si>
    <t>Apostilamento</t>
  </si>
  <si>
    <t>Art. 65, § 8º - LF nº 8.666/93</t>
  </si>
  <si>
    <t>Data da concessão do reajuste</t>
  </si>
  <si>
    <t>% de reajuste</t>
  </si>
  <si>
    <t>Valor do reajuste</t>
  </si>
  <si>
    <t>(ag)</t>
  </si>
  <si>
    <t>(ah)</t>
  </si>
  <si>
    <t>(ai) = (k) - (ae) + (ad) + (ah)</t>
  </si>
  <si>
    <t xml:space="preserve">(ak) </t>
  </si>
  <si>
    <t>(al) = (aj) + (ak)</t>
  </si>
  <si>
    <t>(aw)</t>
  </si>
  <si>
    <t>Concluída em 2018</t>
  </si>
  <si>
    <t>Em andamento em 2018</t>
  </si>
  <si>
    <t>(bf)</t>
  </si>
  <si>
    <t>(bg)</t>
  </si>
  <si>
    <t>(bh)</t>
  </si>
  <si>
    <t>6º Termo Aditivo</t>
  </si>
  <si>
    <t>Prorrogar o prazo até 31 de dezembro de 2018</t>
  </si>
  <si>
    <t>038/2018</t>
  </si>
  <si>
    <t>037/2018</t>
  </si>
  <si>
    <t>013/2018</t>
  </si>
  <si>
    <t>008/2018</t>
  </si>
  <si>
    <t>006/2018</t>
  </si>
  <si>
    <t>014/015/016/2018</t>
  </si>
  <si>
    <t>Prorrogação de prazo até 31 de dezembro de 2018</t>
  </si>
  <si>
    <t>12.276/12.277</t>
  </si>
  <si>
    <t>018/2018</t>
  </si>
  <si>
    <t>Prestação de serviços de transporte automotivo (c/ condutor)</t>
  </si>
  <si>
    <t>054/055/2018</t>
  </si>
  <si>
    <t>Prorrogação do prazo de execução até 31 de dezembro de 2018</t>
  </si>
  <si>
    <t>003/2018</t>
  </si>
  <si>
    <t>004/2018</t>
  </si>
  <si>
    <t>001/2018</t>
  </si>
  <si>
    <t>005/2018</t>
  </si>
  <si>
    <t>062/2018</t>
  </si>
  <si>
    <t>Pregão SRP Nº  131/2016   CEL/PMRB</t>
  </si>
  <si>
    <t>Aquisição de material permanente (ar condicionado split)</t>
  </si>
  <si>
    <t>074/2017</t>
  </si>
  <si>
    <t>Contratação de empresa especializada em materiais para divulgação (produção e veiculação de outdoor, banners, faixas e adesivos)</t>
  </si>
  <si>
    <t>056/2018</t>
  </si>
  <si>
    <t>44.90.52.00</t>
  </si>
  <si>
    <t>07/02/018</t>
  </si>
  <si>
    <t>048/2018</t>
  </si>
  <si>
    <t>041/2018</t>
  </si>
  <si>
    <t>Pregão SRP Nº 721/2016 CPL 01</t>
  </si>
  <si>
    <t>11.999</t>
  </si>
  <si>
    <t>085/2017</t>
  </si>
  <si>
    <t>036/2018</t>
  </si>
  <si>
    <t>Registro de preço - Adesão</t>
  </si>
  <si>
    <t xml:space="preserve">Contratação de empresa para manutenção predial </t>
  </si>
  <si>
    <t>081/2017</t>
  </si>
  <si>
    <t>GAMA CONSTRUÇÕES COMÉRCIO E REPRESENTAÇÕES LTDA</t>
  </si>
  <si>
    <t>09.374.006/0001-01</t>
  </si>
  <si>
    <t>013/2017</t>
  </si>
  <si>
    <t>Pregão SRP Nº 017/2016 CEL/PMRB</t>
  </si>
  <si>
    <t>Pregão SRP Nº 390/2016 CPL 04</t>
  </si>
  <si>
    <t>023/2017</t>
  </si>
  <si>
    <t>M C CAVALCANTE OLIVEIRA - ME</t>
  </si>
  <si>
    <t>17.483.432/0001-01</t>
  </si>
  <si>
    <t>Pregão SRP Nº 053/2016 - CPL/PMRB</t>
  </si>
  <si>
    <t>Aquisição de material de consumo (limpeza, engenharia e bandeiras)</t>
  </si>
  <si>
    <t>041/2017</t>
  </si>
  <si>
    <t>M. C. CAVALCANTE OLIVEIRA - ME</t>
  </si>
  <si>
    <t>17.482.432/0001-01</t>
  </si>
  <si>
    <t>030/2018</t>
  </si>
  <si>
    <t>031/2018</t>
  </si>
  <si>
    <t>051/2018</t>
  </si>
  <si>
    <t>PREFEITURA MUNICIPAL DE RIO BRANCO</t>
  </si>
  <si>
    <t>009/2018</t>
  </si>
  <si>
    <t>Suprimir o quantitativo da locação (R$ 600,00) mensal</t>
  </si>
  <si>
    <t>010/2018</t>
  </si>
  <si>
    <t>011/2018</t>
  </si>
  <si>
    <t>012/2018</t>
  </si>
  <si>
    <t>073/2017</t>
  </si>
  <si>
    <t>Pregão SRP 565/2016 CPL 04</t>
  </si>
  <si>
    <t xml:space="preserve">Contratação de empresa prestadora de serviços de locação de equipamentos de informatica </t>
  </si>
  <si>
    <t>11.097</t>
  </si>
  <si>
    <t>11.988</t>
  </si>
  <si>
    <t>12.096</t>
  </si>
  <si>
    <t>Prorrogar o prazo do contrato até 31 de dezembro de 2018</t>
  </si>
  <si>
    <t>FUNDACRE</t>
  </si>
  <si>
    <t>050/2018</t>
  </si>
  <si>
    <t>Pregão Presencial nº 295/2017 CPL 01</t>
  </si>
  <si>
    <t>Fornecimento de material de expediente</t>
  </si>
  <si>
    <t>ARNALDO COMÉRCIO E REPRESENTAÇÕES - EPP</t>
  </si>
  <si>
    <t>04.517.439/0001-47</t>
  </si>
  <si>
    <t>004/2017</t>
  </si>
  <si>
    <t>SUPERINTENDÊNCIA REGIONAL DO TRABALHO E EMPREGO NO ACRE</t>
  </si>
  <si>
    <t>Aquisição de material de consumo (gelo barra e drink)</t>
  </si>
  <si>
    <t>010/2017</t>
  </si>
  <si>
    <t>R MARTINS DA COSTA - ME</t>
  </si>
  <si>
    <t>04.590.435/0001-94</t>
  </si>
  <si>
    <t>002/2018</t>
  </si>
  <si>
    <t>Termo Aditivo de Prazo</t>
  </si>
  <si>
    <t>017/2018</t>
  </si>
  <si>
    <t>Pregão SRP Nº 122/2016</t>
  </si>
  <si>
    <t>Prestação de serviços de lavagem de veículos e motocicletas, com fornecimento do material de consumo, mão de obra, máquinas e equipamentos necessários a realização dos serviços.</t>
  </si>
  <si>
    <t>F. M. TERCEIRIZAÇÃO - LTDA</t>
  </si>
  <si>
    <t>20.345.453/0001-67</t>
  </si>
  <si>
    <t>039/2018</t>
  </si>
  <si>
    <t>Pregão SRP Nº 069/2017</t>
  </si>
  <si>
    <t>Prestação de serviço de manutenção preventiva e corretiva de veículo tipo motocicleta.</t>
  </si>
  <si>
    <t>023/2018</t>
  </si>
  <si>
    <t>A. S. LIMA - ME</t>
  </si>
  <si>
    <t>04.035.754/0001-38</t>
  </si>
  <si>
    <t>33.90.39.00 / 33.90.30.00</t>
  </si>
  <si>
    <t>073/2018</t>
  </si>
  <si>
    <t>Pregão SRP Nº 129/2016   CEL/PMRB</t>
  </si>
  <si>
    <t>Prestação de serviço de assistência técnica, manutenção preventiva e corretiva de veículos automotores - leves, utilitários, pesados e máquina de pintura viária.</t>
  </si>
  <si>
    <t>005/2017</t>
  </si>
  <si>
    <t xml:space="preserve">A. CARNEIRO DE LIMA JUNIOR - ME </t>
  </si>
  <si>
    <t>10.443.477/0001-03</t>
  </si>
  <si>
    <t>Termo Aditivo de Prazo e Valor</t>
  </si>
  <si>
    <t>063/2018</t>
  </si>
  <si>
    <t>Pregão Presencial nº 016/2017 - CEL/PMRB</t>
  </si>
  <si>
    <t>Prestação de serviço de manutenção preventiva e corretiva de elevadores (com substituição de peças).</t>
  </si>
  <si>
    <t>026/2018</t>
  </si>
  <si>
    <t>AMAZON ELEV LTDA</t>
  </si>
  <si>
    <t>22.391.531/0001-95</t>
  </si>
  <si>
    <t>066/2018</t>
  </si>
  <si>
    <t>Parecer PROJU nº 026/2018</t>
  </si>
  <si>
    <t>Prestação de serviços continuados de manutenção corretira, configuração em centrais telefônicas tipo PABX INTELBRAS IMPACTA94 - CENTRAL PABX HIBRIDA, equipamentos periféricos (roteadores, sistema de suprimento de energia, aparelhos analógicos e digitais)</t>
  </si>
  <si>
    <t>020/2018</t>
  </si>
  <si>
    <t>EMSERTEL - EMPRESA DE SERVIÇOS DE TELECOMUNICAÇÕES LTDA - ME</t>
  </si>
  <si>
    <t>10.213.569/0001-99</t>
  </si>
  <si>
    <t>095/2018</t>
  </si>
  <si>
    <t>Pregão SRP Nº 047/2018   CEL/PMRB</t>
  </si>
  <si>
    <t>Serviço de geração/produção e veiculação de busdoor de publicidade e propaganda.</t>
  </si>
  <si>
    <t>024/2018</t>
  </si>
  <si>
    <t>W. ANDRADE SILVA - ME</t>
  </si>
  <si>
    <t>17.940.616/0001-45</t>
  </si>
  <si>
    <t>086/2018</t>
  </si>
  <si>
    <t>Pregão SRP Nº 020/2018   CEL/PMRB</t>
  </si>
  <si>
    <t>Aquisição de material de consumo (material de limpeza e outros)</t>
  </si>
  <si>
    <t>M R DISTRIBUIDORA LTDA</t>
  </si>
  <si>
    <t>11.001.135/0001-98</t>
  </si>
  <si>
    <t>040/2018</t>
  </si>
  <si>
    <t xml:space="preserve">Aquisição de madeiras </t>
  </si>
  <si>
    <t>COMABEL INDUSTRIA E COMÉRCIO DE MADEIRAS BENEFICIADAS LTDA</t>
  </si>
  <si>
    <t>07.773.277/0001-04</t>
  </si>
  <si>
    <t>EMPRESA MUNICIPAL DE URBANIZAÇÃO DE RIO BRANCO - EMURB</t>
  </si>
  <si>
    <t>Aquisição de material de consumo (serralheria - gradil e suporte metálico)</t>
  </si>
  <si>
    <t>M. S. LIMA EIRELI</t>
  </si>
  <si>
    <t>22.589.427/0001-00</t>
  </si>
  <si>
    <t>Fonte 07</t>
  </si>
  <si>
    <t>Pregão SRP Nº 045/2017   CPL/PMRB</t>
  </si>
  <si>
    <t>Pregão SRP Nº 088/2017   CEL/PMRB</t>
  </si>
  <si>
    <t>085/2018</t>
  </si>
  <si>
    <t>090/2018</t>
  </si>
  <si>
    <t>Pregão SRP Nº 025/2018   CEL/PMRB</t>
  </si>
  <si>
    <t>Aquisição de material de consumo - material de expediente</t>
  </si>
  <si>
    <t>016/2018</t>
  </si>
  <si>
    <t>088/2018</t>
  </si>
  <si>
    <t>014/2018</t>
  </si>
  <si>
    <t>Pregão SRP Nº 086/2017   CEL/PMRB</t>
  </si>
  <si>
    <t>Aquisição de material de consumo - capacete articulado modular escamoteável</t>
  </si>
  <si>
    <t>DENTAL BÉLIA LTDA</t>
  </si>
  <si>
    <t>04.043.808/0001-07</t>
  </si>
  <si>
    <t>019/2018</t>
  </si>
  <si>
    <t>Prestação de serviço de manutenção preventiva e corretiva de ar condicionados.</t>
  </si>
  <si>
    <t xml:space="preserve">SALDANHAS E FREITAS LTDA - ME </t>
  </si>
  <si>
    <t>18.105.606.0001-57</t>
  </si>
  <si>
    <t>05/2017</t>
  </si>
  <si>
    <t>SUPERINTENDÊNCIA REGIONAL DO TRABALHO DO ACRE</t>
  </si>
  <si>
    <t>068/2018</t>
  </si>
  <si>
    <t>Pregão SRP Nº 122/2017   CEL/PMRB</t>
  </si>
  <si>
    <t>Aquisição de material de consumo - papelaria</t>
  </si>
  <si>
    <t>022/2018</t>
  </si>
  <si>
    <t>049/2018</t>
  </si>
  <si>
    <t xml:space="preserve">Pregão SRP Nº 011/2016  </t>
  </si>
  <si>
    <t xml:space="preserve">Aquisição de material permanente - equipamentos de controle de acesso (catracas, leitores biométricos e acessórios) </t>
  </si>
  <si>
    <t>083/2017</t>
  </si>
  <si>
    <t>AMPLO TECNOLOGIA EM AUTOMAÇÃO COMERCIAL - L F DE LIMA SILVA - ME</t>
  </si>
  <si>
    <t>07.460.808/0001-09</t>
  </si>
  <si>
    <t>19/2016</t>
  </si>
  <si>
    <t>TRIBUNAL DE CONTAS DO ESTADO DO ACRE - TCE</t>
  </si>
  <si>
    <t>098/2018</t>
  </si>
  <si>
    <t>Pregão SRP Nº 477/2017   CPL 02</t>
  </si>
  <si>
    <t>Aquisição de bandeiras oficiais.</t>
  </si>
  <si>
    <t>N. F. GRANDE E COMPANHIA LTDA - EPP</t>
  </si>
  <si>
    <t>79.034.153/0001-00</t>
  </si>
  <si>
    <t>11/2017</t>
  </si>
  <si>
    <t>.</t>
  </si>
  <si>
    <t>SECRETARIA DE ESTADO DA CASA CIVIL</t>
  </si>
  <si>
    <t>094/2018</t>
  </si>
  <si>
    <t>Pregão SRP Nº 053/2017   CPL 01</t>
  </si>
  <si>
    <t>Locação de veículo de apoio, tipo passeio, com condutor</t>
  </si>
  <si>
    <t>025/2018</t>
  </si>
  <si>
    <t>053/2017</t>
  </si>
  <si>
    <t>DERACRE</t>
  </si>
  <si>
    <t>101/2018</t>
  </si>
  <si>
    <t>Pregão SRP Nº 065/2017 CPL 02</t>
  </si>
  <si>
    <t>Sistema de Registro de Preços - Adesão</t>
  </si>
  <si>
    <t>Prestação de serviços terceirizados de segurança eletrônica monitorada 24h.</t>
  </si>
  <si>
    <t>027/2018</t>
  </si>
  <si>
    <t>BURITI - SERVIÇOS EMPRESARIAIS S/A</t>
  </si>
  <si>
    <t>02.011.310/0001-37</t>
  </si>
  <si>
    <t>044/2017</t>
  </si>
  <si>
    <t>SEE - SEC. DE ESTADO DE EDUC. E ESPORTE</t>
  </si>
  <si>
    <t>007/2018</t>
  </si>
  <si>
    <t>Pregão SRP Nº 127/2016 CEL/PMRB</t>
  </si>
  <si>
    <t>Sistema de Registros de Preços</t>
  </si>
  <si>
    <t>074/2018</t>
  </si>
  <si>
    <t>Prestação de serviços reproráficos</t>
  </si>
  <si>
    <t>007/2017</t>
  </si>
  <si>
    <t>GRUPO E - IMP. E EXP. LTDA</t>
  </si>
  <si>
    <t>17.410.071/0001-65</t>
  </si>
  <si>
    <t>Prorrogação de prazo</t>
  </si>
  <si>
    <t>097/2018</t>
  </si>
  <si>
    <t>Pregão SRP Nº 005/2017 CEL/PMRB</t>
  </si>
  <si>
    <t>Material gráfico</t>
  </si>
  <si>
    <t>029/2018</t>
  </si>
  <si>
    <t>SILVA &amp; MILANIN LTDA</t>
  </si>
  <si>
    <t>02.629.212/0001-68</t>
  </si>
  <si>
    <t>Secretaria Municipal da Casa Civil - PMRB</t>
  </si>
  <si>
    <t>MAVI TINTAS E SINALIZADORA LTDA</t>
  </si>
  <si>
    <t>114/2018</t>
  </si>
  <si>
    <t>Pregão Eletrônico SRP nº 002/2018</t>
  </si>
  <si>
    <t>Material de sinalização viária</t>
  </si>
  <si>
    <t>032/2018</t>
  </si>
  <si>
    <t>14.191.875/0001-22</t>
  </si>
  <si>
    <t xml:space="preserve">Fonte 07  </t>
  </si>
  <si>
    <t>089/2018</t>
  </si>
  <si>
    <t>Material de consumo - expediente.</t>
  </si>
  <si>
    <t>015/2018</t>
  </si>
  <si>
    <t>J. S. CORDEIRO - EPP</t>
  </si>
  <si>
    <t>18.255.882/0001-00</t>
  </si>
  <si>
    <t>087/2018</t>
  </si>
  <si>
    <t>Aquisição de material de consumo - limpeza e outros</t>
  </si>
  <si>
    <t>ROBERTH E SOUSA LTDA</t>
  </si>
  <si>
    <t>09.019.016/0001-10</t>
  </si>
  <si>
    <t>124/2018</t>
  </si>
  <si>
    <t>Pregão SRP Nº 079/2018   CEL/PMRB</t>
  </si>
  <si>
    <t>Serviço de execução de sinalização horizontal nas vias urbanas do município de Rio Branco</t>
  </si>
  <si>
    <t>043/2018</t>
  </si>
  <si>
    <t>NOVA VIDA PROJETOS E EDIFICAÇÕES LTDA</t>
  </si>
  <si>
    <t>14.359.681/0001-93</t>
  </si>
  <si>
    <t>Pregão SRP Nº 074/2017   CEL/PMRB</t>
  </si>
  <si>
    <t xml:space="preserve">Sistema de Registro de Preços </t>
  </si>
  <si>
    <t>Maior percentual de desconto</t>
  </si>
  <si>
    <t>Empresa de engenharia, para sob demanda, prestar serviços de manutenção predial preentiva e corretiva com fornecimento de peças, equipamentos, materiais e mão de obra.</t>
  </si>
  <si>
    <t>035/2018</t>
  </si>
  <si>
    <t>S M COMÉRCIO E CONSTRUÇÃO LTDA</t>
  </si>
  <si>
    <t>08.291.050/0001-87</t>
  </si>
  <si>
    <t>Secretaria Municipal de Meio Ambiente - SEMEIA</t>
  </si>
  <si>
    <t>103/2018</t>
  </si>
  <si>
    <t>Pregão SRP Nº 008/2018   CEL/PMRB</t>
  </si>
  <si>
    <t>Aquisição de material de consumo de limpeza em geral.</t>
  </si>
  <si>
    <t>034/2018</t>
  </si>
  <si>
    <t>084/2018</t>
  </si>
  <si>
    <t>F. P. MENEGASSI COMÉRCIO, IMPORTAÇÃO E EXPORTAÇÃO - ME</t>
  </si>
  <si>
    <t>20.384.086/0001-00</t>
  </si>
  <si>
    <t>145/2018</t>
  </si>
  <si>
    <t>Aquisição de material de consumo (cartões de PVC personalizado modelo moto-táxi e táxi)</t>
  </si>
  <si>
    <t>127/2018</t>
  </si>
  <si>
    <t>Pregão SRP Nº 075/2018   CEL/PMRB</t>
  </si>
  <si>
    <t>Serviço de manutenção preventiva e corretiva de serralheria a serem realizados em estruturas e elementos metálicos de sinalização vertical, abrigos e terminais.</t>
  </si>
  <si>
    <t>N. W. CONSTRUÇÕES E COMÉRCIO VITÓRIA LTDA</t>
  </si>
  <si>
    <t>23.256.272/0001-72</t>
  </si>
  <si>
    <t>125/2018</t>
  </si>
  <si>
    <t>Pregão SRP Nº 076/2018   CEL/PMRB</t>
  </si>
  <si>
    <t>Aquisição de diversos materiais de consumo e permanente (elétrico, hidráulico, consumo, ferramentas e equipamentos).</t>
  </si>
  <si>
    <t>044/2018</t>
  </si>
  <si>
    <t>115/2018</t>
  </si>
  <si>
    <t>PREGÃO ELETRÔNICO SRP Nº 002/2018</t>
  </si>
  <si>
    <t>JCV COMERCIO E INDUSTRIA LTDA EPP</t>
  </si>
  <si>
    <t>Aquisição de diversos materiais de consumo – sinalização viária (solvente, tachão, tachinha, segregador, cola sintética, microesfera e tintas para demarcação)</t>
  </si>
  <si>
    <t>033/2018</t>
  </si>
  <si>
    <t>16.864.240/0001-73</t>
  </si>
  <si>
    <t>109/2018</t>
  </si>
  <si>
    <t>Pregão SRP Nº 343/2017   CPL 02</t>
  </si>
  <si>
    <t>Aquisição de motocicletas, estilo cross, zero km, para atender as necessidades desta Autarquia.</t>
  </si>
  <si>
    <t>STAR MOTORS LTDA</t>
  </si>
  <si>
    <t>01.444.283/0001-23</t>
  </si>
  <si>
    <t>145/2017</t>
  </si>
  <si>
    <t>123/2018</t>
  </si>
  <si>
    <t>Pregão SRP Nº 125/2018   CPL 01</t>
  </si>
  <si>
    <t>Fornecimento de material de higiene e limpeza</t>
  </si>
  <si>
    <t>047/2018</t>
  </si>
  <si>
    <t>150/2018</t>
  </si>
  <si>
    <t xml:space="preserve">Pregão SRP Nº 076/2018  </t>
  </si>
  <si>
    <t>Aquisição de materiais de consumo e permanente (elétrico, hidráulico, consumo, ferramentas e equipamentos)</t>
  </si>
  <si>
    <t>23.256.272/0001-52</t>
  </si>
  <si>
    <t>126/2018</t>
  </si>
  <si>
    <t>045/2018</t>
  </si>
  <si>
    <t>A. C. DISTRIBUIDORA IMP. E EXP. EIRELI - ME</t>
  </si>
  <si>
    <t>05.508.816/0001-44</t>
  </si>
  <si>
    <t>133/2018</t>
  </si>
  <si>
    <t>Pregão SRP Nº 076/2018</t>
  </si>
  <si>
    <t>Pregão SRP Nº 041/2018/CEL/PMRB</t>
  </si>
  <si>
    <t>Prestação de serviços referente a aquisição de extintores, placas de sinalização e demarcações, bem como carga para extintores.</t>
  </si>
  <si>
    <t>046/2018</t>
  </si>
  <si>
    <t>RAIMUNDO NONATO GOMES DE LIMA - ME</t>
  </si>
  <si>
    <t>23.665.167/0001-77</t>
  </si>
  <si>
    <t>137/2018</t>
  </si>
  <si>
    <t>Pregão SRP Nº 072/2018</t>
  </si>
  <si>
    <t>Aquisição de material de consumo - gráfico (auto de infração, capa de processo, cartão de visita, pastas, folders, tickets, cartazes, convites e outros)</t>
  </si>
  <si>
    <t>RESOLUÇÃO Nº 087, DE 28 DE NOVEMBRO DE 2013 - TRIBUNAL DE CONTAS DO ESTADO DO ACRE, 5ª Ed.</t>
  </si>
  <si>
    <t>PODER EXECUTIVO MUNICIPAL</t>
  </si>
  <si>
    <r>
      <t xml:space="preserve">ÓRGÃO/ENTIDADE/FUNDO: </t>
    </r>
    <r>
      <rPr>
        <b/>
        <sz val="11"/>
        <rFont val="Calibri"/>
        <family val="2"/>
        <scheme val="minor"/>
      </rPr>
      <t>SUPERINTENDÊNCIA MUNICIPAL DE TRANSPORTES E TRÂNSITO - RBTRANS</t>
    </r>
  </si>
  <si>
    <r>
      <t>DATA DA ÚLTIMA ATUALIZAÇÃO:</t>
    </r>
    <r>
      <rPr>
        <b/>
        <sz val="11"/>
        <rFont val="Calibri"/>
        <family val="2"/>
        <scheme val="minor"/>
      </rPr>
      <t xml:space="preserve"> 31/12/2018</t>
    </r>
  </si>
  <si>
    <r>
      <t xml:space="preserve">PERÍODO: </t>
    </r>
    <r>
      <rPr>
        <b/>
        <sz val="11"/>
        <rFont val="Calibri"/>
        <family val="2"/>
        <scheme val="minor"/>
      </rPr>
      <t>JANEIRO A DEZEMBRO/2018</t>
    </r>
  </si>
  <si>
    <t xml:space="preserve"> DEMONSTRATIVO DE LICITAÇÕES, CONTRATOS  E OBRAS CONTRATADAS</t>
  </si>
  <si>
    <t>TOTAL</t>
  </si>
  <si>
    <r>
      <t xml:space="preserve">Responsável pela Planilha: </t>
    </r>
    <r>
      <rPr>
        <b/>
        <sz val="11"/>
        <rFont val="Calibri"/>
        <family val="2"/>
        <scheme val="minor"/>
      </rPr>
      <t>Paola Victória Salvatierra C. Figueiredo</t>
    </r>
    <r>
      <rPr>
        <sz val="11"/>
        <rFont val="Calibri"/>
        <family val="2"/>
        <scheme val="minor"/>
      </rPr>
      <t xml:space="preserve"> - Chefe da Divisão Administrativa</t>
    </r>
  </si>
  <si>
    <r>
      <t xml:space="preserve">Responsável pelo Órgão: </t>
    </r>
    <r>
      <rPr>
        <b/>
        <sz val="11"/>
        <rFont val="Calibri"/>
        <family val="2"/>
        <scheme val="minor"/>
      </rPr>
      <t xml:space="preserve">Gabriel Cunha Forneck </t>
    </r>
    <r>
      <rPr>
        <sz val="11"/>
        <rFont val="Calibri"/>
        <family val="2"/>
        <scheme val="minor"/>
      </rPr>
      <t>- Superintendente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</si>
</sst>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164" formatCode="0.0%"/>
    <numFmt numFmtId="165" formatCode="0.000000%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189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4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Fill="1" applyBorder="1" applyAlignment="1">
      <alignment horizontal="center" vertical="center"/>
    </xf>
    <xf numFmtId="4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/>
    <xf numFmtId="0" fontId="1" fillId="0" borderId="0" xfId="0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4" fontId="1" fillId="0" borderId="0" xfId="0" applyNumberFormat="1" applyFont="1" applyFill="1" applyBorder="1" applyAlignment="1">
      <alignment horizontal="center"/>
    </xf>
    <xf numFmtId="3" fontId="1" fillId="0" borderId="0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NumberFormat="1" applyFont="1" applyFill="1" applyAlignment="1">
      <alignment horizontal="center"/>
    </xf>
    <xf numFmtId="4" fontId="1" fillId="0" borderId="0" xfId="0" applyNumberFormat="1" applyFont="1" applyFill="1" applyAlignment="1">
      <alignment horizontal="center"/>
    </xf>
    <xf numFmtId="3" fontId="1" fillId="0" borderId="0" xfId="0" applyNumberFormat="1" applyFont="1" applyFill="1" applyAlignment="1">
      <alignment horizontal="center"/>
    </xf>
    <xf numFmtId="0" fontId="1" fillId="0" borderId="0" xfId="0" applyFont="1" applyFill="1" applyAlignment="1" applyProtection="1">
      <alignment vertical="center"/>
      <protection locked="0"/>
    </xf>
    <xf numFmtId="0" fontId="1" fillId="0" borderId="0" xfId="0" applyFont="1" applyFill="1" applyAlignment="1" applyProtection="1">
      <protection locked="0"/>
    </xf>
    <xf numFmtId="0" fontId="1" fillId="0" borderId="0" xfId="0" applyFont="1" applyFill="1" applyAlignment="1"/>
    <xf numFmtId="0" fontId="2" fillId="0" borderId="0" xfId="0" applyFont="1" applyFill="1" applyAlignment="1"/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wrapText="1"/>
    </xf>
    <xf numFmtId="0" fontId="2" fillId="0" borderId="10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center" vertical="center" wrapText="1"/>
    </xf>
    <xf numFmtId="14" fontId="1" fillId="0" borderId="11" xfId="0" applyNumberFormat="1" applyFont="1" applyFill="1" applyBorder="1" applyAlignment="1">
      <alignment horizontal="center" vertical="center" wrapText="1"/>
    </xf>
    <xf numFmtId="3" fontId="1" fillId="0" borderId="11" xfId="0" applyNumberFormat="1" applyFont="1" applyFill="1" applyBorder="1" applyAlignment="1">
      <alignment horizontal="center" vertical="center" wrapText="1"/>
    </xf>
    <xf numFmtId="4" fontId="1" fillId="0" borderId="1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righ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1" fillId="0" borderId="17" xfId="0" applyFont="1" applyFill="1" applyBorder="1"/>
    <xf numFmtId="0" fontId="1" fillId="0" borderId="15" xfId="0" applyFont="1" applyFill="1" applyBorder="1" applyAlignment="1">
      <alignment horizontal="center" vertical="center" wrapText="1"/>
    </xf>
    <xf numFmtId="3" fontId="1" fillId="0" borderId="15" xfId="0" applyNumberFormat="1" applyFont="1" applyFill="1" applyBorder="1" applyAlignment="1">
      <alignment horizontal="center" vertical="center"/>
    </xf>
    <xf numFmtId="14" fontId="1" fillId="0" borderId="15" xfId="0" applyNumberFormat="1" applyFont="1" applyFill="1" applyBorder="1" applyAlignment="1">
      <alignment horizontal="center" vertical="center" wrapText="1"/>
    </xf>
    <xf numFmtId="0" fontId="1" fillId="0" borderId="15" xfId="0" applyNumberFormat="1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4" fontId="2" fillId="0" borderId="15" xfId="0" applyNumberFormat="1" applyFont="1" applyFill="1" applyBorder="1" applyAlignment="1">
      <alignment horizontal="center" vertical="center"/>
    </xf>
    <xf numFmtId="0" fontId="1" fillId="0" borderId="15" xfId="0" applyNumberFormat="1" applyFont="1" applyFill="1" applyBorder="1" applyAlignment="1">
      <alignment horizontal="center" vertical="center" wrapText="1"/>
    </xf>
    <xf numFmtId="3" fontId="1" fillId="0" borderId="15" xfId="0" applyNumberFormat="1" applyFont="1" applyFill="1" applyBorder="1" applyAlignment="1">
      <alignment horizontal="center" vertical="center" wrapText="1"/>
    </xf>
    <xf numFmtId="0" fontId="1" fillId="0" borderId="22" xfId="0" applyNumberFormat="1" applyFont="1" applyFill="1" applyBorder="1" applyAlignment="1">
      <alignment horizontal="center" vertical="center" wrapText="1"/>
    </xf>
    <xf numFmtId="0" fontId="1" fillId="0" borderId="11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 wrapText="1"/>
    </xf>
    <xf numFmtId="3" fontId="1" fillId="0" borderId="6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165" fontId="1" fillId="0" borderId="6" xfId="0" applyNumberFormat="1" applyFont="1" applyFill="1" applyBorder="1" applyAlignment="1">
      <alignment horizontal="center" vertical="center" wrapText="1"/>
    </xf>
    <xf numFmtId="4" fontId="1" fillId="0" borderId="6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 wrapText="1"/>
    </xf>
    <xf numFmtId="3" fontId="1" fillId="0" borderId="6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65" fontId="1" fillId="0" borderId="1" xfId="0" applyNumberFormat="1" applyFont="1" applyFill="1" applyBorder="1" applyAlignment="1">
      <alignment horizontal="center" vertical="center" wrapText="1"/>
    </xf>
    <xf numFmtId="0" fontId="1" fillId="0" borderId="20" xfId="0" applyFont="1" applyFill="1" applyBorder="1"/>
    <xf numFmtId="0" fontId="1" fillId="0" borderId="9" xfId="0" applyFont="1" applyFill="1" applyBorder="1"/>
    <xf numFmtId="0" fontId="1" fillId="0" borderId="21" xfId="0" applyFont="1" applyFill="1" applyBorder="1"/>
    <xf numFmtId="0" fontId="1" fillId="0" borderId="4" xfId="0" applyFont="1" applyFill="1" applyBorder="1"/>
    <xf numFmtId="0" fontId="1" fillId="0" borderId="12" xfId="0" applyFont="1" applyFill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3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49" fontId="1" fillId="0" borderId="14" xfId="0" applyNumberFormat="1" applyFont="1" applyFill="1" applyBorder="1" applyAlignment="1">
      <alignment horizontal="center" vertical="center" wrapText="1"/>
    </xf>
    <xf numFmtId="0" fontId="1" fillId="0" borderId="16" xfId="0" applyFont="1" applyFill="1" applyBorder="1"/>
    <xf numFmtId="0" fontId="1" fillId="0" borderId="1" xfId="0" applyFont="1" applyFill="1" applyBorder="1"/>
    <xf numFmtId="0" fontId="1" fillId="0" borderId="19" xfId="0" applyFont="1" applyFill="1" applyBorder="1"/>
    <xf numFmtId="0" fontId="2" fillId="0" borderId="0" xfId="0" applyFont="1" applyFill="1" applyAlignment="1" applyProtection="1">
      <protection locked="0"/>
    </xf>
    <xf numFmtId="0" fontId="2" fillId="0" borderId="0" xfId="0" applyFont="1" applyFill="1" applyBorder="1"/>
    <xf numFmtId="0" fontId="2" fillId="0" borderId="0" xfId="0" applyFont="1" applyFill="1"/>
    <xf numFmtId="0" fontId="1" fillId="0" borderId="0" xfId="0" applyFont="1" applyFill="1" applyAlignment="1" applyProtection="1">
      <protection locked="0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/>
    </xf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1" xfId="1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 wrapText="1"/>
    </xf>
    <xf numFmtId="17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10" fontId="1" fillId="0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3" fontId="1" fillId="0" borderId="1" xfId="0" applyNumberFormat="1" applyFont="1" applyFill="1" applyBorder="1" applyAlignment="1">
      <alignment vertical="center"/>
    </xf>
    <xf numFmtId="14" fontId="1" fillId="0" borderId="1" xfId="0" applyNumberFormat="1" applyFont="1" applyFill="1" applyBorder="1" applyAlignment="1">
      <alignment vertical="center"/>
    </xf>
    <xf numFmtId="14" fontId="1" fillId="0" borderId="1" xfId="0" quotePrefix="1" applyNumberFormat="1" applyFont="1" applyFill="1" applyBorder="1" applyAlignment="1">
      <alignment horizontal="center" vertical="center" wrapText="1"/>
    </xf>
    <xf numFmtId="0" fontId="1" fillId="0" borderId="1" xfId="0" quotePrefix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 vertical="center"/>
    </xf>
    <xf numFmtId="9" fontId="1" fillId="0" borderId="11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15" xfId="0" applyNumberFormat="1" applyFont="1" applyFill="1" applyBorder="1" applyAlignment="1">
      <alignment horizontal="center" vertical="center"/>
    </xf>
    <xf numFmtId="44" fontId="1" fillId="0" borderId="0" xfId="2" applyFont="1" applyFill="1" applyAlignment="1"/>
    <xf numFmtId="44" fontId="2" fillId="0" borderId="0" xfId="2" applyFont="1" applyFill="1" applyAlignment="1"/>
    <xf numFmtId="44" fontId="1" fillId="0" borderId="0" xfId="2" applyFont="1" applyFill="1" applyAlignment="1" applyProtection="1">
      <protection locked="0"/>
    </xf>
    <xf numFmtId="44" fontId="2" fillId="0" borderId="1" xfId="2" applyFont="1" applyFill="1" applyBorder="1" applyAlignment="1">
      <alignment horizontal="center" vertical="center" wrapText="1"/>
    </xf>
    <xf numFmtId="44" fontId="2" fillId="0" borderId="4" xfId="2" applyFont="1" applyFill="1" applyBorder="1" applyAlignment="1">
      <alignment horizontal="center" vertical="center" wrapText="1"/>
    </xf>
    <xf numFmtId="44" fontId="2" fillId="0" borderId="6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center" vertical="center" wrapText="1"/>
    </xf>
    <xf numFmtId="44" fontId="2" fillId="0" borderId="11" xfId="2" applyFont="1" applyFill="1" applyBorder="1" applyAlignment="1">
      <alignment horizontal="center" vertical="center" wrapText="1"/>
    </xf>
    <xf numFmtId="44" fontId="2" fillId="0" borderId="15" xfId="2" applyFont="1" applyFill="1" applyBorder="1" applyAlignment="1">
      <alignment horizontal="center" vertical="center" wrapText="1"/>
    </xf>
    <xf numFmtId="44" fontId="2" fillId="0" borderId="0" xfId="2" applyFont="1" applyFill="1" applyBorder="1" applyAlignment="1">
      <alignment horizontal="center" vertical="center" wrapText="1"/>
    </xf>
    <xf numFmtId="44" fontId="1" fillId="0" borderId="0" xfId="2" applyFont="1" applyFill="1" applyBorder="1" applyAlignment="1">
      <alignment horizontal="center"/>
    </xf>
    <xf numFmtId="44" fontId="1" fillId="0" borderId="0" xfId="2" applyFont="1" applyFill="1" applyAlignment="1">
      <alignment horizontal="center"/>
    </xf>
    <xf numFmtId="44" fontId="1" fillId="0" borderId="6" xfId="2" applyFont="1" applyFill="1" applyBorder="1" applyAlignment="1">
      <alignment horizontal="center" vertical="center" wrapText="1"/>
    </xf>
    <xf numFmtId="44" fontId="1" fillId="0" borderId="1" xfId="2" applyFont="1" applyFill="1" applyBorder="1" applyAlignment="1">
      <alignment horizontal="center" vertical="center" wrapText="1"/>
    </xf>
    <xf numFmtId="44" fontId="1" fillId="0" borderId="1" xfId="2" applyFont="1" applyFill="1" applyBorder="1" applyAlignment="1">
      <alignment horizontal="center" vertical="center" wrapText="1"/>
    </xf>
    <xf numFmtId="44" fontId="1" fillId="0" borderId="1" xfId="2" applyFont="1" applyFill="1" applyBorder="1" applyAlignment="1">
      <alignment horizontal="center" vertical="center"/>
    </xf>
    <xf numFmtId="44" fontId="1" fillId="0" borderId="11" xfId="2" applyFont="1" applyFill="1" applyBorder="1" applyAlignment="1">
      <alignment horizontal="center" vertical="center" wrapText="1"/>
    </xf>
    <xf numFmtId="44" fontId="1" fillId="0" borderId="15" xfId="2" applyFont="1" applyFill="1" applyBorder="1" applyAlignment="1">
      <alignment horizontal="center" vertical="center" wrapText="1"/>
    </xf>
    <xf numFmtId="44" fontId="1" fillId="0" borderId="0" xfId="2" applyFont="1" applyFill="1" applyBorder="1" applyAlignment="1">
      <alignment horizontal="center" vertical="center" wrapText="1"/>
    </xf>
    <xf numFmtId="44" fontId="1" fillId="0" borderId="0" xfId="2" applyFont="1" applyFill="1" applyBorder="1"/>
    <xf numFmtId="44" fontId="1" fillId="0" borderId="0" xfId="2" applyFont="1" applyFill="1"/>
    <xf numFmtId="44" fontId="2" fillId="0" borderId="1" xfId="2" applyFont="1" applyFill="1" applyBorder="1" applyAlignment="1">
      <alignment horizontal="center" vertical="top" wrapText="1"/>
    </xf>
    <xf numFmtId="44" fontId="1" fillId="0" borderId="4" xfId="2" applyFont="1" applyFill="1" applyBorder="1" applyAlignment="1">
      <alignment horizontal="center" vertical="center" wrapText="1"/>
    </xf>
    <xf numFmtId="44" fontId="1" fillId="0" borderId="6" xfId="2" applyFont="1" applyFill="1" applyBorder="1" applyAlignment="1">
      <alignment horizontal="center" vertical="center" wrapText="1"/>
    </xf>
    <xf numFmtId="44" fontId="2" fillId="0" borderId="6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center" vertical="center"/>
    </xf>
    <xf numFmtId="44" fontId="1" fillId="0" borderId="1" xfId="2" applyFont="1" applyFill="1" applyBorder="1" applyAlignment="1">
      <alignment horizontal="center" wrapText="1"/>
    </xf>
    <xf numFmtId="44" fontId="1" fillId="0" borderId="1" xfId="2" applyFont="1" applyFill="1" applyBorder="1" applyAlignment="1">
      <alignment horizontal="center" wrapText="1"/>
    </xf>
    <xf numFmtId="44" fontId="1" fillId="0" borderId="0" xfId="2" applyFont="1" applyFill="1" applyBorder="1" applyAlignment="1">
      <alignment horizontal="center" vertical="center"/>
    </xf>
    <xf numFmtId="44" fontId="2" fillId="0" borderId="0" xfId="2" applyFont="1" applyFill="1" applyBorder="1" applyAlignment="1">
      <alignment horizontal="center" vertical="center"/>
    </xf>
    <xf numFmtId="44" fontId="2" fillId="0" borderId="0" xfId="2" applyFont="1" applyFill="1" applyBorder="1" applyAlignment="1">
      <alignment horizontal="center"/>
    </xf>
    <xf numFmtId="44" fontId="2" fillId="0" borderId="0" xfId="2" applyFont="1" applyFill="1" applyAlignment="1">
      <alignment horizont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/>
    <xf numFmtId="0" fontId="2" fillId="0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3">
    <cellStyle name="Moeda" xfId="2" builtinId="4"/>
    <cellStyle name="Normal" xfId="0" builtinId="0"/>
    <cellStyle name="Porcentagem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14</xdr:row>
      <xdr:rowOff>0</xdr:rowOff>
    </xdr:from>
    <xdr:to>
      <xdr:col>8</xdr:col>
      <xdr:colOff>981075</xdr:colOff>
      <xdr:row>14</xdr:row>
      <xdr:rowOff>182656</xdr:rowOff>
    </xdr:to>
    <xdr:pic>
      <xdr:nvPicPr>
        <xdr:cNvPr id="2" name="Imagem 1" descr="pmrb_evandr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4860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1</xdr:row>
      <xdr:rowOff>76200</xdr:rowOff>
    </xdr:to>
    <xdr:pic>
      <xdr:nvPicPr>
        <xdr:cNvPr id="3" name="Imagem 2" descr="pmrb_evandro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419100</xdr:colOff>
      <xdr:row>0</xdr:row>
      <xdr:rowOff>9526</xdr:rowOff>
    </xdr:from>
    <xdr:to>
      <xdr:col>1</xdr:col>
      <xdr:colOff>542925</xdr:colOff>
      <xdr:row>2</xdr:row>
      <xdr:rowOff>171450</xdr:rowOff>
    </xdr:to>
    <xdr:pic>
      <xdr:nvPicPr>
        <xdr:cNvPr id="4" name="Imagem 3" descr="pmrb_evandro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9100" y="9526"/>
          <a:ext cx="581025" cy="542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5" name="Imagem 4" descr="pmrb_evandro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06489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6" name="Imagem 5" descr="pmrb_evandro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3249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30</xdr:row>
      <xdr:rowOff>0</xdr:rowOff>
    </xdr:from>
    <xdr:ext cx="0" cy="469900"/>
    <xdr:pic>
      <xdr:nvPicPr>
        <xdr:cNvPr id="7" name="Imagem 6" descr="pmrb_evandro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78974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30</xdr:row>
      <xdr:rowOff>0</xdr:rowOff>
    </xdr:from>
    <xdr:ext cx="0" cy="469900"/>
    <xdr:pic>
      <xdr:nvPicPr>
        <xdr:cNvPr id="8" name="Imagem 7" descr="pmrb_evandro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21361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35</xdr:row>
      <xdr:rowOff>0</xdr:rowOff>
    </xdr:from>
    <xdr:ext cx="0" cy="469900"/>
    <xdr:pic>
      <xdr:nvPicPr>
        <xdr:cNvPr id="9" name="Imagem 8" descr="pmrb_evandro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53936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35</xdr:row>
      <xdr:rowOff>0</xdr:rowOff>
    </xdr:from>
    <xdr:ext cx="0" cy="469900"/>
    <xdr:pic>
      <xdr:nvPicPr>
        <xdr:cNvPr id="10" name="Imagem 9" descr="pmrb_evandro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98037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45</xdr:row>
      <xdr:rowOff>0</xdr:rowOff>
    </xdr:from>
    <xdr:ext cx="0" cy="469900"/>
    <xdr:pic>
      <xdr:nvPicPr>
        <xdr:cNvPr id="11" name="Imagem 10" descr="pmrb_evandro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338423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50</xdr:row>
      <xdr:rowOff>0</xdr:rowOff>
    </xdr:from>
    <xdr:ext cx="0" cy="469900"/>
    <xdr:pic>
      <xdr:nvPicPr>
        <xdr:cNvPr id="12" name="Imagem 11" descr="pmrb_evandro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385286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990600</xdr:colOff>
      <xdr:row>62</xdr:row>
      <xdr:rowOff>0</xdr:rowOff>
    </xdr:from>
    <xdr:ext cx="0" cy="469900"/>
    <xdr:pic>
      <xdr:nvPicPr>
        <xdr:cNvPr id="13" name="Imagem 12" descr="pmrb_evandro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230225" y="17449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62</xdr:row>
      <xdr:rowOff>0</xdr:rowOff>
    </xdr:from>
    <xdr:ext cx="0" cy="469900"/>
    <xdr:pic>
      <xdr:nvPicPr>
        <xdr:cNvPr id="14" name="Imagem 13" descr="pmrb_evandro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47434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62</xdr:row>
      <xdr:rowOff>0</xdr:rowOff>
    </xdr:from>
    <xdr:ext cx="0" cy="469900"/>
    <xdr:pic>
      <xdr:nvPicPr>
        <xdr:cNvPr id="15" name="Imagem 14" descr="pmrb_evandro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503491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62</xdr:row>
      <xdr:rowOff>0</xdr:rowOff>
    </xdr:from>
    <xdr:ext cx="0" cy="469900"/>
    <xdr:pic>
      <xdr:nvPicPr>
        <xdr:cNvPr id="16" name="Imagem 15" descr="pmrb_evandro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3000" y="230981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62</xdr:row>
      <xdr:rowOff>0</xdr:rowOff>
    </xdr:from>
    <xdr:ext cx="0" cy="469900"/>
    <xdr:pic>
      <xdr:nvPicPr>
        <xdr:cNvPr id="17" name="Imagem 16" descr="pmrb_evandro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576738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62</xdr:row>
      <xdr:rowOff>0</xdr:rowOff>
    </xdr:from>
    <xdr:ext cx="0" cy="469900"/>
    <xdr:pic>
      <xdr:nvPicPr>
        <xdr:cNvPr id="18" name="Imagem 17" descr="pmrb_evandro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609123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62</xdr:row>
      <xdr:rowOff>0</xdr:rowOff>
    </xdr:from>
    <xdr:ext cx="0" cy="469900"/>
    <xdr:pic>
      <xdr:nvPicPr>
        <xdr:cNvPr id="19" name="Imagem 18" descr="pmrb_evandro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641127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62</xdr:row>
      <xdr:rowOff>0</xdr:rowOff>
    </xdr:from>
    <xdr:ext cx="0" cy="469900"/>
    <xdr:pic>
      <xdr:nvPicPr>
        <xdr:cNvPr id="20" name="Imagem 19" descr="pmrb_evandro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679989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62</xdr:row>
      <xdr:rowOff>0</xdr:rowOff>
    </xdr:from>
    <xdr:ext cx="0" cy="469900"/>
    <xdr:pic>
      <xdr:nvPicPr>
        <xdr:cNvPr id="21" name="Imagem 20" descr="pmrb_evandro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715613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62</xdr:row>
      <xdr:rowOff>0</xdr:rowOff>
    </xdr:from>
    <xdr:ext cx="0" cy="469900"/>
    <xdr:pic>
      <xdr:nvPicPr>
        <xdr:cNvPr id="22" name="Imagem 21" descr="pmrb_evandro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74942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62</xdr:row>
      <xdr:rowOff>0</xdr:rowOff>
    </xdr:from>
    <xdr:ext cx="0" cy="469900"/>
    <xdr:pic>
      <xdr:nvPicPr>
        <xdr:cNvPr id="23" name="Imagem 22" descr="pmrb_evandro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798004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63</xdr:row>
      <xdr:rowOff>0</xdr:rowOff>
    </xdr:from>
    <xdr:ext cx="0" cy="469900"/>
    <xdr:pic>
      <xdr:nvPicPr>
        <xdr:cNvPr id="24" name="Imagem 23" descr="pmrb_evandro">
          <a:extLst>
            <a:ext uri="{FF2B5EF4-FFF2-40B4-BE49-F238E27FC236}">
              <a16:creationId xmlns="" xmlns:a16="http://schemas.microsoft.com/office/drawing/2014/main" id="{00000000-0008-0000-0000-00001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842676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63</xdr:row>
      <xdr:rowOff>0</xdr:rowOff>
    </xdr:from>
    <xdr:ext cx="0" cy="469900"/>
    <xdr:pic>
      <xdr:nvPicPr>
        <xdr:cNvPr id="25" name="Imagem 24" descr="pmrb_evandro">
          <a:extLst>
            <a:ext uri="{FF2B5EF4-FFF2-40B4-BE49-F238E27FC236}">
              <a16:creationId xmlns="" xmlns:a16="http://schemas.microsoft.com/office/drawing/2014/main" id="{00000000-0008-0000-0000-00001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880014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1093134</xdr:colOff>
      <xdr:row>67</xdr:row>
      <xdr:rowOff>0</xdr:rowOff>
    </xdr:from>
    <xdr:ext cx="0" cy="469900"/>
    <xdr:pic>
      <xdr:nvPicPr>
        <xdr:cNvPr id="26" name="Imagem 25" descr="pmrb_evandro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57605" y="2641226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67</xdr:row>
      <xdr:rowOff>0</xdr:rowOff>
    </xdr:from>
    <xdr:ext cx="0" cy="469900"/>
    <xdr:pic>
      <xdr:nvPicPr>
        <xdr:cNvPr id="27" name="Imagem 26" descr="pmrb_evandro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954786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67</xdr:row>
      <xdr:rowOff>0</xdr:rowOff>
    </xdr:from>
    <xdr:ext cx="0" cy="469900"/>
    <xdr:pic>
      <xdr:nvPicPr>
        <xdr:cNvPr id="28" name="Imagem 27" descr="pmrb_evandro">
          <a:extLst>
            <a:ext uri="{FF2B5EF4-FFF2-40B4-BE49-F238E27FC236}">
              <a16:creationId xmlns="" xmlns:a16="http://schemas.microsoft.com/office/drawing/2014/main" id="{00000000-0008-0000-0000-00001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991647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67</xdr:row>
      <xdr:rowOff>0</xdr:rowOff>
    </xdr:from>
    <xdr:ext cx="0" cy="469900"/>
    <xdr:pic>
      <xdr:nvPicPr>
        <xdr:cNvPr id="29" name="Imagem 28" descr="pmrb_evandro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030509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30" name="Imagem 29" descr="pmrb_evandro">
          <a:extLst>
            <a:ext uri="{FF2B5EF4-FFF2-40B4-BE49-F238E27FC236}">
              <a16:creationId xmlns="" xmlns:a16="http://schemas.microsoft.com/office/drawing/2014/main" id="{00000000-0008-0000-0000-00001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93440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31" name="Imagem 30" descr="pmrb_evandro">
          <a:extLst>
            <a:ext uri="{FF2B5EF4-FFF2-40B4-BE49-F238E27FC236}">
              <a16:creationId xmlns="" xmlns:a16="http://schemas.microsoft.com/office/drawing/2014/main" id="{00000000-0008-0000-0000-00001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4762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62</xdr:row>
      <xdr:rowOff>0</xdr:rowOff>
    </xdr:from>
    <xdr:ext cx="0" cy="469900"/>
    <xdr:pic>
      <xdr:nvPicPr>
        <xdr:cNvPr id="32" name="Imagem 31" descr="pmrb_evandro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63080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1093134</xdr:colOff>
      <xdr:row>31</xdr:row>
      <xdr:rowOff>190500</xdr:rowOff>
    </xdr:from>
    <xdr:ext cx="0" cy="469900"/>
    <xdr:pic>
      <xdr:nvPicPr>
        <xdr:cNvPr id="33" name="Imagem 32" descr="pmrb_evandro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923184" y="248221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78</xdr:row>
      <xdr:rowOff>0</xdr:rowOff>
    </xdr:from>
    <xdr:ext cx="0" cy="469900"/>
    <xdr:pic>
      <xdr:nvPicPr>
        <xdr:cNvPr id="43" name="Imagem 42" descr="pmrb_evandro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78</xdr:row>
      <xdr:rowOff>0</xdr:rowOff>
    </xdr:from>
    <xdr:ext cx="0" cy="469900"/>
    <xdr:pic>
      <xdr:nvPicPr>
        <xdr:cNvPr id="44" name="Imagem 43" descr="pmrb_evandro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78</xdr:row>
      <xdr:rowOff>0</xdr:rowOff>
    </xdr:from>
    <xdr:ext cx="0" cy="469900"/>
    <xdr:pic>
      <xdr:nvPicPr>
        <xdr:cNvPr id="45" name="Imagem 44" descr="pmrb_evandro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78</xdr:row>
      <xdr:rowOff>0</xdr:rowOff>
    </xdr:from>
    <xdr:ext cx="0" cy="469900"/>
    <xdr:pic>
      <xdr:nvPicPr>
        <xdr:cNvPr id="46" name="Imagem 45" descr="pmrb_evandro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25400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78</xdr:row>
      <xdr:rowOff>0</xdr:rowOff>
    </xdr:from>
    <xdr:ext cx="0" cy="469900"/>
    <xdr:pic>
      <xdr:nvPicPr>
        <xdr:cNvPr id="47" name="Imagem 46" descr="pmrb_evandro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78</xdr:row>
      <xdr:rowOff>0</xdr:rowOff>
    </xdr:from>
    <xdr:ext cx="0" cy="469900"/>
    <xdr:pic>
      <xdr:nvPicPr>
        <xdr:cNvPr id="48" name="Imagem 47" descr="pmrb_evandro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78</xdr:row>
      <xdr:rowOff>0</xdr:rowOff>
    </xdr:from>
    <xdr:ext cx="0" cy="469900"/>
    <xdr:pic>
      <xdr:nvPicPr>
        <xdr:cNvPr id="49" name="Imagem 48" descr="pmrb_evandro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78</xdr:row>
      <xdr:rowOff>0</xdr:rowOff>
    </xdr:from>
    <xdr:ext cx="0" cy="469900"/>
    <xdr:pic>
      <xdr:nvPicPr>
        <xdr:cNvPr id="50" name="Imagem 49" descr="pmrb_evandro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78</xdr:row>
      <xdr:rowOff>0</xdr:rowOff>
    </xdr:from>
    <xdr:ext cx="0" cy="469900"/>
    <xdr:pic>
      <xdr:nvPicPr>
        <xdr:cNvPr id="51" name="Imagem 50" descr="pmrb_evandro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39"/>
  <sheetViews>
    <sheetView tabSelected="1" zoomScaleNormal="100" workbookViewId="0">
      <selection activeCell="B9" sqref="B9"/>
    </sheetView>
  </sheetViews>
  <sheetFormatPr defaultRowHeight="15" x14ac:dyDescent="0.25"/>
  <cols>
    <col min="1" max="1" width="6.85546875" style="1" customWidth="1"/>
    <col min="2" max="2" width="19.140625" style="10" customWidth="1"/>
    <col min="3" max="3" width="22.28515625" style="10" customWidth="1"/>
    <col min="4" max="4" width="28.7109375" style="10" customWidth="1"/>
    <col min="5" max="5" width="14.7109375" style="10" customWidth="1"/>
    <col min="6" max="6" width="61" style="10" customWidth="1"/>
    <col min="7" max="7" width="18.140625" style="10" customWidth="1"/>
    <col min="8" max="8" width="12.7109375" style="10" customWidth="1"/>
    <col min="9" max="9" width="73" style="10" bestFit="1" customWidth="1"/>
    <col min="10" max="10" width="18.7109375" style="10" bestFit="1" customWidth="1"/>
    <col min="11" max="11" width="10.7109375" style="10" bestFit="1" customWidth="1"/>
    <col min="12" max="12" width="15.28515625" style="164" bestFit="1" customWidth="1"/>
    <col min="13" max="13" width="11" style="10" customWidth="1"/>
    <col min="14" max="14" width="10.7109375" style="10" bestFit="1" customWidth="1"/>
    <col min="15" max="15" width="11.42578125" style="10" customWidth="1"/>
    <col min="16" max="16" width="27.28515625" style="10" customWidth="1"/>
    <col min="17" max="17" width="10.140625" style="10" customWidth="1"/>
    <col min="18" max="18" width="11.85546875" style="173" customWidth="1"/>
    <col min="19" max="19" width="13.5703125" style="173" customWidth="1"/>
    <col min="20" max="20" width="12.42578125" style="10" customWidth="1"/>
    <col min="21" max="21" width="5" style="10" customWidth="1"/>
    <col min="22" max="22" width="16" style="10" bestFit="1" customWidth="1"/>
    <col min="23" max="23" width="10.7109375" style="10" bestFit="1" customWidth="1"/>
    <col min="24" max="24" width="14" style="16" customWidth="1"/>
    <col min="25" max="25" width="61.5703125" style="10" customWidth="1"/>
    <col min="26" max="26" width="10.7109375" style="15" bestFit="1" customWidth="1"/>
    <col min="27" max="27" width="11.42578125" style="10" customWidth="1"/>
    <col min="28" max="28" width="10.28515625" style="16" customWidth="1"/>
    <col min="29" max="29" width="10" style="15" customWidth="1"/>
    <col min="30" max="30" width="10.28515625" style="17" customWidth="1"/>
    <col min="31" max="31" width="12.140625" style="15" customWidth="1"/>
    <col min="32" max="32" width="11.140625" style="16" customWidth="1"/>
    <col min="33" max="33" width="8.28515625" style="15" customWidth="1"/>
    <col min="34" max="34" width="8.28515625" style="164" bestFit="1" customWidth="1"/>
    <col min="35" max="35" width="13.7109375" style="164" customWidth="1"/>
    <col min="36" max="36" width="15.28515625" style="164" bestFit="1" customWidth="1"/>
    <col min="37" max="37" width="15.85546875" style="184" bestFit="1" customWidth="1"/>
    <col min="38" max="38" width="16.85546875" style="184" bestFit="1" customWidth="1"/>
    <col min="39" max="39" width="11.5703125" style="16" customWidth="1"/>
    <col min="40" max="40" width="13.85546875" style="18" customWidth="1"/>
    <col min="41" max="41" width="33.140625" style="15" customWidth="1"/>
    <col min="42" max="42" width="13.140625" style="18" customWidth="1"/>
    <col min="43" max="43" width="15.5703125" style="1" customWidth="1"/>
    <col min="44" max="44" width="16.5703125" style="1" customWidth="1"/>
    <col min="45" max="45" width="13.85546875" style="1" customWidth="1"/>
    <col min="46" max="46" width="13.7109375" style="1" customWidth="1"/>
    <col min="47" max="47" width="13.28515625" style="1" customWidth="1"/>
    <col min="48" max="48" width="12.28515625" style="1" customWidth="1"/>
    <col min="49" max="49" width="9.140625" style="10"/>
    <col min="50" max="50" width="10.42578125" style="10" customWidth="1"/>
    <col min="51" max="51" width="5.85546875" style="10" bestFit="1" customWidth="1"/>
    <col min="52" max="52" width="8.42578125" style="10" bestFit="1" customWidth="1"/>
    <col min="53" max="53" width="4.5703125" style="10" bestFit="1" customWidth="1"/>
    <col min="54" max="54" width="4.7109375" style="10" bestFit="1" customWidth="1"/>
    <col min="55" max="55" width="7.140625" style="10" bestFit="1" customWidth="1"/>
    <col min="56" max="56" width="10.42578125" style="10" customWidth="1"/>
    <col min="57" max="57" width="12.140625" style="10" customWidth="1"/>
    <col min="58" max="58" width="5.85546875" style="10" bestFit="1" customWidth="1"/>
    <col min="59" max="59" width="8.140625" style="10" bestFit="1" customWidth="1"/>
    <col min="60" max="60" width="7.42578125" style="10" bestFit="1" customWidth="1"/>
    <col min="61" max="286" width="9.140625" style="9"/>
    <col min="287" max="287" width="9.28515625" style="9" bestFit="1" customWidth="1"/>
    <col min="288" max="288" width="9.140625" style="9"/>
    <col min="289" max="289" width="9.28515625" style="9" bestFit="1" customWidth="1"/>
    <col min="290" max="294" width="9.140625" style="9"/>
    <col min="295" max="295" width="9.28515625" style="9" bestFit="1" customWidth="1"/>
    <col min="296" max="296" width="9.140625" style="9"/>
    <col min="297" max="297" width="9.28515625" style="9" bestFit="1" customWidth="1"/>
    <col min="298" max="302" width="9.140625" style="9"/>
    <col min="303" max="303" width="9.28515625" style="9" bestFit="1" customWidth="1"/>
    <col min="304" max="304" width="9.140625" style="9"/>
    <col min="305" max="305" width="9.28515625" style="9" bestFit="1" customWidth="1"/>
    <col min="306" max="310" width="9.140625" style="9"/>
    <col min="311" max="311" width="9.28515625" style="9" bestFit="1" customWidth="1"/>
    <col min="312" max="312" width="9.140625" style="9"/>
    <col min="313" max="313" width="9.28515625" style="9" bestFit="1" customWidth="1"/>
    <col min="314" max="318" width="9.140625" style="9"/>
    <col min="319" max="319" width="9.28515625" style="9" bestFit="1" customWidth="1"/>
    <col min="320" max="320" width="9.140625" style="9"/>
    <col min="321" max="321" width="9.28515625" style="9" bestFit="1" customWidth="1"/>
    <col min="322" max="326" width="9.140625" style="9"/>
    <col min="327" max="327" width="9.28515625" style="9" bestFit="1" customWidth="1"/>
    <col min="328" max="328" width="9.140625" style="9"/>
    <col min="329" max="329" width="9.28515625" style="9" bestFit="1" customWidth="1"/>
    <col min="330" max="334" width="9.140625" style="9"/>
    <col min="335" max="335" width="9.28515625" style="9" bestFit="1" customWidth="1"/>
    <col min="336" max="336" width="9.140625" style="9"/>
    <col min="337" max="337" width="9.28515625" style="9" bestFit="1" customWidth="1"/>
    <col min="338" max="342" width="9.140625" style="9"/>
    <col min="343" max="343" width="9.28515625" style="9" bestFit="1" customWidth="1"/>
    <col min="344" max="344" width="9.140625" style="9"/>
    <col min="345" max="345" width="9.28515625" style="9" bestFit="1" customWidth="1"/>
    <col min="346" max="350" width="9.140625" style="9"/>
    <col min="351" max="351" width="9.28515625" style="9" bestFit="1" customWidth="1"/>
    <col min="352" max="352" width="9.140625" style="9"/>
    <col min="353" max="353" width="9.28515625" style="9" bestFit="1" customWidth="1"/>
    <col min="354" max="358" width="9.140625" style="9"/>
    <col min="359" max="359" width="9.28515625" style="9" bestFit="1" customWidth="1"/>
    <col min="360" max="360" width="9.140625" style="9"/>
    <col min="361" max="361" width="9.28515625" style="9" bestFit="1" customWidth="1"/>
    <col min="362" max="366" width="9.140625" style="9"/>
    <col min="367" max="367" width="9.28515625" style="9" bestFit="1" customWidth="1"/>
    <col min="368" max="368" width="9.140625" style="9"/>
    <col min="369" max="369" width="9.28515625" style="9" bestFit="1" customWidth="1"/>
    <col min="370" max="374" width="9.140625" style="9"/>
    <col min="375" max="375" width="9.28515625" style="9" bestFit="1" customWidth="1"/>
    <col min="376" max="376" width="9.140625" style="9"/>
    <col min="377" max="377" width="9.28515625" style="9" bestFit="1" customWidth="1"/>
    <col min="378" max="382" width="9.140625" style="9"/>
    <col min="383" max="383" width="9.28515625" style="9" bestFit="1" customWidth="1"/>
    <col min="384" max="384" width="9.140625" style="9"/>
    <col min="385" max="385" width="9.28515625" style="9" bestFit="1" customWidth="1"/>
    <col min="386" max="390" width="9.140625" style="9"/>
    <col min="391" max="391" width="9.28515625" style="9" bestFit="1" customWidth="1"/>
    <col min="392" max="392" width="9.140625" style="9"/>
    <col min="393" max="393" width="9.28515625" style="9" bestFit="1" customWidth="1"/>
    <col min="394" max="398" width="9.140625" style="9"/>
    <col min="399" max="399" width="9.28515625" style="9" bestFit="1" customWidth="1"/>
    <col min="400" max="400" width="9.140625" style="9"/>
    <col min="401" max="401" width="9.28515625" style="9" bestFit="1" customWidth="1"/>
    <col min="402" max="406" width="9.140625" style="9"/>
    <col min="407" max="407" width="9.28515625" style="9" bestFit="1" customWidth="1"/>
    <col min="408" max="408" width="9.140625" style="9"/>
    <col min="409" max="409" width="9.28515625" style="9" bestFit="1" customWidth="1"/>
    <col min="410" max="414" width="9.140625" style="9"/>
    <col min="415" max="415" width="9.28515625" style="9" bestFit="1" customWidth="1"/>
    <col min="416" max="416" width="9.140625" style="9"/>
    <col min="417" max="417" width="9.28515625" style="9" bestFit="1" customWidth="1"/>
    <col min="418" max="422" width="9.140625" style="9"/>
    <col min="423" max="423" width="9.28515625" style="9" bestFit="1" customWidth="1"/>
    <col min="424" max="424" width="9.140625" style="9"/>
    <col min="425" max="425" width="9.28515625" style="9" bestFit="1" customWidth="1"/>
    <col min="426" max="430" width="9.140625" style="9"/>
    <col min="431" max="431" width="9.28515625" style="9" bestFit="1" customWidth="1"/>
    <col min="432" max="432" width="9.140625" style="9"/>
    <col min="433" max="433" width="9.28515625" style="9" bestFit="1" customWidth="1"/>
    <col min="434" max="438" width="9.140625" style="9"/>
    <col min="439" max="439" width="9.28515625" style="9" bestFit="1" customWidth="1"/>
    <col min="440" max="440" width="9.140625" style="9"/>
    <col min="441" max="441" width="9.28515625" style="9" bestFit="1" customWidth="1"/>
    <col min="442" max="446" width="9.140625" style="9"/>
    <col min="447" max="447" width="9.28515625" style="9" bestFit="1" customWidth="1"/>
    <col min="448" max="448" width="9.140625" style="9"/>
    <col min="449" max="449" width="9.28515625" style="9" bestFit="1" customWidth="1"/>
    <col min="450" max="453" width="9.140625" style="9"/>
    <col min="454" max="454" width="9.140625" style="10"/>
    <col min="455" max="455" width="9.28515625" style="10" bestFit="1" customWidth="1"/>
    <col min="456" max="456" width="9.140625" style="10"/>
    <col min="457" max="457" width="9.28515625" style="10" bestFit="1" customWidth="1"/>
    <col min="458" max="462" width="9.140625" style="10"/>
    <col min="463" max="463" width="9.28515625" style="10" bestFit="1" customWidth="1"/>
    <col min="464" max="464" width="9.140625" style="10"/>
    <col min="465" max="465" width="9.28515625" style="10" bestFit="1" customWidth="1"/>
    <col min="466" max="470" width="9.140625" style="10"/>
    <col min="471" max="471" width="9.28515625" style="10" bestFit="1" customWidth="1"/>
    <col min="472" max="472" width="9.140625" style="10"/>
    <col min="473" max="473" width="9.28515625" style="10" bestFit="1" customWidth="1"/>
    <col min="474" max="478" width="9.140625" style="10"/>
    <col min="479" max="479" width="9.28515625" style="10" bestFit="1" customWidth="1"/>
    <col min="480" max="480" width="9.140625" style="10"/>
    <col min="481" max="481" width="9.28515625" style="10" bestFit="1" customWidth="1"/>
    <col min="482" max="486" width="9.140625" style="10"/>
    <col min="487" max="487" width="9.28515625" style="10" bestFit="1" customWidth="1"/>
    <col min="488" max="488" width="9.140625" style="10"/>
    <col min="489" max="489" width="9.28515625" style="10" bestFit="1" customWidth="1"/>
    <col min="490" max="494" width="9.140625" style="10"/>
    <col min="495" max="495" width="9.28515625" style="10" bestFit="1" customWidth="1"/>
    <col min="496" max="496" width="9.140625" style="10"/>
    <col min="497" max="497" width="9.28515625" style="10" bestFit="1" customWidth="1"/>
    <col min="498" max="502" width="9.140625" style="10"/>
    <col min="503" max="503" width="9.28515625" style="10" bestFit="1" customWidth="1"/>
    <col min="504" max="504" width="9.140625" style="10"/>
    <col min="505" max="505" width="9.28515625" style="10" bestFit="1" customWidth="1"/>
    <col min="506" max="510" width="9.140625" style="10"/>
    <col min="511" max="511" width="9.28515625" style="10" bestFit="1" customWidth="1"/>
    <col min="512" max="512" width="9.140625" style="10"/>
    <col min="513" max="513" width="9.28515625" style="10" bestFit="1" customWidth="1"/>
    <col min="514" max="518" width="9.140625" style="10"/>
    <col min="519" max="519" width="9.28515625" style="10" bestFit="1" customWidth="1"/>
    <col min="520" max="520" width="9.140625" style="10"/>
    <col min="521" max="521" width="9.28515625" style="10" bestFit="1" customWidth="1"/>
    <col min="522" max="526" width="9.140625" style="10"/>
    <col min="527" max="527" width="9.28515625" style="10" bestFit="1" customWidth="1"/>
    <col min="528" max="528" width="9.140625" style="10"/>
    <col min="529" max="529" width="9.28515625" style="10" bestFit="1" customWidth="1"/>
    <col min="530" max="534" width="9.140625" style="10"/>
    <col min="535" max="535" width="9.28515625" style="10" bestFit="1" customWidth="1"/>
    <col min="536" max="536" width="9.140625" style="10"/>
    <col min="537" max="537" width="9.28515625" style="10" bestFit="1" customWidth="1"/>
    <col min="538" max="542" width="9.140625" style="10"/>
    <col min="543" max="543" width="9.28515625" style="10" bestFit="1" customWidth="1"/>
    <col min="544" max="544" width="9.140625" style="10"/>
    <col min="545" max="545" width="9.28515625" style="10" bestFit="1" customWidth="1"/>
    <col min="546" max="550" width="9.140625" style="10"/>
    <col min="551" max="551" width="9.28515625" style="10" bestFit="1" customWidth="1"/>
    <col min="552" max="552" width="9.140625" style="10"/>
    <col min="553" max="553" width="9.28515625" style="10" bestFit="1" customWidth="1"/>
    <col min="554" max="558" width="9.140625" style="10"/>
    <col min="559" max="559" width="9.28515625" style="10" bestFit="1" customWidth="1"/>
    <col min="560" max="560" width="9.140625" style="10"/>
    <col min="561" max="561" width="9.28515625" style="10" bestFit="1" customWidth="1"/>
    <col min="562" max="566" width="9.140625" style="10"/>
    <col min="567" max="567" width="9.28515625" style="10" bestFit="1" customWidth="1"/>
    <col min="568" max="568" width="9.140625" style="10"/>
    <col min="569" max="569" width="9.28515625" style="10" bestFit="1" customWidth="1"/>
    <col min="570" max="574" width="9.140625" style="10"/>
    <col min="575" max="575" width="9.28515625" style="10" bestFit="1" customWidth="1"/>
    <col min="576" max="576" width="9.140625" style="10"/>
    <col min="577" max="577" width="9.28515625" style="10" bestFit="1" customWidth="1"/>
    <col min="578" max="582" width="9.140625" style="10"/>
    <col min="583" max="583" width="9.28515625" style="10" bestFit="1" customWidth="1"/>
    <col min="584" max="584" width="9.140625" style="10"/>
    <col min="585" max="585" width="9.28515625" style="10" bestFit="1" customWidth="1"/>
    <col min="586" max="590" width="9.140625" style="10"/>
    <col min="591" max="591" width="9.28515625" style="10" bestFit="1" customWidth="1"/>
    <col min="592" max="592" width="9.140625" style="10"/>
    <col min="593" max="593" width="9.28515625" style="10" bestFit="1" customWidth="1"/>
    <col min="594" max="598" width="9.140625" style="10"/>
    <col min="599" max="599" width="9.28515625" style="10" bestFit="1" customWidth="1"/>
    <col min="600" max="600" width="9.140625" style="10"/>
    <col min="601" max="601" width="9.28515625" style="10" bestFit="1" customWidth="1"/>
    <col min="602" max="606" width="9.140625" style="10"/>
    <col min="607" max="607" width="9.28515625" style="10" bestFit="1" customWidth="1"/>
    <col min="608" max="608" width="9.140625" style="10"/>
    <col min="609" max="609" width="9.28515625" style="10" bestFit="1" customWidth="1"/>
    <col min="610" max="614" width="9.140625" style="10"/>
    <col min="615" max="615" width="9.28515625" style="10" bestFit="1" customWidth="1"/>
    <col min="616" max="616" width="9.140625" style="10"/>
    <col min="617" max="617" width="9.28515625" style="10" bestFit="1" customWidth="1"/>
    <col min="618" max="622" width="9.140625" style="10"/>
    <col min="623" max="623" width="9.28515625" style="10" bestFit="1" customWidth="1"/>
    <col min="624" max="624" width="9.140625" style="10"/>
    <col min="625" max="625" width="9.28515625" style="10" bestFit="1" customWidth="1"/>
    <col min="626" max="630" width="9.140625" style="10"/>
    <col min="631" max="631" width="9.28515625" style="10" bestFit="1" customWidth="1"/>
    <col min="632" max="632" width="9.140625" style="10"/>
    <col min="633" max="633" width="9.28515625" style="10" bestFit="1" customWidth="1"/>
    <col min="634" max="638" width="9.140625" style="10"/>
    <col min="639" max="639" width="9.28515625" style="10" bestFit="1" customWidth="1"/>
    <col min="640" max="640" width="9.140625" style="10"/>
    <col min="641" max="641" width="9.28515625" style="10" bestFit="1" customWidth="1"/>
    <col min="642" max="646" width="9.140625" style="10"/>
    <col min="647" max="647" width="9.28515625" style="10" bestFit="1" customWidth="1"/>
    <col min="648" max="648" width="9.140625" style="10"/>
    <col min="649" max="649" width="9.28515625" style="10" bestFit="1" customWidth="1"/>
    <col min="650" max="654" width="9.140625" style="10"/>
    <col min="655" max="655" width="9.28515625" style="10" bestFit="1" customWidth="1"/>
    <col min="656" max="656" width="9.140625" style="10"/>
    <col min="657" max="657" width="9.28515625" style="10" bestFit="1" customWidth="1"/>
    <col min="658" max="662" width="9.140625" style="10"/>
    <col min="663" max="663" width="9.28515625" style="10" bestFit="1" customWidth="1"/>
    <col min="664" max="664" width="9.140625" style="10"/>
    <col min="665" max="665" width="9.28515625" style="10" bestFit="1" customWidth="1"/>
    <col min="666" max="670" width="9.140625" style="10"/>
    <col min="671" max="671" width="9.28515625" style="10" bestFit="1" customWidth="1"/>
    <col min="672" max="672" width="9.140625" style="10"/>
    <col min="673" max="673" width="9.28515625" style="10" bestFit="1" customWidth="1"/>
    <col min="674" max="678" width="9.140625" style="10"/>
    <col min="679" max="679" width="9.28515625" style="10" bestFit="1" customWidth="1"/>
    <col min="680" max="680" width="9.140625" style="10"/>
    <col min="681" max="681" width="9.28515625" style="10" bestFit="1" customWidth="1"/>
    <col min="682" max="686" width="9.140625" style="10"/>
    <col min="687" max="687" width="9.28515625" style="10" bestFit="1" customWidth="1"/>
    <col min="688" max="688" width="9.140625" style="10"/>
    <col min="689" max="689" width="9.28515625" style="10" bestFit="1" customWidth="1"/>
    <col min="690" max="694" width="9.140625" style="10"/>
    <col min="695" max="695" width="9.28515625" style="10" bestFit="1" customWidth="1"/>
    <col min="696" max="696" width="9.140625" style="10"/>
    <col min="697" max="697" width="9.28515625" style="10" bestFit="1" customWidth="1"/>
    <col min="698" max="702" width="9.140625" style="10"/>
    <col min="703" max="703" width="9.28515625" style="10" bestFit="1" customWidth="1"/>
    <col min="704" max="704" width="9.140625" style="10"/>
    <col min="705" max="705" width="9.28515625" style="10" bestFit="1" customWidth="1"/>
    <col min="706" max="710" width="9.140625" style="10"/>
    <col min="711" max="711" width="9.28515625" style="10" bestFit="1" customWidth="1"/>
    <col min="712" max="712" width="9.140625" style="10"/>
    <col min="713" max="713" width="9.28515625" style="10" bestFit="1" customWidth="1"/>
    <col min="714" max="718" width="9.140625" style="10"/>
    <col min="719" max="719" width="9.28515625" style="10" bestFit="1" customWidth="1"/>
    <col min="720" max="720" width="9.140625" style="10"/>
    <col min="721" max="721" width="9.28515625" style="10" bestFit="1" customWidth="1"/>
    <col min="722" max="726" width="9.140625" style="10"/>
    <col min="727" max="727" width="9.28515625" style="10" bestFit="1" customWidth="1"/>
    <col min="728" max="728" width="9.140625" style="10"/>
    <col min="729" max="729" width="9.28515625" style="10" bestFit="1" customWidth="1"/>
    <col min="730" max="734" width="9.140625" style="10"/>
    <col min="735" max="735" width="9.28515625" style="10" bestFit="1" customWidth="1"/>
    <col min="736" max="736" width="9.140625" style="10"/>
    <col min="737" max="737" width="9.28515625" style="10" bestFit="1" customWidth="1"/>
    <col min="738" max="742" width="9.140625" style="10"/>
    <col min="743" max="743" width="9.28515625" style="10" bestFit="1" customWidth="1"/>
    <col min="744" max="744" width="9.140625" style="10"/>
    <col min="745" max="745" width="9.28515625" style="10" bestFit="1" customWidth="1"/>
    <col min="746" max="750" width="9.140625" style="10"/>
    <col min="751" max="751" width="9.28515625" style="10" bestFit="1" customWidth="1"/>
    <col min="752" max="752" width="9.140625" style="10"/>
    <col min="753" max="753" width="9.28515625" style="10" bestFit="1" customWidth="1"/>
    <col min="754" max="758" width="9.140625" style="10"/>
    <col min="759" max="759" width="9.28515625" style="10" bestFit="1" customWidth="1"/>
    <col min="760" max="760" width="9.140625" style="10"/>
    <col min="761" max="761" width="9.28515625" style="10" bestFit="1" customWidth="1"/>
    <col min="762" max="766" width="9.140625" style="10"/>
    <col min="767" max="767" width="9.28515625" style="10" bestFit="1" customWidth="1"/>
    <col min="768" max="768" width="9.140625" style="10"/>
    <col min="769" max="769" width="9.28515625" style="10" bestFit="1" customWidth="1"/>
    <col min="770" max="774" width="9.140625" style="10"/>
    <col min="775" max="775" width="9.28515625" style="10" bestFit="1" customWidth="1"/>
    <col min="776" max="776" width="9.140625" style="10"/>
    <col min="777" max="777" width="9.28515625" style="10" bestFit="1" customWidth="1"/>
    <col min="778" max="782" width="9.140625" style="10"/>
    <col min="783" max="783" width="9.28515625" style="10" bestFit="1" customWidth="1"/>
    <col min="784" max="784" width="9.140625" style="10"/>
    <col min="785" max="785" width="9.28515625" style="10" bestFit="1" customWidth="1"/>
    <col min="786" max="790" width="9.140625" style="10"/>
    <col min="791" max="791" width="9.28515625" style="10" bestFit="1" customWidth="1"/>
    <col min="792" max="792" width="9.140625" style="10"/>
    <col min="793" max="793" width="9.28515625" style="10" bestFit="1" customWidth="1"/>
    <col min="794" max="798" width="9.140625" style="10"/>
    <col min="799" max="799" width="9.28515625" style="10" bestFit="1" customWidth="1"/>
    <col min="800" max="800" width="9.140625" style="10"/>
    <col min="801" max="801" width="9.28515625" style="10" bestFit="1" customWidth="1"/>
    <col min="802" max="806" width="9.140625" style="10"/>
    <col min="807" max="807" width="9.28515625" style="10" bestFit="1" customWidth="1"/>
    <col min="808" max="808" width="9.140625" style="10"/>
    <col min="809" max="809" width="9.28515625" style="10" bestFit="1" customWidth="1"/>
    <col min="810" max="814" width="9.140625" style="10"/>
    <col min="815" max="815" width="9.28515625" style="10" bestFit="1" customWidth="1"/>
    <col min="816" max="816" width="9.140625" style="10"/>
    <col min="817" max="817" width="9.28515625" style="10" bestFit="1" customWidth="1"/>
    <col min="818" max="822" width="9.140625" style="10"/>
    <col min="823" max="823" width="9.28515625" style="10" bestFit="1" customWidth="1"/>
    <col min="824" max="824" width="9.140625" style="10"/>
    <col min="825" max="825" width="9.28515625" style="10" bestFit="1" customWidth="1"/>
    <col min="826" max="830" width="9.140625" style="10"/>
    <col min="831" max="831" width="9.28515625" style="10" bestFit="1" customWidth="1"/>
    <col min="832" max="832" width="9.140625" style="10"/>
    <col min="833" max="833" width="9.28515625" style="10" bestFit="1" customWidth="1"/>
    <col min="834" max="838" width="9.140625" style="10"/>
    <col min="839" max="839" width="9.28515625" style="10" bestFit="1" customWidth="1"/>
    <col min="840" max="840" width="9.140625" style="10"/>
    <col min="841" max="841" width="9.28515625" style="10" bestFit="1" customWidth="1"/>
    <col min="842" max="846" width="9.140625" style="10"/>
    <col min="847" max="847" width="9.28515625" style="10" bestFit="1" customWidth="1"/>
    <col min="848" max="848" width="9.140625" style="10"/>
    <col min="849" max="849" width="9.28515625" style="10" bestFit="1" customWidth="1"/>
    <col min="850" max="854" width="9.140625" style="10"/>
    <col min="855" max="855" width="9.28515625" style="10" bestFit="1" customWidth="1"/>
    <col min="856" max="856" width="9.140625" style="10"/>
    <col min="857" max="857" width="9.28515625" style="10" bestFit="1" customWidth="1"/>
    <col min="858" max="862" width="9.140625" style="10"/>
    <col min="863" max="863" width="9.28515625" style="10" bestFit="1" customWidth="1"/>
    <col min="864" max="864" width="9.140625" style="10"/>
    <col min="865" max="865" width="9.28515625" style="10" bestFit="1" customWidth="1"/>
    <col min="866" max="870" width="9.140625" style="10"/>
    <col min="871" max="871" width="9.28515625" style="10" bestFit="1" customWidth="1"/>
    <col min="872" max="872" width="9.140625" style="10"/>
    <col min="873" max="873" width="9.28515625" style="10" bestFit="1" customWidth="1"/>
    <col min="874" max="878" width="9.140625" style="10"/>
    <col min="879" max="879" width="9.28515625" style="10" bestFit="1" customWidth="1"/>
    <col min="880" max="880" width="9.140625" style="10"/>
    <col min="881" max="881" width="9.28515625" style="10" bestFit="1" customWidth="1"/>
    <col min="882" max="886" width="9.140625" style="10"/>
    <col min="887" max="887" width="9.28515625" style="10" bestFit="1" customWidth="1"/>
    <col min="888" max="888" width="9.140625" style="10"/>
    <col min="889" max="889" width="9.28515625" style="10" bestFit="1" customWidth="1"/>
    <col min="890" max="894" width="9.140625" style="10"/>
    <col min="895" max="895" width="9.28515625" style="10" bestFit="1" customWidth="1"/>
    <col min="896" max="896" width="9.140625" style="10"/>
    <col min="897" max="897" width="9.28515625" style="10" bestFit="1" customWidth="1"/>
    <col min="898" max="902" width="9.140625" style="10"/>
    <col min="903" max="903" width="9.28515625" style="10" bestFit="1" customWidth="1"/>
    <col min="904" max="904" width="9.140625" style="10"/>
    <col min="905" max="905" width="9.28515625" style="10" bestFit="1" customWidth="1"/>
    <col min="906" max="910" width="9.140625" style="10"/>
    <col min="911" max="911" width="9.28515625" style="10" bestFit="1" customWidth="1"/>
    <col min="912" max="912" width="9.140625" style="10"/>
    <col min="913" max="913" width="9.28515625" style="10" bestFit="1" customWidth="1"/>
    <col min="914" max="918" width="9.140625" style="10"/>
    <col min="919" max="919" width="9.28515625" style="10" bestFit="1" customWidth="1"/>
    <col min="920" max="920" width="9.140625" style="10"/>
    <col min="921" max="921" width="9.28515625" style="10" bestFit="1" customWidth="1"/>
    <col min="922" max="926" width="9.140625" style="10"/>
    <col min="927" max="927" width="9.28515625" style="10" bestFit="1" customWidth="1"/>
    <col min="928" max="928" width="9.140625" style="10"/>
    <col min="929" max="929" width="9.28515625" style="10" bestFit="1" customWidth="1"/>
    <col min="930" max="934" width="9.140625" style="10"/>
    <col min="935" max="935" width="9.28515625" style="10" bestFit="1" customWidth="1"/>
    <col min="936" max="936" width="9.140625" style="10"/>
    <col min="937" max="937" width="9.28515625" style="10" bestFit="1" customWidth="1"/>
    <col min="938" max="942" width="9.140625" style="10"/>
    <col min="943" max="943" width="9.28515625" style="10" bestFit="1" customWidth="1"/>
    <col min="944" max="944" width="9.140625" style="10"/>
    <col min="945" max="945" width="9.28515625" style="10" bestFit="1" customWidth="1"/>
    <col min="946" max="950" width="9.140625" style="10"/>
    <col min="951" max="951" width="9.28515625" style="10" bestFit="1" customWidth="1"/>
    <col min="952" max="952" width="9.140625" style="10"/>
    <col min="953" max="953" width="9.28515625" style="10" bestFit="1" customWidth="1"/>
    <col min="954" max="958" width="9.140625" style="10"/>
    <col min="959" max="959" width="9.28515625" style="10" bestFit="1" customWidth="1"/>
    <col min="960" max="960" width="9.140625" style="10"/>
    <col min="961" max="961" width="9.28515625" style="10" bestFit="1" customWidth="1"/>
    <col min="962" max="966" width="9.140625" style="10"/>
    <col min="967" max="967" width="9.28515625" style="10" bestFit="1" customWidth="1"/>
    <col min="968" max="968" width="9.140625" style="10"/>
    <col min="969" max="969" width="9.28515625" style="10" bestFit="1" customWidth="1"/>
    <col min="970" max="974" width="9.140625" style="10"/>
    <col min="975" max="975" width="9.28515625" style="10" bestFit="1" customWidth="1"/>
    <col min="976" max="976" width="9.140625" style="10"/>
    <col min="977" max="977" width="9.28515625" style="10" bestFit="1" customWidth="1"/>
    <col min="978" max="982" width="9.140625" style="10"/>
    <col min="983" max="983" width="9.28515625" style="10" bestFit="1" customWidth="1"/>
    <col min="984" max="984" width="9.140625" style="10"/>
    <col min="985" max="985" width="9.28515625" style="10" bestFit="1" customWidth="1"/>
    <col min="986" max="990" width="9.140625" style="10"/>
    <col min="991" max="991" width="9.28515625" style="10" bestFit="1" customWidth="1"/>
    <col min="992" max="992" width="9.140625" style="10"/>
    <col min="993" max="993" width="9.28515625" style="10" bestFit="1" customWidth="1"/>
    <col min="994" max="998" width="9.140625" style="10"/>
    <col min="999" max="999" width="9.28515625" style="10" bestFit="1" customWidth="1"/>
    <col min="1000" max="1000" width="9.140625" style="10"/>
    <col min="1001" max="1001" width="9.28515625" style="10" bestFit="1" customWidth="1"/>
    <col min="1002" max="1006" width="9.140625" style="10"/>
    <col min="1007" max="1007" width="9.28515625" style="10" bestFit="1" customWidth="1"/>
    <col min="1008" max="1008" width="9.140625" style="10"/>
    <col min="1009" max="1009" width="9.28515625" style="10" bestFit="1" customWidth="1"/>
    <col min="1010" max="1014" width="9.140625" style="10"/>
    <col min="1015" max="1015" width="9.28515625" style="10" bestFit="1" customWidth="1"/>
    <col min="1016" max="1016" width="9.140625" style="10"/>
    <col min="1017" max="1017" width="9.28515625" style="10" bestFit="1" customWidth="1"/>
    <col min="1018" max="1022" width="9.140625" style="10"/>
    <col min="1023" max="1023" width="9.28515625" style="10" bestFit="1" customWidth="1"/>
    <col min="1024" max="1024" width="9.140625" style="10"/>
    <col min="1025" max="1025" width="9.28515625" style="10" bestFit="1" customWidth="1"/>
    <col min="1026" max="1030" width="9.140625" style="10"/>
    <col min="1031" max="1031" width="9.28515625" style="10" bestFit="1" customWidth="1"/>
    <col min="1032" max="1032" width="9.140625" style="10"/>
    <col min="1033" max="1033" width="9.28515625" style="10" bestFit="1" customWidth="1"/>
    <col min="1034" max="1038" width="9.140625" style="10"/>
    <col min="1039" max="1039" width="9.28515625" style="10" bestFit="1" customWidth="1"/>
    <col min="1040" max="1040" width="9.140625" style="10"/>
    <col min="1041" max="1041" width="9.28515625" style="10" bestFit="1" customWidth="1"/>
    <col min="1042" max="1046" width="9.140625" style="10"/>
    <col min="1047" max="1047" width="9.28515625" style="10" bestFit="1" customWidth="1"/>
    <col min="1048" max="1048" width="9.140625" style="10"/>
    <col min="1049" max="1049" width="9.28515625" style="10" bestFit="1" customWidth="1"/>
    <col min="1050" max="1054" width="9.140625" style="10"/>
    <col min="1055" max="1055" width="9.28515625" style="10" bestFit="1" customWidth="1"/>
    <col min="1056" max="1056" width="9.140625" style="10"/>
    <col min="1057" max="1057" width="9.28515625" style="10" bestFit="1" customWidth="1"/>
    <col min="1058" max="1062" width="9.140625" style="10"/>
    <col min="1063" max="1063" width="9.28515625" style="10" bestFit="1" customWidth="1"/>
    <col min="1064" max="1064" width="9.140625" style="10"/>
    <col min="1065" max="1065" width="9.28515625" style="10" bestFit="1" customWidth="1"/>
    <col min="1066" max="1070" width="9.140625" style="10"/>
    <col min="1071" max="1071" width="9.28515625" style="10" bestFit="1" customWidth="1"/>
    <col min="1072" max="1072" width="9.140625" style="10"/>
    <col min="1073" max="1073" width="9.28515625" style="10" bestFit="1" customWidth="1"/>
    <col min="1074" max="1078" width="9.140625" style="10"/>
    <col min="1079" max="1079" width="9.28515625" style="10" bestFit="1" customWidth="1"/>
    <col min="1080" max="1080" width="9.140625" style="10"/>
    <col min="1081" max="1081" width="9.28515625" style="10" bestFit="1" customWidth="1"/>
    <col min="1082" max="1086" width="9.140625" style="10"/>
    <col min="1087" max="1087" width="9.28515625" style="10" bestFit="1" customWidth="1"/>
    <col min="1088" max="1088" width="9.140625" style="10"/>
    <col min="1089" max="1089" width="9.28515625" style="10" bestFit="1" customWidth="1"/>
    <col min="1090" max="1094" width="9.140625" style="10"/>
    <col min="1095" max="1095" width="9.28515625" style="10" bestFit="1" customWidth="1"/>
    <col min="1096" max="1096" width="9.140625" style="10"/>
    <col min="1097" max="1097" width="9.28515625" style="10" bestFit="1" customWidth="1"/>
    <col min="1098" max="1102" width="9.140625" style="10"/>
    <col min="1103" max="1103" width="9.28515625" style="10" bestFit="1" customWidth="1"/>
    <col min="1104" max="1104" width="9.140625" style="10"/>
    <col min="1105" max="1105" width="9.28515625" style="10" bestFit="1" customWidth="1"/>
    <col min="1106" max="1110" width="9.140625" style="10"/>
    <col min="1111" max="1111" width="9.28515625" style="10" bestFit="1" customWidth="1"/>
    <col min="1112" max="1112" width="9.140625" style="10"/>
    <col min="1113" max="1113" width="9.28515625" style="10" bestFit="1" customWidth="1"/>
    <col min="1114" max="1118" width="9.140625" style="10"/>
    <col min="1119" max="1119" width="9.28515625" style="10" bestFit="1" customWidth="1"/>
    <col min="1120" max="1120" width="9.140625" style="10"/>
    <col min="1121" max="1121" width="9.28515625" style="10" bestFit="1" customWidth="1"/>
    <col min="1122" max="1126" width="9.140625" style="10"/>
    <col min="1127" max="1127" width="9.28515625" style="10" bestFit="1" customWidth="1"/>
    <col min="1128" max="1128" width="9.140625" style="10"/>
    <col min="1129" max="1129" width="9.28515625" style="10" bestFit="1" customWidth="1"/>
    <col min="1130" max="1134" width="9.140625" style="10"/>
    <col min="1135" max="1135" width="9.28515625" style="10" bestFit="1" customWidth="1"/>
    <col min="1136" max="1136" width="9.140625" style="10"/>
    <col min="1137" max="1137" width="9.28515625" style="10" bestFit="1" customWidth="1"/>
    <col min="1138" max="1142" width="9.140625" style="10"/>
    <col min="1143" max="1143" width="9.28515625" style="10" bestFit="1" customWidth="1"/>
    <col min="1144" max="1144" width="9.140625" style="10"/>
    <col min="1145" max="1145" width="9.28515625" style="10" bestFit="1" customWidth="1"/>
    <col min="1146" max="1150" width="9.140625" style="10"/>
    <col min="1151" max="1151" width="9.28515625" style="10" bestFit="1" customWidth="1"/>
    <col min="1152" max="1152" width="9.140625" style="10"/>
    <col min="1153" max="1153" width="9.28515625" style="10" bestFit="1" customWidth="1"/>
    <col min="1154" max="1158" width="9.140625" style="10"/>
    <col min="1159" max="1159" width="9.28515625" style="10" bestFit="1" customWidth="1"/>
    <col min="1160" max="1160" width="9.140625" style="10"/>
    <col min="1161" max="1161" width="9.28515625" style="10" bestFit="1" customWidth="1"/>
    <col min="1162" max="1166" width="9.140625" style="10"/>
    <col min="1167" max="1167" width="9.28515625" style="10" bestFit="1" customWidth="1"/>
    <col min="1168" max="1168" width="9.140625" style="10"/>
    <col min="1169" max="1169" width="9.28515625" style="10" bestFit="1" customWidth="1"/>
    <col min="1170" max="1174" width="9.140625" style="10"/>
    <col min="1175" max="1175" width="9.28515625" style="10" bestFit="1" customWidth="1"/>
    <col min="1176" max="1176" width="9.140625" style="10"/>
    <col min="1177" max="1177" width="9.28515625" style="10" bestFit="1" customWidth="1"/>
    <col min="1178" max="1182" width="9.140625" style="10"/>
    <col min="1183" max="1183" width="9.28515625" style="10" bestFit="1" customWidth="1"/>
    <col min="1184" max="1184" width="9.140625" style="10"/>
    <col min="1185" max="1185" width="9.28515625" style="10" bestFit="1" customWidth="1"/>
    <col min="1186" max="1190" width="9.140625" style="10"/>
    <col min="1191" max="1191" width="9.28515625" style="10" bestFit="1" customWidth="1"/>
    <col min="1192" max="1192" width="9.140625" style="10"/>
    <col min="1193" max="1193" width="9.28515625" style="10" bestFit="1" customWidth="1"/>
    <col min="1194" max="1198" width="9.140625" style="10"/>
    <col min="1199" max="1199" width="9.28515625" style="10" bestFit="1" customWidth="1"/>
    <col min="1200" max="1200" width="9.140625" style="10"/>
    <col min="1201" max="1201" width="9.28515625" style="10" bestFit="1" customWidth="1"/>
    <col min="1202" max="1206" width="9.140625" style="10"/>
    <col min="1207" max="1207" width="9.28515625" style="10" bestFit="1" customWidth="1"/>
    <col min="1208" max="1208" width="9.140625" style="10"/>
    <col min="1209" max="1209" width="9.28515625" style="10" bestFit="1" customWidth="1"/>
    <col min="1210" max="1214" width="9.140625" style="10"/>
    <col min="1215" max="1215" width="9.28515625" style="10" bestFit="1" customWidth="1"/>
    <col min="1216" max="1216" width="9.140625" style="10"/>
    <col min="1217" max="1217" width="9.28515625" style="10" bestFit="1" customWidth="1"/>
    <col min="1218" max="1222" width="9.140625" style="10"/>
    <col min="1223" max="1223" width="9.28515625" style="10" bestFit="1" customWidth="1"/>
    <col min="1224" max="1224" width="9.140625" style="10"/>
    <col min="1225" max="1225" width="9.28515625" style="10" bestFit="1" customWidth="1"/>
    <col min="1226" max="1230" width="9.140625" style="10"/>
    <col min="1231" max="1231" width="9.28515625" style="10" bestFit="1" customWidth="1"/>
    <col min="1232" max="1232" width="9.140625" style="10"/>
    <col min="1233" max="1233" width="9.28515625" style="10" bestFit="1" customWidth="1"/>
    <col min="1234" max="1238" width="9.140625" style="10"/>
    <col min="1239" max="1239" width="9.28515625" style="10" bestFit="1" customWidth="1"/>
    <col min="1240" max="1240" width="9.140625" style="10"/>
    <col min="1241" max="1241" width="9.28515625" style="10" bestFit="1" customWidth="1"/>
    <col min="1242" max="1246" width="9.140625" style="10"/>
    <col min="1247" max="1247" width="9.28515625" style="10" bestFit="1" customWidth="1"/>
    <col min="1248" max="1248" width="9.140625" style="10"/>
    <col min="1249" max="1249" width="9.28515625" style="10" bestFit="1" customWidth="1"/>
    <col min="1250" max="1254" width="9.140625" style="10"/>
    <col min="1255" max="1255" width="9.28515625" style="10" bestFit="1" customWidth="1"/>
    <col min="1256" max="1256" width="9.140625" style="10"/>
    <col min="1257" max="1257" width="9.28515625" style="10" bestFit="1" customWidth="1"/>
    <col min="1258" max="1262" width="9.140625" style="10"/>
    <col min="1263" max="1263" width="9.28515625" style="10" bestFit="1" customWidth="1"/>
    <col min="1264" max="1264" width="9.140625" style="10"/>
    <col min="1265" max="1265" width="9.28515625" style="10" bestFit="1" customWidth="1"/>
    <col min="1266" max="1270" width="9.140625" style="10"/>
    <col min="1271" max="1271" width="9.28515625" style="10" bestFit="1" customWidth="1"/>
    <col min="1272" max="1272" width="9.140625" style="10"/>
    <col min="1273" max="1273" width="9.28515625" style="10" bestFit="1" customWidth="1"/>
    <col min="1274" max="1278" width="9.140625" style="10"/>
    <col min="1279" max="1279" width="9.28515625" style="10" bestFit="1" customWidth="1"/>
    <col min="1280" max="1280" width="9.140625" style="10"/>
    <col min="1281" max="1281" width="9.28515625" style="10" bestFit="1" customWidth="1"/>
    <col min="1282" max="1286" width="9.140625" style="10"/>
    <col min="1287" max="1287" width="9.28515625" style="10" bestFit="1" customWidth="1"/>
    <col min="1288" max="1288" width="9.140625" style="10"/>
    <col min="1289" max="1289" width="9.28515625" style="10" bestFit="1" customWidth="1"/>
    <col min="1290" max="1294" width="9.140625" style="10"/>
    <col min="1295" max="1295" width="9.28515625" style="10" bestFit="1" customWidth="1"/>
    <col min="1296" max="1296" width="9.140625" style="10"/>
    <col min="1297" max="1297" width="9.28515625" style="10" bestFit="1" customWidth="1"/>
    <col min="1298" max="1302" width="9.140625" style="10"/>
    <col min="1303" max="1303" width="9.28515625" style="10" bestFit="1" customWidth="1"/>
    <col min="1304" max="1304" width="9.140625" style="10"/>
    <col min="1305" max="1305" width="9.28515625" style="10" bestFit="1" customWidth="1"/>
    <col min="1306" max="1310" width="9.140625" style="10"/>
    <col min="1311" max="1311" width="9.28515625" style="10" bestFit="1" customWidth="1"/>
    <col min="1312" max="1312" width="9.140625" style="10"/>
    <col min="1313" max="1313" width="9.28515625" style="10" bestFit="1" customWidth="1"/>
    <col min="1314" max="1318" width="9.140625" style="10"/>
    <col min="1319" max="1319" width="9.28515625" style="10" bestFit="1" customWidth="1"/>
    <col min="1320" max="1320" width="9.140625" style="10"/>
    <col min="1321" max="1321" width="9.28515625" style="10" bestFit="1" customWidth="1"/>
    <col min="1322" max="1326" width="9.140625" style="10"/>
    <col min="1327" max="1327" width="9.28515625" style="10" bestFit="1" customWidth="1"/>
    <col min="1328" max="1328" width="9.140625" style="10"/>
    <col min="1329" max="1329" width="9.28515625" style="10" bestFit="1" customWidth="1"/>
    <col min="1330" max="1334" width="9.140625" style="10"/>
    <col min="1335" max="1335" width="9.28515625" style="10" bestFit="1" customWidth="1"/>
    <col min="1336" max="1336" width="9.140625" style="10"/>
    <col min="1337" max="1337" width="9.28515625" style="10" bestFit="1" customWidth="1"/>
    <col min="1338" max="1342" width="9.140625" style="10"/>
    <col min="1343" max="1343" width="9.28515625" style="10" bestFit="1" customWidth="1"/>
    <col min="1344" max="1344" width="9.140625" style="10"/>
    <col min="1345" max="1345" width="9.28515625" style="10" bestFit="1" customWidth="1"/>
    <col min="1346" max="1350" width="9.140625" style="10"/>
    <col min="1351" max="1351" width="9.28515625" style="10" bestFit="1" customWidth="1"/>
    <col min="1352" max="1352" width="9.140625" style="10"/>
    <col min="1353" max="1353" width="9.28515625" style="10" bestFit="1" customWidth="1"/>
    <col min="1354" max="1358" width="9.140625" style="10"/>
    <col min="1359" max="1359" width="9.28515625" style="10" bestFit="1" customWidth="1"/>
    <col min="1360" max="1360" width="9.140625" style="10"/>
    <col min="1361" max="1361" width="9.28515625" style="10" bestFit="1" customWidth="1"/>
    <col min="1362" max="1366" width="9.140625" style="10"/>
    <col min="1367" max="1367" width="9.28515625" style="10" bestFit="1" customWidth="1"/>
    <col min="1368" max="1368" width="9.140625" style="10"/>
    <col min="1369" max="1369" width="9.28515625" style="10" bestFit="1" customWidth="1"/>
    <col min="1370" max="1374" width="9.140625" style="10"/>
    <col min="1375" max="1375" width="9.28515625" style="10" bestFit="1" customWidth="1"/>
    <col min="1376" max="1376" width="9.140625" style="10"/>
    <col min="1377" max="1377" width="9.28515625" style="10" bestFit="1" customWidth="1"/>
    <col min="1378" max="1382" width="9.140625" style="10"/>
    <col min="1383" max="1383" width="9.28515625" style="10" bestFit="1" customWidth="1"/>
    <col min="1384" max="1384" width="9.140625" style="10"/>
    <col min="1385" max="1385" width="9.28515625" style="10" bestFit="1" customWidth="1"/>
    <col min="1386" max="1390" width="9.140625" style="10"/>
    <col min="1391" max="1391" width="9.28515625" style="10" bestFit="1" customWidth="1"/>
    <col min="1392" max="1392" width="9.140625" style="10"/>
    <col min="1393" max="1393" width="9.28515625" style="10" bestFit="1" customWidth="1"/>
    <col min="1394" max="1398" width="9.140625" style="10"/>
    <col min="1399" max="1399" width="9.28515625" style="10" bestFit="1" customWidth="1"/>
    <col min="1400" max="1400" width="9.140625" style="10"/>
    <col min="1401" max="1401" width="9.28515625" style="10" bestFit="1" customWidth="1"/>
    <col min="1402" max="1406" width="9.140625" style="10"/>
    <col min="1407" max="1407" width="9.28515625" style="10" bestFit="1" customWidth="1"/>
    <col min="1408" max="1408" width="9.140625" style="10"/>
    <col min="1409" max="1409" width="9.28515625" style="10" bestFit="1" customWidth="1"/>
    <col min="1410" max="1414" width="9.140625" style="10"/>
    <col min="1415" max="1415" width="9.28515625" style="10" bestFit="1" customWidth="1"/>
    <col min="1416" max="1416" width="9.140625" style="10"/>
    <col min="1417" max="1417" width="9.28515625" style="10" bestFit="1" customWidth="1"/>
    <col min="1418" max="1422" width="9.140625" style="10"/>
    <col min="1423" max="1423" width="9.28515625" style="10" bestFit="1" customWidth="1"/>
    <col min="1424" max="1424" width="9.140625" style="10"/>
    <col min="1425" max="1425" width="9.28515625" style="10" bestFit="1" customWidth="1"/>
    <col min="1426" max="1430" width="9.140625" style="10"/>
    <col min="1431" max="1431" width="9.28515625" style="10" bestFit="1" customWidth="1"/>
    <col min="1432" max="1432" width="9.140625" style="10"/>
    <col min="1433" max="1433" width="9.28515625" style="10" bestFit="1" customWidth="1"/>
    <col min="1434" max="1438" width="9.140625" style="10"/>
    <col min="1439" max="1439" width="9.28515625" style="10" bestFit="1" customWidth="1"/>
    <col min="1440" max="1440" width="9.140625" style="10"/>
    <col min="1441" max="1441" width="9.28515625" style="10" bestFit="1" customWidth="1"/>
    <col min="1442" max="1446" width="9.140625" style="10"/>
    <col min="1447" max="1447" width="9.28515625" style="10" bestFit="1" customWidth="1"/>
    <col min="1448" max="1448" width="9.140625" style="10"/>
    <col min="1449" max="1449" width="9.28515625" style="10" bestFit="1" customWidth="1"/>
    <col min="1450" max="1454" width="9.140625" style="10"/>
    <col min="1455" max="1455" width="9.28515625" style="10" bestFit="1" customWidth="1"/>
    <col min="1456" max="1456" width="9.140625" style="10"/>
    <col min="1457" max="1457" width="9.28515625" style="10" bestFit="1" customWidth="1"/>
    <col min="1458" max="1462" width="9.140625" style="10"/>
    <col min="1463" max="1463" width="9.28515625" style="10" bestFit="1" customWidth="1"/>
    <col min="1464" max="1464" width="9.140625" style="10"/>
    <col min="1465" max="1465" width="9.28515625" style="10" bestFit="1" customWidth="1"/>
    <col min="1466" max="1470" width="9.140625" style="10"/>
    <col min="1471" max="1471" width="9.28515625" style="10" bestFit="1" customWidth="1"/>
    <col min="1472" max="1472" width="9.140625" style="10"/>
    <col min="1473" max="1473" width="9.28515625" style="10" bestFit="1" customWidth="1"/>
    <col min="1474" max="1478" width="9.140625" style="10"/>
    <col min="1479" max="1479" width="9.28515625" style="10" bestFit="1" customWidth="1"/>
    <col min="1480" max="1480" width="9.140625" style="10"/>
    <col min="1481" max="1481" width="9.28515625" style="10" bestFit="1" customWidth="1"/>
    <col min="1482" max="1486" width="9.140625" style="10"/>
    <col min="1487" max="1487" width="9.28515625" style="10" bestFit="1" customWidth="1"/>
    <col min="1488" max="1488" width="9.140625" style="10"/>
    <col min="1489" max="1489" width="9.28515625" style="10" bestFit="1" customWidth="1"/>
    <col min="1490" max="1494" width="9.140625" style="10"/>
    <col min="1495" max="1495" width="9.28515625" style="10" bestFit="1" customWidth="1"/>
    <col min="1496" max="1496" width="9.140625" style="10"/>
    <col min="1497" max="1497" width="9.28515625" style="10" bestFit="1" customWidth="1"/>
    <col min="1498" max="1502" width="9.140625" style="10"/>
    <col min="1503" max="1503" width="9.28515625" style="10" bestFit="1" customWidth="1"/>
    <col min="1504" max="1504" width="9.140625" style="10"/>
    <col min="1505" max="1505" width="9.28515625" style="10" bestFit="1" customWidth="1"/>
    <col min="1506" max="1510" width="9.140625" style="10"/>
    <col min="1511" max="1511" width="9.28515625" style="10" bestFit="1" customWidth="1"/>
    <col min="1512" max="1512" width="9.140625" style="10"/>
    <col min="1513" max="1513" width="9.28515625" style="10" bestFit="1" customWidth="1"/>
    <col min="1514" max="1518" width="9.140625" style="10"/>
    <col min="1519" max="1519" width="9.28515625" style="10" bestFit="1" customWidth="1"/>
    <col min="1520" max="1520" width="9.140625" style="10"/>
    <col min="1521" max="1521" width="9.28515625" style="10" bestFit="1" customWidth="1"/>
    <col min="1522" max="1526" width="9.140625" style="10"/>
    <col min="1527" max="1527" width="9.28515625" style="10" bestFit="1" customWidth="1"/>
    <col min="1528" max="1528" width="9.140625" style="10"/>
    <col min="1529" max="1529" width="9.28515625" style="10" bestFit="1" customWidth="1"/>
    <col min="1530" max="1534" width="9.140625" style="10"/>
    <col min="1535" max="1535" width="9.28515625" style="10" bestFit="1" customWidth="1"/>
    <col min="1536" max="1536" width="9.140625" style="10"/>
    <col min="1537" max="1537" width="9.28515625" style="10" bestFit="1" customWidth="1"/>
    <col min="1538" max="1542" width="9.140625" style="10"/>
    <col min="1543" max="1543" width="9.28515625" style="10" bestFit="1" customWidth="1"/>
    <col min="1544" max="1544" width="9.140625" style="10"/>
    <col min="1545" max="1545" width="9.28515625" style="10" bestFit="1" customWidth="1"/>
    <col min="1546" max="1550" width="9.140625" style="10"/>
    <col min="1551" max="1551" width="9.28515625" style="10" bestFit="1" customWidth="1"/>
    <col min="1552" max="1552" width="9.140625" style="10"/>
    <col min="1553" max="1553" width="9.28515625" style="10" bestFit="1" customWidth="1"/>
    <col min="1554" max="1558" width="9.140625" style="10"/>
    <col min="1559" max="1559" width="9.28515625" style="10" bestFit="1" customWidth="1"/>
    <col min="1560" max="1560" width="9.140625" style="10"/>
    <col min="1561" max="1561" width="9.28515625" style="10" bestFit="1" customWidth="1"/>
    <col min="1562" max="1566" width="9.140625" style="10"/>
    <col min="1567" max="1567" width="9.28515625" style="10" bestFit="1" customWidth="1"/>
    <col min="1568" max="1568" width="9.140625" style="10"/>
    <col min="1569" max="1569" width="9.28515625" style="10" bestFit="1" customWidth="1"/>
    <col min="1570" max="1574" width="9.140625" style="10"/>
    <col min="1575" max="1575" width="9.28515625" style="10" bestFit="1" customWidth="1"/>
    <col min="1576" max="1576" width="9.140625" style="10"/>
    <col min="1577" max="1577" width="9.28515625" style="10" bestFit="1" customWidth="1"/>
    <col min="1578" max="1582" width="9.140625" style="10"/>
    <col min="1583" max="1583" width="9.28515625" style="10" bestFit="1" customWidth="1"/>
    <col min="1584" max="1584" width="9.140625" style="10"/>
    <col min="1585" max="1585" width="9.28515625" style="10" bestFit="1" customWidth="1"/>
    <col min="1586" max="1590" width="9.140625" style="10"/>
    <col min="1591" max="1591" width="9.28515625" style="10" bestFit="1" customWidth="1"/>
    <col min="1592" max="1592" width="9.140625" style="10"/>
    <col min="1593" max="1593" width="9.28515625" style="10" bestFit="1" customWidth="1"/>
    <col min="1594" max="1598" width="9.140625" style="10"/>
    <col min="1599" max="1599" width="9.28515625" style="10" bestFit="1" customWidth="1"/>
    <col min="1600" max="1600" width="9.140625" style="10"/>
    <col min="1601" max="1601" width="9.28515625" style="10" bestFit="1" customWidth="1"/>
    <col min="1602" max="1606" width="9.140625" style="10"/>
    <col min="1607" max="1607" width="9.28515625" style="10" bestFit="1" customWidth="1"/>
    <col min="1608" max="1608" width="9.140625" style="10"/>
    <col min="1609" max="1609" width="9.28515625" style="10" bestFit="1" customWidth="1"/>
    <col min="1610" max="1614" width="9.140625" style="10"/>
    <col min="1615" max="1615" width="9.28515625" style="10" bestFit="1" customWidth="1"/>
    <col min="1616" max="1616" width="9.140625" style="10"/>
    <col min="1617" max="1617" width="9.28515625" style="10" bestFit="1" customWidth="1"/>
    <col min="1618" max="1622" width="9.140625" style="10"/>
    <col min="1623" max="1623" width="9.28515625" style="10" bestFit="1" customWidth="1"/>
    <col min="1624" max="1624" width="9.140625" style="10"/>
    <col min="1625" max="1625" width="9.28515625" style="10" bestFit="1" customWidth="1"/>
    <col min="1626" max="1630" width="9.140625" style="10"/>
    <col min="1631" max="1631" width="9.28515625" style="10" bestFit="1" customWidth="1"/>
    <col min="1632" max="1632" width="9.140625" style="10"/>
    <col min="1633" max="1633" width="9.28515625" style="10" bestFit="1" customWidth="1"/>
    <col min="1634" max="1638" width="9.140625" style="10"/>
    <col min="1639" max="1639" width="9.28515625" style="10" bestFit="1" customWidth="1"/>
    <col min="1640" max="1640" width="9.140625" style="10"/>
    <col min="1641" max="1641" width="9.28515625" style="10" bestFit="1" customWidth="1"/>
    <col min="1642" max="1646" width="9.140625" style="10"/>
    <col min="1647" max="1647" width="9.28515625" style="10" bestFit="1" customWidth="1"/>
    <col min="1648" max="1648" width="9.140625" style="10"/>
    <col min="1649" max="1649" width="9.28515625" style="10" bestFit="1" customWidth="1"/>
    <col min="1650" max="1654" width="9.140625" style="10"/>
    <col min="1655" max="1655" width="9.28515625" style="10" bestFit="1" customWidth="1"/>
    <col min="1656" max="1656" width="9.140625" style="10"/>
    <col min="1657" max="1657" width="9.28515625" style="10" bestFit="1" customWidth="1"/>
    <col min="1658" max="1662" width="9.140625" style="10"/>
    <col min="1663" max="1663" width="9.28515625" style="10" bestFit="1" customWidth="1"/>
    <col min="1664" max="1664" width="9.140625" style="10"/>
    <col min="1665" max="1665" width="9.28515625" style="10" bestFit="1" customWidth="1"/>
    <col min="1666" max="1670" width="9.140625" style="10"/>
    <col min="1671" max="1671" width="9.28515625" style="10" bestFit="1" customWidth="1"/>
    <col min="1672" max="1672" width="9.140625" style="10"/>
    <col min="1673" max="1673" width="9.28515625" style="10" bestFit="1" customWidth="1"/>
    <col min="1674" max="1678" width="9.140625" style="10"/>
    <col min="1679" max="1679" width="9.28515625" style="10" bestFit="1" customWidth="1"/>
    <col min="1680" max="1680" width="9.140625" style="10"/>
    <col min="1681" max="1681" width="9.28515625" style="10" bestFit="1" customWidth="1"/>
    <col min="1682" max="1686" width="9.140625" style="10"/>
    <col min="1687" max="1687" width="9.28515625" style="10" bestFit="1" customWidth="1"/>
    <col min="1688" max="1688" width="9.140625" style="10"/>
    <col min="1689" max="1689" width="9.28515625" style="10" bestFit="1" customWidth="1"/>
    <col min="1690" max="1694" width="9.140625" style="10"/>
    <col min="1695" max="1695" width="9.28515625" style="10" bestFit="1" customWidth="1"/>
    <col min="1696" max="1696" width="9.140625" style="10"/>
    <col min="1697" max="1697" width="9.28515625" style="10" bestFit="1" customWidth="1"/>
    <col min="1698" max="1702" width="9.140625" style="10"/>
    <col min="1703" max="1703" width="9.28515625" style="10" bestFit="1" customWidth="1"/>
    <col min="1704" max="1704" width="9.140625" style="10"/>
    <col min="1705" max="1705" width="9.28515625" style="10" bestFit="1" customWidth="1"/>
    <col min="1706" max="1710" width="9.140625" style="10"/>
    <col min="1711" max="1711" width="9.28515625" style="10" bestFit="1" customWidth="1"/>
    <col min="1712" max="1712" width="9.140625" style="10"/>
    <col min="1713" max="1713" width="9.28515625" style="10" bestFit="1" customWidth="1"/>
    <col min="1714" max="1718" width="9.140625" style="10"/>
    <col min="1719" max="1719" width="9.28515625" style="10" bestFit="1" customWidth="1"/>
    <col min="1720" max="1720" width="9.140625" style="10"/>
    <col min="1721" max="1721" width="9.28515625" style="10" bestFit="1" customWidth="1"/>
    <col min="1722" max="1726" width="9.140625" style="10"/>
    <col min="1727" max="1727" width="9.28515625" style="10" bestFit="1" customWidth="1"/>
    <col min="1728" max="1728" width="9.140625" style="10"/>
    <col min="1729" max="1729" width="9.28515625" style="10" bestFit="1" customWidth="1"/>
    <col min="1730" max="1734" width="9.140625" style="10"/>
    <col min="1735" max="1735" width="9.28515625" style="10" bestFit="1" customWidth="1"/>
    <col min="1736" max="1736" width="9.140625" style="10"/>
    <col min="1737" max="1737" width="9.28515625" style="10" bestFit="1" customWidth="1"/>
    <col min="1738" max="1742" width="9.140625" style="10"/>
    <col min="1743" max="1743" width="9.28515625" style="10" bestFit="1" customWidth="1"/>
    <col min="1744" max="1744" width="9.140625" style="10"/>
    <col min="1745" max="1745" width="9.28515625" style="10" bestFit="1" customWidth="1"/>
    <col min="1746" max="1750" width="9.140625" style="10"/>
    <col min="1751" max="1751" width="9.28515625" style="10" bestFit="1" customWidth="1"/>
    <col min="1752" max="1752" width="9.140625" style="10"/>
    <col min="1753" max="1753" width="9.28515625" style="10" bestFit="1" customWidth="1"/>
    <col min="1754" max="1758" width="9.140625" style="10"/>
    <col min="1759" max="1759" width="9.28515625" style="10" bestFit="1" customWidth="1"/>
    <col min="1760" max="1760" width="9.140625" style="10"/>
    <col min="1761" max="1761" width="9.28515625" style="10" bestFit="1" customWidth="1"/>
    <col min="1762" max="1766" width="9.140625" style="10"/>
    <col min="1767" max="1767" width="9.28515625" style="10" bestFit="1" customWidth="1"/>
    <col min="1768" max="1768" width="9.140625" style="10"/>
    <col min="1769" max="1769" width="9.28515625" style="10" bestFit="1" customWidth="1"/>
    <col min="1770" max="1774" width="9.140625" style="10"/>
    <col min="1775" max="1775" width="9.28515625" style="10" bestFit="1" customWidth="1"/>
    <col min="1776" max="1776" width="9.140625" style="10"/>
    <col min="1777" max="1777" width="9.28515625" style="10" bestFit="1" customWidth="1"/>
    <col min="1778" max="1782" width="9.140625" style="10"/>
    <col min="1783" max="1783" width="9.28515625" style="10" bestFit="1" customWidth="1"/>
    <col min="1784" max="1784" width="9.140625" style="10"/>
    <col min="1785" max="1785" width="9.28515625" style="10" bestFit="1" customWidth="1"/>
    <col min="1786" max="1790" width="9.140625" style="10"/>
    <col min="1791" max="1791" width="9.28515625" style="10" bestFit="1" customWidth="1"/>
    <col min="1792" max="1792" width="9.140625" style="10"/>
    <col min="1793" max="1793" width="9.28515625" style="10" bestFit="1" customWidth="1"/>
    <col min="1794" max="1798" width="9.140625" style="10"/>
    <col min="1799" max="1799" width="9.28515625" style="10" bestFit="1" customWidth="1"/>
    <col min="1800" max="1800" width="9.140625" style="10"/>
    <col min="1801" max="1801" width="9.28515625" style="10" bestFit="1" customWidth="1"/>
    <col min="1802" max="1806" width="9.140625" style="10"/>
    <col min="1807" max="1807" width="9.28515625" style="10" bestFit="1" customWidth="1"/>
    <col min="1808" max="1808" width="9.140625" style="10"/>
    <col min="1809" max="1809" width="9.28515625" style="10" bestFit="1" customWidth="1"/>
    <col min="1810" max="1814" width="9.140625" style="10"/>
    <col min="1815" max="1815" width="9.28515625" style="10" bestFit="1" customWidth="1"/>
    <col min="1816" max="1816" width="9.140625" style="10"/>
    <col min="1817" max="1817" width="9.28515625" style="10" bestFit="1" customWidth="1"/>
    <col min="1818" max="1822" width="9.140625" style="10"/>
    <col min="1823" max="1823" width="9.28515625" style="10" bestFit="1" customWidth="1"/>
    <col min="1824" max="1824" width="9.140625" style="10"/>
    <col min="1825" max="1825" width="9.28515625" style="10" bestFit="1" customWidth="1"/>
    <col min="1826" max="1830" width="9.140625" style="10"/>
    <col min="1831" max="1831" width="9.28515625" style="10" bestFit="1" customWidth="1"/>
    <col min="1832" max="1832" width="9.140625" style="10"/>
    <col min="1833" max="1833" width="9.28515625" style="10" bestFit="1" customWidth="1"/>
    <col min="1834" max="1838" width="9.140625" style="10"/>
    <col min="1839" max="1839" width="9.28515625" style="10" bestFit="1" customWidth="1"/>
    <col min="1840" max="1840" width="9.140625" style="10"/>
    <col min="1841" max="1841" width="9.28515625" style="10" bestFit="1" customWidth="1"/>
    <col min="1842" max="1846" width="9.140625" style="10"/>
    <col min="1847" max="1847" width="9.28515625" style="10" bestFit="1" customWidth="1"/>
    <col min="1848" max="1848" width="9.140625" style="10"/>
    <col min="1849" max="1849" width="9.28515625" style="10" bestFit="1" customWidth="1"/>
    <col min="1850" max="1854" width="9.140625" style="10"/>
    <col min="1855" max="1855" width="9.28515625" style="10" bestFit="1" customWidth="1"/>
    <col min="1856" max="1856" width="9.140625" style="10"/>
    <col min="1857" max="1857" width="9.28515625" style="10" bestFit="1" customWidth="1"/>
    <col min="1858" max="1862" width="9.140625" style="10"/>
    <col min="1863" max="1863" width="9.28515625" style="10" bestFit="1" customWidth="1"/>
    <col min="1864" max="1864" width="9.140625" style="10"/>
    <col min="1865" max="1865" width="9.28515625" style="10" bestFit="1" customWidth="1"/>
    <col min="1866" max="1870" width="9.140625" style="10"/>
    <col min="1871" max="1871" width="9.28515625" style="10" bestFit="1" customWidth="1"/>
    <col min="1872" max="1872" width="9.140625" style="10"/>
    <col min="1873" max="1873" width="9.28515625" style="10" bestFit="1" customWidth="1"/>
    <col min="1874" max="1878" width="9.140625" style="10"/>
    <col min="1879" max="1879" width="9.28515625" style="10" bestFit="1" customWidth="1"/>
    <col min="1880" max="1880" width="9.140625" style="10"/>
    <col min="1881" max="1881" width="9.28515625" style="10" bestFit="1" customWidth="1"/>
    <col min="1882" max="1886" width="9.140625" style="10"/>
    <col min="1887" max="1887" width="9.28515625" style="10" bestFit="1" customWidth="1"/>
    <col min="1888" max="1888" width="9.140625" style="10"/>
    <col min="1889" max="1889" width="9.28515625" style="10" bestFit="1" customWidth="1"/>
    <col min="1890" max="1894" width="9.140625" style="10"/>
    <col min="1895" max="1895" width="9.28515625" style="10" bestFit="1" customWidth="1"/>
    <col min="1896" max="1896" width="9.140625" style="10"/>
    <col min="1897" max="1897" width="9.28515625" style="10" bestFit="1" customWidth="1"/>
    <col min="1898" max="1902" width="9.140625" style="10"/>
    <col min="1903" max="1903" width="9.28515625" style="10" bestFit="1" customWidth="1"/>
    <col min="1904" max="1904" width="9.140625" style="10"/>
    <col min="1905" max="1905" width="9.28515625" style="10" bestFit="1" customWidth="1"/>
    <col min="1906" max="1910" width="9.140625" style="10"/>
    <col min="1911" max="1911" width="9.28515625" style="10" bestFit="1" customWidth="1"/>
    <col min="1912" max="1912" width="9.140625" style="10"/>
    <col min="1913" max="1913" width="9.28515625" style="10" bestFit="1" customWidth="1"/>
    <col min="1914" max="1918" width="9.140625" style="10"/>
    <col min="1919" max="1919" width="9.28515625" style="10" bestFit="1" customWidth="1"/>
    <col min="1920" max="1920" width="9.140625" style="10"/>
    <col min="1921" max="1921" width="9.28515625" style="10" bestFit="1" customWidth="1"/>
    <col min="1922" max="1926" width="9.140625" style="10"/>
    <col min="1927" max="1927" width="9.28515625" style="10" bestFit="1" customWidth="1"/>
    <col min="1928" max="1928" width="9.140625" style="10"/>
    <col min="1929" max="1929" width="9.28515625" style="10" bestFit="1" customWidth="1"/>
    <col min="1930" max="1934" width="9.140625" style="10"/>
    <col min="1935" max="1935" width="9.28515625" style="10" bestFit="1" customWidth="1"/>
    <col min="1936" max="1936" width="9.140625" style="10"/>
    <col min="1937" max="1937" width="9.28515625" style="10" bestFit="1" customWidth="1"/>
    <col min="1938" max="1942" width="9.140625" style="10"/>
    <col min="1943" max="1943" width="9.28515625" style="10" bestFit="1" customWidth="1"/>
    <col min="1944" max="1944" width="9.140625" style="10"/>
    <col min="1945" max="1945" width="9.28515625" style="10" bestFit="1" customWidth="1"/>
    <col min="1946" max="1950" width="9.140625" style="10"/>
    <col min="1951" max="1951" width="9.28515625" style="10" bestFit="1" customWidth="1"/>
    <col min="1952" max="1952" width="9.140625" style="10"/>
    <col min="1953" max="1953" width="9.28515625" style="10" bestFit="1" customWidth="1"/>
    <col min="1954" max="1958" width="9.140625" style="10"/>
    <col min="1959" max="1959" width="9.28515625" style="10" bestFit="1" customWidth="1"/>
    <col min="1960" max="1960" width="9.140625" style="10"/>
    <col min="1961" max="1961" width="9.28515625" style="10" bestFit="1" customWidth="1"/>
    <col min="1962" max="1966" width="9.140625" style="10"/>
    <col min="1967" max="1967" width="9.28515625" style="10" bestFit="1" customWidth="1"/>
    <col min="1968" max="1968" width="9.140625" style="10"/>
    <col min="1969" max="1969" width="9.28515625" style="10" bestFit="1" customWidth="1"/>
    <col min="1970" max="1974" width="9.140625" style="10"/>
    <col min="1975" max="1975" width="9.28515625" style="10" bestFit="1" customWidth="1"/>
    <col min="1976" max="1976" width="9.140625" style="10"/>
    <col min="1977" max="1977" width="9.28515625" style="10" bestFit="1" customWidth="1"/>
    <col min="1978" max="1982" width="9.140625" style="10"/>
    <col min="1983" max="1983" width="9.28515625" style="10" bestFit="1" customWidth="1"/>
    <col min="1984" max="1984" width="9.140625" style="10"/>
    <col min="1985" max="1985" width="9.28515625" style="10" bestFit="1" customWidth="1"/>
    <col min="1986" max="1990" width="9.140625" style="10"/>
    <col min="1991" max="1991" width="9.28515625" style="10" bestFit="1" customWidth="1"/>
    <col min="1992" max="1992" width="9.140625" style="10"/>
    <col min="1993" max="1993" width="9.28515625" style="10" bestFit="1" customWidth="1"/>
    <col min="1994" max="1998" width="9.140625" style="10"/>
    <col min="1999" max="1999" width="9.28515625" style="10" bestFit="1" customWidth="1"/>
    <col min="2000" max="2000" width="9.140625" style="10"/>
    <col min="2001" max="2001" width="9.28515625" style="10" bestFit="1" customWidth="1"/>
    <col min="2002" max="2006" width="9.140625" style="10"/>
    <col min="2007" max="2007" width="9.28515625" style="10" bestFit="1" customWidth="1"/>
    <col min="2008" max="2008" width="9.140625" style="10"/>
    <col min="2009" max="2009" width="9.28515625" style="10" bestFit="1" customWidth="1"/>
    <col min="2010" max="2014" width="9.140625" style="10"/>
    <col min="2015" max="2015" width="9.28515625" style="10" bestFit="1" customWidth="1"/>
    <col min="2016" max="2016" width="9.140625" style="10"/>
    <col min="2017" max="2017" width="9.28515625" style="10" bestFit="1" customWidth="1"/>
    <col min="2018" max="2022" width="9.140625" style="10"/>
    <col min="2023" max="2023" width="9.28515625" style="10" bestFit="1" customWidth="1"/>
    <col min="2024" max="2024" width="9.140625" style="10"/>
    <col min="2025" max="2025" width="9.28515625" style="10" bestFit="1" customWidth="1"/>
    <col min="2026" max="2030" width="9.140625" style="10"/>
    <col min="2031" max="2031" width="9.28515625" style="10" bestFit="1" customWidth="1"/>
    <col min="2032" max="2032" width="9.140625" style="10"/>
    <col min="2033" max="2033" width="9.28515625" style="10" bestFit="1" customWidth="1"/>
    <col min="2034" max="2038" width="9.140625" style="10"/>
    <col min="2039" max="2039" width="9.28515625" style="10" bestFit="1" customWidth="1"/>
    <col min="2040" max="2040" width="9.140625" style="10"/>
    <col min="2041" max="2041" width="9.28515625" style="10" bestFit="1" customWidth="1"/>
    <col min="2042" max="2046" width="9.140625" style="10"/>
    <col min="2047" max="2047" width="9.28515625" style="10" bestFit="1" customWidth="1"/>
    <col min="2048" max="2048" width="9.140625" style="10"/>
    <col min="2049" max="2049" width="9.28515625" style="10" bestFit="1" customWidth="1"/>
    <col min="2050" max="2054" width="9.140625" style="10"/>
    <col min="2055" max="2055" width="9.28515625" style="10" bestFit="1" customWidth="1"/>
    <col min="2056" max="2056" width="9.140625" style="10"/>
    <col min="2057" max="2057" width="9.28515625" style="10" bestFit="1" customWidth="1"/>
    <col min="2058" max="2062" width="9.140625" style="10"/>
    <col min="2063" max="2063" width="9.28515625" style="10" bestFit="1" customWidth="1"/>
    <col min="2064" max="2064" width="9.140625" style="10"/>
    <col min="2065" max="2065" width="9.28515625" style="10" bestFit="1" customWidth="1"/>
    <col min="2066" max="2070" width="9.140625" style="10"/>
    <col min="2071" max="2071" width="9.28515625" style="10" bestFit="1" customWidth="1"/>
    <col min="2072" max="2072" width="9.140625" style="10"/>
    <col min="2073" max="2073" width="9.28515625" style="10" bestFit="1" customWidth="1"/>
    <col min="2074" max="2078" width="9.140625" style="10"/>
    <col min="2079" max="2079" width="9.28515625" style="10" bestFit="1" customWidth="1"/>
    <col min="2080" max="2080" width="9.140625" style="10"/>
    <col min="2081" max="2081" width="9.28515625" style="10" bestFit="1" customWidth="1"/>
    <col min="2082" max="2086" width="9.140625" style="10"/>
    <col min="2087" max="2087" width="9.28515625" style="10" bestFit="1" customWidth="1"/>
    <col min="2088" max="2088" width="9.140625" style="10"/>
    <col min="2089" max="2089" width="9.28515625" style="10" bestFit="1" customWidth="1"/>
    <col min="2090" max="2094" width="9.140625" style="10"/>
    <col min="2095" max="2095" width="9.28515625" style="10" bestFit="1" customWidth="1"/>
    <col min="2096" max="2096" width="9.140625" style="10"/>
    <col min="2097" max="2097" width="9.28515625" style="10" bestFit="1" customWidth="1"/>
    <col min="2098" max="2102" width="9.140625" style="10"/>
    <col min="2103" max="2103" width="9.28515625" style="10" bestFit="1" customWidth="1"/>
    <col min="2104" max="2104" width="9.140625" style="10"/>
    <col min="2105" max="2105" width="9.28515625" style="10" bestFit="1" customWidth="1"/>
    <col min="2106" max="2110" width="9.140625" style="10"/>
    <col min="2111" max="2111" width="9.28515625" style="10" bestFit="1" customWidth="1"/>
    <col min="2112" max="2112" width="9.140625" style="10"/>
    <col min="2113" max="2113" width="9.28515625" style="10" bestFit="1" customWidth="1"/>
    <col min="2114" max="2118" width="9.140625" style="10"/>
    <col min="2119" max="2119" width="9.28515625" style="10" bestFit="1" customWidth="1"/>
    <col min="2120" max="2120" width="9.140625" style="10"/>
    <col min="2121" max="2121" width="9.28515625" style="10" bestFit="1" customWidth="1"/>
    <col min="2122" max="2126" width="9.140625" style="10"/>
    <col min="2127" max="2127" width="9.28515625" style="10" bestFit="1" customWidth="1"/>
    <col min="2128" max="2128" width="9.140625" style="10"/>
    <col min="2129" max="2129" width="9.28515625" style="10" bestFit="1" customWidth="1"/>
    <col min="2130" max="2134" width="9.140625" style="10"/>
    <col min="2135" max="2135" width="9.28515625" style="10" bestFit="1" customWidth="1"/>
    <col min="2136" max="2136" width="9.140625" style="10"/>
    <col min="2137" max="2137" width="9.28515625" style="10" bestFit="1" customWidth="1"/>
    <col min="2138" max="2142" width="9.140625" style="10"/>
    <col min="2143" max="2143" width="9.28515625" style="10" bestFit="1" customWidth="1"/>
    <col min="2144" max="2144" width="9.140625" style="10"/>
    <col min="2145" max="2145" width="9.28515625" style="10" bestFit="1" customWidth="1"/>
    <col min="2146" max="2150" width="9.140625" style="10"/>
    <col min="2151" max="2151" width="9.28515625" style="10" bestFit="1" customWidth="1"/>
    <col min="2152" max="2152" width="9.140625" style="10"/>
    <col min="2153" max="2153" width="9.28515625" style="10" bestFit="1" customWidth="1"/>
    <col min="2154" max="2158" width="9.140625" style="10"/>
    <col min="2159" max="2159" width="9.28515625" style="10" bestFit="1" customWidth="1"/>
    <col min="2160" max="2160" width="9.140625" style="10"/>
    <col min="2161" max="2161" width="9.28515625" style="10" bestFit="1" customWidth="1"/>
    <col min="2162" max="2166" width="9.140625" style="10"/>
    <col min="2167" max="2167" width="9.28515625" style="10" bestFit="1" customWidth="1"/>
    <col min="2168" max="2168" width="9.140625" style="10"/>
    <col min="2169" max="2169" width="9.28515625" style="10" bestFit="1" customWidth="1"/>
    <col min="2170" max="2174" width="9.140625" style="10"/>
    <col min="2175" max="2175" width="9.28515625" style="10" bestFit="1" customWidth="1"/>
    <col min="2176" max="2176" width="9.140625" style="10"/>
    <col min="2177" max="2177" width="9.28515625" style="10" bestFit="1" customWidth="1"/>
    <col min="2178" max="2182" width="9.140625" style="10"/>
    <col min="2183" max="2183" width="9.28515625" style="10" bestFit="1" customWidth="1"/>
    <col min="2184" max="2184" width="9.140625" style="10"/>
    <col min="2185" max="2185" width="9.28515625" style="10" bestFit="1" customWidth="1"/>
    <col min="2186" max="2190" width="9.140625" style="10"/>
    <col min="2191" max="2191" width="9.28515625" style="10" bestFit="1" customWidth="1"/>
    <col min="2192" max="2192" width="9.140625" style="10"/>
    <col min="2193" max="2193" width="9.28515625" style="10" bestFit="1" customWidth="1"/>
    <col min="2194" max="2198" width="9.140625" style="10"/>
    <col min="2199" max="2199" width="9.28515625" style="10" bestFit="1" customWidth="1"/>
    <col min="2200" max="2200" width="9.140625" style="10"/>
    <col min="2201" max="2201" width="9.28515625" style="10" bestFit="1" customWidth="1"/>
    <col min="2202" max="2206" width="9.140625" style="10"/>
    <col min="2207" max="2207" width="9.28515625" style="10" bestFit="1" customWidth="1"/>
    <col min="2208" max="2208" width="9.140625" style="10"/>
    <col min="2209" max="2209" width="9.28515625" style="10" bestFit="1" customWidth="1"/>
    <col min="2210" max="2214" width="9.140625" style="10"/>
    <col min="2215" max="2215" width="9.28515625" style="10" bestFit="1" customWidth="1"/>
    <col min="2216" max="2216" width="9.140625" style="10"/>
    <col min="2217" max="2217" width="9.28515625" style="10" bestFit="1" customWidth="1"/>
    <col min="2218" max="2222" width="9.140625" style="10"/>
    <col min="2223" max="2223" width="9.28515625" style="10" bestFit="1" customWidth="1"/>
    <col min="2224" max="2224" width="9.140625" style="10"/>
    <col min="2225" max="2225" width="9.28515625" style="10" bestFit="1" customWidth="1"/>
    <col min="2226" max="2230" width="9.140625" style="10"/>
    <col min="2231" max="2231" width="9.28515625" style="10" bestFit="1" customWidth="1"/>
    <col min="2232" max="2232" width="9.140625" style="10"/>
    <col min="2233" max="2233" width="9.28515625" style="10" bestFit="1" customWidth="1"/>
    <col min="2234" max="2238" width="9.140625" style="10"/>
    <col min="2239" max="2239" width="9.28515625" style="10" bestFit="1" customWidth="1"/>
    <col min="2240" max="2240" width="9.140625" style="10"/>
    <col min="2241" max="2241" width="9.28515625" style="10" bestFit="1" customWidth="1"/>
    <col min="2242" max="2246" width="9.140625" style="10"/>
    <col min="2247" max="2247" width="9.28515625" style="10" bestFit="1" customWidth="1"/>
    <col min="2248" max="2248" width="9.140625" style="10"/>
    <col min="2249" max="2249" width="9.28515625" style="10" bestFit="1" customWidth="1"/>
    <col min="2250" max="2254" width="9.140625" style="10"/>
    <col min="2255" max="2255" width="9.28515625" style="10" bestFit="1" customWidth="1"/>
    <col min="2256" max="2256" width="9.140625" style="10"/>
    <col min="2257" max="2257" width="9.28515625" style="10" bestFit="1" customWidth="1"/>
    <col min="2258" max="2262" width="9.140625" style="10"/>
    <col min="2263" max="2263" width="9.28515625" style="10" bestFit="1" customWidth="1"/>
    <col min="2264" max="2264" width="9.140625" style="10"/>
    <col min="2265" max="2265" width="9.28515625" style="10" bestFit="1" customWidth="1"/>
    <col min="2266" max="2270" width="9.140625" style="10"/>
    <col min="2271" max="2271" width="9.28515625" style="10" bestFit="1" customWidth="1"/>
    <col min="2272" max="2272" width="9.140625" style="10"/>
    <col min="2273" max="2273" width="9.28515625" style="10" bestFit="1" customWidth="1"/>
    <col min="2274" max="2278" width="9.140625" style="10"/>
    <col min="2279" max="2279" width="9.28515625" style="10" bestFit="1" customWidth="1"/>
    <col min="2280" max="2280" width="9.140625" style="10"/>
    <col min="2281" max="2281" width="9.28515625" style="10" bestFit="1" customWidth="1"/>
    <col min="2282" max="2286" width="9.140625" style="10"/>
    <col min="2287" max="2287" width="9.28515625" style="10" bestFit="1" customWidth="1"/>
    <col min="2288" max="2288" width="9.140625" style="10"/>
    <col min="2289" max="2289" width="9.28515625" style="10" bestFit="1" customWidth="1"/>
    <col min="2290" max="2294" width="9.140625" style="10"/>
    <col min="2295" max="2295" width="9.28515625" style="10" bestFit="1" customWidth="1"/>
    <col min="2296" max="2296" width="9.140625" style="10"/>
    <col min="2297" max="2297" width="9.28515625" style="10" bestFit="1" customWidth="1"/>
    <col min="2298" max="2302" width="9.140625" style="10"/>
    <col min="2303" max="2303" width="9.28515625" style="10" bestFit="1" customWidth="1"/>
    <col min="2304" max="2304" width="9.140625" style="10"/>
    <col min="2305" max="2305" width="9.28515625" style="10" bestFit="1" customWidth="1"/>
    <col min="2306" max="2310" width="9.140625" style="10"/>
    <col min="2311" max="2311" width="9.28515625" style="10" bestFit="1" customWidth="1"/>
    <col min="2312" max="2312" width="9.140625" style="10"/>
    <col min="2313" max="2313" width="9.28515625" style="10" bestFit="1" customWidth="1"/>
    <col min="2314" max="2318" width="9.140625" style="10"/>
    <col min="2319" max="2319" width="9.28515625" style="10" bestFit="1" customWidth="1"/>
    <col min="2320" max="2320" width="9.140625" style="10"/>
    <col min="2321" max="2321" width="9.28515625" style="10" bestFit="1" customWidth="1"/>
    <col min="2322" max="2326" width="9.140625" style="10"/>
    <col min="2327" max="2327" width="9.28515625" style="10" bestFit="1" customWidth="1"/>
    <col min="2328" max="2328" width="9.140625" style="10"/>
    <col min="2329" max="2329" width="9.28515625" style="10" bestFit="1" customWidth="1"/>
    <col min="2330" max="2334" width="9.140625" style="10"/>
    <col min="2335" max="2335" width="9.28515625" style="10" bestFit="1" customWidth="1"/>
    <col min="2336" max="2336" width="9.140625" style="10"/>
    <col min="2337" max="2337" width="9.28515625" style="10" bestFit="1" customWidth="1"/>
    <col min="2338" max="2342" width="9.140625" style="10"/>
    <col min="2343" max="2343" width="9.28515625" style="10" bestFit="1" customWidth="1"/>
    <col min="2344" max="2344" width="9.140625" style="10"/>
    <col min="2345" max="2345" width="9.28515625" style="10" bestFit="1" customWidth="1"/>
    <col min="2346" max="2350" width="9.140625" style="10"/>
    <col min="2351" max="2351" width="9.28515625" style="10" bestFit="1" customWidth="1"/>
    <col min="2352" max="2352" width="9.140625" style="10"/>
    <col min="2353" max="2353" width="9.28515625" style="10" bestFit="1" customWidth="1"/>
    <col min="2354" max="2358" width="9.140625" style="10"/>
    <col min="2359" max="2359" width="9.28515625" style="10" bestFit="1" customWidth="1"/>
    <col min="2360" max="2360" width="9.140625" style="10"/>
    <col min="2361" max="2361" width="9.28515625" style="10" bestFit="1" customWidth="1"/>
    <col min="2362" max="2366" width="9.140625" style="10"/>
    <col min="2367" max="2367" width="9.28515625" style="10" bestFit="1" customWidth="1"/>
    <col min="2368" max="2368" width="9.140625" style="10"/>
    <col min="2369" max="2369" width="9.28515625" style="10" bestFit="1" customWidth="1"/>
    <col min="2370" max="2374" width="9.140625" style="10"/>
    <col min="2375" max="2375" width="9.28515625" style="10" bestFit="1" customWidth="1"/>
    <col min="2376" max="2376" width="9.140625" style="10"/>
    <col min="2377" max="2377" width="9.28515625" style="10" bestFit="1" customWidth="1"/>
    <col min="2378" max="2382" width="9.140625" style="10"/>
    <col min="2383" max="2383" width="9.28515625" style="10" bestFit="1" customWidth="1"/>
    <col min="2384" max="2384" width="9.140625" style="10"/>
    <col min="2385" max="2385" width="9.28515625" style="10" bestFit="1" customWidth="1"/>
    <col min="2386" max="2390" width="9.140625" style="10"/>
    <col min="2391" max="2391" width="9.28515625" style="10" bestFit="1" customWidth="1"/>
    <col min="2392" max="2392" width="9.140625" style="10"/>
    <col min="2393" max="2393" width="9.28515625" style="10" bestFit="1" customWidth="1"/>
    <col min="2394" max="2398" width="9.140625" style="10"/>
    <col min="2399" max="2399" width="9.28515625" style="10" bestFit="1" customWidth="1"/>
    <col min="2400" max="2400" width="9.140625" style="10"/>
    <col min="2401" max="2401" width="9.28515625" style="10" bestFit="1" customWidth="1"/>
    <col min="2402" max="2406" width="9.140625" style="10"/>
    <col min="2407" max="2407" width="9.28515625" style="10" bestFit="1" customWidth="1"/>
    <col min="2408" max="2408" width="9.140625" style="10"/>
    <col min="2409" max="2409" width="9.28515625" style="10" bestFit="1" customWidth="1"/>
    <col min="2410" max="2414" width="9.140625" style="10"/>
    <col min="2415" max="2415" width="9.28515625" style="10" bestFit="1" customWidth="1"/>
    <col min="2416" max="2416" width="9.140625" style="10"/>
    <col min="2417" max="2417" width="9.28515625" style="10" bestFit="1" customWidth="1"/>
    <col min="2418" max="2422" width="9.140625" style="10"/>
    <col min="2423" max="2423" width="9.28515625" style="10" bestFit="1" customWidth="1"/>
    <col min="2424" max="2424" width="9.140625" style="10"/>
    <col min="2425" max="2425" width="9.28515625" style="10" bestFit="1" customWidth="1"/>
    <col min="2426" max="2430" width="9.140625" style="10"/>
    <col min="2431" max="2431" width="9.28515625" style="10" bestFit="1" customWidth="1"/>
    <col min="2432" max="2432" width="9.140625" style="10"/>
    <col min="2433" max="2433" width="9.28515625" style="10" bestFit="1" customWidth="1"/>
    <col min="2434" max="2438" width="9.140625" style="10"/>
    <col min="2439" max="2439" width="9.28515625" style="10" bestFit="1" customWidth="1"/>
    <col min="2440" max="2440" width="9.140625" style="10"/>
    <col min="2441" max="2441" width="9.28515625" style="10" bestFit="1" customWidth="1"/>
    <col min="2442" max="2446" width="9.140625" style="10"/>
    <col min="2447" max="2447" width="9.28515625" style="10" bestFit="1" customWidth="1"/>
    <col min="2448" max="2448" width="9.140625" style="10"/>
    <col min="2449" max="2449" width="9.28515625" style="10" bestFit="1" customWidth="1"/>
    <col min="2450" max="2454" width="9.140625" style="10"/>
    <col min="2455" max="2455" width="9.28515625" style="10" bestFit="1" customWidth="1"/>
    <col min="2456" max="2456" width="9.140625" style="10"/>
    <col min="2457" max="2457" width="9.28515625" style="10" bestFit="1" customWidth="1"/>
    <col min="2458" max="2462" width="9.140625" style="10"/>
    <col min="2463" max="2463" width="9.28515625" style="10" bestFit="1" customWidth="1"/>
    <col min="2464" max="2464" width="9.140625" style="10"/>
    <col min="2465" max="2465" width="9.28515625" style="10" bestFit="1" customWidth="1"/>
    <col min="2466" max="2470" width="9.140625" style="10"/>
    <col min="2471" max="2471" width="9.28515625" style="10" bestFit="1" customWidth="1"/>
    <col min="2472" max="2472" width="9.140625" style="10"/>
    <col min="2473" max="2473" width="9.28515625" style="10" bestFit="1" customWidth="1"/>
    <col min="2474" max="2478" width="9.140625" style="10"/>
    <col min="2479" max="2479" width="9.28515625" style="10" bestFit="1" customWidth="1"/>
    <col min="2480" max="2480" width="9.140625" style="10"/>
    <col min="2481" max="2481" width="9.28515625" style="10" bestFit="1" customWidth="1"/>
    <col min="2482" max="2486" width="9.140625" style="10"/>
    <col min="2487" max="2487" width="9.28515625" style="10" bestFit="1" customWidth="1"/>
    <col min="2488" max="2488" width="9.140625" style="10"/>
    <col min="2489" max="2489" width="9.28515625" style="10" bestFit="1" customWidth="1"/>
    <col min="2490" max="2494" width="9.140625" style="10"/>
    <col min="2495" max="2495" width="9.28515625" style="10" bestFit="1" customWidth="1"/>
    <col min="2496" max="2496" width="9.140625" style="10"/>
    <col min="2497" max="2497" width="9.28515625" style="10" bestFit="1" customWidth="1"/>
    <col min="2498" max="2502" width="9.140625" style="10"/>
    <col min="2503" max="2503" width="9.28515625" style="10" bestFit="1" customWidth="1"/>
    <col min="2504" max="2504" width="9.140625" style="10"/>
    <col min="2505" max="2505" width="9.28515625" style="10" bestFit="1" customWidth="1"/>
    <col min="2506" max="2510" width="9.140625" style="10"/>
    <col min="2511" max="2511" width="9.28515625" style="10" bestFit="1" customWidth="1"/>
    <col min="2512" max="2512" width="9.140625" style="10"/>
    <col min="2513" max="2513" width="9.28515625" style="10" bestFit="1" customWidth="1"/>
    <col min="2514" max="2518" width="9.140625" style="10"/>
    <col min="2519" max="2519" width="9.28515625" style="10" bestFit="1" customWidth="1"/>
    <col min="2520" max="2520" width="9.140625" style="10"/>
    <col min="2521" max="2521" width="9.28515625" style="10" bestFit="1" customWidth="1"/>
    <col min="2522" max="2526" width="9.140625" style="10"/>
    <col min="2527" max="2527" width="9.28515625" style="10" bestFit="1" customWidth="1"/>
    <col min="2528" max="2528" width="9.140625" style="10"/>
    <col min="2529" max="2529" width="9.28515625" style="10" bestFit="1" customWidth="1"/>
    <col min="2530" max="2534" width="9.140625" style="10"/>
    <col min="2535" max="2535" width="9.28515625" style="10" bestFit="1" customWidth="1"/>
    <col min="2536" max="2536" width="9.140625" style="10"/>
    <col min="2537" max="2537" width="9.28515625" style="10" bestFit="1" customWidth="1"/>
    <col min="2538" max="2542" width="9.140625" style="10"/>
    <col min="2543" max="2543" width="9.28515625" style="10" bestFit="1" customWidth="1"/>
    <col min="2544" max="2544" width="9.140625" style="10"/>
    <col min="2545" max="2545" width="9.28515625" style="10" bestFit="1" customWidth="1"/>
    <col min="2546" max="2550" width="9.140625" style="10"/>
    <col min="2551" max="2551" width="9.28515625" style="10" bestFit="1" customWidth="1"/>
    <col min="2552" max="2552" width="9.140625" style="10"/>
    <col min="2553" max="2553" width="9.28515625" style="10" bestFit="1" customWidth="1"/>
    <col min="2554" max="2558" width="9.140625" style="10"/>
    <col min="2559" max="2559" width="9.28515625" style="10" bestFit="1" customWidth="1"/>
    <col min="2560" max="2560" width="9.140625" style="10"/>
    <col min="2561" max="2561" width="9.28515625" style="10" bestFit="1" customWidth="1"/>
    <col min="2562" max="2566" width="9.140625" style="10"/>
    <col min="2567" max="2567" width="9.28515625" style="10" bestFit="1" customWidth="1"/>
    <col min="2568" max="2568" width="9.140625" style="10"/>
    <col min="2569" max="2569" width="9.28515625" style="10" bestFit="1" customWidth="1"/>
    <col min="2570" max="2574" width="9.140625" style="10"/>
    <col min="2575" max="2575" width="9.28515625" style="10" bestFit="1" customWidth="1"/>
    <col min="2576" max="2576" width="9.140625" style="10"/>
    <col min="2577" max="2577" width="9.28515625" style="10" bestFit="1" customWidth="1"/>
    <col min="2578" max="2582" width="9.140625" style="10"/>
    <col min="2583" max="2583" width="9.28515625" style="10" bestFit="1" customWidth="1"/>
    <col min="2584" max="2584" width="9.140625" style="10"/>
    <col min="2585" max="2585" width="9.28515625" style="10" bestFit="1" customWidth="1"/>
    <col min="2586" max="2590" width="9.140625" style="10"/>
    <col min="2591" max="2591" width="9.28515625" style="10" bestFit="1" customWidth="1"/>
    <col min="2592" max="2592" width="9.140625" style="10"/>
    <col min="2593" max="2593" width="9.28515625" style="10" bestFit="1" customWidth="1"/>
    <col min="2594" max="2598" width="9.140625" style="10"/>
    <col min="2599" max="2599" width="9.28515625" style="10" bestFit="1" customWidth="1"/>
    <col min="2600" max="2600" width="9.140625" style="10"/>
    <col min="2601" max="2601" width="9.28515625" style="10" bestFit="1" customWidth="1"/>
    <col min="2602" max="2606" width="9.140625" style="10"/>
    <col min="2607" max="2607" width="9.28515625" style="10" bestFit="1" customWidth="1"/>
    <col min="2608" max="2608" width="9.140625" style="10"/>
    <col min="2609" max="2609" width="9.28515625" style="10" bestFit="1" customWidth="1"/>
    <col min="2610" max="2614" width="9.140625" style="10"/>
    <col min="2615" max="2615" width="9.28515625" style="10" bestFit="1" customWidth="1"/>
    <col min="2616" max="2616" width="9.140625" style="10"/>
    <col min="2617" max="2617" width="9.28515625" style="10" bestFit="1" customWidth="1"/>
    <col min="2618" max="2622" width="9.140625" style="10"/>
    <col min="2623" max="2623" width="9.28515625" style="10" bestFit="1" customWidth="1"/>
    <col min="2624" max="2624" width="9.140625" style="10"/>
    <col min="2625" max="2625" width="9.28515625" style="10" bestFit="1" customWidth="1"/>
    <col min="2626" max="2630" width="9.140625" style="10"/>
    <col min="2631" max="2631" width="9.28515625" style="10" bestFit="1" customWidth="1"/>
    <col min="2632" max="2632" width="9.140625" style="10"/>
    <col min="2633" max="2633" width="9.28515625" style="10" bestFit="1" customWidth="1"/>
    <col min="2634" max="2638" width="9.140625" style="10"/>
    <col min="2639" max="2639" width="9.28515625" style="10" bestFit="1" customWidth="1"/>
    <col min="2640" max="2640" width="9.140625" style="10"/>
    <col min="2641" max="2641" width="9.28515625" style="10" bestFit="1" customWidth="1"/>
    <col min="2642" max="2646" width="9.140625" style="10"/>
    <col min="2647" max="2647" width="9.28515625" style="10" bestFit="1" customWidth="1"/>
    <col min="2648" max="2648" width="9.140625" style="10"/>
    <col min="2649" max="2649" width="9.28515625" style="10" bestFit="1" customWidth="1"/>
    <col min="2650" max="2654" width="9.140625" style="10"/>
    <col min="2655" max="2655" width="9.28515625" style="10" bestFit="1" customWidth="1"/>
    <col min="2656" max="2656" width="9.140625" style="10"/>
    <col min="2657" max="2657" width="9.28515625" style="10" bestFit="1" customWidth="1"/>
    <col min="2658" max="2662" width="9.140625" style="10"/>
    <col min="2663" max="2663" width="9.28515625" style="10" bestFit="1" customWidth="1"/>
    <col min="2664" max="2664" width="9.140625" style="10"/>
    <col min="2665" max="2665" width="9.28515625" style="10" bestFit="1" customWidth="1"/>
    <col min="2666" max="2670" width="9.140625" style="10"/>
    <col min="2671" max="2671" width="9.28515625" style="10" bestFit="1" customWidth="1"/>
    <col min="2672" max="2672" width="9.140625" style="10"/>
    <col min="2673" max="2673" width="9.28515625" style="10" bestFit="1" customWidth="1"/>
    <col min="2674" max="2678" width="9.140625" style="10"/>
    <col min="2679" max="2679" width="9.28515625" style="10" bestFit="1" customWidth="1"/>
    <col min="2680" max="2680" width="9.140625" style="10"/>
    <col min="2681" max="2681" width="9.28515625" style="10" bestFit="1" customWidth="1"/>
    <col min="2682" max="2686" width="9.140625" style="10"/>
    <col min="2687" max="2687" width="9.28515625" style="10" bestFit="1" customWidth="1"/>
    <col min="2688" max="2688" width="9.140625" style="10"/>
    <col min="2689" max="2689" width="9.28515625" style="10" bestFit="1" customWidth="1"/>
    <col min="2690" max="2694" width="9.140625" style="10"/>
    <col min="2695" max="2695" width="9.28515625" style="10" bestFit="1" customWidth="1"/>
    <col min="2696" max="2696" width="9.140625" style="10"/>
    <col min="2697" max="2697" width="9.28515625" style="10" bestFit="1" customWidth="1"/>
    <col min="2698" max="2702" width="9.140625" style="10"/>
    <col min="2703" max="2703" width="9.28515625" style="10" bestFit="1" customWidth="1"/>
    <col min="2704" max="2704" width="9.140625" style="10"/>
    <col min="2705" max="2705" width="9.28515625" style="10" bestFit="1" customWidth="1"/>
    <col min="2706" max="2710" width="9.140625" style="10"/>
    <col min="2711" max="2711" width="9.28515625" style="10" bestFit="1" customWidth="1"/>
    <col min="2712" max="2712" width="9.140625" style="10"/>
    <col min="2713" max="2713" width="9.28515625" style="10" bestFit="1" customWidth="1"/>
    <col min="2714" max="2718" width="9.140625" style="10"/>
    <col min="2719" max="2719" width="9.28515625" style="10" bestFit="1" customWidth="1"/>
    <col min="2720" max="2720" width="9.140625" style="10"/>
    <col min="2721" max="2721" width="9.28515625" style="10" bestFit="1" customWidth="1"/>
    <col min="2722" max="2726" width="9.140625" style="10"/>
    <col min="2727" max="2727" width="9.28515625" style="10" bestFit="1" customWidth="1"/>
    <col min="2728" max="2728" width="9.140625" style="10"/>
    <col min="2729" max="2729" width="9.28515625" style="10" bestFit="1" customWidth="1"/>
    <col min="2730" max="2734" width="9.140625" style="10"/>
    <col min="2735" max="2735" width="9.28515625" style="10" bestFit="1" customWidth="1"/>
    <col min="2736" max="2736" width="9.140625" style="10"/>
    <col min="2737" max="2737" width="9.28515625" style="10" bestFit="1" customWidth="1"/>
    <col min="2738" max="2742" width="9.140625" style="10"/>
    <col min="2743" max="2743" width="9.28515625" style="10" bestFit="1" customWidth="1"/>
    <col min="2744" max="2744" width="9.140625" style="10"/>
    <col min="2745" max="2745" width="9.28515625" style="10" bestFit="1" customWidth="1"/>
    <col min="2746" max="2750" width="9.140625" style="10"/>
    <col min="2751" max="2751" width="9.28515625" style="10" bestFit="1" customWidth="1"/>
    <col min="2752" max="2752" width="9.140625" style="10"/>
    <col min="2753" max="2753" width="9.28515625" style="10" bestFit="1" customWidth="1"/>
    <col min="2754" max="2758" width="9.140625" style="10"/>
    <col min="2759" max="2759" width="9.28515625" style="10" bestFit="1" customWidth="1"/>
    <col min="2760" max="2760" width="9.140625" style="10"/>
    <col min="2761" max="2761" width="9.28515625" style="10" bestFit="1" customWidth="1"/>
    <col min="2762" max="2766" width="9.140625" style="10"/>
    <col min="2767" max="2767" width="9.28515625" style="10" bestFit="1" customWidth="1"/>
    <col min="2768" max="2768" width="9.140625" style="10"/>
    <col min="2769" max="2769" width="9.28515625" style="10" bestFit="1" customWidth="1"/>
    <col min="2770" max="2774" width="9.140625" style="10"/>
    <col min="2775" max="2775" width="9.28515625" style="10" bestFit="1" customWidth="1"/>
    <col min="2776" max="2776" width="9.140625" style="10"/>
    <col min="2777" max="2777" width="9.28515625" style="10" bestFit="1" customWidth="1"/>
    <col min="2778" max="2782" width="9.140625" style="10"/>
    <col min="2783" max="2783" width="9.28515625" style="10" bestFit="1" customWidth="1"/>
    <col min="2784" max="2784" width="9.140625" style="10"/>
    <col min="2785" max="2785" width="9.28515625" style="10" bestFit="1" customWidth="1"/>
    <col min="2786" max="2790" width="9.140625" style="10"/>
    <col min="2791" max="2791" width="9.28515625" style="10" bestFit="1" customWidth="1"/>
    <col min="2792" max="2792" width="9.140625" style="10"/>
    <col min="2793" max="2793" width="9.28515625" style="10" bestFit="1" customWidth="1"/>
    <col min="2794" max="2798" width="9.140625" style="10"/>
    <col min="2799" max="2799" width="9.28515625" style="10" bestFit="1" customWidth="1"/>
    <col min="2800" max="2800" width="9.140625" style="10"/>
    <col min="2801" max="2801" width="9.28515625" style="10" bestFit="1" customWidth="1"/>
    <col min="2802" max="2806" width="9.140625" style="10"/>
    <col min="2807" max="2807" width="9.28515625" style="10" bestFit="1" customWidth="1"/>
    <col min="2808" max="2808" width="9.140625" style="10"/>
    <col min="2809" max="2809" width="9.28515625" style="10" bestFit="1" customWidth="1"/>
    <col min="2810" max="2814" width="9.140625" style="10"/>
    <col min="2815" max="2815" width="9.28515625" style="10" bestFit="1" customWidth="1"/>
    <col min="2816" max="2816" width="9.140625" style="10"/>
    <col min="2817" max="2817" width="9.28515625" style="10" bestFit="1" customWidth="1"/>
    <col min="2818" max="2822" width="9.140625" style="10"/>
    <col min="2823" max="2823" width="9.28515625" style="10" bestFit="1" customWidth="1"/>
    <col min="2824" max="2824" width="9.140625" style="10"/>
    <col min="2825" max="2825" width="9.28515625" style="10" bestFit="1" customWidth="1"/>
    <col min="2826" max="2830" width="9.140625" style="10"/>
    <col min="2831" max="2831" width="9.28515625" style="10" bestFit="1" customWidth="1"/>
    <col min="2832" max="2832" width="9.140625" style="10"/>
    <col min="2833" max="2833" width="9.28515625" style="10" bestFit="1" customWidth="1"/>
    <col min="2834" max="2838" width="9.140625" style="10"/>
    <col min="2839" max="2839" width="9.28515625" style="10" bestFit="1" customWidth="1"/>
    <col min="2840" max="2840" width="9.140625" style="10"/>
    <col min="2841" max="2841" width="9.28515625" style="10" bestFit="1" customWidth="1"/>
    <col min="2842" max="2846" width="9.140625" style="10"/>
    <col min="2847" max="2847" width="9.28515625" style="10" bestFit="1" customWidth="1"/>
    <col min="2848" max="2848" width="9.140625" style="10"/>
    <col min="2849" max="2849" width="9.28515625" style="10" bestFit="1" customWidth="1"/>
    <col min="2850" max="2854" width="9.140625" style="10"/>
    <col min="2855" max="2855" width="9.28515625" style="10" bestFit="1" customWidth="1"/>
    <col min="2856" max="2856" width="9.140625" style="10"/>
    <col min="2857" max="2857" width="9.28515625" style="10" bestFit="1" customWidth="1"/>
    <col min="2858" max="2862" width="9.140625" style="10"/>
    <col min="2863" max="2863" width="9.28515625" style="10" bestFit="1" customWidth="1"/>
    <col min="2864" max="2864" width="9.140625" style="10"/>
    <col min="2865" max="2865" width="9.28515625" style="10" bestFit="1" customWidth="1"/>
    <col min="2866" max="2870" width="9.140625" style="10"/>
    <col min="2871" max="2871" width="9.28515625" style="10" bestFit="1" customWidth="1"/>
    <col min="2872" max="2872" width="9.140625" style="10"/>
    <col min="2873" max="2873" width="9.28515625" style="10" bestFit="1" customWidth="1"/>
    <col min="2874" max="2878" width="9.140625" style="10"/>
    <col min="2879" max="2879" width="9.28515625" style="10" bestFit="1" customWidth="1"/>
    <col min="2880" max="2880" width="9.140625" style="10"/>
    <col min="2881" max="2881" width="9.28515625" style="10" bestFit="1" customWidth="1"/>
    <col min="2882" max="2886" width="9.140625" style="10"/>
    <col min="2887" max="2887" width="9.28515625" style="10" bestFit="1" customWidth="1"/>
    <col min="2888" max="2888" width="9.140625" style="10"/>
    <col min="2889" max="2889" width="9.28515625" style="10" bestFit="1" customWidth="1"/>
    <col min="2890" max="2894" width="9.140625" style="10"/>
    <col min="2895" max="2895" width="9.28515625" style="10" bestFit="1" customWidth="1"/>
    <col min="2896" max="2896" width="9.140625" style="10"/>
    <col min="2897" max="2897" width="9.28515625" style="10" bestFit="1" customWidth="1"/>
    <col min="2898" max="2902" width="9.140625" style="10"/>
    <col min="2903" max="2903" width="9.28515625" style="10" bestFit="1" customWidth="1"/>
    <col min="2904" max="2904" width="9.140625" style="10"/>
    <col min="2905" max="2905" width="9.28515625" style="10" bestFit="1" customWidth="1"/>
    <col min="2906" max="2910" width="9.140625" style="10"/>
    <col min="2911" max="2911" width="9.28515625" style="10" bestFit="1" customWidth="1"/>
    <col min="2912" max="2912" width="9.140625" style="10"/>
    <col min="2913" max="2913" width="9.28515625" style="10" bestFit="1" customWidth="1"/>
    <col min="2914" max="2918" width="9.140625" style="10"/>
    <col min="2919" max="2919" width="9.28515625" style="10" bestFit="1" customWidth="1"/>
    <col min="2920" max="2920" width="9.140625" style="10"/>
    <col min="2921" max="2921" width="9.28515625" style="10" bestFit="1" customWidth="1"/>
    <col min="2922" max="2926" width="9.140625" style="10"/>
    <col min="2927" max="2927" width="9.28515625" style="10" bestFit="1" customWidth="1"/>
    <col min="2928" max="2928" width="9.140625" style="10"/>
    <col min="2929" max="2929" width="9.28515625" style="10" bestFit="1" customWidth="1"/>
    <col min="2930" max="2934" width="9.140625" style="10"/>
    <col min="2935" max="2935" width="9.28515625" style="10" bestFit="1" customWidth="1"/>
    <col min="2936" max="2936" width="9.140625" style="10"/>
    <col min="2937" max="2937" width="9.28515625" style="10" bestFit="1" customWidth="1"/>
    <col min="2938" max="2942" width="9.140625" style="10"/>
    <col min="2943" max="2943" width="9.28515625" style="10" bestFit="1" customWidth="1"/>
    <col min="2944" max="2944" width="9.140625" style="10"/>
    <col min="2945" max="2945" width="9.28515625" style="10" bestFit="1" customWidth="1"/>
    <col min="2946" max="2950" width="9.140625" style="10"/>
    <col min="2951" max="2951" width="9.28515625" style="10" bestFit="1" customWidth="1"/>
    <col min="2952" max="2952" width="9.140625" style="10"/>
    <col min="2953" max="2953" width="9.28515625" style="10" bestFit="1" customWidth="1"/>
    <col min="2954" max="2958" width="9.140625" style="10"/>
    <col min="2959" max="2959" width="9.28515625" style="10" bestFit="1" customWidth="1"/>
    <col min="2960" max="2960" width="9.140625" style="10"/>
    <col min="2961" max="2961" width="9.28515625" style="10" bestFit="1" customWidth="1"/>
    <col min="2962" max="2966" width="9.140625" style="10"/>
    <col min="2967" max="2967" width="9.28515625" style="10" bestFit="1" customWidth="1"/>
    <col min="2968" max="2968" width="9.140625" style="10"/>
    <col min="2969" max="2969" width="9.28515625" style="10" bestFit="1" customWidth="1"/>
    <col min="2970" max="2974" width="9.140625" style="10"/>
    <col min="2975" max="2975" width="9.28515625" style="10" bestFit="1" customWidth="1"/>
    <col min="2976" max="2976" width="9.140625" style="10"/>
    <col min="2977" max="2977" width="9.28515625" style="10" bestFit="1" customWidth="1"/>
    <col min="2978" max="2982" width="9.140625" style="10"/>
    <col min="2983" max="2983" width="9.28515625" style="10" bestFit="1" customWidth="1"/>
    <col min="2984" max="2984" width="9.140625" style="10"/>
    <col min="2985" max="2985" width="9.28515625" style="10" bestFit="1" customWidth="1"/>
    <col min="2986" max="2990" width="9.140625" style="10"/>
    <col min="2991" max="2991" width="9.28515625" style="10" bestFit="1" customWidth="1"/>
    <col min="2992" max="2992" width="9.140625" style="10"/>
    <col min="2993" max="2993" width="9.28515625" style="10" bestFit="1" customWidth="1"/>
    <col min="2994" max="2998" width="9.140625" style="10"/>
    <col min="2999" max="2999" width="9.28515625" style="10" bestFit="1" customWidth="1"/>
    <col min="3000" max="3000" width="9.140625" style="10"/>
    <col min="3001" max="3001" width="9.28515625" style="10" bestFit="1" customWidth="1"/>
    <col min="3002" max="3006" width="9.140625" style="10"/>
    <col min="3007" max="3007" width="9.28515625" style="10" bestFit="1" customWidth="1"/>
    <col min="3008" max="3008" width="9.140625" style="10"/>
    <col min="3009" max="3009" width="9.28515625" style="10" bestFit="1" customWidth="1"/>
    <col min="3010" max="3014" width="9.140625" style="10"/>
    <col min="3015" max="3015" width="9.28515625" style="10" bestFit="1" customWidth="1"/>
    <col min="3016" max="3016" width="9.140625" style="10"/>
    <col min="3017" max="3017" width="9.28515625" style="10" bestFit="1" customWidth="1"/>
    <col min="3018" max="3022" width="9.140625" style="10"/>
    <col min="3023" max="3023" width="9.28515625" style="10" bestFit="1" customWidth="1"/>
    <col min="3024" max="3024" width="9.140625" style="10"/>
    <col min="3025" max="3025" width="9.28515625" style="10" bestFit="1" customWidth="1"/>
    <col min="3026" max="3030" width="9.140625" style="10"/>
    <col min="3031" max="3031" width="9.28515625" style="10" bestFit="1" customWidth="1"/>
    <col min="3032" max="3032" width="9.140625" style="10"/>
    <col min="3033" max="3033" width="9.28515625" style="10" bestFit="1" customWidth="1"/>
    <col min="3034" max="3038" width="9.140625" style="10"/>
    <col min="3039" max="3039" width="9.28515625" style="10" bestFit="1" customWidth="1"/>
    <col min="3040" max="3040" width="9.140625" style="10"/>
    <col min="3041" max="3041" width="9.28515625" style="10" bestFit="1" customWidth="1"/>
    <col min="3042" max="3046" width="9.140625" style="10"/>
    <col min="3047" max="3047" width="9.28515625" style="10" bestFit="1" customWidth="1"/>
    <col min="3048" max="3048" width="9.140625" style="10"/>
    <col min="3049" max="3049" width="9.28515625" style="10" bestFit="1" customWidth="1"/>
    <col min="3050" max="3054" width="9.140625" style="10"/>
    <col min="3055" max="3055" width="9.28515625" style="10" bestFit="1" customWidth="1"/>
    <col min="3056" max="3056" width="9.140625" style="10"/>
    <col min="3057" max="3057" width="9.28515625" style="10" bestFit="1" customWidth="1"/>
    <col min="3058" max="3062" width="9.140625" style="10"/>
    <col min="3063" max="3063" width="9.28515625" style="10" bestFit="1" customWidth="1"/>
    <col min="3064" max="3064" width="9.140625" style="10"/>
    <col min="3065" max="3065" width="9.28515625" style="10" bestFit="1" customWidth="1"/>
    <col min="3066" max="3070" width="9.140625" style="10"/>
    <col min="3071" max="3071" width="9.28515625" style="10" bestFit="1" customWidth="1"/>
    <col min="3072" max="3072" width="9.140625" style="10"/>
    <col min="3073" max="3073" width="9.28515625" style="10" bestFit="1" customWidth="1"/>
    <col min="3074" max="3078" width="9.140625" style="10"/>
    <col min="3079" max="3079" width="9.28515625" style="10" bestFit="1" customWidth="1"/>
    <col min="3080" max="3080" width="9.140625" style="10"/>
    <col min="3081" max="3081" width="9.28515625" style="10" bestFit="1" customWidth="1"/>
    <col min="3082" max="3086" width="9.140625" style="10"/>
    <col min="3087" max="3087" width="9.28515625" style="10" bestFit="1" customWidth="1"/>
    <col min="3088" max="3088" width="9.140625" style="10"/>
    <col min="3089" max="3089" width="9.28515625" style="10" bestFit="1" customWidth="1"/>
    <col min="3090" max="3094" width="9.140625" style="10"/>
    <col min="3095" max="3095" width="9.28515625" style="10" bestFit="1" customWidth="1"/>
    <col min="3096" max="3096" width="9.140625" style="10"/>
    <col min="3097" max="3097" width="9.28515625" style="10" bestFit="1" customWidth="1"/>
    <col min="3098" max="3102" width="9.140625" style="10"/>
    <col min="3103" max="3103" width="9.28515625" style="10" bestFit="1" customWidth="1"/>
    <col min="3104" max="3104" width="9.140625" style="10"/>
    <col min="3105" max="3105" width="9.28515625" style="10" bestFit="1" customWidth="1"/>
    <col min="3106" max="3110" width="9.140625" style="10"/>
    <col min="3111" max="3111" width="9.28515625" style="10" bestFit="1" customWidth="1"/>
    <col min="3112" max="3112" width="9.140625" style="10"/>
    <col min="3113" max="3113" width="9.28515625" style="10" bestFit="1" customWidth="1"/>
    <col min="3114" max="3118" width="9.140625" style="10"/>
    <col min="3119" max="3119" width="9.28515625" style="10" bestFit="1" customWidth="1"/>
    <col min="3120" max="3120" width="9.140625" style="10"/>
    <col min="3121" max="3121" width="9.28515625" style="10" bestFit="1" customWidth="1"/>
    <col min="3122" max="3126" width="9.140625" style="10"/>
    <col min="3127" max="3127" width="9.28515625" style="10" bestFit="1" customWidth="1"/>
    <col min="3128" max="3128" width="9.140625" style="10"/>
    <col min="3129" max="3129" width="9.28515625" style="10" bestFit="1" customWidth="1"/>
    <col min="3130" max="3134" width="9.140625" style="10"/>
    <col min="3135" max="3135" width="9.28515625" style="10" bestFit="1" customWidth="1"/>
    <col min="3136" max="3136" width="9.140625" style="10"/>
    <col min="3137" max="3137" width="9.28515625" style="10" bestFit="1" customWidth="1"/>
    <col min="3138" max="3142" width="9.140625" style="10"/>
    <col min="3143" max="3143" width="9.28515625" style="10" bestFit="1" customWidth="1"/>
    <col min="3144" max="3144" width="9.140625" style="10"/>
    <col min="3145" max="3145" width="9.28515625" style="10" bestFit="1" customWidth="1"/>
    <col min="3146" max="3150" width="9.140625" style="10"/>
    <col min="3151" max="3151" width="9.28515625" style="10" bestFit="1" customWidth="1"/>
    <col min="3152" max="3152" width="9.140625" style="10"/>
    <col min="3153" max="3153" width="9.28515625" style="10" bestFit="1" customWidth="1"/>
    <col min="3154" max="3158" width="9.140625" style="10"/>
    <col min="3159" max="3159" width="9.28515625" style="10" bestFit="1" customWidth="1"/>
    <col min="3160" max="3160" width="9.140625" style="10"/>
    <col min="3161" max="3161" width="9.28515625" style="10" bestFit="1" customWidth="1"/>
    <col min="3162" max="3166" width="9.140625" style="10"/>
    <col min="3167" max="3167" width="9.28515625" style="10" bestFit="1" customWidth="1"/>
    <col min="3168" max="3168" width="9.140625" style="10"/>
    <col min="3169" max="3169" width="9.28515625" style="10" bestFit="1" customWidth="1"/>
    <col min="3170" max="3174" width="9.140625" style="10"/>
    <col min="3175" max="3175" width="9.28515625" style="10" bestFit="1" customWidth="1"/>
    <col min="3176" max="3176" width="9.140625" style="10"/>
    <col min="3177" max="3177" width="9.28515625" style="10" bestFit="1" customWidth="1"/>
    <col min="3178" max="3182" width="9.140625" style="10"/>
    <col min="3183" max="3183" width="9.28515625" style="10" bestFit="1" customWidth="1"/>
    <col min="3184" max="3184" width="9.140625" style="10"/>
    <col min="3185" max="3185" width="9.28515625" style="10" bestFit="1" customWidth="1"/>
    <col min="3186" max="3190" width="9.140625" style="10"/>
    <col min="3191" max="3191" width="9.28515625" style="10" bestFit="1" customWidth="1"/>
    <col min="3192" max="3192" width="9.140625" style="10"/>
    <col min="3193" max="3193" width="9.28515625" style="10" bestFit="1" customWidth="1"/>
    <col min="3194" max="3198" width="9.140625" style="10"/>
    <col min="3199" max="3199" width="9.28515625" style="10" bestFit="1" customWidth="1"/>
    <col min="3200" max="3200" width="9.140625" style="10"/>
    <col min="3201" max="3201" width="9.28515625" style="10" bestFit="1" customWidth="1"/>
    <col min="3202" max="3206" width="9.140625" style="10"/>
    <col min="3207" max="3207" width="9.28515625" style="10" bestFit="1" customWidth="1"/>
    <col min="3208" max="3208" width="9.140625" style="10"/>
    <col min="3209" max="3209" width="9.28515625" style="10" bestFit="1" customWidth="1"/>
    <col min="3210" max="3214" width="9.140625" style="10"/>
    <col min="3215" max="3215" width="9.28515625" style="10" bestFit="1" customWidth="1"/>
    <col min="3216" max="3216" width="9.140625" style="10"/>
    <col min="3217" max="3217" width="9.28515625" style="10" bestFit="1" customWidth="1"/>
    <col min="3218" max="3222" width="9.140625" style="10"/>
    <col min="3223" max="3223" width="9.28515625" style="10" bestFit="1" customWidth="1"/>
    <col min="3224" max="3224" width="9.140625" style="10"/>
    <col min="3225" max="3225" width="9.28515625" style="10" bestFit="1" customWidth="1"/>
    <col min="3226" max="3230" width="9.140625" style="10"/>
    <col min="3231" max="3231" width="9.28515625" style="10" bestFit="1" customWidth="1"/>
    <col min="3232" max="3232" width="9.140625" style="10"/>
    <col min="3233" max="3233" width="9.28515625" style="10" bestFit="1" customWidth="1"/>
    <col min="3234" max="3238" width="9.140625" style="10"/>
    <col min="3239" max="3239" width="9.28515625" style="10" bestFit="1" customWidth="1"/>
    <col min="3240" max="3240" width="9.140625" style="10"/>
    <col min="3241" max="3241" width="9.28515625" style="10" bestFit="1" customWidth="1"/>
    <col min="3242" max="3246" width="9.140625" style="10"/>
    <col min="3247" max="3247" width="9.28515625" style="10" bestFit="1" customWidth="1"/>
    <col min="3248" max="3248" width="9.140625" style="10"/>
    <col min="3249" max="3249" width="9.28515625" style="10" bestFit="1" customWidth="1"/>
    <col min="3250" max="3254" width="9.140625" style="10"/>
    <col min="3255" max="3255" width="9.28515625" style="10" bestFit="1" customWidth="1"/>
    <col min="3256" max="3256" width="9.140625" style="10"/>
    <col min="3257" max="3257" width="9.28515625" style="10" bestFit="1" customWidth="1"/>
    <col min="3258" max="3262" width="9.140625" style="10"/>
    <col min="3263" max="3263" width="9.28515625" style="10" bestFit="1" customWidth="1"/>
    <col min="3264" max="3264" width="9.140625" style="10"/>
    <col min="3265" max="3265" width="9.28515625" style="10" bestFit="1" customWidth="1"/>
    <col min="3266" max="3270" width="9.140625" style="10"/>
    <col min="3271" max="3271" width="9.28515625" style="10" bestFit="1" customWidth="1"/>
    <col min="3272" max="3272" width="9.140625" style="10"/>
    <col min="3273" max="3273" width="9.28515625" style="10" bestFit="1" customWidth="1"/>
    <col min="3274" max="3278" width="9.140625" style="10"/>
    <col min="3279" max="3279" width="9.28515625" style="10" bestFit="1" customWidth="1"/>
    <col min="3280" max="3280" width="9.140625" style="10"/>
    <col min="3281" max="3281" width="9.28515625" style="10" bestFit="1" customWidth="1"/>
    <col min="3282" max="3286" width="9.140625" style="10"/>
    <col min="3287" max="3287" width="9.28515625" style="10" bestFit="1" customWidth="1"/>
    <col min="3288" max="3288" width="9.140625" style="10"/>
    <col min="3289" max="3289" width="9.28515625" style="10" bestFit="1" customWidth="1"/>
    <col min="3290" max="3294" width="9.140625" style="10"/>
    <col min="3295" max="3295" width="9.28515625" style="10" bestFit="1" customWidth="1"/>
    <col min="3296" max="3296" width="9.140625" style="10"/>
    <col min="3297" max="3297" width="9.28515625" style="10" bestFit="1" customWidth="1"/>
    <col min="3298" max="3302" width="9.140625" style="10"/>
    <col min="3303" max="3303" width="9.28515625" style="10" bestFit="1" customWidth="1"/>
    <col min="3304" max="3304" width="9.140625" style="10"/>
    <col min="3305" max="3305" width="9.28515625" style="10" bestFit="1" customWidth="1"/>
    <col min="3306" max="3310" width="9.140625" style="10"/>
    <col min="3311" max="3311" width="9.28515625" style="10" bestFit="1" customWidth="1"/>
    <col min="3312" max="3312" width="9.140625" style="10"/>
    <col min="3313" max="3313" width="9.28515625" style="10" bestFit="1" customWidth="1"/>
    <col min="3314" max="3318" width="9.140625" style="10"/>
    <col min="3319" max="3319" width="9.28515625" style="10" bestFit="1" customWidth="1"/>
    <col min="3320" max="3320" width="9.140625" style="10"/>
    <col min="3321" max="3321" width="9.28515625" style="10" bestFit="1" customWidth="1"/>
    <col min="3322" max="3326" width="9.140625" style="10"/>
    <col min="3327" max="3327" width="9.28515625" style="10" bestFit="1" customWidth="1"/>
    <col min="3328" max="3328" width="9.140625" style="10"/>
    <col min="3329" max="3329" width="9.28515625" style="10" bestFit="1" customWidth="1"/>
    <col min="3330" max="3334" width="9.140625" style="10"/>
    <col min="3335" max="3335" width="9.28515625" style="10" bestFit="1" customWidth="1"/>
    <col min="3336" max="3336" width="9.140625" style="10"/>
    <col min="3337" max="3337" width="9.28515625" style="10" bestFit="1" customWidth="1"/>
    <col min="3338" max="3342" width="9.140625" style="10"/>
    <col min="3343" max="3343" width="9.28515625" style="10" bestFit="1" customWidth="1"/>
    <col min="3344" max="3344" width="9.140625" style="10"/>
    <col min="3345" max="3345" width="9.28515625" style="10" bestFit="1" customWidth="1"/>
    <col min="3346" max="3350" width="9.140625" style="10"/>
    <col min="3351" max="3351" width="9.28515625" style="10" bestFit="1" customWidth="1"/>
    <col min="3352" max="3352" width="9.140625" style="10"/>
    <col min="3353" max="3353" width="9.28515625" style="10" bestFit="1" customWidth="1"/>
    <col min="3354" max="3358" width="9.140625" style="10"/>
    <col min="3359" max="3359" width="9.28515625" style="10" bestFit="1" customWidth="1"/>
    <col min="3360" max="3360" width="9.140625" style="10"/>
    <col min="3361" max="3361" width="9.28515625" style="10" bestFit="1" customWidth="1"/>
    <col min="3362" max="3366" width="9.140625" style="10"/>
    <col min="3367" max="3367" width="9.28515625" style="10" bestFit="1" customWidth="1"/>
    <col min="3368" max="3368" width="9.140625" style="10"/>
    <col min="3369" max="3369" width="9.28515625" style="10" bestFit="1" customWidth="1"/>
    <col min="3370" max="3374" width="9.140625" style="10"/>
    <col min="3375" max="3375" width="9.28515625" style="10" bestFit="1" customWidth="1"/>
    <col min="3376" max="3376" width="9.140625" style="10"/>
    <col min="3377" max="3377" width="9.28515625" style="10" bestFit="1" customWidth="1"/>
    <col min="3378" max="3382" width="9.140625" style="10"/>
    <col min="3383" max="3383" width="9.28515625" style="10" bestFit="1" customWidth="1"/>
    <col min="3384" max="3384" width="9.140625" style="10"/>
    <col min="3385" max="3385" width="9.28515625" style="10" bestFit="1" customWidth="1"/>
    <col min="3386" max="3390" width="9.140625" style="10"/>
    <col min="3391" max="3391" width="9.28515625" style="10" bestFit="1" customWidth="1"/>
    <col min="3392" max="3392" width="9.140625" style="10"/>
    <col min="3393" max="3393" width="9.28515625" style="10" bestFit="1" customWidth="1"/>
    <col min="3394" max="3398" width="9.140625" style="10"/>
    <col min="3399" max="3399" width="9.28515625" style="10" bestFit="1" customWidth="1"/>
    <col min="3400" max="3400" width="9.140625" style="10"/>
    <col min="3401" max="3401" width="9.28515625" style="10" bestFit="1" customWidth="1"/>
    <col min="3402" max="3406" width="9.140625" style="10"/>
    <col min="3407" max="3407" width="9.28515625" style="10" bestFit="1" customWidth="1"/>
    <col min="3408" max="3408" width="9.140625" style="10"/>
    <col min="3409" max="3409" width="9.28515625" style="10" bestFit="1" customWidth="1"/>
    <col min="3410" max="3414" width="9.140625" style="10"/>
    <col min="3415" max="3415" width="9.28515625" style="10" bestFit="1" customWidth="1"/>
    <col min="3416" max="3416" width="9.140625" style="10"/>
    <col min="3417" max="3417" width="9.28515625" style="10" bestFit="1" customWidth="1"/>
    <col min="3418" max="3422" width="9.140625" style="10"/>
    <col min="3423" max="3423" width="9.28515625" style="10" bestFit="1" customWidth="1"/>
    <col min="3424" max="3424" width="9.140625" style="10"/>
    <col min="3425" max="3425" width="9.28515625" style="10" bestFit="1" customWidth="1"/>
    <col min="3426" max="3430" width="9.140625" style="10"/>
    <col min="3431" max="3431" width="9.28515625" style="10" bestFit="1" customWidth="1"/>
    <col min="3432" max="3432" width="9.140625" style="10"/>
    <col min="3433" max="3433" width="9.28515625" style="10" bestFit="1" customWidth="1"/>
    <col min="3434" max="3438" width="9.140625" style="10"/>
    <col min="3439" max="3439" width="9.28515625" style="10" bestFit="1" customWidth="1"/>
    <col min="3440" max="3440" width="9.140625" style="10"/>
    <col min="3441" max="3441" width="9.28515625" style="10" bestFit="1" customWidth="1"/>
    <col min="3442" max="3446" width="9.140625" style="10"/>
    <col min="3447" max="3447" width="9.28515625" style="10" bestFit="1" customWidth="1"/>
    <col min="3448" max="3448" width="9.140625" style="10"/>
    <col min="3449" max="3449" width="9.28515625" style="10" bestFit="1" customWidth="1"/>
    <col min="3450" max="3454" width="9.140625" style="10"/>
    <col min="3455" max="3455" width="9.28515625" style="10" bestFit="1" customWidth="1"/>
    <col min="3456" max="3456" width="9.140625" style="10"/>
    <col min="3457" max="3457" width="9.28515625" style="10" bestFit="1" customWidth="1"/>
    <col min="3458" max="3462" width="9.140625" style="10"/>
    <col min="3463" max="3463" width="9.28515625" style="10" bestFit="1" customWidth="1"/>
    <col min="3464" max="3464" width="9.140625" style="10"/>
    <col min="3465" max="3465" width="9.28515625" style="10" bestFit="1" customWidth="1"/>
    <col min="3466" max="3470" width="9.140625" style="10"/>
    <col min="3471" max="3471" width="9.28515625" style="10" bestFit="1" customWidth="1"/>
    <col min="3472" max="3472" width="9.140625" style="10"/>
    <col min="3473" max="3473" width="9.28515625" style="10" bestFit="1" customWidth="1"/>
    <col min="3474" max="3478" width="9.140625" style="10"/>
    <col min="3479" max="3479" width="9.28515625" style="10" bestFit="1" customWidth="1"/>
    <col min="3480" max="3480" width="9.140625" style="10"/>
    <col min="3481" max="3481" width="9.28515625" style="10" bestFit="1" customWidth="1"/>
    <col min="3482" max="3486" width="9.140625" style="10"/>
    <col min="3487" max="3487" width="9.28515625" style="10" bestFit="1" customWidth="1"/>
    <col min="3488" max="3488" width="9.140625" style="10"/>
    <col min="3489" max="3489" width="9.28515625" style="10" bestFit="1" customWidth="1"/>
    <col min="3490" max="3494" width="9.140625" style="10"/>
    <col min="3495" max="3495" width="9.28515625" style="10" bestFit="1" customWidth="1"/>
    <col min="3496" max="3496" width="9.140625" style="10"/>
    <col min="3497" max="3497" width="9.28515625" style="10" bestFit="1" customWidth="1"/>
    <col min="3498" max="3502" width="9.140625" style="10"/>
    <col min="3503" max="3503" width="9.28515625" style="10" bestFit="1" customWidth="1"/>
    <col min="3504" max="3504" width="9.140625" style="10"/>
    <col min="3505" max="3505" width="9.28515625" style="10" bestFit="1" customWidth="1"/>
    <col min="3506" max="3510" width="9.140625" style="10"/>
    <col min="3511" max="3511" width="9.28515625" style="10" bestFit="1" customWidth="1"/>
    <col min="3512" max="3512" width="9.140625" style="10"/>
    <col min="3513" max="3513" width="9.28515625" style="10" bestFit="1" customWidth="1"/>
    <col min="3514" max="3518" width="9.140625" style="10"/>
    <col min="3519" max="3519" width="9.28515625" style="10" bestFit="1" customWidth="1"/>
    <col min="3520" max="3520" width="9.140625" style="10"/>
    <col min="3521" max="3521" width="9.28515625" style="10" bestFit="1" customWidth="1"/>
    <col min="3522" max="3526" width="9.140625" style="10"/>
    <col min="3527" max="3527" width="9.28515625" style="10" bestFit="1" customWidth="1"/>
    <col min="3528" max="3528" width="9.140625" style="10"/>
    <col min="3529" max="3529" width="9.28515625" style="10" bestFit="1" customWidth="1"/>
    <col min="3530" max="3534" width="9.140625" style="10"/>
    <col min="3535" max="3535" width="9.28515625" style="10" bestFit="1" customWidth="1"/>
    <col min="3536" max="3536" width="9.140625" style="10"/>
    <col min="3537" max="3537" width="9.28515625" style="10" bestFit="1" customWidth="1"/>
    <col min="3538" max="3542" width="9.140625" style="10"/>
    <col min="3543" max="3543" width="9.28515625" style="10" bestFit="1" customWidth="1"/>
    <col min="3544" max="3544" width="9.140625" style="10"/>
    <col min="3545" max="3545" width="9.28515625" style="10" bestFit="1" customWidth="1"/>
    <col min="3546" max="3550" width="9.140625" style="10"/>
    <col min="3551" max="3551" width="9.28515625" style="10" bestFit="1" customWidth="1"/>
    <col min="3552" max="3552" width="9.140625" style="10"/>
    <col min="3553" max="3553" width="9.28515625" style="10" bestFit="1" customWidth="1"/>
    <col min="3554" max="3558" width="9.140625" style="10"/>
    <col min="3559" max="3559" width="9.28515625" style="10" bestFit="1" customWidth="1"/>
    <col min="3560" max="3560" width="9.140625" style="10"/>
    <col min="3561" max="3561" width="9.28515625" style="10" bestFit="1" customWidth="1"/>
    <col min="3562" max="3566" width="9.140625" style="10"/>
    <col min="3567" max="3567" width="9.28515625" style="10" bestFit="1" customWidth="1"/>
    <col min="3568" max="3568" width="9.140625" style="10"/>
    <col min="3569" max="3569" width="9.28515625" style="10" bestFit="1" customWidth="1"/>
    <col min="3570" max="3574" width="9.140625" style="10"/>
    <col min="3575" max="3575" width="9.28515625" style="10" bestFit="1" customWidth="1"/>
    <col min="3576" max="3576" width="9.140625" style="10"/>
    <col min="3577" max="3577" width="9.28515625" style="10" bestFit="1" customWidth="1"/>
    <col min="3578" max="3582" width="9.140625" style="10"/>
    <col min="3583" max="3583" width="9.28515625" style="10" bestFit="1" customWidth="1"/>
    <col min="3584" max="3584" width="9.140625" style="10"/>
    <col min="3585" max="3585" width="9.28515625" style="10" bestFit="1" customWidth="1"/>
    <col min="3586" max="3590" width="9.140625" style="10"/>
    <col min="3591" max="3591" width="9.28515625" style="10" bestFit="1" customWidth="1"/>
    <col min="3592" max="3592" width="9.140625" style="10"/>
    <col min="3593" max="3593" width="9.28515625" style="10" bestFit="1" customWidth="1"/>
    <col min="3594" max="3598" width="9.140625" style="10"/>
    <col min="3599" max="3599" width="9.28515625" style="10" bestFit="1" customWidth="1"/>
    <col min="3600" max="3600" width="9.140625" style="10"/>
    <col min="3601" max="3601" width="9.28515625" style="10" bestFit="1" customWidth="1"/>
    <col min="3602" max="3606" width="9.140625" style="10"/>
    <col min="3607" max="3607" width="9.28515625" style="10" bestFit="1" customWidth="1"/>
    <col min="3608" max="3608" width="9.140625" style="10"/>
    <col min="3609" max="3609" width="9.28515625" style="10" bestFit="1" customWidth="1"/>
    <col min="3610" max="3614" width="9.140625" style="10"/>
    <col min="3615" max="3615" width="9.28515625" style="10" bestFit="1" customWidth="1"/>
    <col min="3616" max="3616" width="9.140625" style="10"/>
    <col min="3617" max="3617" width="9.28515625" style="10" bestFit="1" customWidth="1"/>
    <col min="3618" max="3622" width="9.140625" style="10"/>
    <col min="3623" max="3623" width="9.28515625" style="10" bestFit="1" customWidth="1"/>
    <col min="3624" max="3624" width="9.140625" style="10"/>
    <col min="3625" max="3625" width="9.28515625" style="10" bestFit="1" customWidth="1"/>
    <col min="3626" max="3630" width="9.140625" style="10"/>
    <col min="3631" max="3631" width="9.28515625" style="10" bestFit="1" customWidth="1"/>
    <col min="3632" max="3632" width="9.140625" style="10"/>
    <col min="3633" max="3633" width="9.28515625" style="10" bestFit="1" customWidth="1"/>
    <col min="3634" max="3638" width="9.140625" style="10"/>
    <col min="3639" max="3639" width="9.28515625" style="10" bestFit="1" customWidth="1"/>
    <col min="3640" max="3640" width="9.140625" style="10"/>
    <col min="3641" max="3641" width="9.28515625" style="10" bestFit="1" customWidth="1"/>
    <col min="3642" max="3646" width="9.140625" style="10"/>
    <col min="3647" max="3647" width="9.28515625" style="10" bestFit="1" customWidth="1"/>
    <col min="3648" max="3648" width="9.140625" style="10"/>
    <col min="3649" max="3649" width="9.28515625" style="10" bestFit="1" customWidth="1"/>
    <col min="3650" max="3654" width="9.140625" style="10"/>
    <col min="3655" max="3655" width="9.28515625" style="10" bestFit="1" customWidth="1"/>
    <col min="3656" max="3656" width="9.140625" style="10"/>
    <col min="3657" max="3657" width="9.28515625" style="10" bestFit="1" customWidth="1"/>
    <col min="3658" max="3662" width="9.140625" style="10"/>
    <col min="3663" max="3663" width="9.28515625" style="10" bestFit="1" customWidth="1"/>
    <col min="3664" max="3664" width="9.140625" style="10"/>
    <col min="3665" max="3665" width="9.28515625" style="10" bestFit="1" customWidth="1"/>
    <col min="3666" max="3670" width="9.140625" style="10"/>
    <col min="3671" max="3671" width="9.28515625" style="10" bestFit="1" customWidth="1"/>
    <col min="3672" max="3672" width="9.140625" style="10"/>
    <col min="3673" max="3673" width="9.28515625" style="10" bestFit="1" customWidth="1"/>
    <col min="3674" max="3678" width="9.140625" style="10"/>
    <col min="3679" max="3679" width="9.28515625" style="10" bestFit="1" customWidth="1"/>
    <col min="3680" max="3680" width="9.140625" style="10"/>
    <col min="3681" max="3681" width="9.28515625" style="10" bestFit="1" customWidth="1"/>
    <col min="3682" max="3686" width="9.140625" style="10"/>
    <col min="3687" max="3687" width="9.28515625" style="10" bestFit="1" customWidth="1"/>
    <col min="3688" max="3688" width="9.140625" style="10"/>
    <col min="3689" max="3689" width="9.28515625" style="10" bestFit="1" customWidth="1"/>
    <col min="3690" max="3694" width="9.140625" style="10"/>
    <col min="3695" max="3695" width="9.28515625" style="10" bestFit="1" customWidth="1"/>
    <col min="3696" max="3696" width="9.140625" style="10"/>
    <col min="3697" max="3697" width="9.28515625" style="10" bestFit="1" customWidth="1"/>
    <col min="3698" max="3702" width="9.140625" style="10"/>
    <col min="3703" max="3703" width="9.28515625" style="10" bestFit="1" customWidth="1"/>
    <col min="3704" max="3704" width="9.140625" style="10"/>
    <col min="3705" max="3705" width="9.28515625" style="10" bestFit="1" customWidth="1"/>
    <col min="3706" max="3710" width="9.140625" style="10"/>
    <col min="3711" max="3711" width="9.28515625" style="10" bestFit="1" customWidth="1"/>
    <col min="3712" max="3712" width="9.140625" style="10"/>
    <col min="3713" max="3713" width="9.28515625" style="10" bestFit="1" customWidth="1"/>
    <col min="3714" max="3718" width="9.140625" style="10"/>
    <col min="3719" max="3719" width="9.28515625" style="10" bestFit="1" customWidth="1"/>
    <col min="3720" max="3720" width="9.140625" style="10"/>
    <col min="3721" max="3721" width="9.28515625" style="10" bestFit="1" customWidth="1"/>
    <col min="3722" max="3726" width="9.140625" style="10"/>
    <col min="3727" max="3727" width="9.28515625" style="10" bestFit="1" customWidth="1"/>
    <col min="3728" max="3728" width="9.140625" style="10"/>
    <col min="3729" max="3729" width="9.28515625" style="10" bestFit="1" customWidth="1"/>
    <col min="3730" max="3734" width="9.140625" style="10"/>
    <col min="3735" max="3735" width="9.28515625" style="10" bestFit="1" customWidth="1"/>
    <col min="3736" max="3736" width="9.140625" style="10"/>
    <col min="3737" max="3737" width="9.28515625" style="10" bestFit="1" customWidth="1"/>
    <col min="3738" max="3742" width="9.140625" style="10"/>
    <col min="3743" max="3743" width="9.28515625" style="10" bestFit="1" customWidth="1"/>
    <col min="3744" max="3744" width="9.140625" style="10"/>
    <col min="3745" max="3745" width="9.28515625" style="10" bestFit="1" customWidth="1"/>
    <col min="3746" max="3750" width="9.140625" style="10"/>
    <col min="3751" max="3751" width="9.28515625" style="10" bestFit="1" customWidth="1"/>
    <col min="3752" max="3752" width="9.140625" style="10"/>
    <col min="3753" max="3753" width="9.28515625" style="10" bestFit="1" customWidth="1"/>
    <col min="3754" max="3758" width="9.140625" style="10"/>
    <col min="3759" max="3759" width="9.28515625" style="10" bestFit="1" customWidth="1"/>
    <col min="3760" max="3760" width="9.140625" style="10"/>
    <col min="3761" max="3761" width="9.28515625" style="10" bestFit="1" customWidth="1"/>
    <col min="3762" max="3766" width="9.140625" style="10"/>
    <col min="3767" max="3767" width="9.28515625" style="10" bestFit="1" customWidth="1"/>
    <col min="3768" max="3768" width="9.140625" style="10"/>
    <col min="3769" max="3769" width="9.28515625" style="10" bestFit="1" customWidth="1"/>
    <col min="3770" max="3774" width="9.140625" style="10"/>
    <col min="3775" max="3775" width="9.28515625" style="10" bestFit="1" customWidth="1"/>
    <col min="3776" max="3776" width="9.140625" style="10"/>
    <col min="3777" max="3777" width="9.28515625" style="10" bestFit="1" customWidth="1"/>
    <col min="3778" max="3782" width="9.140625" style="10"/>
    <col min="3783" max="3783" width="9.28515625" style="10" bestFit="1" customWidth="1"/>
    <col min="3784" max="3784" width="9.140625" style="10"/>
    <col min="3785" max="3785" width="9.28515625" style="10" bestFit="1" customWidth="1"/>
    <col min="3786" max="3790" width="9.140625" style="10"/>
    <col min="3791" max="3791" width="9.28515625" style="10" bestFit="1" customWidth="1"/>
    <col min="3792" max="3792" width="9.140625" style="10"/>
    <col min="3793" max="3793" width="9.28515625" style="10" bestFit="1" customWidth="1"/>
    <col min="3794" max="3798" width="9.140625" style="10"/>
    <col min="3799" max="3799" width="9.28515625" style="10" bestFit="1" customWidth="1"/>
    <col min="3800" max="3800" width="9.140625" style="10"/>
    <col min="3801" max="3801" width="9.28515625" style="10" bestFit="1" customWidth="1"/>
    <col min="3802" max="3806" width="9.140625" style="10"/>
    <col min="3807" max="3807" width="9.28515625" style="10" bestFit="1" customWidth="1"/>
    <col min="3808" max="3808" width="9.140625" style="10"/>
    <col min="3809" max="3809" width="9.28515625" style="10" bestFit="1" customWidth="1"/>
    <col min="3810" max="3814" width="9.140625" style="10"/>
    <col min="3815" max="3815" width="9.28515625" style="10" bestFit="1" customWidth="1"/>
    <col min="3816" max="3816" width="9.140625" style="10"/>
    <col min="3817" max="3817" width="9.28515625" style="10" bestFit="1" customWidth="1"/>
    <col min="3818" max="3822" width="9.140625" style="10"/>
    <col min="3823" max="3823" width="9.28515625" style="10" bestFit="1" customWidth="1"/>
    <col min="3824" max="3824" width="9.140625" style="10"/>
    <col min="3825" max="3825" width="9.28515625" style="10" bestFit="1" customWidth="1"/>
    <col min="3826" max="3830" width="9.140625" style="10"/>
    <col min="3831" max="3831" width="9.28515625" style="10" bestFit="1" customWidth="1"/>
    <col min="3832" max="3832" width="9.140625" style="10"/>
    <col min="3833" max="3833" width="9.28515625" style="10" bestFit="1" customWidth="1"/>
    <col min="3834" max="3838" width="9.140625" style="10"/>
    <col min="3839" max="3839" width="9.28515625" style="10" bestFit="1" customWidth="1"/>
    <col min="3840" max="3840" width="9.140625" style="10"/>
    <col min="3841" max="3841" width="9.28515625" style="10" bestFit="1" customWidth="1"/>
    <col min="3842" max="3846" width="9.140625" style="10"/>
    <col min="3847" max="3847" width="9.28515625" style="10" bestFit="1" customWidth="1"/>
    <col min="3848" max="3848" width="9.140625" style="10"/>
    <col min="3849" max="3849" width="9.28515625" style="10" bestFit="1" customWidth="1"/>
    <col min="3850" max="3854" width="9.140625" style="10"/>
    <col min="3855" max="3855" width="9.28515625" style="10" bestFit="1" customWidth="1"/>
    <col min="3856" max="3856" width="9.140625" style="10"/>
    <col min="3857" max="3857" width="9.28515625" style="10" bestFit="1" customWidth="1"/>
    <col min="3858" max="3862" width="9.140625" style="10"/>
    <col min="3863" max="3863" width="9.28515625" style="10" bestFit="1" customWidth="1"/>
    <col min="3864" max="3864" width="9.140625" style="10"/>
    <col min="3865" max="3865" width="9.28515625" style="10" bestFit="1" customWidth="1"/>
    <col min="3866" max="3870" width="9.140625" style="10"/>
    <col min="3871" max="3871" width="9.28515625" style="10" bestFit="1" customWidth="1"/>
    <col min="3872" max="3872" width="9.140625" style="10"/>
    <col min="3873" max="3873" width="9.28515625" style="10" bestFit="1" customWidth="1"/>
    <col min="3874" max="3878" width="9.140625" style="10"/>
    <col min="3879" max="3879" width="9.28515625" style="10" bestFit="1" customWidth="1"/>
    <col min="3880" max="3880" width="9.140625" style="10"/>
    <col min="3881" max="3881" width="9.28515625" style="10" bestFit="1" customWidth="1"/>
    <col min="3882" max="3886" width="9.140625" style="10"/>
    <col min="3887" max="3887" width="9.28515625" style="10" bestFit="1" customWidth="1"/>
    <col min="3888" max="3888" width="9.140625" style="10"/>
    <col min="3889" max="3889" width="9.28515625" style="10" bestFit="1" customWidth="1"/>
    <col min="3890" max="3894" width="9.140625" style="10"/>
    <col min="3895" max="3895" width="9.28515625" style="10" bestFit="1" customWidth="1"/>
    <col min="3896" max="3896" width="9.140625" style="10"/>
    <col min="3897" max="3897" width="9.28515625" style="10" bestFit="1" customWidth="1"/>
    <col min="3898" max="3902" width="9.140625" style="10"/>
    <col min="3903" max="3903" width="9.28515625" style="10" bestFit="1" customWidth="1"/>
    <col min="3904" max="3904" width="9.140625" style="10"/>
    <col min="3905" max="3905" width="9.28515625" style="10" bestFit="1" customWidth="1"/>
    <col min="3906" max="3910" width="9.140625" style="10"/>
    <col min="3911" max="3911" width="9.28515625" style="10" bestFit="1" customWidth="1"/>
    <col min="3912" max="3912" width="9.140625" style="10"/>
    <col min="3913" max="3913" width="9.28515625" style="10" bestFit="1" customWidth="1"/>
    <col min="3914" max="3918" width="9.140625" style="10"/>
    <col min="3919" max="3919" width="9.28515625" style="10" bestFit="1" customWidth="1"/>
    <col min="3920" max="3920" width="9.140625" style="10"/>
    <col min="3921" max="3921" width="9.28515625" style="10" bestFit="1" customWidth="1"/>
    <col min="3922" max="3926" width="9.140625" style="10"/>
    <col min="3927" max="3927" width="9.28515625" style="10" bestFit="1" customWidth="1"/>
    <col min="3928" max="3928" width="9.140625" style="10"/>
    <col min="3929" max="3929" width="9.28515625" style="10" bestFit="1" customWidth="1"/>
    <col min="3930" max="3934" width="9.140625" style="10"/>
    <col min="3935" max="3935" width="9.28515625" style="10" bestFit="1" customWidth="1"/>
    <col min="3936" max="3936" width="9.140625" style="10"/>
    <col min="3937" max="3937" width="9.28515625" style="10" bestFit="1" customWidth="1"/>
    <col min="3938" max="3942" width="9.140625" style="10"/>
    <col min="3943" max="3943" width="9.28515625" style="10" bestFit="1" customWidth="1"/>
    <col min="3944" max="3944" width="9.140625" style="10"/>
    <col min="3945" max="3945" width="9.28515625" style="10" bestFit="1" customWidth="1"/>
    <col min="3946" max="3950" width="9.140625" style="10"/>
    <col min="3951" max="3951" width="9.28515625" style="10" bestFit="1" customWidth="1"/>
    <col min="3952" max="3952" width="9.140625" style="10"/>
    <col min="3953" max="3953" width="9.28515625" style="10" bestFit="1" customWidth="1"/>
    <col min="3954" max="3958" width="9.140625" style="10"/>
    <col min="3959" max="3959" width="9.28515625" style="10" bestFit="1" customWidth="1"/>
    <col min="3960" max="3960" width="9.140625" style="10"/>
    <col min="3961" max="3961" width="9.28515625" style="10" bestFit="1" customWidth="1"/>
    <col min="3962" max="3966" width="9.140625" style="10"/>
    <col min="3967" max="3967" width="9.28515625" style="10" bestFit="1" customWidth="1"/>
    <col min="3968" max="3968" width="9.140625" style="10"/>
    <col min="3969" max="3969" width="9.28515625" style="10" bestFit="1" customWidth="1"/>
    <col min="3970" max="3974" width="9.140625" style="10"/>
    <col min="3975" max="3975" width="9.28515625" style="10" bestFit="1" customWidth="1"/>
    <col min="3976" max="3976" width="9.140625" style="10"/>
    <col min="3977" max="3977" width="9.28515625" style="10" bestFit="1" customWidth="1"/>
    <col min="3978" max="3982" width="9.140625" style="10"/>
    <col min="3983" max="3983" width="9.28515625" style="10" bestFit="1" customWidth="1"/>
    <col min="3984" max="3984" width="9.140625" style="10"/>
    <col min="3985" max="3985" width="9.28515625" style="10" bestFit="1" customWidth="1"/>
    <col min="3986" max="3990" width="9.140625" style="10"/>
    <col min="3991" max="3991" width="9.28515625" style="10" bestFit="1" customWidth="1"/>
    <col min="3992" max="3992" width="9.140625" style="10"/>
    <col min="3993" max="3993" width="9.28515625" style="10" bestFit="1" customWidth="1"/>
    <col min="3994" max="3998" width="9.140625" style="10"/>
    <col min="3999" max="3999" width="9.28515625" style="10" bestFit="1" customWidth="1"/>
    <col min="4000" max="4000" width="9.140625" style="10"/>
    <col min="4001" max="4001" width="9.28515625" style="10" bestFit="1" customWidth="1"/>
    <col min="4002" max="4006" width="9.140625" style="10"/>
    <col min="4007" max="4007" width="9.28515625" style="10" bestFit="1" customWidth="1"/>
    <col min="4008" max="4008" width="9.140625" style="10"/>
    <col min="4009" max="4009" width="9.28515625" style="10" bestFit="1" customWidth="1"/>
    <col min="4010" max="4014" width="9.140625" style="10"/>
    <col min="4015" max="4015" width="9.28515625" style="10" bestFit="1" customWidth="1"/>
    <col min="4016" max="4016" width="9.140625" style="10"/>
    <col min="4017" max="4017" width="9.28515625" style="10" bestFit="1" customWidth="1"/>
    <col min="4018" max="4022" width="9.140625" style="10"/>
    <col min="4023" max="4023" width="9.28515625" style="10" bestFit="1" customWidth="1"/>
    <col min="4024" max="4024" width="9.140625" style="10"/>
    <col min="4025" max="4025" width="9.28515625" style="10" bestFit="1" customWidth="1"/>
    <col min="4026" max="4030" width="9.140625" style="10"/>
    <col min="4031" max="4031" width="9.28515625" style="10" bestFit="1" customWidth="1"/>
    <col min="4032" max="4032" width="9.140625" style="10"/>
    <col min="4033" max="4033" width="9.28515625" style="10" bestFit="1" customWidth="1"/>
    <col min="4034" max="4038" width="9.140625" style="10"/>
    <col min="4039" max="4039" width="9.28515625" style="10" bestFit="1" customWidth="1"/>
    <col min="4040" max="4040" width="9.140625" style="10"/>
    <col min="4041" max="4041" width="9.28515625" style="10" bestFit="1" customWidth="1"/>
    <col min="4042" max="4046" width="9.140625" style="10"/>
    <col min="4047" max="4047" width="9.28515625" style="10" bestFit="1" customWidth="1"/>
    <col min="4048" max="4048" width="9.140625" style="10"/>
    <col min="4049" max="4049" width="9.28515625" style="10" bestFit="1" customWidth="1"/>
    <col min="4050" max="4054" width="9.140625" style="10"/>
    <col min="4055" max="4055" width="9.28515625" style="10" bestFit="1" customWidth="1"/>
    <col min="4056" max="4056" width="9.140625" style="10"/>
    <col min="4057" max="4057" width="9.28515625" style="10" bestFit="1" customWidth="1"/>
    <col min="4058" max="4062" width="9.140625" style="10"/>
    <col min="4063" max="4063" width="9.28515625" style="10" bestFit="1" customWidth="1"/>
    <col min="4064" max="4064" width="9.140625" style="10"/>
    <col min="4065" max="4065" width="9.28515625" style="10" bestFit="1" customWidth="1"/>
    <col min="4066" max="4070" width="9.140625" style="10"/>
    <col min="4071" max="4071" width="9.28515625" style="10" bestFit="1" customWidth="1"/>
    <col min="4072" max="4072" width="9.140625" style="10"/>
    <col min="4073" max="4073" width="9.28515625" style="10" bestFit="1" customWidth="1"/>
    <col min="4074" max="4078" width="9.140625" style="10"/>
    <col min="4079" max="4079" width="9.28515625" style="10" bestFit="1" customWidth="1"/>
    <col min="4080" max="4080" width="9.140625" style="10"/>
    <col min="4081" max="4081" width="9.28515625" style="10" bestFit="1" customWidth="1"/>
    <col min="4082" max="4086" width="9.140625" style="10"/>
    <col min="4087" max="4087" width="9.28515625" style="10" bestFit="1" customWidth="1"/>
    <col min="4088" max="4088" width="9.140625" style="10"/>
    <col min="4089" max="4089" width="9.28515625" style="10" bestFit="1" customWidth="1"/>
    <col min="4090" max="4094" width="9.140625" style="10"/>
    <col min="4095" max="4095" width="9.28515625" style="10" bestFit="1" customWidth="1"/>
    <col min="4096" max="4096" width="9.140625" style="10"/>
    <col min="4097" max="4097" width="9.28515625" style="10" bestFit="1" customWidth="1"/>
    <col min="4098" max="4102" width="9.140625" style="10"/>
    <col min="4103" max="4103" width="9.28515625" style="10" bestFit="1" customWidth="1"/>
    <col min="4104" max="4104" width="9.140625" style="10"/>
    <col min="4105" max="4105" width="9.28515625" style="10" bestFit="1" customWidth="1"/>
    <col min="4106" max="4110" width="9.140625" style="10"/>
    <col min="4111" max="4111" width="9.28515625" style="10" bestFit="1" customWidth="1"/>
    <col min="4112" max="4112" width="9.140625" style="10"/>
    <col min="4113" max="4113" width="9.28515625" style="10" bestFit="1" customWidth="1"/>
    <col min="4114" max="4118" width="9.140625" style="10"/>
    <col min="4119" max="4119" width="9.28515625" style="10" bestFit="1" customWidth="1"/>
    <col min="4120" max="4120" width="9.140625" style="10"/>
    <col min="4121" max="4121" width="9.28515625" style="10" bestFit="1" customWidth="1"/>
    <col min="4122" max="4126" width="9.140625" style="10"/>
    <col min="4127" max="4127" width="9.28515625" style="10" bestFit="1" customWidth="1"/>
    <col min="4128" max="4128" width="9.140625" style="10"/>
    <col min="4129" max="4129" width="9.28515625" style="10" bestFit="1" customWidth="1"/>
    <col min="4130" max="4134" width="9.140625" style="10"/>
    <col min="4135" max="4135" width="9.28515625" style="10" bestFit="1" customWidth="1"/>
    <col min="4136" max="4136" width="9.140625" style="10"/>
    <col min="4137" max="4137" width="9.28515625" style="10" bestFit="1" customWidth="1"/>
    <col min="4138" max="4142" width="9.140625" style="10"/>
    <col min="4143" max="4143" width="9.28515625" style="10" bestFit="1" customWidth="1"/>
    <col min="4144" max="4144" width="9.140625" style="10"/>
    <col min="4145" max="4145" width="9.28515625" style="10" bestFit="1" customWidth="1"/>
    <col min="4146" max="4150" width="9.140625" style="10"/>
    <col min="4151" max="4151" width="9.28515625" style="10" bestFit="1" customWidth="1"/>
    <col min="4152" max="4152" width="9.140625" style="10"/>
    <col min="4153" max="4153" width="9.28515625" style="10" bestFit="1" customWidth="1"/>
    <col min="4154" max="4158" width="9.140625" style="10"/>
    <col min="4159" max="4159" width="9.28515625" style="10" bestFit="1" customWidth="1"/>
    <col min="4160" max="4160" width="9.140625" style="10"/>
    <col min="4161" max="4161" width="9.28515625" style="10" bestFit="1" customWidth="1"/>
    <col min="4162" max="4166" width="9.140625" style="10"/>
    <col min="4167" max="4167" width="9.28515625" style="10" bestFit="1" customWidth="1"/>
    <col min="4168" max="4168" width="9.140625" style="10"/>
    <col min="4169" max="4169" width="9.28515625" style="10" bestFit="1" customWidth="1"/>
    <col min="4170" max="4174" width="9.140625" style="10"/>
    <col min="4175" max="4175" width="9.28515625" style="10" bestFit="1" customWidth="1"/>
    <col min="4176" max="4176" width="9.140625" style="10"/>
    <col min="4177" max="4177" width="9.28515625" style="10" bestFit="1" customWidth="1"/>
    <col min="4178" max="4182" width="9.140625" style="10"/>
    <col min="4183" max="4183" width="9.28515625" style="10" bestFit="1" customWidth="1"/>
    <col min="4184" max="4184" width="9.140625" style="10"/>
    <col min="4185" max="4185" width="9.28515625" style="10" bestFit="1" customWidth="1"/>
    <col min="4186" max="4190" width="9.140625" style="10"/>
    <col min="4191" max="4191" width="9.28515625" style="10" bestFit="1" customWidth="1"/>
    <col min="4192" max="4192" width="9.140625" style="10"/>
    <col min="4193" max="4193" width="9.28515625" style="10" bestFit="1" customWidth="1"/>
    <col min="4194" max="4198" width="9.140625" style="10"/>
    <col min="4199" max="4199" width="9.28515625" style="10" bestFit="1" customWidth="1"/>
    <col min="4200" max="4200" width="9.140625" style="10"/>
    <col min="4201" max="4201" width="9.28515625" style="10" bestFit="1" customWidth="1"/>
    <col min="4202" max="4206" width="9.140625" style="10"/>
    <col min="4207" max="4207" width="9.28515625" style="10" bestFit="1" customWidth="1"/>
    <col min="4208" max="4208" width="9.140625" style="10"/>
    <col min="4209" max="4209" width="9.28515625" style="10" bestFit="1" customWidth="1"/>
    <col min="4210" max="4214" width="9.140625" style="10"/>
    <col min="4215" max="4215" width="9.28515625" style="10" bestFit="1" customWidth="1"/>
    <col min="4216" max="4216" width="9.140625" style="10"/>
    <col min="4217" max="4217" width="9.28515625" style="10" bestFit="1" customWidth="1"/>
    <col min="4218" max="4222" width="9.140625" style="10"/>
    <col min="4223" max="4223" width="9.28515625" style="10" bestFit="1" customWidth="1"/>
    <col min="4224" max="4224" width="9.140625" style="10"/>
    <col min="4225" max="4225" width="9.28515625" style="10" bestFit="1" customWidth="1"/>
    <col min="4226" max="4230" width="9.140625" style="10"/>
    <col min="4231" max="4231" width="9.28515625" style="10" bestFit="1" customWidth="1"/>
    <col min="4232" max="4232" width="9.140625" style="10"/>
    <col min="4233" max="4233" width="9.28515625" style="10" bestFit="1" customWidth="1"/>
    <col min="4234" max="4238" width="9.140625" style="10"/>
    <col min="4239" max="4239" width="9.28515625" style="10" bestFit="1" customWidth="1"/>
    <col min="4240" max="4240" width="9.140625" style="10"/>
    <col min="4241" max="4241" width="9.28515625" style="10" bestFit="1" customWidth="1"/>
    <col min="4242" max="4246" width="9.140625" style="10"/>
    <col min="4247" max="4247" width="9.28515625" style="10" bestFit="1" customWidth="1"/>
    <col min="4248" max="4248" width="9.140625" style="10"/>
    <col min="4249" max="4249" width="9.28515625" style="10" bestFit="1" customWidth="1"/>
    <col min="4250" max="4254" width="9.140625" style="10"/>
    <col min="4255" max="4255" width="9.28515625" style="10" bestFit="1" customWidth="1"/>
    <col min="4256" max="4256" width="9.140625" style="10"/>
    <col min="4257" max="4257" width="9.28515625" style="10" bestFit="1" customWidth="1"/>
    <col min="4258" max="4262" width="9.140625" style="10"/>
    <col min="4263" max="4263" width="9.28515625" style="10" bestFit="1" customWidth="1"/>
    <col min="4264" max="4264" width="9.140625" style="10"/>
    <col min="4265" max="4265" width="9.28515625" style="10" bestFit="1" customWidth="1"/>
    <col min="4266" max="4270" width="9.140625" style="10"/>
    <col min="4271" max="4271" width="9.28515625" style="10" bestFit="1" customWidth="1"/>
    <col min="4272" max="4272" width="9.140625" style="10"/>
    <col min="4273" max="4273" width="9.28515625" style="10" bestFit="1" customWidth="1"/>
    <col min="4274" max="4278" width="9.140625" style="10"/>
    <col min="4279" max="4279" width="9.28515625" style="10" bestFit="1" customWidth="1"/>
    <col min="4280" max="4280" width="9.140625" style="10"/>
    <col min="4281" max="4281" width="9.28515625" style="10" bestFit="1" customWidth="1"/>
    <col min="4282" max="4286" width="9.140625" style="10"/>
    <col min="4287" max="4287" width="9.28515625" style="10" bestFit="1" customWidth="1"/>
    <col min="4288" max="4288" width="9.140625" style="10"/>
    <col min="4289" max="4289" width="9.28515625" style="10" bestFit="1" customWidth="1"/>
    <col min="4290" max="4294" width="9.140625" style="10"/>
    <col min="4295" max="4295" width="9.28515625" style="10" bestFit="1" customWidth="1"/>
    <col min="4296" max="4296" width="9.140625" style="10"/>
    <col min="4297" max="4297" width="9.28515625" style="10" bestFit="1" customWidth="1"/>
    <col min="4298" max="4302" width="9.140625" style="10"/>
    <col min="4303" max="4303" width="9.28515625" style="10" bestFit="1" customWidth="1"/>
    <col min="4304" max="4304" width="9.140625" style="10"/>
    <col min="4305" max="4305" width="9.28515625" style="10" bestFit="1" customWidth="1"/>
    <col min="4306" max="4310" width="9.140625" style="10"/>
    <col min="4311" max="4311" width="9.28515625" style="10" bestFit="1" customWidth="1"/>
    <col min="4312" max="4312" width="9.140625" style="10"/>
    <col min="4313" max="4313" width="9.28515625" style="10" bestFit="1" customWidth="1"/>
    <col min="4314" max="4318" width="9.140625" style="10"/>
    <col min="4319" max="4319" width="9.28515625" style="10" bestFit="1" customWidth="1"/>
    <col min="4320" max="4320" width="9.140625" style="10"/>
    <col min="4321" max="4321" width="9.28515625" style="10" bestFit="1" customWidth="1"/>
    <col min="4322" max="4326" width="9.140625" style="10"/>
    <col min="4327" max="4327" width="9.28515625" style="10" bestFit="1" customWidth="1"/>
    <col min="4328" max="4328" width="9.140625" style="10"/>
    <col min="4329" max="4329" width="9.28515625" style="10" bestFit="1" customWidth="1"/>
    <col min="4330" max="4334" width="9.140625" style="10"/>
    <col min="4335" max="4335" width="9.28515625" style="10" bestFit="1" customWidth="1"/>
    <col min="4336" max="4336" width="9.140625" style="10"/>
    <col min="4337" max="4337" width="9.28515625" style="10" bestFit="1" customWidth="1"/>
    <col min="4338" max="4342" width="9.140625" style="10"/>
    <col min="4343" max="4343" width="9.28515625" style="10" bestFit="1" customWidth="1"/>
    <col min="4344" max="4344" width="9.140625" style="10"/>
    <col min="4345" max="4345" width="9.28515625" style="10" bestFit="1" customWidth="1"/>
    <col min="4346" max="4350" width="9.140625" style="10"/>
    <col min="4351" max="4351" width="9.28515625" style="10" bestFit="1" customWidth="1"/>
    <col min="4352" max="4352" width="9.140625" style="10"/>
    <col min="4353" max="4353" width="9.28515625" style="10" bestFit="1" customWidth="1"/>
    <col min="4354" max="4358" width="9.140625" style="10"/>
    <col min="4359" max="4359" width="9.28515625" style="10" bestFit="1" customWidth="1"/>
    <col min="4360" max="4360" width="9.140625" style="10"/>
    <col min="4361" max="4361" width="9.28515625" style="10" bestFit="1" customWidth="1"/>
    <col min="4362" max="4366" width="9.140625" style="10"/>
    <col min="4367" max="4367" width="9.28515625" style="10" bestFit="1" customWidth="1"/>
    <col min="4368" max="4368" width="9.140625" style="10"/>
    <col min="4369" max="4369" width="9.28515625" style="10" bestFit="1" customWidth="1"/>
    <col min="4370" max="4374" width="9.140625" style="10"/>
    <col min="4375" max="4375" width="9.28515625" style="10" bestFit="1" customWidth="1"/>
    <col min="4376" max="4376" width="9.140625" style="10"/>
    <col min="4377" max="4377" width="9.28515625" style="10" bestFit="1" customWidth="1"/>
    <col min="4378" max="4382" width="9.140625" style="10"/>
    <col min="4383" max="4383" width="9.28515625" style="10" bestFit="1" customWidth="1"/>
    <col min="4384" max="4384" width="9.140625" style="10"/>
    <col min="4385" max="4385" width="9.28515625" style="10" bestFit="1" customWidth="1"/>
    <col min="4386" max="4390" width="9.140625" style="10"/>
    <col min="4391" max="4391" width="9.28515625" style="10" bestFit="1" customWidth="1"/>
    <col min="4392" max="4392" width="9.140625" style="10"/>
    <col min="4393" max="4393" width="9.28515625" style="10" bestFit="1" customWidth="1"/>
    <col min="4394" max="4398" width="9.140625" style="10"/>
    <col min="4399" max="4399" width="9.28515625" style="10" bestFit="1" customWidth="1"/>
    <col min="4400" max="4400" width="9.140625" style="10"/>
    <col min="4401" max="4401" width="9.28515625" style="10" bestFit="1" customWidth="1"/>
    <col min="4402" max="4406" width="9.140625" style="10"/>
    <col min="4407" max="4407" width="9.28515625" style="10" bestFit="1" customWidth="1"/>
    <col min="4408" max="4408" width="9.140625" style="10"/>
    <col min="4409" max="4409" width="9.28515625" style="10" bestFit="1" customWidth="1"/>
    <col min="4410" max="4414" width="9.140625" style="10"/>
    <col min="4415" max="4415" width="9.28515625" style="10" bestFit="1" customWidth="1"/>
    <col min="4416" max="4416" width="9.140625" style="10"/>
    <col min="4417" max="4417" width="9.28515625" style="10" bestFit="1" customWidth="1"/>
    <col min="4418" max="4422" width="9.140625" style="10"/>
    <col min="4423" max="4423" width="9.28515625" style="10" bestFit="1" customWidth="1"/>
    <col min="4424" max="4424" width="9.140625" style="10"/>
    <col min="4425" max="4425" width="9.28515625" style="10" bestFit="1" customWidth="1"/>
    <col min="4426" max="4430" width="9.140625" style="10"/>
    <col min="4431" max="4431" width="9.28515625" style="10" bestFit="1" customWidth="1"/>
    <col min="4432" max="4432" width="9.140625" style="10"/>
    <col min="4433" max="4433" width="9.28515625" style="10" bestFit="1" customWidth="1"/>
    <col min="4434" max="4438" width="9.140625" style="10"/>
    <col min="4439" max="4439" width="9.28515625" style="10" bestFit="1" customWidth="1"/>
    <col min="4440" max="4440" width="9.140625" style="10"/>
    <col min="4441" max="4441" width="9.28515625" style="10" bestFit="1" customWidth="1"/>
    <col min="4442" max="4446" width="9.140625" style="10"/>
    <col min="4447" max="4447" width="9.28515625" style="10" bestFit="1" customWidth="1"/>
    <col min="4448" max="4448" width="9.140625" style="10"/>
    <col min="4449" max="4449" width="9.28515625" style="10" bestFit="1" customWidth="1"/>
    <col min="4450" max="4454" width="9.140625" style="10"/>
    <col min="4455" max="4455" width="9.28515625" style="10" bestFit="1" customWidth="1"/>
    <col min="4456" max="4456" width="9.140625" style="10"/>
    <col min="4457" max="4457" width="9.28515625" style="10" bestFit="1" customWidth="1"/>
    <col min="4458" max="4462" width="9.140625" style="10"/>
    <col min="4463" max="4463" width="9.28515625" style="10" bestFit="1" customWidth="1"/>
    <col min="4464" max="4464" width="9.140625" style="10"/>
    <col min="4465" max="4465" width="9.28515625" style="10" bestFit="1" customWidth="1"/>
    <col min="4466" max="4470" width="9.140625" style="10"/>
    <col min="4471" max="4471" width="9.28515625" style="10" bestFit="1" customWidth="1"/>
    <col min="4472" max="4472" width="9.140625" style="10"/>
    <col min="4473" max="4473" width="9.28515625" style="10" bestFit="1" customWidth="1"/>
    <col min="4474" max="4478" width="9.140625" style="10"/>
    <col min="4479" max="4479" width="9.28515625" style="10" bestFit="1" customWidth="1"/>
    <col min="4480" max="4480" width="9.140625" style="10"/>
    <col min="4481" max="4481" width="9.28515625" style="10" bestFit="1" customWidth="1"/>
    <col min="4482" max="4486" width="9.140625" style="10"/>
    <col min="4487" max="4487" width="9.28515625" style="10" bestFit="1" customWidth="1"/>
    <col min="4488" max="4488" width="9.140625" style="10"/>
    <col min="4489" max="4489" width="9.28515625" style="10" bestFit="1" customWidth="1"/>
    <col min="4490" max="4494" width="9.140625" style="10"/>
    <col min="4495" max="4495" width="9.28515625" style="10" bestFit="1" customWidth="1"/>
    <col min="4496" max="4496" width="9.140625" style="10"/>
    <col min="4497" max="4497" width="9.28515625" style="10" bestFit="1" customWidth="1"/>
    <col min="4498" max="4502" width="9.140625" style="10"/>
    <col min="4503" max="4503" width="9.28515625" style="10" bestFit="1" customWidth="1"/>
    <col min="4504" max="4504" width="9.140625" style="10"/>
    <col min="4505" max="4505" width="9.28515625" style="10" bestFit="1" customWidth="1"/>
    <col min="4506" max="4510" width="9.140625" style="10"/>
    <col min="4511" max="4511" width="9.28515625" style="10" bestFit="1" customWidth="1"/>
    <col min="4512" max="4512" width="9.140625" style="10"/>
    <col min="4513" max="4513" width="9.28515625" style="10" bestFit="1" customWidth="1"/>
    <col min="4514" max="4518" width="9.140625" style="10"/>
    <col min="4519" max="4519" width="9.28515625" style="10" bestFit="1" customWidth="1"/>
    <col min="4520" max="4520" width="9.140625" style="10"/>
    <col min="4521" max="4521" width="9.28515625" style="10" bestFit="1" customWidth="1"/>
    <col min="4522" max="4526" width="9.140625" style="10"/>
    <col min="4527" max="4527" width="9.28515625" style="10" bestFit="1" customWidth="1"/>
    <col min="4528" max="4528" width="9.140625" style="10"/>
    <col min="4529" max="4529" width="9.28515625" style="10" bestFit="1" customWidth="1"/>
    <col min="4530" max="4534" width="9.140625" style="10"/>
    <col min="4535" max="4535" width="9.28515625" style="10" bestFit="1" customWidth="1"/>
    <col min="4536" max="4536" width="9.140625" style="10"/>
    <col min="4537" max="4537" width="9.28515625" style="10" bestFit="1" customWidth="1"/>
    <col min="4538" max="4542" width="9.140625" style="10"/>
    <col min="4543" max="4543" width="9.28515625" style="10" bestFit="1" customWidth="1"/>
    <col min="4544" max="4544" width="9.140625" style="10"/>
    <col min="4545" max="4545" width="9.28515625" style="10" bestFit="1" customWidth="1"/>
    <col min="4546" max="4550" width="9.140625" style="10"/>
    <col min="4551" max="4551" width="9.28515625" style="10" bestFit="1" customWidth="1"/>
    <col min="4552" max="4552" width="9.140625" style="10"/>
    <col min="4553" max="4553" width="9.28515625" style="10" bestFit="1" customWidth="1"/>
    <col min="4554" max="4558" width="9.140625" style="10"/>
    <col min="4559" max="4559" width="9.28515625" style="10" bestFit="1" customWidth="1"/>
    <col min="4560" max="4560" width="9.140625" style="10"/>
    <col min="4561" max="4561" width="9.28515625" style="10" bestFit="1" customWidth="1"/>
    <col min="4562" max="4566" width="9.140625" style="10"/>
    <col min="4567" max="4567" width="9.28515625" style="10" bestFit="1" customWidth="1"/>
    <col min="4568" max="4568" width="9.140625" style="10"/>
    <col min="4569" max="4569" width="9.28515625" style="10" bestFit="1" customWidth="1"/>
    <col min="4570" max="4574" width="9.140625" style="10"/>
    <col min="4575" max="4575" width="9.28515625" style="10" bestFit="1" customWidth="1"/>
    <col min="4576" max="4576" width="9.140625" style="10"/>
    <col min="4577" max="4577" width="9.28515625" style="10" bestFit="1" customWidth="1"/>
    <col min="4578" max="4582" width="9.140625" style="10"/>
    <col min="4583" max="4583" width="9.28515625" style="10" bestFit="1" customWidth="1"/>
    <col min="4584" max="4584" width="9.140625" style="10"/>
    <col min="4585" max="4585" width="9.28515625" style="10" bestFit="1" customWidth="1"/>
    <col min="4586" max="4590" width="9.140625" style="10"/>
    <col min="4591" max="4591" width="9.28515625" style="10" bestFit="1" customWidth="1"/>
    <col min="4592" max="4592" width="9.140625" style="10"/>
    <col min="4593" max="4593" width="9.28515625" style="10" bestFit="1" customWidth="1"/>
    <col min="4594" max="4598" width="9.140625" style="10"/>
    <col min="4599" max="4599" width="9.28515625" style="10" bestFit="1" customWidth="1"/>
    <col min="4600" max="4600" width="9.140625" style="10"/>
    <col min="4601" max="4601" width="9.28515625" style="10" bestFit="1" customWidth="1"/>
    <col min="4602" max="4606" width="9.140625" style="10"/>
    <col min="4607" max="4607" width="9.28515625" style="10" bestFit="1" customWidth="1"/>
    <col min="4608" max="4608" width="9.140625" style="10"/>
    <col min="4609" max="4609" width="9.28515625" style="10" bestFit="1" customWidth="1"/>
    <col min="4610" max="4614" width="9.140625" style="10"/>
    <col min="4615" max="4615" width="9.28515625" style="10" bestFit="1" customWidth="1"/>
    <col min="4616" max="4616" width="9.140625" style="10"/>
    <col min="4617" max="4617" width="9.28515625" style="10" bestFit="1" customWidth="1"/>
    <col min="4618" max="4622" width="9.140625" style="10"/>
    <col min="4623" max="4623" width="9.28515625" style="10" bestFit="1" customWidth="1"/>
    <col min="4624" max="4624" width="9.140625" style="10"/>
    <col min="4625" max="4625" width="9.28515625" style="10" bestFit="1" customWidth="1"/>
    <col min="4626" max="4630" width="9.140625" style="10"/>
    <col min="4631" max="4631" width="9.28515625" style="10" bestFit="1" customWidth="1"/>
    <col min="4632" max="4632" width="9.140625" style="10"/>
    <col min="4633" max="4633" width="9.28515625" style="10" bestFit="1" customWidth="1"/>
    <col min="4634" max="4638" width="9.140625" style="10"/>
    <col min="4639" max="4639" width="9.28515625" style="10" bestFit="1" customWidth="1"/>
    <col min="4640" max="4640" width="9.140625" style="10"/>
    <col min="4641" max="4641" width="9.28515625" style="10" bestFit="1" customWidth="1"/>
    <col min="4642" max="4646" width="9.140625" style="10"/>
    <col min="4647" max="4647" width="9.28515625" style="10" bestFit="1" customWidth="1"/>
    <col min="4648" max="4648" width="9.140625" style="10"/>
    <col min="4649" max="4649" width="9.28515625" style="10" bestFit="1" customWidth="1"/>
    <col min="4650" max="4654" width="9.140625" style="10"/>
    <col min="4655" max="4655" width="9.28515625" style="10" bestFit="1" customWidth="1"/>
    <col min="4656" max="4656" width="9.140625" style="10"/>
    <col min="4657" max="4657" width="9.28515625" style="10" bestFit="1" customWidth="1"/>
    <col min="4658" max="4662" width="9.140625" style="10"/>
    <col min="4663" max="4663" width="9.28515625" style="10" bestFit="1" customWidth="1"/>
    <col min="4664" max="4664" width="9.140625" style="10"/>
    <col min="4665" max="4665" width="9.28515625" style="10" bestFit="1" customWidth="1"/>
    <col min="4666" max="4670" width="9.140625" style="10"/>
    <col min="4671" max="4671" width="9.28515625" style="10" bestFit="1" customWidth="1"/>
    <col min="4672" max="4672" width="9.140625" style="10"/>
    <col min="4673" max="4673" width="9.28515625" style="10" bestFit="1" customWidth="1"/>
    <col min="4674" max="4678" width="9.140625" style="10"/>
    <col min="4679" max="4679" width="9.28515625" style="10" bestFit="1" customWidth="1"/>
    <col min="4680" max="4680" width="9.140625" style="10"/>
    <col min="4681" max="4681" width="9.28515625" style="10" bestFit="1" customWidth="1"/>
    <col min="4682" max="4686" width="9.140625" style="10"/>
    <col min="4687" max="4687" width="9.28515625" style="10" bestFit="1" customWidth="1"/>
    <col min="4688" max="4688" width="9.140625" style="10"/>
    <col min="4689" max="4689" width="9.28515625" style="10" bestFit="1" customWidth="1"/>
    <col min="4690" max="4694" width="9.140625" style="10"/>
    <col min="4695" max="4695" width="9.28515625" style="10" bestFit="1" customWidth="1"/>
    <col min="4696" max="4696" width="9.140625" style="10"/>
    <col min="4697" max="4697" width="9.28515625" style="10" bestFit="1" customWidth="1"/>
    <col min="4698" max="4702" width="9.140625" style="10"/>
    <col min="4703" max="4703" width="9.28515625" style="10" bestFit="1" customWidth="1"/>
    <col min="4704" max="4704" width="9.140625" style="10"/>
    <col min="4705" max="4705" width="9.28515625" style="10" bestFit="1" customWidth="1"/>
    <col min="4706" max="4710" width="9.140625" style="10"/>
    <col min="4711" max="4711" width="9.28515625" style="10" bestFit="1" customWidth="1"/>
    <col min="4712" max="4712" width="9.140625" style="10"/>
    <col min="4713" max="4713" width="9.28515625" style="10" bestFit="1" customWidth="1"/>
    <col min="4714" max="4718" width="9.140625" style="10"/>
    <col min="4719" max="4719" width="9.28515625" style="10" bestFit="1" customWidth="1"/>
    <col min="4720" max="4720" width="9.140625" style="10"/>
    <col min="4721" max="4721" width="9.28515625" style="10" bestFit="1" customWidth="1"/>
    <col min="4722" max="4726" width="9.140625" style="10"/>
    <col min="4727" max="4727" width="9.28515625" style="10" bestFit="1" customWidth="1"/>
    <col min="4728" max="4728" width="9.140625" style="10"/>
    <col min="4729" max="4729" width="9.28515625" style="10" bestFit="1" customWidth="1"/>
    <col min="4730" max="4734" width="9.140625" style="10"/>
    <col min="4735" max="4735" width="9.28515625" style="10" bestFit="1" customWidth="1"/>
    <col min="4736" max="4736" width="9.140625" style="10"/>
    <col min="4737" max="4737" width="9.28515625" style="10" bestFit="1" customWidth="1"/>
    <col min="4738" max="4742" width="9.140625" style="10"/>
    <col min="4743" max="4743" width="9.28515625" style="10" bestFit="1" customWidth="1"/>
    <col min="4744" max="4744" width="9.140625" style="10"/>
    <col min="4745" max="4745" width="9.28515625" style="10" bestFit="1" customWidth="1"/>
    <col min="4746" max="4750" width="9.140625" style="10"/>
    <col min="4751" max="4751" width="9.28515625" style="10" bestFit="1" customWidth="1"/>
    <col min="4752" max="4752" width="9.140625" style="10"/>
    <col min="4753" max="4753" width="9.28515625" style="10" bestFit="1" customWidth="1"/>
    <col min="4754" max="4758" width="9.140625" style="10"/>
    <col min="4759" max="4759" width="9.28515625" style="10" bestFit="1" customWidth="1"/>
    <col min="4760" max="4760" width="9.140625" style="10"/>
    <col min="4761" max="4761" width="9.28515625" style="10" bestFit="1" customWidth="1"/>
    <col min="4762" max="4766" width="9.140625" style="10"/>
    <col min="4767" max="4767" width="9.28515625" style="10" bestFit="1" customWidth="1"/>
    <col min="4768" max="4768" width="9.140625" style="10"/>
    <col min="4769" max="4769" width="9.28515625" style="10" bestFit="1" customWidth="1"/>
    <col min="4770" max="4774" width="9.140625" style="10"/>
    <col min="4775" max="4775" width="9.28515625" style="10" bestFit="1" customWidth="1"/>
    <col min="4776" max="4776" width="9.140625" style="10"/>
    <col min="4777" max="4777" width="9.28515625" style="10" bestFit="1" customWidth="1"/>
    <col min="4778" max="4782" width="9.140625" style="10"/>
    <col min="4783" max="4783" width="9.28515625" style="10" bestFit="1" customWidth="1"/>
    <col min="4784" max="4784" width="9.140625" style="10"/>
    <col min="4785" max="4785" width="9.28515625" style="10" bestFit="1" customWidth="1"/>
    <col min="4786" max="4790" width="9.140625" style="10"/>
    <col min="4791" max="4791" width="9.28515625" style="10" bestFit="1" customWidth="1"/>
    <col min="4792" max="4792" width="9.140625" style="10"/>
    <col min="4793" max="4793" width="9.28515625" style="10" bestFit="1" customWidth="1"/>
    <col min="4794" max="4798" width="9.140625" style="10"/>
    <col min="4799" max="4799" width="9.28515625" style="10" bestFit="1" customWidth="1"/>
    <col min="4800" max="4800" width="9.140625" style="10"/>
    <col min="4801" max="4801" width="9.28515625" style="10" bestFit="1" customWidth="1"/>
    <col min="4802" max="4806" width="9.140625" style="10"/>
    <col min="4807" max="4807" width="9.28515625" style="10" bestFit="1" customWidth="1"/>
    <col min="4808" max="4808" width="9.140625" style="10"/>
    <col min="4809" max="4809" width="9.28515625" style="10" bestFit="1" customWidth="1"/>
    <col min="4810" max="4814" width="9.140625" style="10"/>
    <col min="4815" max="4815" width="9.28515625" style="10" bestFit="1" customWidth="1"/>
    <col min="4816" max="4816" width="9.140625" style="10"/>
    <col min="4817" max="4817" width="9.28515625" style="10" bestFit="1" customWidth="1"/>
    <col min="4818" max="4822" width="9.140625" style="10"/>
    <col min="4823" max="4823" width="9.28515625" style="10" bestFit="1" customWidth="1"/>
    <col min="4824" max="4824" width="9.140625" style="10"/>
    <col min="4825" max="4825" width="9.28515625" style="10" bestFit="1" customWidth="1"/>
    <col min="4826" max="4830" width="9.140625" style="10"/>
    <col min="4831" max="4831" width="9.28515625" style="10" bestFit="1" customWidth="1"/>
    <col min="4832" max="4832" width="9.140625" style="10"/>
    <col min="4833" max="4833" width="9.28515625" style="10" bestFit="1" customWidth="1"/>
    <col min="4834" max="4838" width="9.140625" style="10"/>
    <col min="4839" max="4839" width="9.28515625" style="10" bestFit="1" customWidth="1"/>
    <col min="4840" max="4840" width="9.140625" style="10"/>
    <col min="4841" max="4841" width="9.28515625" style="10" bestFit="1" customWidth="1"/>
    <col min="4842" max="4846" width="9.140625" style="10"/>
    <col min="4847" max="4847" width="9.28515625" style="10" bestFit="1" customWidth="1"/>
    <col min="4848" max="4848" width="9.140625" style="10"/>
    <col min="4849" max="4849" width="9.28515625" style="10" bestFit="1" customWidth="1"/>
    <col min="4850" max="4854" width="9.140625" style="10"/>
    <col min="4855" max="4855" width="9.28515625" style="10" bestFit="1" customWidth="1"/>
    <col min="4856" max="4856" width="9.140625" style="10"/>
    <col min="4857" max="4857" width="9.28515625" style="10" bestFit="1" customWidth="1"/>
    <col min="4858" max="4862" width="9.140625" style="10"/>
    <col min="4863" max="4863" width="9.28515625" style="10" bestFit="1" customWidth="1"/>
    <col min="4864" max="4864" width="9.140625" style="10"/>
    <col min="4865" max="4865" width="9.28515625" style="10" bestFit="1" customWidth="1"/>
    <col min="4866" max="4870" width="9.140625" style="10"/>
    <col min="4871" max="4871" width="9.28515625" style="10" bestFit="1" customWidth="1"/>
    <col min="4872" max="4872" width="9.140625" style="10"/>
    <col min="4873" max="4873" width="9.28515625" style="10" bestFit="1" customWidth="1"/>
    <col min="4874" max="4878" width="9.140625" style="10"/>
    <col min="4879" max="4879" width="9.28515625" style="10" bestFit="1" customWidth="1"/>
    <col min="4880" max="4880" width="9.140625" style="10"/>
    <col min="4881" max="4881" width="9.28515625" style="10" bestFit="1" customWidth="1"/>
    <col min="4882" max="4886" width="9.140625" style="10"/>
    <col min="4887" max="4887" width="9.28515625" style="10" bestFit="1" customWidth="1"/>
    <col min="4888" max="4888" width="9.140625" style="10"/>
    <col min="4889" max="4889" width="9.28515625" style="10" bestFit="1" customWidth="1"/>
    <col min="4890" max="4894" width="9.140625" style="10"/>
    <col min="4895" max="4895" width="9.28515625" style="10" bestFit="1" customWidth="1"/>
    <col min="4896" max="4896" width="9.140625" style="10"/>
    <col min="4897" max="4897" width="9.28515625" style="10" bestFit="1" customWidth="1"/>
    <col min="4898" max="4902" width="9.140625" style="10"/>
    <col min="4903" max="4903" width="9.28515625" style="10" bestFit="1" customWidth="1"/>
    <col min="4904" max="4904" width="9.140625" style="10"/>
    <col min="4905" max="4905" width="9.28515625" style="10" bestFit="1" customWidth="1"/>
    <col min="4906" max="4910" width="9.140625" style="10"/>
    <col min="4911" max="4911" width="9.28515625" style="10" bestFit="1" customWidth="1"/>
    <col min="4912" max="4912" width="9.140625" style="10"/>
    <col min="4913" max="4913" width="9.28515625" style="10" bestFit="1" customWidth="1"/>
    <col min="4914" max="4918" width="9.140625" style="10"/>
    <col min="4919" max="4919" width="9.28515625" style="10" bestFit="1" customWidth="1"/>
    <col min="4920" max="4920" width="9.140625" style="10"/>
    <col min="4921" max="4921" width="9.28515625" style="10" bestFit="1" customWidth="1"/>
    <col min="4922" max="4926" width="9.140625" style="10"/>
    <col min="4927" max="4927" width="9.28515625" style="10" bestFit="1" customWidth="1"/>
    <col min="4928" max="4928" width="9.140625" style="10"/>
    <col min="4929" max="4929" width="9.28515625" style="10" bestFit="1" customWidth="1"/>
    <col min="4930" max="4934" width="9.140625" style="10"/>
    <col min="4935" max="4935" width="9.28515625" style="10" bestFit="1" customWidth="1"/>
    <col min="4936" max="4936" width="9.140625" style="10"/>
    <col min="4937" max="4937" width="9.28515625" style="10" bestFit="1" customWidth="1"/>
    <col min="4938" max="4942" width="9.140625" style="10"/>
    <col min="4943" max="4943" width="9.28515625" style="10" bestFit="1" customWidth="1"/>
    <col min="4944" max="4944" width="9.140625" style="10"/>
    <col min="4945" max="4945" width="9.28515625" style="10" bestFit="1" customWidth="1"/>
    <col min="4946" max="4950" width="9.140625" style="10"/>
    <col min="4951" max="4951" width="9.28515625" style="10" bestFit="1" customWidth="1"/>
    <col min="4952" max="4952" width="9.140625" style="10"/>
    <col min="4953" max="4953" width="9.28515625" style="10" bestFit="1" customWidth="1"/>
    <col min="4954" max="4958" width="9.140625" style="10"/>
    <col min="4959" max="4959" width="9.28515625" style="10" bestFit="1" customWidth="1"/>
    <col min="4960" max="4960" width="9.140625" style="10"/>
    <col min="4961" max="4961" width="9.28515625" style="10" bestFit="1" customWidth="1"/>
    <col min="4962" max="4966" width="9.140625" style="10"/>
    <col min="4967" max="4967" width="9.28515625" style="10" bestFit="1" customWidth="1"/>
    <col min="4968" max="4968" width="9.140625" style="10"/>
    <col min="4969" max="4969" width="9.28515625" style="10" bestFit="1" customWidth="1"/>
    <col min="4970" max="4974" width="9.140625" style="10"/>
    <col min="4975" max="4975" width="9.28515625" style="10" bestFit="1" customWidth="1"/>
    <col min="4976" max="4976" width="9.140625" style="10"/>
    <col min="4977" max="4977" width="9.28515625" style="10" bestFit="1" customWidth="1"/>
    <col min="4978" max="4982" width="9.140625" style="10"/>
    <col min="4983" max="4983" width="9.28515625" style="10" bestFit="1" customWidth="1"/>
    <col min="4984" max="4984" width="9.140625" style="10"/>
    <col min="4985" max="4985" width="9.28515625" style="10" bestFit="1" customWidth="1"/>
    <col min="4986" max="4990" width="9.140625" style="10"/>
    <col min="4991" max="4991" width="9.28515625" style="10" bestFit="1" customWidth="1"/>
    <col min="4992" max="4992" width="9.140625" style="10"/>
    <col min="4993" max="4993" width="9.28515625" style="10" bestFit="1" customWidth="1"/>
    <col min="4994" max="4998" width="9.140625" style="10"/>
    <col min="4999" max="4999" width="9.28515625" style="10" bestFit="1" customWidth="1"/>
    <col min="5000" max="5000" width="9.140625" style="10"/>
    <col min="5001" max="5001" width="9.28515625" style="10" bestFit="1" customWidth="1"/>
    <col min="5002" max="5006" width="9.140625" style="10"/>
    <col min="5007" max="5007" width="9.28515625" style="10" bestFit="1" customWidth="1"/>
    <col min="5008" max="5008" width="9.140625" style="10"/>
    <col min="5009" max="5009" width="9.28515625" style="10" bestFit="1" customWidth="1"/>
    <col min="5010" max="5014" width="9.140625" style="10"/>
    <col min="5015" max="5015" width="9.28515625" style="10" bestFit="1" customWidth="1"/>
    <col min="5016" max="5016" width="9.140625" style="10"/>
    <col min="5017" max="5017" width="9.28515625" style="10" bestFit="1" customWidth="1"/>
    <col min="5018" max="5022" width="9.140625" style="10"/>
    <col min="5023" max="5023" width="9.28515625" style="10" bestFit="1" customWidth="1"/>
    <col min="5024" max="5024" width="9.140625" style="10"/>
    <col min="5025" max="5025" width="9.28515625" style="10" bestFit="1" customWidth="1"/>
    <col min="5026" max="5030" width="9.140625" style="10"/>
    <col min="5031" max="5031" width="9.28515625" style="10" bestFit="1" customWidth="1"/>
    <col min="5032" max="5032" width="9.140625" style="10"/>
    <col min="5033" max="5033" width="9.28515625" style="10" bestFit="1" customWidth="1"/>
    <col min="5034" max="5038" width="9.140625" style="10"/>
    <col min="5039" max="5039" width="9.28515625" style="10" bestFit="1" customWidth="1"/>
    <col min="5040" max="5040" width="9.140625" style="10"/>
    <col min="5041" max="5041" width="9.28515625" style="10" bestFit="1" customWidth="1"/>
    <col min="5042" max="5046" width="9.140625" style="10"/>
    <col min="5047" max="5047" width="9.28515625" style="10" bestFit="1" customWidth="1"/>
    <col min="5048" max="5048" width="9.140625" style="10"/>
    <col min="5049" max="5049" width="9.28515625" style="10" bestFit="1" customWidth="1"/>
    <col min="5050" max="5054" width="9.140625" style="10"/>
    <col min="5055" max="5055" width="9.28515625" style="10" bestFit="1" customWidth="1"/>
    <col min="5056" max="5056" width="9.140625" style="10"/>
    <col min="5057" max="5057" width="9.28515625" style="10" bestFit="1" customWidth="1"/>
    <col min="5058" max="5062" width="9.140625" style="10"/>
    <col min="5063" max="5063" width="9.28515625" style="10" bestFit="1" customWidth="1"/>
    <col min="5064" max="5064" width="9.140625" style="10"/>
    <col min="5065" max="5065" width="9.28515625" style="10" bestFit="1" customWidth="1"/>
    <col min="5066" max="5070" width="9.140625" style="10"/>
    <col min="5071" max="5071" width="9.28515625" style="10" bestFit="1" customWidth="1"/>
    <col min="5072" max="5072" width="9.140625" style="10"/>
    <col min="5073" max="5073" width="9.28515625" style="10" bestFit="1" customWidth="1"/>
    <col min="5074" max="5078" width="9.140625" style="10"/>
    <col min="5079" max="5079" width="9.28515625" style="10" bestFit="1" customWidth="1"/>
    <col min="5080" max="5080" width="9.140625" style="10"/>
    <col min="5081" max="5081" width="9.28515625" style="10" bestFit="1" customWidth="1"/>
    <col min="5082" max="5086" width="9.140625" style="10"/>
    <col min="5087" max="5087" width="9.28515625" style="10" bestFit="1" customWidth="1"/>
    <col min="5088" max="5088" width="9.140625" style="10"/>
    <col min="5089" max="5089" width="9.28515625" style="10" bestFit="1" customWidth="1"/>
    <col min="5090" max="5094" width="9.140625" style="10"/>
    <col min="5095" max="5095" width="9.28515625" style="10" bestFit="1" customWidth="1"/>
    <col min="5096" max="5096" width="9.140625" style="10"/>
    <col min="5097" max="5097" width="9.28515625" style="10" bestFit="1" customWidth="1"/>
    <col min="5098" max="5102" width="9.140625" style="10"/>
    <col min="5103" max="5103" width="9.28515625" style="10" bestFit="1" customWidth="1"/>
    <col min="5104" max="5104" width="9.140625" style="10"/>
    <col min="5105" max="5105" width="9.28515625" style="10" bestFit="1" customWidth="1"/>
    <col min="5106" max="5110" width="9.140625" style="10"/>
    <col min="5111" max="5111" width="9.28515625" style="10" bestFit="1" customWidth="1"/>
    <col min="5112" max="5112" width="9.140625" style="10"/>
    <col min="5113" max="5113" width="9.28515625" style="10" bestFit="1" customWidth="1"/>
    <col min="5114" max="5118" width="9.140625" style="10"/>
    <col min="5119" max="5119" width="9.28515625" style="10" bestFit="1" customWidth="1"/>
    <col min="5120" max="5120" width="9.140625" style="10"/>
    <col min="5121" max="5121" width="9.28515625" style="10" bestFit="1" customWidth="1"/>
    <col min="5122" max="5126" width="9.140625" style="10"/>
    <col min="5127" max="5127" width="9.28515625" style="10" bestFit="1" customWidth="1"/>
    <col min="5128" max="5128" width="9.140625" style="10"/>
    <col min="5129" max="5129" width="9.28515625" style="10" bestFit="1" customWidth="1"/>
    <col min="5130" max="5134" width="9.140625" style="10"/>
    <col min="5135" max="5135" width="9.28515625" style="10" bestFit="1" customWidth="1"/>
    <col min="5136" max="5136" width="9.140625" style="10"/>
    <col min="5137" max="5137" width="9.28515625" style="10" bestFit="1" customWidth="1"/>
    <col min="5138" max="5142" width="9.140625" style="10"/>
    <col min="5143" max="5143" width="9.28515625" style="10" bestFit="1" customWidth="1"/>
    <col min="5144" max="5144" width="9.140625" style="10"/>
    <col min="5145" max="5145" width="9.28515625" style="10" bestFit="1" customWidth="1"/>
    <col min="5146" max="5150" width="9.140625" style="10"/>
    <col min="5151" max="5151" width="9.28515625" style="10" bestFit="1" customWidth="1"/>
    <col min="5152" max="5152" width="9.140625" style="10"/>
    <col min="5153" max="5153" width="9.28515625" style="10" bestFit="1" customWidth="1"/>
    <col min="5154" max="5158" width="9.140625" style="10"/>
    <col min="5159" max="5159" width="9.28515625" style="10" bestFit="1" customWidth="1"/>
    <col min="5160" max="5160" width="9.140625" style="10"/>
    <col min="5161" max="5161" width="9.28515625" style="10" bestFit="1" customWidth="1"/>
    <col min="5162" max="5166" width="9.140625" style="10"/>
    <col min="5167" max="5167" width="9.28515625" style="10" bestFit="1" customWidth="1"/>
    <col min="5168" max="5168" width="9.140625" style="10"/>
    <col min="5169" max="5169" width="9.28515625" style="10" bestFit="1" customWidth="1"/>
    <col min="5170" max="5174" width="9.140625" style="10"/>
    <col min="5175" max="5175" width="9.28515625" style="10" bestFit="1" customWidth="1"/>
    <col min="5176" max="5176" width="9.140625" style="10"/>
    <col min="5177" max="5177" width="9.28515625" style="10" bestFit="1" customWidth="1"/>
    <col min="5178" max="5182" width="9.140625" style="10"/>
    <col min="5183" max="5183" width="9.28515625" style="10" bestFit="1" customWidth="1"/>
    <col min="5184" max="5184" width="9.140625" style="10"/>
    <col min="5185" max="5185" width="9.28515625" style="10" bestFit="1" customWidth="1"/>
    <col min="5186" max="5190" width="9.140625" style="10"/>
    <col min="5191" max="5191" width="9.28515625" style="10" bestFit="1" customWidth="1"/>
    <col min="5192" max="5192" width="9.140625" style="10"/>
    <col min="5193" max="5193" width="9.28515625" style="10" bestFit="1" customWidth="1"/>
    <col min="5194" max="5198" width="9.140625" style="10"/>
    <col min="5199" max="5199" width="9.28515625" style="10" bestFit="1" customWidth="1"/>
    <col min="5200" max="5200" width="9.140625" style="10"/>
    <col min="5201" max="5201" width="9.28515625" style="10" bestFit="1" customWidth="1"/>
    <col min="5202" max="5206" width="9.140625" style="10"/>
    <col min="5207" max="5207" width="9.28515625" style="10" bestFit="1" customWidth="1"/>
    <col min="5208" max="5208" width="9.140625" style="10"/>
    <col min="5209" max="5209" width="9.28515625" style="10" bestFit="1" customWidth="1"/>
    <col min="5210" max="5214" width="9.140625" style="10"/>
    <col min="5215" max="5215" width="9.28515625" style="10" bestFit="1" customWidth="1"/>
    <col min="5216" max="5216" width="9.140625" style="10"/>
    <col min="5217" max="5217" width="9.28515625" style="10" bestFit="1" customWidth="1"/>
    <col min="5218" max="5222" width="9.140625" style="10"/>
    <col min="5223" max="5223" width="9.28515625" style="10" bestFit="1" customWidth="1"/>
    <col min="5224" max="5224" width="9.140625" style="10"/>
    <col min="5225" max="5225" width="9.28515625" style="10" bestFit="1" customWidth="1"/>
    <col min="5226" max="5230" width="9.140625" style="10"/>
    <col min="5231" max="5231" width="9.28515625" style="10" bestFit="1" customWidth="1"/>
    <col min="5232" max="5232" width="9.140625" style="10"/>
    <col min="5233" max="5233" width="9.28515625" style="10" bestFit="1" customWidth="1"/>
    <col min="5234" max="5238" width="9.140625" style="10"/>
    <col min="5239" max="5239" width="9.28515625" style="10" bestFit="1" customWidth="1"/>
    <col min="5240" max="5240" width="9.140625" style="10"/>
    <col min="5241" max="5241" width="9.28515625" style="10" bestFit="1" customWidth="1"/>
    <col min="5242" max="5246" width="9.140625" style="10"/>
    <col min="5247" max="5247" width="9.28515625" style="10" bestFit="1" customWidth="1"/>
    <col min="5248" max="5248" width="9.140625" style="10"/>
    <col min="5249" max="5249" width="9.28515625" style="10" bestFit="1" customWidth="1"/>
    <col min="5250" max="5254" width="9.140625" style="10"/>
    <col min="5255" max="5255" width="9.28515625" style="10" bestFit="1" customWidth="1"/>
    <col min="5256" max="5256" width="9.140625" style="10"/>
    <col min="5257" max="5257" width="9.28515625" style="10" bestFit="1" customWidth="1"/>
    <col min="5258" max="5262" width="9.140625" style="10"/>
    <col min="5263" max="5263" width="9.28515625" style="10" bestFit="1" customWidth="1"/>
    <col min="5264" max="5264" width="9.140625" style="10"/>
    <col min="5265" max="5265" width="9.28515625" style="10" bestFit="1" customWidth="1"/>
    <col min="5266" max="5270" width="9.140625" style="10"/>
    <col min="5271" max="5271" width="9.28515625" style="10" bestFit="1" customWidth="1"/>
    <col min="5272" max="5272" width="9.140625" style="10"/>
    <col min="5273" max="5273" width="9.28515625" style="10" bestFit="1" customWidth="1"/>
    <col min="5274" max="5278" width="9.140625" style="10"/>
    <col min="5279" max="5279" width="9.28515625" style="10" bestFit="1" customWidth="1"/>
    <col min="5280" max="5280" width="9.140625" style="10"/>
    <col min="5281" max="5281" width="9.28515625" style="10" bestFit="1" customWidth="1"/>
    <col min="5282" max="5286" width="9.140625" style="10"/>
    <col min="5287" max="5287" width="9.28515625" style="10" bestFit="1" customWidth="1"/>
    <col min="5288" max="5288" width="9.140625" style="10"/>
    <col min="5289" max="5289" width="9.28515625" style="10" bestFit="1" customWidth="1"/>
    <col min="5290" max="5294" width="9.140625" style="10"/>
    <col min="5295" max="5295" width="9.28515625" style="10" bestFit="1" customWidth="1"/>
    <col min="5296" max="5296" width="9.140625" style="10"/>
    <col min="5297" max="5297" width="9.28515625" style="10" bestFit="1" customWidth="1"/>
    <col min="5298" max="5302" width="9.140625" style="10"/>
    <col min="5303" max="5303" width="9.28515625" style="10" bestFit="1" customWidth="1"/>
    <col min="5304" max="5304" width="9.140625" style="10"/>
    <col min="5305" max="5305" width="9.28515625" style="10" bestFit="1" customWidth="1"/>
    <col min="5306" max="5310" width="9.140625" style="10"/>
    <col min="5311" max="5311" width="9.28515625" style="10" bestFit="1" customWidth="1"/>
    <col min="5312" max="5312" width="9.140625" style="10"/>
    <col min="5313" max="5313" width="9.28515625" style="10" bestFit="1" customWidth="1"/>
    <col min="5314" max="5318" width="9.140625" style="10"/>
    <col min="5319" max="5319" width="9.28515625" style="10" bestFit="1" customWidth="1"/>
    <col min="5320" max="5320" width="9.140625" style="10"/>
    <col min="5321" max="5321" width="9.28515625" style="10" bestFit="1" customWidth="1"/>
    <col min="5322" max="5326" width="9.140625" style="10"/>
    <col min="5327" max="5327" width="9.28515625" style="10" bestFit="1" customWidth="1"/>
    <col min="5328" max="5328" width="9.140625" style="10"/>
    <col min="5329" max="5329" width="9.28515625" style="10" bestFit="1" customWidth="1"/>
    <col min="5330" max="5334" width="9.140625" style="10"/>
    <col min="5335" max="5335" width="9.28515625" style="10" bestFit="1" customWidth="1"/>
    <col min="5336" max="5336" width="9.140625" style="10"/>
    <col min="5337" max="5337" width="9.28515625" style="10" bestFit="1" customWidth="1"/>
    <col min="5338" max="5342" width="9.140625" style="10"/>
    <col min="5343" max="5343" width="9.28515625" style="10" bestFit="1" customWidth="1"/>
    <col min="5344" max="5344" width="9.140625" style="10"/>
    <col min="5345" max="5345" width="9.28515625" style="10" bestFit="1" customWidth="1"/>
    <col min="5346" max="5350" width="9.140625" style="10"/>
    <col min="5351" max="5351" width="9.28515625" style="10" bestFit="1" customWidth="1"/>
    <col min="5352" max="5352" width="9.140625" style="10"/>
    <col min="5353" max="5353" width="9.28515625" style="10" bestFit="1" customWidth="1"/>
    <col min="5354" max="5358" width="9.140625" style="10"/>
    <col min="5359" max="5359" width="9.28515625" style="10" bestFit="1" customWidth="1"/>
    <col min="5360" max="5360" width="9.140625" style="10"/>
    <col min="5361" max="5361" width="9.28515625" style="10" bestFit="1" customWidth="1"/>
    <col min="5362" max="5366" width="9.140625" style="10"/>
    <col min="5367" max="5367" width="9.28515625" style="10" bestFit="1" customWidth="1"/>
    <col min="5368" max="5368" width="9.140625" style="10"/>
    <col min="5369" max="5369" width="9.28515625" style="10" bestFit="1" customWidth="1"/>
    <col min="5370" max="5374" width="9.140625" style="10"/>
    <col min="5375" max="5375" width="9.28515625" style="10" bestFit="1" customWidth="1"/>
    <col min="5376" max="5376" width="9.140625" style="10"/>
    <col min="5377" max="5377" width="9.28515625" style="10" bestFit="1" customWidth="1"/>
    <col min="5378" max="5382" width="9.140625" style="10"/>
    <col min="5383" max="5383" width="9.28515625" style="10" bestFit="1" customWidth="1"/>
    <col min="5384" max="5384" width="9.140625" style="10"/>
    <col min="5385" max="5385" width="9.28515625" style="10" bestFit="1" customWidth="1"/>
    <col min="5386" max="5390" width="9.140625" style="10"/>
    <col min="5391" max="5391" width="9.28515625" style="10" bestFit="1" customWidth="1"/>
    <col min="5392" max="5392" width="9.140625" style="10"/>
    <col min="5393" max="5393" width="9.28515625" style="10" bestFit="1" customWidth="1"/>
    <col min="5394" max="5398" width="9.140625" style="10"/>
    <col min="5399" max="5399" width="9.28515625" style="10" bestFit="1" customWidth="1"/>
    <col min="5400" max="5400" width="9.140625" style="10"/>
    <col min="5401" max="5401" width="9.28515625" style="10" bestFit="1" customWidth="1"/>
    <col min="5402" max="5406" width="9.140625" style="10"/>
    <col min="5407" max="5407" width="9.28515625" style="10" bestFit="1" customWidth="1"/>
    <col min="5408" max="5408" width="9.140625" style="10"/>
    <col min="5409" max="5409" width="9.28515625" style="10" bestFit="1" customWidth="1"/>
    <col min="5410" max="5414" width="9.140625" style="10"/>
    <col min="5415" max="5415" width="9.28515625" style="10" bestFit="1" customWidth="1"/>
    <col min="5416" max="5416" width="9.140625" style="10"/>
    <col min="5417" max="5417" width="9.28515625" style="10" bestFit="1" customWidth="1"/>
    <col min="5418" max="5422" width="9.140625" style="10"/>
    <col min="5423" max="5423" width="9.28515625" style="10" bestFit="1" customWidth="1"/>
    <col min="5424" max="5424" width="9.140625" style="10"/>
    <col min="5425" max="5425" width="9.28515625" style="10" bestFit="1" customWidth="1"/>
    <col min="5426" max="5430" width="9.140625" style="10"/>
    <col min="5431" max="5431" width="9.28515625" style="10" bestFit="1" customWidth="1"/>
    <col min="5432" max="5432" width="9.140625" style="10"/>
    <col min="5433" max="5433" width="9.28515625" style="10" bestFit="1" customWidth="1"/>
    <col min="5434" max="5438" width="9.140625" style="10"/>
    <col min="5439" max="5439" width="9.28515625" style="10" bestFit="1" customWidth="1"/>
    <col min="5440" max="5440" width="9.140625" style="10"/>
    <col min="5441" max="5441" width="9.28515625" style="10" bestFit="1" customWidth="1"/>
    <col min="5442" max="5446" width="9.140625" style="10"/>
    <col min="5447" max="5447" width="9.28515625" style="10" bestFit="1" customWidth="1"/>
    <col min="5448" max="5448" width="9.140625" style="10"/>
    <col min="5449" max="5449" width="9.28515625" style="10" bestFit="1" customWidth="1"/>
    <col min="5450" max="5454" width="9.140625" style="10"/>
    <col min="5455" max="5455" width="9.28515625" style="10" bestFit="1" customWidth="1"/>
    <col min="5456" max="5456" width="9.140625" style="10"/>
    <col min="5457" max="5457" width="9.28515625" style="10" bestFit="1" customWidth="1"/>
    <col min="5458" max="5462" width="9.140625" style="10"/>
    <col min="5463" max="5463" width="9.28515625" style="10" bestFit="1" customWidth="1"/>
    <col min="5464" max="5464" width="9.140625" style="10"/>
    <col min="5465" max="5465" width="9.28515625" style="10" bestFit="1" customWidth="1"/>
    <col min="5466" max="5470" width="9.140625" style="10"/>
    <col min="5471" max="5471" width="9.28515625" style="10" bestFit="1" customWidth="1"/>
    <col min="5472" max="5472" width="9.140625" style="10"/>
    <col min="5473" max="5473" width="9.28515625" style="10" bestFit="1" customWidth="1"/>
    <col min="5474" max="5478" width="9.140625" style="10"/>
    <col min="5479" max="5479" width="9.28515625" style="10" bestFit="1" customWidth="1"/>
    <col min="5480" max="5480" width="9.140625" style="10"/>
    <col min="5481" max="5481" width="9.28515625" style="10" bestFit="1" customWidth="1"/>
    <col min="5482" max="5486" width="9.140625" style="10"/>
    <col min="5487" max="5487" width="9.28515625" style="10" bestFit="1" customWidth="1"/>
    <col min="5488" max="5488" width="9.140625" style="10"/>
    <col min="5489" max="5489" width="9.28515625" style="10" bestFit="1" customWidth="1"/>
    <col min="5490" max="5494" width="9.140625" style="10"/>
    <col min="5495" max="5495" width="9.28515625" style="10" bestFit="1" customWidth="1"/>
    <col min="5496" max="5496" width="9.140625" style="10"/>
    <col min="5497" max="5497" width="9.28515625" style="10" bestFit="1" customWidth="1"/>
    <col min="5498" max="5502" width="9.140625" style="10"/>
    <col min="5503" max="5503" width="9.28515625" style="10" bestFit="1" customWidth="1"/>
    <col min="5504" max="5504" width="9.140625" style="10"/>
    <col min="5505" max="5505" width="9.28515625" style="10" bestFit="1" customWidth="1"/>
    <col min="5506" max="5510" width="9.140625" style="10"/>
    <col min="5511" max="5511" width="9.28515625" style="10" bestFit="1" customWidth="1"/>
    <col min="5512" max="5512" width="9.140625" style="10"/>
    <col min="5513" max="5513" width="9.28515625" style="10" bestFit="1" customWidth="1"/>
    <col min="5514" max="5518" width="9.140625" style="10"/>
    <col min="5519" max="5519" width="9.28515625" style="10" bestFit="1" customWidth="1"/>
    <col min="5520" max="5520" width="9.140625" style="10"/>
    <col min="5521" max="5521" width="9.28515625" style="10" bestFit="1" customWidth="1"/>
    <col min="5522" max="5526" width="9.140625" style="10"/>
    <col min="5527" max="5527" width="9.28515625" style="10" bestFit="1" customWidth="1"/>
    <col min="5528" max="5528" width="9.140625" style="10"/>
    <col min="5529" max="5529" width="9.28515625" style="10" bestFit="1" customWidth="1"/>
    <col min="5530" max="5534" width="9.140625" style="10"/>
    <col min="5535" max="5535" width="9.28515625" style="10" bestFit="1" customWidth="1"/>
    <col min="5536" max="5536" width="9.140625" style="10"/>
    <col min="5537" max="5537" width="9.28515625" style="10" bestFit="1" customWidth="1"/>
    <col min="5538" max="5542" width="9.140625" style="10"/>
    <col min="5543" max="5543" width="9.28515625" style="10" bestFit="1" customWidth="1"/>
    <col min="5544" max="5544" width="9.140625" style="10"/>
    <col min="5545" max="5545" width="9.28515625" style="10" bestFit="1" customWidth="1"/>
    <col min="5546" max="5550" width="9.140625" style="10"/>
    <col min="5551" max="5551" width="9.28515625" style="10" bestFit="1" customWidth="1"/>
    <col min="5552" max="5552" width="9.140625" style="10"/>
    <col min="5553" max="5553" width="9.28515625" style="10" bestFit="1" customWidth="1"/>
    <col min="5554" max="5558" width="9.140625" style="10"/>
    <col min="5559" max="5559" width="9.28515625" style="10" bestFit="1" customWidth="1"/>
    <col min="5560" max="5560" width="9.140625" style="10"/>
    <col min="5561" max="5561" width="9.28515625" style="10" bestFit="1" customWidth="1"/>
    <col min="5562" max="5566" width="9.140625" style="10"/>
    <col min="5567" max="5567" width="9.28515625" style="10" bestFit="1" customWidth="1"/>
    <col min="5568" max="5568" width="9.140625" style="10"/>
    <col min="5569" max="5569" width="9.28515625" style="10" bestFit="1" customWidth="1"/>
    <col min="5570" max="5574" width="9.140625" style="10"/>
    <col min="5575" max="5575" width="9.28515625" style="10" bestFit="1" customWidth="1"/>
    <col min="5576" max="5576" width="9.140625" style="10"/>
    <col min="5577" max="5577" width="9.28515625" style="10" bestFit="1" customWidth="1"/>
    <col min="5578" max="5582" width="9.140625" style="10"/>
    <col min="5583" max="5583" width="9.28515625" style="10" bestFit="1" customWidth="1"/>
    <col min="5584" max="5584" width="9.140625" style="10"/>
    <col min="5585" max="5585" width="9.28515625" style="10" bestFit="1" customWidth="1"/>
    <col min="5586" max="5590" width="9.140625" style="10"/>
    <col min="5591" max="5591" width="9.28515625" style="10" bestFit="1" customWidth="1"/>
    <col min="5592" max="5592" width="9.140625" style="10"/>
    <col min="5593" max="5593" width="9.28515625" style="10" bestFit="1" customWidth="1"/>
    <col min="5594" max="5598" width="9.140625" style="10"/>
    <col min="5599" max="5599" width="9.28515625" style="10" bestFit="1" customWidth="1"/>
    <col min="5600" max="5600" width="9.140625" style="10"/>
    <col min="5601" max="5601" width="9.28515625" style="10" bestFit="1" customWidth="1"/>
    <col min="5602" max="5606" width="9.140625" style="10"/>
    <col min="5607" max="5607" width="9.28515625" style="10" bestFit="1" customWidth="1"/>
    <col min="5608" max="5608" width="9.140625" style="10"/>
    <col min="5609" max="5609" width="9.28515625" style="10" bestFit="1" customWidth="1"/>
    <col min="5610" max="5614" width="9.140625" style="10"/>
    <col min="5615" max="5615" width="9.28515625" style="10" bestFit="1" customWidth="1"/>
    <col min="5616" max="5616" width="9.140625" style="10"/>
    <col min="5617" max="5617" width="9.28515625" style="10" bestFit="1" customWidth="1"/>
    <col min="5618" max="5622" width="9.140625" style="10"/>
    <col min="5623" max="5623" width="9.28515625" style="10" bestFit="1" customWidth="1"/>
    <col min="5624" max="5624" width="9.140625" style="10"/>
    <col min="5625" max="5625" width="9.28515625" style="10" bestFit="1" customWidth="1"/>
    <col min="5626" max="5630" width="9.140625" style="10"/>
    <col min="5631" max="5631" width="9.28515625" style="10" bestFit="1" customWidth="1"/>
    <col min="5632" max="5632" width="9.140625" style="10"/>
    <col min="5633" max="5633" width="9.28515625" style="10" bestFit="1" customWidth="1"/>
    <col min="5634" max="5638" width="9.140625" style="10"/>
    <col min="5639" max="5639" width="9.28515625" style="10" bestFit="1" customWidth="1"/>
    <col min="5640" max="5640" width="9.140625" style="10"/>
    <col min="5641" max="5641" width="9.28515625" style="10" bestFit="1" customWidth="1"/>
    <col min="5642" max="5646" width="9.140625" style="10"/>
    <col min="5647" max="5647" width="9.28515625" style="10" bestFit="1" customWidth="1"/>
    <col min="5648" max="5648" width="9.140625" style="10"/>
    <col min="5649" max="5649" width="9.28515625" style="10" bestFit="1" customWidth="1"/>
    <col min="5650" max="5654" width="9.140625" style="10"/>
    <col min="5655" max="5655" width="9.28515625" style="10" bestFit="1" customWidth="1"/>
    <col min="5656" max="5656" width="9.140625" style="10"/>
    <col min="5657" max="5657" width="9.28515625" style="10" bestFit="1" customWidth="1"/>
    <col min="5658" max="5662" width="9.140625" style="10"/>
    <col min="5663" max="5663" width="9.28515625" style="10" bestFit="1" customWidth="1"/>
    <col min="5664" max="5664" width="9.140625" style="10"/>
    <col min="5665" max="5665" width="9.28515625" style="10" bestFit="1" customWidth="1"/>
    <col min="5666" max="5670" width="9.140625" style="10"/>
    <col min="5671" max="5671" width="9.28515625" style="10" bestFit="1" customWidth="1"/>
    <col min="5672" max="5672" width="9.140625" style="10"/>
    <col min="5673" max="5673" width="9.28515625" style="10" bestFit="1" customWidth="1"/>
    <col min="5674" max="5678" width="9.140625" style="10"/>
    <col min="5679" max="5679" width="9.28515625" style="10" bestFit="1" customWidth="1"/>
    <col min="5680" max="5680" width="9.140625" style="10"/>
    <col min="5681" max="5681" width="9.28515625" style="10" bestFit="1" customWidth="1"/>
    <col min="5682" max="5686" width="9.140625" style="10"/>
    <col min="5687" max="5687" width="9.28515625" style="10" bestFit="1" customWidth="1"/>
    <col min="5688" max="5688" width="9.140625" style="10"/>
    <col min="5689" max="5689" width="9.28515625" style="10" bestFit="1" customWidth="1"/>
    <col min="5690" max="5694" width="9.140625" style="10"/>
    <col min="5695" max="5695" width="9.28515625" style="10" bestFit="1" customWidth="1"/>
    <col min="5696" max="5696" width="9.140625" style="10"/>
    <col min="5697" max="5697" width="9.28515625" style="10" bestFit="1" customWidth="1"/>
    <col min="5698" max="5702" width="9.140625" style="10"/>
    <col min="5703" max="5703" width="9.28515625" style="10" bestFit="1" customWidth="1"/>
    <col min="5704" max="5704" width="9.140625" style="10"/>
    <col min="5705" max="5705" width="9.28515625" style="10" bestFit="1" customWidth="1"/>
    <col min="5706" max="5710" width="9.140625" style="10"/>
    <col min="5711" max="5711" width="9.28515625" style="10" bestFit="1" customWidth="1"/>
    <col min="5712" max="5712" width="9.140625" style="10"/>
    <col min="5713" max="5713" width="9.28515625" style="10" bestFit="1" customWidth="1"/>
    <col min="5714" max="5718" width="9.140625" style="10"/>
    <col min="5719" max="5719" width="9.28515625" style="10" bestFit="1" customWidth="1"/>
    <col min="5720" max="5720" width="9.140625" style="10"/>
    <col min="5721" max="5721" width="9.28515625" style="10" bestFit="1" customWidth="1"/>
    <col min="5722" max="5726" width="9.140625" style="10"/>
    <col min="5727" max="5727" width="9.28515625" style="10" bestFit="1" customWidth="1"/>
    <col min="5728" max="5728" width="9.140625" style="10"/>
    <col min="5729" max="5729" width="9.28515625" style="10" bestFit="1" customWidth="1"/>
    <col min="5730" max="5734" width="9.140625" style="10"/>
    <col min="5735" max="5735" width="9.28515625" style="10" bestFit="1" customWidth="1"/>
    <col min="5736" max="5736" width="9.140625" style="10"/>
    <col min="5737" max="5737" width="9.28515625" style="10" bestFit="1" customWidth="1"/>
    <col min="5738" max="5742" width="9.140625" style="10"/>
    <col min="5743" max="5743" width="9.28515625" style="10" bestFit="1" customWidth="1"/>
    <col min="5744" max="5744" width="9.140625" style="10"/>
    <col min="5745" max="5745" width="9.28515625" style="10" bestFit="1" customWidth="1"/>
    <col min="5746" max="5750" width="9.140625" style="10"/>
    <col min="5751" max="5751" width="9.28515625" style="10" bestFit="1" customWidth="1"/>
    <col min="5752" max="5752" width="9.140625" style="10"/>
    <col min="5753" max="5753" width="9.28515625" style="10" bestFit="1" customWidth="1"/>
    <col min="5754" max="5758" width="9.140625" style="10"/>
    <col min="5759" max="5759" width="9.28515625" style="10" bestFit="1" customWidth="1"/>
    <col min="5760" max="5760" width="9.140625" style="10"/>
    <col min="5761" max="5761" width="9.28515625" style="10" bestFit="1" customWidth="1"/>
    <col min="5762" max="5766" width="9.140625" style="10"/>
    <col min="5767" max="5767" width="9.28515625" style="10" bestFit="1" customWidth="1"/>
    <col min="5768" max="5768" width="9.140625" style="10"/>
    <col min="5769" max="5769" width="9.28515625" style="10" bestFit="1" customWidth="1"/>
    <col min="5770" max="5774" width="9.140625" style="10"/>
    <col min="5775" max="5775" width="9.28515625" style="10" bestFit="1" customWidth="1"/>
    <col min="5776" max="5776" width="9.140625" style="10"/>
    <col min="5777" max="5777" width="9.28515625" style="10" bestFit="1" customWidth="1"/>
    <col min="5778" max="5782" width="9.140625" style="10"/>
    <col min="5783" max="5783" width="9.28515625" style="10" bestFit="1" customWidth="1"/>
    <col min="5784" max="5784" width="9.140625" style="10"/>
    <col min="5785" max="5785" width="9.28515625" style="10" bestFit="1" customWidth="1"/>
    <col min="5786" max="5790" width="9.140625" style="10"/>
    <col min="5791" max="5791" width="9.28515625" style="10" bestFit="1" customWidth="1"/>
    <col min="5792" max="5792" width="9.140625" style="10"/>
    <col min="5793" max="5793" width="9.28515625" style="10" bestFit="1" customWidth="1"/>
    <col min="5794" max="5798" width="9.140625" style="10"/>
    <col min="5799" max="5799" width="9.28515625" style="10" bestFit="1" customWidth="1"/>
    <col min="5800" max="5800" width="9.140625" style="10"/>
    <col min="5801" max="5801" width="9.28515625" style="10" bestFit="1" customWidth="1"/>
    <col min="5802" max="5806" width="9.140625" style="10"/>
    <col min="5807" max="5807" width="9.28515625" style="10" bestFit="1" customWidth="1"/>
    <col min="5808" max="5808" width="9.140625" style="10"/>
    <col min="5809" max="5809" width="9.28515625" style="10" bestFit="1" customWidth="1"/>
    <col min="5810" max="5814" width="9.140625" style="10"/>
    <col min="5815" max="5815" width="9.28515625" style="10" bestFit="1" customWidth="1"/>
    <col min="5816" max="5816" width="9.140625" style="10"/>
    <col min="5817" max="5817" width="9.28515625" style="10" bestFit="1" customWidth="1"/>
    <col min="5818" max="5822" width="9.140625" style="10"/>
    <col min="5823" max="5823" width="9.28515625" style="10" bestFit="1" customWidth="1"/>
    <col min="5824" max="5824" width="9.140625" style="10"/>
    <col min="5825" max="5825" width="9.28515625" style="10" bestFit="1" customWidth="1"/>
    <col min="5826" max="5830" width="9.140625" style="10"/>
    <col min="5831" max="5831" width="9.28515625" style="10" bestFit="1" customWidth="1"/>
    <col min="5832" max="5832" width="9.140625" style="10"/>
    <col min="5833" max="5833" width="9.28515625" style="10" bestFit="1" customWidth="1"/>
    <col min="5834" max="5838" width="9.140625" style="10"/>
    <col min="5839" max="5839" width="9.28515625" style="10" bestFit="1" customWidth="1"/>
    <col min="5840" max="5840" width="9.140625" style="10"/>
    <col min="5841" max="5841" width="9.28515625" style="10" bestFit="1" customWidth="1"/>
    <col min="5842" max="5846" width="9.140625" style="10"/>
    <col min="5847" max="5847" width="9.28515625" style="10" bestFit="1" customWidth="1"/>
    <col min="5848" max="5848" width="9.140625" style="10"/>
    <col min="5849" max="5849" width="9.28515625" style="10" bestFit="1" customWidth="1"/>
    <col min="5850" max="5854" width="9.140625" style="10"/>
    <col min="5855" max="5855" width="9.28515625" style="10" bestFit="1" customWidth="1"/>
    <col min="5856" max="5856" width="9.140625" style="10"/>
    <col min="5857" max="5857" width="9.28515625" style="10" bestFit="1" customWidth="1"/>
    <col min="5858" max="5862" width="9.140625" style="10"/>
    <col min="5863" max="5863" width="9.28515625" style="10" bestFit="1" customWidth="1"/>
    <col min="5864" max="5864" width="9.140625" style="10"/>
    <col min="5865" max="5865" width="9.28515625" style="10" bestFit="1" customWidth="1"/>
    <col min="5866" max="5870" width="9.140625" style="10"/>
    <col min="5871" max="5871" width="9.28515625" style="10" bestFit="1" customWidth="1"/>
    <col min="5872" max="5872" width="9.140625" style="10"/>
    <col min="5873" max="5873" width="9.28515625" style="10" bestFit="1" customWidth="1"/>
    <col min="5874" max="5878" width="9.140625" style="10"/>
    <col min="5879" max="5879" width="9.28515625" style="10" bestFit="1" customWidth="1"/>
    <col min="5880" max="5880" width="9.140625" style="10"/>
    <col min="5881" max="5881" width="9.28515625" style="10" bestFit="1" customWidth="1"/>
    <col min="5882" max="5886" width="9.140625" style="10"/>
    <col min="5887" max="5887" width="9.28515625" style="10" bestFit="1" customWidth="1"/>
    <col min="5888" max="5888" width="9.140625" style="10"/>
    <col min="5889" max="5889" width="9.28515625" style="10" bestFit="1" customWidth="1"/>
    <col min="5890" max="5894" width="9.140625" style="10"/>
    <col min="5895" max="5895" width="9.28515625" style="10" bestFit="1" customWidth="1"/>
    <col min="5896" max="5896" width="9.140625" style="10"/>
    <col min="5897" max="5897" width="9.28515625" style="10" bestFit="1" customWidth="1"/>
    <col min="5898" max="5902" width="9.140625" style="10"/>
    <col min="5903" max="5903" width="9.28515625" style="10" bestFit="1" customWidth="1"/>
    <col min="5904" max="5904" width="9.140625" style="10"/>
    <col min="5905" max="5905" width="9.28515625" style="10" bestFit="1" customWidth="1"/>
    <col min="5906" max="5910" width="9.140625" style="10"/>
    <col min="5911" max="5911" width="9.28515625" style="10" bestFit="1" customWidth="1"/>
    <col min="5912" max="5912" width="9.140625" style="10"/>
    <col min="5913" max="5913" width="9.28515625" style="10" bestFit="1" customWidth="1"/>
    <col min="5914" max="5918" width="9.140625" style="10"/>
    <col min="5919" max="5919" width="9.28515625" style="10" bestFit="1" customWidth="1"/>
    <col min="5920" max="5920" width="9.140625" style="10"/>
    <col min="5921" max="5921" width="9.28515625" style="10" bestFit="1" customWidth="1"/>
    <col min="5922" max="5926" width="9.140625" style="10"/>
    <col min="5927" max="5927" width="9.28515625" style="10" bestFit="1" customWidth="1"/>
    <col min="5928" max="5928" width="9.140625" style="10"/>
    <col min="5929" max="5929" width="9.28515625" style="10" bestFit="1" customWidth="1"/>
    <col min="5930" max="5934" width="9.140625" style="10"/>
    <col min="5935" max="5935" width="9.28515625" style="10" bestFit="1" customWidth="1"/>
    <col min="5936" max="5936" width="9.140625" style="10"/>
    <col min="5937" max="5937" width="9.28515625" style="10" bestFit="1" customWidth="1"/>
    <col min="5938" max="5942" width="9.140625" style="10"/>
    <col min="5943" max="5943" width="9.28515625" style="10" bestFit="1" customWidth="1"/>
    <col min="5944" max="5944" width="9.140625" style="10"/>
    <col min="5945" max="5945" width="9.28515625" style="10" bestFit="1" customWidth="1"/>
    <col min="5946" max="5950" width="9.140625" style="10"/>
    <col min="5951" max="5951" width="9.28515625" style="10" bestFit="1" customWidth="1"/>
    <col min="5952" max="5952" width="9.140625" style="10"/>
    <col min="5953" max="5953" width="9.28515625" style="10" bestFit="1" customWidth="1"/>
    <col min="5954" max="5958" width="9.140625" style="10"/>
    <col min="5959" max="5959" width="9.28515625" style="10" bestFit="1" customWidth="1"/>
    <col min="5960" max="5960" width="9.140625" style="10"/>
    <col min="5961" max="5961" width="9.28515625" style="10" bestFit="1" customWidth="1"/>
    <col min="5962" max="5966" width="9.140625" style="10"/>
    <col min="5967" max="5967" width="9.28515625" style="10" bestFit="1" customWidth="1"/>
    <col min="5968" max="5968" width="9.140625" style="10"/>
    <col min="5969" max="5969" width="9.28515625" style="10" bestFit="1" customWidth="1"/>
    <col min="5970" max="5974" width="9.140625" style="10"/>
    <col min="5975" max="5975" width="9.28515625" style="10" bestFit="1" customWidth="1"/>
    <col min="5976" max="5976" width="9.140625" style="10"/>
    <col min="5977" max="5977" width="9.28515625" style="10" bestFit="1" customWidth="1"/>
    <col min="5978" max="5982" width="9.140625" style="10"/>
    <col min="5983" max="5983" width="9.28515625" style="10" bestFit="1" customWidth="1"/>
    <col min="5984" max="5984" width="9.140625" style="10"/>
    <col min="5985" max="5985" width="9.28515625" style="10" bestFit="1" customWidth="1"/>
    <col min="5986" max="5990" width="9.140625" style="10"/>
    <col min="5991" max="5991" width="9.28515625" style="10" bestFit="1" customWidth="1"/>
    <col min="5992" max="5992" width="9.140625" style="10"/>
    <col min="5993" max="5993" width="9.28515625" style="10" bestFit="1" customWidth="1"/>
    <col min="5994" max="5998" width="9.140625" style="10"/>
    <col min="5999" max="5999" width="9.28515625" style="10" bestFit="1" customWidth="1"/>
    <col min="6000" max="6000" width="9.140625" style="10"/>
    <col min="6001" max="6001" width="9.28515625" style="10" bestFit="1" customWidth="1"/>
    <col min="6002" max="6006" width="9.140625" style="10"/>
    <col min="6007" max="6007" width="9.28515625" style="10" bestFit="1" customWidth="1"/>
    <col min="6008" max="6008" width="9.140625" style="10"/>
    <col min="6009" max="6009" width="9.28515625" style="10" bestFit="1" customWidth="1"/>
    <col min="6010" max="6014" width="9.140625" style="10"/>
    <col min="6015" max="6015" width="9.28515625" style="10" bestFit="1" customWidth="1"/>
    <col min="6016" max="6016" width="9.140625" style="10"/>
    <col min="6017" max="6017" width="9.28515625" style="10" bestFit="1" customWidth="1"/>
    <col min="6018" max="6022" width="9.140625" style="10"/>
    <col min="6023" max="6023" width="9.28515625" style="10" bestFit="1" customWidth="1"/>
    <col min="6024" max="6024" width="9.140625" style="10"/>
    <col min="6025" max="6025" width="9.28515625" style="10" bestFit="1" customWidth="1"/>
    <col min="6026" max="6030" width="9.140625" style="10"/>
    <col min="6031" max="6031" width="9.28515625" style="10" bestFit="1" customWidth="1"/>
    <col min="6032" max="6032" width="9.140625" style="10"/>
    <col min="6033" max="6033" width="9.28515625" style="10" bestFit="1" customWidth="1"/>
    <col min="6034" max="6038" width="9.140625" style="10"/>
    <col min="6039" max="6039" width="9.28515625" style="10" bestFit="1" customWidth="1"/>
    <col min="6040" max="6040" width="9.140625" style="10"/>
    <col min="6041" max="6041" width="9.28515625" style="10" bestFit="1" customWidth="1"/>
    <col min="6042" max="6046" width="9.140625" style="10"/>
    <col min="6047" max="6047" width="9.28515625" style="10" bestFit="1" customWidth="1"/>
    <col min="6048" max="6048" width="9.140625" style="10"/>
    <col min="6049" max="6049" width="9.28515625" style="10" bestFit="1" customWidth="1"/>
    <col min="6050" max="6054" width="9.140625" style="10"/>
    <col min="6055" max="6055" width="9.28515625" style="10" bestFit="1" customWidth="1"/>
    <col min="6056" max="6056" width="9.140625" style="10"/>
    <col min="6057" max="6057" width="9.28515625" style="10" bestFit="1" customWidth="1"/>
    <col min="6058" max="6062" width="9.140625" style="10"/>
    <col min="6063" max="6063" width="9.28515625" style="10" bestFit="1" customWidth="1"/>
    <col min="6064" max="6064" width="9.140625" style="10"/>
    <col min="6065" max="6065" width="9.28515625" style="10" bestFit="1" customWidth="1"/>
    <col min="6066" max="6070" width="9.140625" style="10"/>
    <col min="6071" max="6071" width="9.28515625" style="10" bestFit="1" customWidth="1"/>
    <col min="6072" max="6072" width="9.140625" style="10"/>
    <col min="6073" max="6073" width="9.28515625" style="10" bestFit="1" customWidth="1"/>
    <col min="6074" max="6078" width="9.140625" style="10"/>
    <col min="6079" max="6079" width="9.28515625" style="10" bestFit="1" customWidth="1"/>
    <col min="6080" max="6080" width="9.140625" style="10"/>
    <col min="6081" max="6081" width="9.28515625" style="10" bestFit="1" customWidth="1"/>
    <col min="6082" max="6086" width="9.140625" style="10"/>
    <col min="6087" max="6087" width="9.28515625" style="10" bestFit="1" customWidth="1"/>
    <col min="6088" max="6088" width="9.140625" style="10"/>
    <col min="6089" max="6089" width="9.28515625" style="10" bestFit="1" customWidth="1"/>
    <col min="6090" max="6094" width="9.140625" style="10"/>
    <col min="6095" max="6095" width="9.28515625" style="10" bestFit="1" customWidth="1"/>
    <col min="6096" max="6096" width="9.140625" style="10"/>
    <col min="6097" max="6097" width="9.28515625" style="10" bestFit="1" customWidth="1"/>
    <col min="6098" max="6102" width="9.140625" style="10"/>
    <col min="6103" max="6103" width="9.28515625" style="10" bestFit="1" customWidth="1"/>
    <col min="6104" max="6104" width="9.140625" style="10"/>
    <col min="6105" max="6105" width="9.28515625" style="10" bestFit="1" customWidth="1"/>
    <col min="6106" max="6110" width="9.140625" style="10"/>
    <col min="6111" max="6111" width="9.28515625" style="10" bestFit="1" customWidth="1"/>
    <col min="6112" max="6112" width="9.140625" style="10"/>
    <col min="6113" max="6113" width="9.28515625" style="10" bestFit="1" customWidth="1"/>
    <col min="6114" max="6118" width="9.140625" style="10"/>
    <col min="6119" max="6119" width="9.28515625" style="10" bestFit="1" customWidth="1"/>
    <col min="6120" max="6120" width="9.140625" style="10"/>
    <col min="6121" max="6121" width="9.28515625" style="10" bestFit="1" customWidth="1"/>
    <col min="6122" max="6126" width="9.140625" style="10"/>
    <col min="6127" max="6127" width="9.28515625" style="10" bestFit="1" customWidth="1"/>
    <col min="6128" max="6128" width="9.140625" style="10"/>
    <col min="6129" max="6129" width="9.28515625" style="10" bestFit="1" customWidth="1"/>
    <col min="6130" max="6134" width="9.140625" style="10"/>
    <col min="6135" max="6135" width="9.28515625" style="10" bestFit="1" customWidth="1"/>
    <col min="6136" max="6136" width="9.140625" style="10"/>
    <col min="6137" max="6137" width="9.28515625" style="10" bestFit="1" customWidth="1"/>
    <col min="6138" max="6142" width="9.140625" style="10"/>
    <col min="6143" max="6143" width="9.28515625" style="10" bestFit="1" customWidth="1"/>
    <col min="6144" max="6144" width="9.140625" style="10"/>
    <col min="6145" max="6145" width="9.28515625" style="10" bestFit="1" customWidth="1"/>
    <col min="6146" max="6150" width="9.140625" style="10"/>
    <col min="6151" max="6151" width="9.28515625" style="10" bestFit="1" customWidth="1"/>
    <col min="6152" max="6152" width="9.140625" style="10"/>
    <col min="6153" max="6153" width="9.28515625" style="10" bestFit="1" customWidth="1"/>
    <col min="6154" max="6158" width="9.140625" style="10"/>
    <col min="6159" max="6159" width="9.28515625" style="10" bestFit="1" customWidth="1"/>
    <col min="6160" max="6160" width="9.140625" style="10"/>
    <col min="6161" max="6161" width="9.28515625" style="10" bestFit="1" customWidth="1"/>
    <col min="6162" max="6166" width="9.140625" style="10"/>
    <col min="6167" max="6167" width="9.28515625" style="10" bestFit="1" customWidth="1"/>
    <col min="6168" max="6168" width="9.140625" style="10"/>
    <col min="6169" max="6169" width="9.28515625" style="10" bestFit="1" customWidth="1"/>
    <col min="6170" max="6174" width="9.140625" style="10"/>
    <col min="6175" max="6175" width="9.28515625" style="10" bestFit="1" customWidth="1"/>
    <col min="6176" max="6176" width="9.140625" style="10"/>
    <col min="6177" max="6177" width="9.28515625" style="10" bestFit="1" customWidth="1"/>
    <col min="6178" max="6182" width="9.140625" style="10"/>
    <col min="6183" max="6183" width="9.28515625" style="10" bestFit="1" customWidth="1"/>
    <col min="6184" max="6184" width="9.140625" style="10"/>
    <col min="6185" max="6185" width="9.28515625" style="10" bestFit="1" customWidth="1"/>
    <col min="6186" max="6190" width="9.140625" style="10"/>
    <col min="6191" max="6191" width="9.28515625" style="10" bestFit="1" customWidth="1"/>
    <col min="6192" max="6192" width="9.140625" style="10"/>
    <col min="6193" max="6193" width="9.28515625" style="10" bestFit="1" customWidth="1"/>
    <col min="6194" max="6198" width="9.140625" style="10"/>
    <col min="6199" max="6199" width="9.28515625" style="10" bestFit="1" customWidth="1"/>
    <col min="6200" max="6200" width="9.140625" style="10"/>
    <col min="6201" max="6201" width="9.28515625" style="10" bestFit="1" customWidth="1"/>
    <col min="6202" max="6206" width="9.140625" style="10"/>
    <col min="6207" max="6207" width="9.28515625" style="10" bestFit="1" customWidth="1"/>
    <col min="6208" max="6208" width="9.140625" style="10"/>
    <col min="6209" max="6209" width="9.28515625" style="10" bestFit="1" customWidth="1"/>
    <col min="6210" max="6214" width="9.140625" style="10"/>
    <col min="6215" max="6215" width="9.28515625" style="10" bestFit="1" customWidth="1"/>
    <col min="6216" max="6216" width="9.140625" style="10"/>
    <col min="6217" max="6217" width="9.28515625" style="10" bestFit="1" customWidth="1"/>
    <col min="6218" max="6222" width="9.140625" style="10"/>
    <col min="6223" max="6223" width="9.28515625" style="10" bestFit="1" customWidth="1"/>
    <col min="6224" max="6224" width="9.140625" style="10"/>
    <col min="6225" max="6225" width="9.28515625" style="10" bestFit="1" customWidth="1"/>
    <col min="6226" max="6230" width="9.140625" style="10"/>
    <col min="6231" max="6231" width="9.28515625" style="10" bestFit="1" customWidth="1"/>
    <col min="6232" max="6232" width="9.140625" style="10"/>
    <col min="6233" max="6233" width="9.28515625" style="10" bestFit="1" customWidth="1"/>
    <col min="6234" max="6238" width="9.140625" style="10"/>
    <col min="6239" max="6239" width="9.28515625" style="10" bestFit="1" customWidth="1"/>
    <col min="6240" max="6240" width="9.140625" style="10"/>
    <col min="6241" max="6241" width="9.28515625" style="10" bestFit="1" customWidth="1"/>
    <col min="6242" max="6246" width="9.140625" style="10"/>
    <col min="6247" max="6247" width="9.28515625" style="10" bestFit="1" customWidth="1"/>
    <col min="6248" max="6248" width="9.140625" style="10"/>
    <col min="6249" max="6249" width="9.28515625" style="10" bestFit="1" customWidth="1"/>
    <col min="6250" max="6254" width="9.140625" style="10"/>
    <col min="6255" max="6255" width="9.28515625" style="10" bestFit="1" customWidth="1"/>
    <col min="6256" max="6256" width="9.140625" style="10"/>
    <col min="6257" max="6257" width="9.28515625" style="10" bestFit="1" customWidth="1"/>
    <col min="6258" max="6262" width="9.140625" style="10"/>
    <col min="6263" max="6263" width="9.28515625" style="10" bestFit="1" customWidth="1"/>
    <col min="6264" max="6264" width="9.140625" style="10"/>
    <col min="6265" max="6265" width="9.28515625" style="10" bestFit="1" customWidth="1"/>
    <col min="6266" max="6270" width="9.140625" style="10"/>
    <col min="6271" max="6271" width="9.28515625" style="10" bestFit="1" customWidth="1"/>
    <col min="6272" max="6272" width="9.140625" style="10"/>
    <col min="6273" max="6273" width="9.28515625" style="10" bestFit="1" customWidth="1"/>
    <col min="6274" max="6278" width="9.140625" style="10"/>
    <col min="6279" max="6279" width="9.28515625" style="10" bestFit="1" customWidth="1"/>
    <col min="6280" max="6280" width="9.140625" style="10"/>
    <col min="6281" max="6281" width="9.28515625" style="10" bestFit="1" customWidth="1"/>
    <col min="6282" max="6286" width="9.140625" style="10"/>
    <col min="6287" max="6287" width="9.28515625" style="10" bestFit="1" customWidth="1"/>
    <col min="6288" max="6288" width="9.140625" style="10"/>
    <col min="6289" max="6289" width="9.28515625" style="10" bestFit="1" customWidth="1"/>
    <col min="6290" max="6294" width="9.140625" style="10"/>
    <col min="6295" max="6295" width="9.28515625" style="10" bestFit="1" customWidth="1"/>
    <col min="6296" max="6296" width="9.140625" style="10"/>
    <col min="6297" max="6297" width="9.28515625" style="10" bestFit="1" customWidth="1"/>
    <col min="6298" max="6302" width="9.140625" style="10"/>
    <col min="6303" max="6303" width="9.28515625" style="10" bestFit="1" customWidth="1"/>
    <col min="6304" max="6304" width="9.140625" style="10"/>
    <col min="6305" max="6305" width="9.28515625" style="10" bestFit="1" customWidth="1"/>
    <col min="6306" max="6310" width="9.140625" style="10"/>
    <col min="6311" max="6311" width="9.28515625" style="10" bestFit="1" customWidth="1"/>
    <col min="6312" max="6312" width="9.140625" style="10"/>
    <col min="6313" max="6313" width="9.28515625" style="10" bestFit="1" customWidth="1"/>
    <col min="6314" max="6318" width="9.140625" style="10"/>
    <col min="6319" max="6319" width="9.28515625" style="10" bestFit="1" customWidth="1"/>
    <col min="6320" max="6320" width="9.140625" style="10"/>
    <col min="6321" max="6321" width="9.28515625" style="10" bestFit="1" customWidth="1"/>
    <col min="6322" max="6326" width="9.140625" style="10"/>
    <col min="6327" max="6327" width="9.28515625" style="10" bestFit="1" customWidth="1"/>
    <col min="6328" max="6328" width="9.140625" style="10"/>
    <col min="6329" max="6329" width="9.28515625" style="10" bestFit="1" customWidth="1"/>
    <col min="6330" max="6334" width="9.140625" style="10"/>
    <col min="6335" max="6335" width="9.28515625" style="10" bestFit="1" customWidth="1"/>
    <col min="6336" max="6336" width="9.140625" style="10"/>
    <col min="6337" max="6337" width="9.28515625" style="10" bestFit="1" customWidth="1"/>
    <col min="6338" max="6342" width="9.140625" style="10"/>
    <col min="6343" max="6343" width="9.28515625" style="10" bestFit="1" customWidth="1"/>
    <col min="6344" max="6344" width="9.140625" style="10"/>
    <col min="6345" max="6345" width="9.28515625" style="10" bestFit="1" customWidth="1"/>
    <col min="6346" max="6350" width="9.140625" style="10"/>
    <col min="6351" max="6351" width="9.28515625" style="10" bestFit="1" customWidth="1"/>
    <col min="6352" max="6352" width="9.140625" style="10"/>
    <col min="6353" max="6353" width="9.28515625" style="10" bestFit="1" customWidth="1"/>
    <col min="6354" max="6358" width="9.140625" style="10"/>
    <col min="6359" max="6359" width="9.28515625" style="10" bestFit="1" customWidth="1"/>
    <col min="6360" max="6360" width="9.140625" style="10"/>
    <col min="6361" max="6361" width="9.28515625" style="10" bestFit="1" customWidth="1"/>
    <col min="6362" max="6366" width="9.140625" style="10"/>
    <col min="6367" max="6367" width="9.28515625" style="10" bestFit="1" customWidth="1"/>
    <col min="6368" max="6368" width="9.140625" style="10"/>
    <col min="6369" max="6369" width="9.28515625" style="10" bestFit="1" customWidth="1"/>
    <col min="6370" max="6374" width="9.140625" style="10"/>
    <col min="6375" max="6375" width="9.28515625" style="10" bestFit="1" customWidth="1"/>
    <col min="6376" max="6376" width="9.140625" style="10"/>
    <col min="6377" max="6377" width="9.28515625" style="10" bestFit="1" customWidth="1"/>
    <col min="6378" max="6382" width="9.140625" style="10"/>
    <col min="6383" max="6383" width="9.28515625" style="10" bestFit="1" customWidth="1"/>
    <col min="6384" max="6384" width="9.140625" style="10"/>
    <col min="6385" max="6385" width="9.28515625" style="10" bestFit="1" customWidth="1"/>
    <col min="6386" max="6390" width="9.140625" style="10"/>
    <col min="6391" max="6391" width="9.28515625" style="10" bestFit="1" customWidth="1"/>
    <col min="6392" max="6392" width="9.140625" style="10"/>
    <col min="6393" max="6393" width="9.28515625" style="10" bestFit="1" customWidth="1"/>
    <col min="6394" max="6398" width="9.140625" style="10"/>
    <col min="6399" max="6399" width="9.28515625" style="10" bestFit="1" customWidth="1"/>
    <col min="6400" max="6400" width="9.140625" style="10"/>
    <col min="6401" max="6401" width="9.28515625" style="10" bestFit="1" customWidth="1"/>
    <col min="6402" max="6406" width="9.140625" style="10"/>
    <col min="6407" max="6407" width="9.28515625" style="10" bestFit="1" customWidth="1"/>
    <col min="6408" max="6408" width="9.140625" style="10"/>
    <col min="6409" max="6409" width="9.28515625" style="10" bestFit="1" customWidth="1"/>
    <col min="6410" max="6414" width="9.140625" style="10"/>
    <col min="6415" max="6415" width="9.28515625" style="10" bestFit="1" customWidth="1"/>
    <col min="6416" max="6416" width="9.140625" style="10"/>
    <col min="6417" max="6417" width="9.28515625" style="10" bestFit="1" customWidth="1"/>
    <col min="6418" max="6422" width="9.140625" style="10"/>
    <col min="6423" max="6423" width="9.28515625" style="10" bestFit="1" customWidth="1"/>
    <col min="6424" max="6424" width="9.140625" style="10"/>
    <col min="6425" max="6425" width="9.28515625" style="10" bestFit="1" customWidth="1"/>
    <col min="6426" max="6430" width="9.140625" style="10"/>
    <col min="6431" max="6431" width="9.28515625" style="10" bestFit="1" customWidth="1"/>
    <col min="6432" max="6432" width="9.140625" style="10"/>
    <col min="6433" max="6433" width="9.28515625" style="10" bestFit="1" customWidth="1"/>
    <col min="6434" max="6438" width="9.140625" style="10"/>
    <col min="6439" max="6439" width="9.28515625" style="10" bestFit="1" customWidth="1"/>
    <col min="6440" max="6440" width="9.140625" style="10"/>
    <col min="6441" max="6441" width="9.28515625" style="10" bestFit="1" customWidth="1"/>
    <col min="6442" max="6446" width="9.140625" style="10"/>
    <col min="6447" max="6447" width="9.28515625" style="10" bestFit="1" customWidth="1"/>
    <col min="6448" max="6448" width="9.140625" style="10"/>
    <col min="6449" max="6449" width="9.28515625" style="10" bestFit="1" customWidth="1"/>
    <col min="6450" max="6454" width="9.140625" style="10"/>
    <col min="6455" max="6455" width="9.28515625" style="10" bestFit="1" customWidth="1"/>
    <col min="6456" max="6456" width="9.140625" style="10"/>
    <col min="6457" max="6457" width="9.28515625" style="10" bestFit="1" customWidth="1"/>
    <col min="6458" max="6462" width="9.140625" style="10"/>
    <col min="6463" max="6463" width="9.28515625" style="10" bestFit="1" customWidth="1"/>
    <col min="6464" max="6464" width="9.140625" style="10"/>
    <col min="6465" max="6465" width="9.28515625" style="10" bestFit="1" customWidth="1"/>
    <col min="6466" max="6470" width="9.140625" style="10"/>
    <col min="6471" max="6471" width="9.28515625" style="10" bestFit="1" customWidth="1"/>
    <col min="6472" max="6472" width="9.140625" style="10"/>
    <col min="6473" max="6473" width="9.28515625" style="10" bestFit="1" customWidth="1"/>
    <col min="6474" max="6478" width="9.140625" style="10"/>
    <col min="6479" max="6479" width="9.28515625" style="10" bestFit="1" customWidth="1"/>
    <col min="6480" max="6480" width="9.140625" style="10"/>
    <col min="6481" max="6481" width="9.28515625" style="10" bestFit="1" customWidth="1"/>
    <col min="6482" max="6486" width="9.140625" style="10"/>
    <col min="6487" max="6487" width="9.28515625" style="10" bestFit="1" customWidth="1"/>
    <col min="6488" max="6488" width="9.140625" style="10"/>
    <col min="6489" max="6489" width="9.28515625" style="10" bestFit="1" customWidth="1"/>
    <col min="6490" max="6494" width="9.140625" style="10"/>
    <col min="6495" max="6495" width="9.28515625" style="10" bestFit="1" customWidth="1"/>
    <col min="6496" max="6496" width="9.140625" style="10"/>
    <col min="6497" max="6497" width="9.28515625" style="10" bestFit="1" customWidth="1"/>
    <col min="6498" max="6502" width="9.140625" style="10"/>
    <col min="6503" max="6503" width="9.28515625" style="10" bestFit="1" customWidth="1"/>
    <col min="6504" max="6504" width="9.140625" style="10"/>
    <col min="6505" max="6505" width="9.28515625" style="10" bestFit="1" customWidth="1"/>
    <col min="6506" max="6510" width="9.140625" style="10"/>
    <col min="6511" max="6511" width="9.28515625" style="10" bestFit="1" customWidth="1"/>
    <col min="6512" max="6512" width="9.140625" style="10"/>
    <col min="6513" max="6513" width="9.28515625" style="10" bestFit="1" customWidth="1"/>
    <col min="6514" max="6518" width="9.140625" style="10"/>
    <col min="6519" max="6519" width="9.28515625" style="10" bestFit="1" customWidth="1"/>
    <col min="6520" max="6520" width="9.140625" style="10"/>
    <col min="6521" max="6521" width="9.28515625" style="10" bestFit="1" customWidth="1"/>
    <col min="6522" max="6526" width="9.140625" style="10"/>
    <col min="6527" max="6527" width="9.28515625" style="10" bestFit="1" customWidth="1"/>
    <col min="6528" max="6528" width="9.140625" style="10"/>
    <col min="6529" max="6529" width="9.28515625" style="10" bestFit="1" customWidth="1"/>
    <col min="6530" max="6534" width="9.140625" style="10"/>
    <col min="6535" max="6535" width="9.28515625" style="10" bestFit="1" customWidth="1"/>
    <col min="6536" max="6536" width="9.140625" style="10"/>
    <col min="6537" max="6537" width="9.28515625" style="10" bestFit="1" customWidth="1"/>
    <col min="6538" max="6542" width="9.140625" style="10"/>
    <col min="6543" max="6543" width="9.28515625" style="10" bestFit="1" customWidth="1"/>
    <col min="6544" max="6544" width="9.140625" style="10"/>
    <col min="6545" max="6545" width="9.28515625" style="10" bestFit="1" customWidth="1"/>
    <col min="6546" max="6550" width="9.140625" style="10"/>
    <col min="6551" max="6551" width="9.28515625" style="10" bestFit="1" customWidth="1"/>
    <col min="6552" max="6552" width="9.140625" style="10"/>
    <col min="6553" max="6553" width="9.28515625" style="10" bestFit="1" customWidth="1"/>
    <col min="6554" max="6558" width="9.140625" style="10"/>
    <col min="6559" max="6559" width="9.28515625" style="10" bestFit="1" customWidth="1"/>
    <col min="6560" max="6560" width="9.140625" style="10"/>
    <col min="6561" max="6561" width="9.28515625" style="10" bestFit="1" customWidth="1"/>
    <col min="6562" max="6566" width="9.140625" style="10"/>
    <col min="6567" max="6567" width="9.28515625" style="10" bestFit="1" customWidth="1"/>
    <col min="6568" max="6568" width="9.140625" style="10"/>
    <col min="6569" max="6569" width="9.28515625" style="10" bestFit="1" customWidth="1"/>
    <col min="6570" max="6574" width="9.140625" style="10"/>
    <col min="6575" max="6575" width="9.28515625" style="10" bestFit="1" customWidth="1"/>
    <col min="6576" max="6576" width="9.140625" style="10"/>
    <col min="6577" max="6577" width="9.28515625" style="10" bestFit="1" customWidth="1"/>
    <col min="6578" max="6582" width="9.140625" style="10"/>
    <col min="6583" max="6583" width="9.28515625" style="10" bestFit="1" customWidth="1"/>
    <col min="6584" max="6584" width="9.140625" style="10"/>
    <col min="6585" max="6585" width="9.28515625" style="10" bestFit="1" customWidth="1"/>
    <col min="6586" max="6590" width="9.140625" style="10"/>
    <col min="6591" max="6591" width="9.28515625" style="10" bestFit="1" customWidth="1"/>
    <col min="6592" max="6592" width="9.140625" style="10"/>
    <col min="6593" max="6593" width="9.28515625" style="10" bestFit="1" customWidth="1"/>
    <col min="6594" max="6598" width="9.140625" style="10"/>
    <col min="6599" max="6599" width="9.28515625" style="10" bestFit="1" customWidth="1"/>
    <col min="6600" max="6600" width="9.140625" style="10"/>
    <col min="6601" max="6601" width="9.28515625" style="10" bestFit="1" customWidth="1"/>
    <col min="6602" max="6606" width="9.140625" style="10"/>
    <col min="6607" max="6607" width="9.28515625" style="10" bestFit="1" customWidth="1"/>
    <col min="6608" max="6608" width="9.140625" style="10"/>
    <col min="6609" max="6609" width="9.28515625" style="10" bestFit="1" customWidth="1"/>
    <col min="6610" max="6614" width="9.140625" style="10"/>
    <col min="6615" max="6615" width="9.28515625" style="10" bestFit="1" customWidth="1"/>
    <col min="6616" max="6616" width="9.140625" style="10"/>
    <col min="6617" max="6617" width="9.28515625" style="10" bestFit="1" customWidth="1"/>
    <col min="6618" max="6622" width="9.140625" style="10"/>
    <col min="6623" max="6623" width="9.28515625" style="10" bestFit="1" customWidth="1"/>
    <col min="6624" max="6624" width="9.140625" style="10"/>
    <col min="6625" max="6625" width="9.28515625" style="10" bestFit="1" customWidth="1"/>
    <col min="6626" max="6630" width="9.140625" style="10"/>
    <col min="6631" max="6631" width="9.28515625" style="10" bestFit="1" customWidth="1"/>
    <col min="6632" max="6632" width="9.140625" style="10"/>
    <col min="6633" max="6633" width="9.28515625" style="10" bestFit="1" customWidth="1"/>
    <col min="6634" max="6638" width="9.140625" style="10"/>
    <col min="6639" max="6639" width="9.28515625" style="10" bestFit="1" customWidth="1"/>
    <col min="6640" max="6640" width="9.140625" style="10"/>
    <col min="6641" max="6641" width="9.28515625" style="10" bestFit="1" customWidth="1"/>
    <col min="6642" max="6646" width="9.140625" style="10"/>
    <col min="6647" max="6647" width="9.28515625" style="10" bestFit="1" customWidth="1"/>
    <col min="6648" max="6648" width="9.140625" style="10"/>
    <col min="6649" max="6649" width="9.28515625" style="10" bestFit="1" customWidth="1"/>
    <col min="6650" max="6654" width="9.140625" style="10"/>
    <col min="6655" max="6655" width="9.28515625" style="10" bestFit="1" customWidth="1"/>
    <col min="6656" max="6656" width="9.140625" style="10"/>
    <col min="6657" max="6657" width="9.28515625" style="10" bestFit="1" customWidth="1"/>
    <col min="6658" max="6662" width="9.140625" style="10"/>
    <col min="6663" max="6663" width="9.28515625" style="10" bestFit="1" customWidth="1"/>
    <col min="6664" max="6664" width="9.140625" style="10"/>
    <col min="6665" max="6665" width="9.28515625" style="10" bestFit="1" customWidth="1"/>
    <col min="6666" max="6670" width="9.140625" style="10"/>
    <col min="6671" max="6671" width="9.28515625" style="10" bestFit="1" customWidth="1"/>
    <col min="6672" max="6672" width="9.140625" style="10"/>
    <col min="6673" max="6673" width="9.28515625" style="10" bestFit="1" customWidth="1"/>
    <col min="6674" max="6678" width="9.140625" style="10"/>
    <col min="6679" max="6679" width="9.28515625" style="10" bestFit="1" customWidth="1"/>
    <col min="6680" max="6680" width="9.140625" style="10"/>
    <col min="6681" max="6681" width="9.28515625" style="10" bestFit="1" customWidth="1"/>
    <col min="6682" max="6686" width="9.140625" style="10"/>
    <col min="6687" max="6687" width="9.28515625" style="10" bestFit="1" customWidth="1"/>
    <col min="6688" max="6688" width="9.140625" style="10"/>
    <col min="6689" max="6689" width="9.28515625" style="10" bestFit="1" customWidth="1"/>
    <col min="6690" max="6694" width="9.140625" style="10"/>
    <col min="6695" max="6695" width="9.28515625" style="10" bestFit="1" customWidth="1"/>
    <col min="6696" max="6696" width="9.140625" style="10"/>
    <col min="6697" max="6697" width="9.28515625" style="10" bestFit="1" customWidth="1"/>
    <col min="6698" max="6702" width="9.140625" style="10"/>
    <col min="6703" max="6703" width="9.28515625" style="10" bestFit="1" customWidth="1"/>
    <col min="6704" max="6704" width="9.140625" style="10"/>
    <col min="6705" max="6705" width="9.28515625" style="10" bestFit="1" customWidth="1"/>
    <col min="6706" max="6710" width="9.140625" style="10"/>
    <col min="6711" max="6711" width="9.28515625" style="10" bestFit="1" customWidth="1"/>
    <col min="6712" max="6712" width="9.140625" style="10"/>
    <col min="6713" max="6713" width="9.28515625" style="10" bestFit="1" customWidth="1"/>
    <col min="6714" max="6718" width="9.140625" style="10"/>
    <col min="6719" max="6719" width="9.28515625" style="10" bestFit="1" customWidth="1"/>
    <col min="6720" max="6720" width="9.140625" style="10"/>
    <col min="6721" max="6721" width="9.28515625" style="10" bestFit="1" customWidth="1"/>
    <col min="6722" max="6726" width="9.140625" style="10"/>
    <col min="6727" max="6727" width="9.28515625" style="10" bestFit="1" customWidth="1"/>
    <col min="6728" max="6728" width="9.140625" style="10"/>
    <col min="6729" max="6729" width="9.28515625" style="10" bestFit="1" customWidth="1"/>
    <col min="6730" max="6734" width="9.140625" style="10"/>
    <col min="6735" max="6735" width="9.28515625" style="10" bestFit="1" customWidth="1"/>
    <col min="6736" max="6736" width="9.140625" style="10"/>
    <col min="6737" max="6737" width="9.28515625" style="10" bestFit="1" customWidth="1"/>
    <col min="6738" max="6742" width="9.140625" style="10"/>
    <col min="6743" max="6743" width="9.28515625" style="10" bestFit="1" customWidth="1"/>
    <col min="6744" max="6744" width="9.140625" style="10"/>
    <col min="6745" max="6745" width="9.28515625" style="10" bestFit="1" customWidth="1"/>
    <col min="6746" max="6750" width="9.140625" style="10"/>
    <col min="6751" max="6751" width="9.28515625" style="10" bestFit="1" customWidth="1"/>
    <col min="6752" max="6752" width="9.140625" style="10"/>
    <col min="6753" max="6753" width="9.28515625" style="10" bestFit="1" customWidth="1"/>
    <col min="6754" max="6758" width="9.140625" style="10"/>
    <col min="6759" max="6759" width="9.28515625" style="10" bestFit="1" customWidth="1"/>
    <col min="6760" max="6760" width="9.140625" style="10"/>
    <col min="6761" max="6761" width="9.28515625" style="10" bestFit="1" customWidth="1"/>
    <col min="6762" max="6766" width="9.140625" style="10"/>
    <col min="6767" max="6767" width="9.28515625" style="10" bestFit="1" customWidth="1"/>
    <col min="6768" max="6768" width="9.140625" style="10"/>
    <col min="6769" max="6769" width="9.28515625" style="10" bestFit="1" customWidth="1"/>
    <col min="6770" max="6774" width="9.140625" style="10"/>
    <col min="6775" max="6775" width="9.28515625" style="10" bestFit="1" customWidth="1"/>
    <col min="6776" max="6776" width="9.140625" style="10"/>
    <col min="6777" max="6777" width="9.28515625" style="10" bestFit="1" customWidth="1"/>
    <col min="6778" max="6782" width="9.140625" style="10"/>
    <col min="6783" max="6783" width="9.28515625" style="10" bestFit="1" customWidth="1"/>
    <col min="6784" max="6784" width="9.140625" style="10"/>
    <col min="6785" max="6785" width="9.28515625" style="10" bestFit="1" customWidth="1"/>
    <col min="6786" max="6790" width="9.140625" style="10"/>
    <col min="6791" max="6791" width="9.28515625" style="10" bestFit="1" customWidth="1"/>
    <col min="6792" max="6792" width="9.140625" style="10"/>
    <col min="6793" max="6793" width="9.28515625" style="10" bestFit="1" customWidth="1"/>
    <col min="6794" max="6798" width="9.140625" style="10"/>
    <col min="6799" max="6799" width="9.28515625" style="10" bestFit="1" customWidth="1"/>
    <col min="6800" max="6800" width="9.140625" style="10"/>
    <col min="6801" max="6801" width="9.28515625" style="10" bestFit="1" customWidth="1"/>
    <col min="6802" max="6806" width="9.140625" style="10"/>
    <col min="6807" max="6807" width="9.28515625" style="10" bestFit="1" customWidth="1"/>
    <col min="6808" max="6808" width="9.140625" style="10"/>
    <col min="6809" max="6809" width="9.28515625" style="10" bestFit="1" customWidth="1"/>
    <col min="6810" max="6814" width="9.140625" style="10"/>
    <col min="6815" max="6815" width="9.28515625" style="10" bestFit="1" customWidth="1"/>
    <col min="6816" max="6816" width="9.140625" style="10"/>
    <col min="6817" max="6817" width="9.28515625" style="10" bestFit="1" customWidth="1"/>
    <col min="6818" max="6822" width="9.140625" style="10"/>
    <col min="6823" max="6823" width="9.28515625" style="10" bestFit="1" customWidth="1"/>
    <col min="6824" max="6824" width="9.140625" style="10"/>
    <col min="6825" max="6825" width="9.28515625" style="10" bestFit="1" customWidth="1"/>
    <col min="6826" max="6830" width="9.140625" style="10"/>
    <col min="6831" max="6831" width="9.28515625" style="10" bestFit="1" customWidth="1"/>
    <col min="6832" max="6832" width="9.140625" style="10"/>
    <col min="6833" max="6833" width="9.28515625" style="10" bestFit="1" customWidth="1"/>
    <col min="6834" max="6838" width="9.140625" style="10"/>
    <col min="6839" max="6839" width="9.28515625" style="10" bestFit="1" customWidth="1"/>
    <col min="6840" max="6840" width="9.140625" style="10"/>
    <col min="6841" max="6841" width="9.28515625" style="10" bestFit="1" customWidth="1"/>
    <col min="6842" max="6846" width="9.140625" style="10"/>
    <col min="6847" max="6847" width="9.28515625" style="10" bestFit="1" customWidth="1"/>
    <col min="6848" max="6848" width="9.140625" style="10"/>
    <col min="6849" max="6849" width="9.28515625" style="10" bestFit="1" customWidth="1"/>
    <col min="6850" max="6854" width="9.140625" style="10"/>
    <col min="6855" max="6855" width="9.28515625" style="10" bestFit="1" customWidth="1"/>
    <col min="6856" max="6856" width="9.140625" style="10"/>
    <col min="6857" max="6857" width="9.28515625" style="10" bestFit="1" customWidth="1"/>
    <col min="6858" max="6862" width="9.140625" style="10"/>
    <col min="6863" max="6863" width="9.28515625" style="10" bestFit="1" customWidth="1"/>
    <col min="6864" max="6864" width="9.140625" style="10"/>
    <col min="6865" max="6865" width="9.28515625" style="10" bestFit="1" customWidth="1"/>
    <col min="6866" max="6870" width="9.140625" style="10"/>
    <col min="6871" max="6871" width="9.28515625" style="10" bestFit="1" customWidth="1"/>
    <col min="6872" max="6872" width="9.140625" style="10"/>
    <col min="6873" max="6873" width="9.28515625" style="10" bestFit="1" customWidth="1"/>
    <col min="6874" max="6878" width="9.140625" style="10"/>
    <col min="6879" max="6879" width="9.28515625" style="10" bestFit="1" customWidth="1"/>
    <col min="6880" max="6880" width="9.140625" style="10"/>
    <col min="6881" max="6881" width="9.28515625" style="10" bestFit="1" customWidth="1"/>
    <col min="6882" max="6886" width="9.140625" style="10"/>
    <col min="6887" max="6887" width="9.28515625" style="10" bestFit="1" customWidth="1"/>
    <col min="6888" max="6888" width="9.140625" style="10"/>
    <col min="6889" max="6889" width="9.28515625" style="10" bestFit="1" customWidth="1"/>
    <col min="6890" max="6894" width="9.140625" style="10"/>
    <col min="6895" max="6895" width="9.28515625" style="10" bestFit="1" customWidth="1"/>
    <col min="6896" max="6896" width="9.140625" style="10"/>
    <col min="6897" max="6897" width="9.28515625" style="10" bestFit="1" customWidth="1"/>
    <col min="6898" max="6902" width="9.140625" style="10"/>
    <col min="6903" max="6903" width="9.28515625" style="10" bestFit="1" customWidth="1"/>
    <col min="6904" max="6904" width="9.140625" style="10"/>
    <col min="6905" max="6905" width="9.28515625" style="10" bestFit="1" customWidth="1"/>
    <col min="6906" max="6910" width="9.140625" style="10"/>
    <col min="6911" max="6911" width="9.28515625" style="10" bestFit="1" customWidth="1"/>
    <col min="6912" max="6912" width="9.140625" style="10"/>
    <col min="6913" max="6913" width="9.28515625" style="10" bestFit="1" customWidth="1"/>
    <col min="6914" max="6918" width="9.140625" style="10"/>
    <col min="6919" max="6919" width="9.28515625" style="10" bestFit="1" customWidth="1"/>
    <col min="6920" max="6920" width="9.140625" style="10"/>
    <col min="6921" max="6921" width="9.28515625" style="10" bestFit="1" customWidth="1"/>
    <col min="6922" max="6926" width="9.140625" style="10"/>
    <col min="6927" max="6927" width="9.28515625" style="10" bestFit="1" customWidth="1"/>
    <col min="6928" max="6928" width="9.140625" style="10"/>
    <col min="6929" max="6929" width="9.28515625" style="10" bestFit="1" customWidth="1"/>
    <col min="6930" max="6934" width="9.140625" style="10"/>
    <col min="6935" max="6935" width="9.28515625" style="10" bestFit="1" customWidth="1"/>
    <col min="6936" max="6936" width="9.140625" style="10"/>
    <col min="6937" max="6937" width="9.28515625" style="10" bestFit="1" customWidth="1"/>
    <col min="6938" max="6942" width="9.140625" style="10"/>
    <col min="6943" max="6943" width="9.28515625" style="10" bestFit="1" customWidth="1"/>
    <col min="6944" max="6944" width="9.140625" style="10"/>
    <col min="6945" max="6945" width="9.28515625" style="10" bestFit="1" customWidth="1"/>
    <col min="6946" max="6950" width="9.140625" style="10"/>
    <col min="6951" max="6951" width="9.28515625" style="10" bestFit="1" customWidth="1"/>
    <col min="6952" max="6952" width="9.140625" style="10"/>
    <col min="6953" max="6953" width="9.28515625" style="10" bestFit="1" customWidth="1"/>
    <col min="6954" max="6958" width="9.140625" style="10"/>
    <col min="6959" max="6959" width="9.28515625" style="10" bestFit="1" customWidth="1"/>
    <col min="6960" max="6960" width="9.140625" style="10"/>
    <col min="6961" max="6961" width="9.28515625" style="10" bestFit="1" customWidth="1"/>
    <col min="6962" max="6966" width="9.140625" style="10"/>
    <col min="6967" max="6967" width="9.28515625" style="10" bestFit="1" customWidth="1"/>
    <col min="6968" max="6968" width="9.140625" style="10"/>
    <col min="6969" max="6969" width="9.28515625" style="10" bestFit="1" customWidth="1"/>
    <col min="6970" max="6974" width="9.140625" style="10"/>
    <col min="6975" max="6975" width="9.28515625" style="10" bestFit="1" customWidth="1"/>
    <col min="6976" max="6976" width="9.140625" style="10"/>
    <col min="6977" max="6977" width="9.28515625" style="10" bestFit="1" customWidth="1"/>
    <col min="6978" max="6982" width="9.140625" style="10"/>
    <col min="6983" max="6983" width="9.28515625" style="10" bestFit="1" customWidth="1"/>
    <col min="6984" max="6984" width="9.140625" style="10"/>
    <col min="6985" max="6985" width="9.28515625" style="10" bestFit="1" customWidth="1"/>
    <col min="6986" max="6990" width="9.140625" style="10"/>
    <col min="6991" max="6991" width="9.28515625" style="10" bestFit="1" customWidth="1"/>
    <col min="6992" max="6992" width="9.140625" style="10"/>
    <col min="6993" max="6993" width="9.28515625" style="10" bestFit="1" customWidth="1"/>
    <col min="6994" max="6998" width="9.140625" style="10"/>
    <col min="6999" max="6999" width="9.28515625" style="10" bestFit="1" customWidth="1"/>
    <col min="7000" max="7000" width="9.140625" style="10"/>
    <col min="7001" max="7001" width="9.28515625" style="10" bestFit="1" customWidth="1"/>
    <col min="7002" max="7006" width="9.140625" style="10"/>
    <col min="7007" max="7007" width="9.28515625" style="10" bestFit="1" customWidth="1"/>
    <col min="7008" max="7008" width="9.140625" style="10"/>
    <col min="7009" max="7009" width="9.28515625" style="10" bestFit="1" customWidth="1"/>
    <col min="7010" max="7014" width="9.140625" style="10"/>
    <col min="7015" max="7015" width="9.28515625" style="10" bestFit="1" customWidth="1"/>
    <col min="7016" max="7016" width="9.140625" style="10"/>
    <col min="7017" max="7017" width="9.28515625" style="10" bestFit="1" customWidth="1"/>
    <col min="7018" max="7022" width="9.140625" style="10"/>
    <col min="7023" max="7023" width="9.28515625" style="10" bestFit="1" customWidth="1"/>
    <col min="7024" max="7024" width="9.140625" style="10"/>
    <col min="7025" max="7025" width="9.28515625" style="10" bestFit="1" customWidth="1"/>
    <col min="7026" max="7030" width="9.140625" style="10"/>
    <col min="7031" max="7031" width="9.28515625" style="10" bestFit="1" customWidth="1"/>
    <col min="7032" max="7032" width="9.140625" style="10"/>
    <col min="7033" max="7033" width="9.28515625" style="10" bestFit="1" customWidth="1"/>
    <col min="7034" max="7038" width="9.140625" style="10"/>
    <col min="7039" max="7039" width="9.28515625" style="10" bestFit="1" customWidth="1"/>
    <col min="7040" max="7040" width="9.140625" style="10"/>
    <col min="7041" max="7041" width="9.28515625" style="10" bestFit="1" customWidth="1"/>
    <col min="7042" max="7046" width="9.140625" style="10"/>
    <col min="7047" max="7047" width="9.28515625" style="10" bestFit="1" customWidth="1"/>
    <col min="7048" max="7048" width="9.140625" style="10"/>
    <col min="7049" max="7049" width="9.28515625" style="10" bestFit="1" customWidth="1"/>
    <col min="7050" max="7054" width="9.140625" style="10"/>
    <col min="7055" max="7055" width="9.28515625" style="10" bestFit="1" customWidth="1"/>
    <col min="7056" max="7056" width="9.140625" style="10"/>
    <col min="7057" max="7057" width="9.28515625" style="10" bestFit="1" customWidth="1"/>
    <col min="7058" max="7062" width="9.140625" style="10"/>
    <col min="7063" max="7063" width="9.28515625" style="10" bestFit="1" customWidth="1"/>
    <col min="7064" max="7064" width="9.140625" style="10"/>
    <col min="7065" max="7065" width="9.28515625" style="10" bestFit="1" customWidth="1"/>
    <col min="7066" max="7070" width="9.140625" style="10"/>
    <col min="7071" max="7071" width="9.28515625" style="10" bestFit="1" customWidth="1"/>
    <col min="7072" max="7072" width="9.140625" style="10"/>
    <col min="7073" max="7073" width="9.28515625" style="10" bestFit="1" customWidth="1"/>
    <col min="7074" max="7078" width="9.140625" style="10"/>
    <col min="7079" max="7079" width="9.28515625" style="10" bestFit="1" customWidth="1"/>
    <col min="7080" max="7080" width="9.140625" style="10"/>
    <col min="7081" max="7081" width="9.28515625" style="10" bestFit="1" customWidth="1"/>
    <col min="7082" max="7086" width="9.140625" style="10"/>
    <col min="7087" max="7087" width="9.28515625" style="10" bestFit="1" customWidth="1"/>
    <col min="7088" max="7088" width="9.140625" style="10"/>
    <col min="7089" max="7089" width="9.28515625" style="10" bestFit="1" customWidth="1"/>
    <col min="7090" max="7094" width="9.140625" style="10"/>
    <col min="7095" max="7095" width="9.28515625" style="10" bestFit="1" customWidth="1"/>
    <col min="7096" max="7096" width="9.140625" style="10"/>
    <col min="7097" max="7097" width="9.28515625" style="10" bestFit="1" customWidth="1"/>
    <col min="7098" max="7102" width="9.140625" style="10"/>
    <col min="7103" max="7103" width="9.28515625" style="10" bestFit="1" customWidth="1"/>
    <col min="7104" max="7104" width="9.140625" style="10"/>
    <col min="7105" max="7105" width="9.28515625" style="10" bestFit="1" customWidth="1"/>
    <col min="7106" max="7110" width="9.140625" style="10"/>
    <col min="7111" max="7111" width="9.28515625" style="10" bestFit="1" customWidth="1"/>
    <col min="7112" max="7112" width="9.140625" style="10"/>
    <col min="7113" max="7113" width="9.28515625" style="10" bestFit="1" customWidth="1"/>
    <col min="7114" max="7118" width="9.140625" style="10"/>
    <col min="7119" max="7119" width="9.28515625" style="10" bestFit="1" customWidth="1"/>
    <col min="7120" max="7120" width="9.140625" style="10"/>
    <col min="7121" max="7121" width="9.28515625" style="10" bestFit="1" customWidth="1"/>
    <col min="7122" max="7126" width="9.140625" style="10"/>
    <col min="7127" max="7127" width="9.28515625" style="10" bestFit="1" customWidth="1"/>
    <col min="7128" max="7128" width="9.140625" style="10"/>
    <col min="7129" max="7129" width="9.28515625" style="10" bestFit="1" customWidth="1"/>
    <col min="7130" max="7134" width="9.140625" style="10"/>
    <col min="7135" max="7135" width="9.28515625" style="10" bestFit="1" customWidth="1"/>
    <col min="7136" max="7136" width="9.140625" style="10"/>
    <col min="7137" max="7137" width="9.28515625" style="10" bestFit="1" customWidth="1"/>
    <col min="7138" max="7142" width="9.140625" style="10"/>
    <col min="7143" max="7143" width="9.28515625" style="10" bestFit="1" customWidth="1"/>
    <col min="7144" max="7144" width="9.140625" style="10"/>
    <col min="7145" max="7145" width="9.28515625" style="10" bestFit="1" customWidth="1"/>
    <col min="7146" max="7150" width="9.140625" style="10"/>
    <col min="7151" max="7151" width="9.28515625" style="10" bestFit="1" customWidth="1"/>
    <col min="7152" max="7152" width="9.140625" style="10"/>
    <col min="7153" max="7153" width="9.28515625" style="10" bestFit="1" customWidth="1"/>
    <col min="7154" max="7158" width="9.140625" style="10"/>
    <col min="7159" max="7159" width="9.28515625" style="10" bestFit="1" customWidth="1"/>
    <col min="7160" max="7160" width="9.140625" style="10"/>
    <col min="7161" max="7161" width="9.28515625" style="10" bestFit="1" customWidth="1"/>
    <col min="7162" max="7166" width="9.140625" style="10"/>
    <col min="7167" max="7167" width="9.28515625" style="10" bestFit="1" customWidth="1"/>
    <col min="7168" max="7168" width="9.140625" style="10"/>
    <col min="7169" max="7169" width="9.28515625" style="10" bestFit="1" customWidth="1"/>
    <col min="7170" max="7174" width="9.140625" style="10"/>
    <col min="7175" max="7175" width="9.28515625" style="10" bestFit="1" customWidth="1"/>
    <col min="7176" max="7176" width="9.140625" style="10"/>
    <col min="7177" max="7177" width="9.28515625" style="10" bestFit="1" customWidth="1"/>
    <col min="7178" max="7182" width="9.140625" style="10"/>
    <col min="7183" max="7183" width="9.28515625" style="10" bestFit="1" customWidth="1"/>
    <col min="7184" max="7184" width="9.140625" style="10"/>
    <col min="7185" max="7185" width="9.28515625" style="10" bestFit="1" customWidth="1"/>
    <col min="7186" max="7190" width="9.140625" style="10"/>
    <col min="7191" max="7191" width="9.28515625" style="10" bestFit="1" customWidth="1"/>
    <col min="7192" max="7192" width="9.140625" style="10"/>
    <col min="7193" max="7193" width="9.28515625" style="10" bestFit="1" customWidth="1"/>
    <col min="7194" max="7198" width="9.140625" style="10"/>
    <col min="7199" max="7199" width="9.28515625" style="10" bestFit="1" customWidth="1"/>
    <col min="7200" max="7200" width="9.140625" style="10"/>
    <col min="7201" max="7201" width="9.28515625" style="10" bestFit="1" customWidth="1"/>
    <col min="7202" max="7206" width="9.140625" style="10"/>
    <col min="7207" max="7207" width="9.28515625" style="10" bestFit="1" customWidth="1"/>
    <col min="7208" max="7208" width="9.140625" style="10"/>
    <col min="7209" max="7209" width="9.28515625" style="10" bestFit="1" customWidth="1"/>
    <col min="7210" max="7214" width="9.140625" style="10"/>
    <col min="7215" max="7215" width="9.28515625" style="10" bestFit="1" customWidth="1"/>
    <col min="7216" max="7216" width="9.140625" style="10"/>
    <col min="7217" max="7217" width="9.28515625" style="10" bestFit="1" customWidth="1"/>
    <col min="7218" max="7222" width="9.140625" style="10"/>
    <col min="7223" max="7223" width="9.28515625" style="10" bestFit="1" customWidth="1"/>
    <col min="7224" max="7224" width="9.140625" style="10"/>
    <col min="7225" max="7225" width="9.28515625" style="10" bestFit="1" customWidth="1"/>
    <col min="7226" max="7230" width="9.140625" style="10"/>
    <col min="7231" max="7231" width="9.28515625" style="10" bestFit="1" customWidth="1"/>
    <col min="7232" max="7232" width="9.140625" style="10"/>
    <col min="7233" max="7233" width="9.28515625" style="10" bestFit="1" customWidth="1"/>
    <col min="7234" max="7238" width="9.140625" style="10"/>
    <col min="7239" max="7239" width="9.28515625" style="10" bestFit="1" customWidth="1"/>
    <col min="7240" max="7240" width="9.140625" style="10"/>
    <col min="7241" max="7241" width="9.28515625" style="10" bestFit="1" customWidth="1"/>
    <col min="7242" max="7246" width="9.140625" style="10"/>
    <col min="7247" max="7247" width="9.28515625" style="10" bestFit="1" customWidth="1"/>
    <col min="7248" max="7248" width="9.140625" style="10"/>
    <col min="7249" max="7249" width="9.28515625" style="10" bestFit="1" customWidth="1"/>
    <col min="7250" max="7254" width="9.140625" style="10"/>
    <col min="7255" max="7255" width="9.28515625" style="10" bestFit="1" customWidth="1"/>
    <col min="7256" max="7256" width="9.140625" style="10"/>
    <col min="7257" max="7257" width="9.28515625" style="10" bestFit="1" customWidth="1"/>
    <col min="7258" max="7262" width="9.140625" style="10"/>
    <col min="7263" max="7263" width="9.28515625" style="10" bestFit="1" customWidth="1"/>
    <col min="7264" max="7264" width="9.140625" style="10"/>
    <col min="7265" max="7265" width="9.28515625" style="10" bestFit="1" customWidth="1"/>
    <col min="7266" max="7270" width="9.140625" style="10"/>
    <col min="7271" max="7271" width="9.28515625" style="10" bestFit="1" customWidth="1"/>
    <col min="7272" max="7272" width="9.140625" style="10"/>
    <col min="7273" max="7273" width="9.28515625" style="10" bestFit="1" customWidth="1"/>
    <col min="7274" max="7278" width="9.140625" style="10"/>
    <col min="7279" max="7279" width="9.28515625" style="10" bestFit="1" customWidth="1"/>
    <col min="7280" max="7280" width="9.140625" style="10"/>
    <col min="7281" max="7281" width="9.28515625" style="10" bestFit="1" customWidth="1"/>
    <col min="7282" max="7286" width="9.140625" style="10"/>
    <col min="7287" max="7287" width="9.28515625" style="10" bestFit="1" customWidth="1"/>
    <col min="7288" max="7288" width="9.140625" style="10"/>
    <col min="7289" max="7289" width="9.28515625" style="10" bestFit="1" customWidth="1"/>
    <col min="7290" max="7294" width="9.140625" style="10"/>
    <col min="7295" max="7295" width="9.28515625" style="10" bestFit="1" customWidth="1"/>
    <col min="7296" max="7296" width="9.140625" style="10"/>
    <col min="7297" max="7297" width="9.28515625" style="10" bestFit="1" customWidth="1"/>
    <col min="7298" max="7302" width="9.140625" style="10"/>
    <col min="7303" max="7303" width="9.28515625" style="10" bestFit="1" customWidth="1"/>
    <col min="7304" max="7304" width="9.140625" style="10"/>
    <col min="7305" max="7305" width="9.28515625" style="10" bestFit="1" customWidth="1"/>
    <col min="7306" max="7310" width="9.140625" style="10"/>
    <col min="7311" max="7311" width="9.28515625" style="10" bestFit="1" customWidth="1"/>
    <col min="7312" max="7312" width="9.140625" style="10"/>
    <col min="7313" max="7313" width="9.28515625" style="10" bestFit="1" customWidth="1"/>
    <col min="7314" max="7318" width="9.140625" style="10"/>
    <col min="7319" max="7319" width="9.28515625" style="10" bestFit="1" customWidth="1"/>
    <col min="7320" max="7320" width="9.140625" style="10"/>
    <col min="7321" max="7321" width="9.28515625" style="10" bestFit="1" customWidth="1"/>
    <col min="7322" max="7326" width="9.140625" style="10"/>
    <col min="7327" max="7327" width="9.28515625" style="10" bestFit="1" customWidth="1"/>
    <col min="7328" max="7328" width="9.140625" style="10"/>
    <col min="7329" max="7329" width="9.28515625" style="10" bestFit="1" customWidth="1"/>
    <col min="7330" max="7334" width="9.140625" style="10"/>
    <col min="7335" max="7335" width="9.28515625" style="10" bestFit="1" customWidth="1"/>
    <col min="7336" max="7336" width="9.140625" style="10"/>
    <col min="7337" max="7337" width="9.28515625" style="10" bestFit="1" customWidth="1"/>
    <col min="7338" max="7342" width="9.140625" style="10"/>
    <col min="7343" max="7343" width="9.28515625" style="10" bestFit="1" customWidth="1"/>
    <col min="7344" max="7344" width="9.140625" style="10"/>
    <col min="7345" max="7345" width="9.28515625" style="10" bestFit="1" customWidth="1"/>
    <col min="7346" max="7350" width="9.140625" style="10"/>
    <col min="7351" max="7351" width="9.28515625" style="10" bestFit="1" customWidth="1"/>
    <col min="7352" max="7352" width="9.140625" style="10"/>
    <col min="7353" max="7353" width="9.28515625" style="10" bestFit="1" customWidth="1"/>
    <col min="7354" max="7358" width="9.140625" style="10"/>
    <col min="7359" max="7359" width="9.28515625" style="10" bestFit="1" customWidth="1"/>
    <col min="7360" max="7360" width="9.140625" style="10"/>
    <col min="7361" max="7361" width="9.28515625" style="10" bestFit="1" customWidth="1"/>
    <col min="7362" max="7366" width="9.140625" style="10"/>
    <col min="7367" max="7367" width="9.28515625" style="10" bestFit="1" customWidth="1"/>
    <col min="7368" max="7368" width="9.140625" style="10"/>
    <col min="7369" max="7369" width="9.28515625" style="10" bestFit="1" customWidth="1"/>
    <col min="7370" max="7374" width="9.140625" style="10"/>
    <col min="7375" max="7375" width="9.28515625" style="10" bestFit="1" customWidth="1"/>
    <col min="7376" max="7376" width="9.140625" style="10"/>
    <col min="7377" max="7377" width="9.28515625" style="10" bestFit="1" customWidth="1"/>
    <col min="7378" max="7382" width="9.140625" style="10"/>
    <col min="7383" max="7383" width="9.28515625" style="10" bestFit="1" customWidth="1"/>
    <col min="7384" max="7384" width="9.140625" style="10"/>
    <col min="7385" max="7385" width="9.28515625" style="10" bestFit="1" customWidth="1"/>
    <col min="7386" max="7390" width="9.140625" style="10"/>
    <col min="7391" max="7391" width="9.28515625" style="10" bestFit="1" customWidth="1"/>
    <col min="7392" max="7392" width="9.140625" style="10"/>
    <col min="7393" max="7393" width="9.28515625" style="10" bestFit="1" customWidth="1"/>
    <col min="7394" max="7398" width="9.140625" style="10"/>
    <col min="7399" max="7399" width="9.28515625" style="10" bestFit="1" customWidth="1"/>
    <col min="7400" max="7400" width="9.140625" style="10"/>
    <col min="7401" max="7401" width="9.28515625" style="10" bestFit="1" customWidth="1"/>
    <col min="7402" max="7406" width="9.140625" style="10"/>
    <col min="7407" max="7407" width="9.28515625" style="10" bestFit="1" customWidth="1"/>
    <col min="7408" max="7408" width="9.140625" style="10"/>
    <col min="7409" max="7409" width="9.28515625" style="10" bestFit="1" customWidth="1"/>
    <col min="7410" max="7414" width="9.140625" style="10"/>
    <col min="7415" max="7415" width="9.28515625" style="10" bestFit="1" customWidth="1"/>
    <col min="7416" max="7416" width="9.140625" style="10"/>
    <col min="7417" max="7417" width="9.28515625" style="10" bestFit="1" customWidth="1"/>
    <col min="7418" max="7422" width="9.140625" style="10"/>
    <col min="7423" max="7423" width="9.28515625" style="10" bestFit="1" customWidth="1"/>
    <col min="7424" max="7424" width="9.140625" style="10"/>
    <col min="7425" max="7425" width="9.28515625" style="10" bestFit="1" customWidth="1"/>
    <col min="7426" max="7430" width="9.140625" style="10"/>
    <col min="7431" max="7431" width="9.28515625" style="10" bestFit="1" customWidth="1"/>
    <col min="7432" max="7432" width="9.140625" style="10"/>
    <col min="7433" max="7433" width="9.28515625" style="10" bestFit="1" customWidth="1"/>
    <col min="7434" max="7438" width="9.140625" style="10"/>
    <col min="7439" max="7439" width="9.28515625" style="10" bestFit="1" customWidth="1"/>
    <col min="7440" max="7440" width="9.140625" style="10"/>
    <col min="7441" max="7441" width="9.28515625" style="10" bestFit="1" customWidth="1"/>
    <col min="7442" max="7446" width="9.140625" style="10"/>
    <col min="7447" max="7447" width="9.28515625" style="10" bestFit="1" customWidth="1"/>
    <col min="7448" max="7448" width="9.140625" style="10"/>
    <col min="7449" max="7449" width="9.28515625" style="10" bestFit="1" customWidth="1"/>
    <col min="7450" max="7454" width="9.140625" style="10"/>
    <col min="7455" max="7455" width="9.28515625" style="10" bestFit="1" customWidth="1"/>
    <col min="7456" max="7456" width="9.140625" style="10"/>
    <col min="7457" max="7457" width="9.28515625" style="10" bestFit="1" customWidth="1"/>
    <col min="7458" max="7462" width="9.140625" style="10"/>
    <col min="7463" max="7463" width="9.28515625" style="10" bestFit="1" customWidth="1"/>
    <col min="7464" max="7464" width="9.140625" style="10"/>
    <col min="7465" max="7465" width="9.28515625" style="10" bestFit="1" customWidth="1"/>
    <col min="7466" max="7470" width="9.140625" style="10"/>
    <col min="7471" max="7471" width="9.28515625" style="10" bestFit="1" customWidth="1"/>
    <col min="7472" max="7472" width="9.140625" style="10"/>
    <col min="7473" max="7473" width="9.28515625" style="10" bestFit="1" customWidth="1"/>
    <col min="7474" max="7478" width="9.140625" style="10"/>
    <col min="7479" max="7479" width="9.28515625" style="10" bestFit="1" customWidth="1"/>
    <col min="7480" max="7480" width="9.140625" style="10"/>
    <col min="7481" max="7481" width="9.28515625" style="10" bestFit="1" customWidth="1"/>
    <col min="7482" max="7486" width="9.140625" style="10"/>
    <col min="7487" max="7487" width="9.28515625" style="10" bestFit="1" customWidth="1"/>
    <col min="7488" max="7488" width="9.140625" style="10"/>
    <col min="7489" max="7489" width="9.28515625" style="10" bestFit="1" customWidth="1"/>
    <col min="7490" max="7494" width="9.140625" style="10"/>
    <col min="7495" max="7495" width="9.28515625" style="10" bestFit="1" customWidth="1"/>
    <col min="7496" max="7496" width="9.140625" style="10"/>
    <col min="7497" max="7497" width="9.28515625" style="10" bestFit="1" customWidth="1"/>
    <col min="7498" max="7502" width="9.140625" style="10"/>
    <col min="7503" max="7503" width="9.28515625" style="10" bestFit="1" customWidth="1"/>
    <col min="7504" max="7504" width="9.140625" style="10"/>
    <col min="7505" max="7505" width="9.28515625" style="10" bestFit="1" customWidth="1"/>
    <col min="7506" max="7510" width="9.140625" style="10"/>
    <col min="7511" max="7511" width="9.28515625" style="10" bestFit="1" customWidth="1"/>
    <col min="7512" max="7512" width="9.140625" style="10"/>
    <col min="7513" max="7513" width="9.28515625" style="10" bestFit="1" customWidth="1"/>
    <col min="7514" max="7518" width="9.140625" style="10"/>
    <col min="7519" max="7519" width="9.28515625" style="10" bestFit="1" customWidth="1"/>
    <col min="7520" max="7520" width="9.140625" style="10"/>
    <col min="7521" max="7521" width="9.28515625" style="10" bestFit="1" customWidth="1"/>
    <col min="7522" max="7526" width="9.140625" style="10"/>
    <col min="7527" max="7527" width="9.28515625" style="10" bestFit="1" customWidth="1"/>
    <col min="7528" max="7528" width="9.140625" style="10"/>
    <col min="7529" max="7529" width="9.28515625" style="10" bestFit="1" customWidth="1"/>
    <col min="7530" max="7534" width="9.140625" style="10"/>
    <col min="7535" max="7535" width="9.28515625" style="10" bestFit="1" customWidth="1"/>
    <col min="7536" max="7536" width="9.140625" style="10"/>
    <col min="7537" max="7537" width="9.28515625" style="10" bestFit="1" customWidth="1"/>
    <col min="7538" max="7542" width="9.140625" style="10"/>
    <col min="7543" max="7543" width="9.28515625" style="10" bestFit="1" customWidth="1"/>
    <col min="7544" max="7544" width="9.140625" style="10"/>
    <col min="7545" max="7545" width="9.28515625" style="10" bestFit="1" customWidth="1"/>
    <col min="7546" max="7550" width="9.140625" style="10"/>
    <col min="7551" max="7551" width="9.28515625" style="10" bestFit="1" customWidth="1"/>
    <col min="7552" max="7552" width="9.140625" style="10"/>
    <col min="7553" max="7553" width="9.28515625" style="10" bestFit="1" customWidth="1"/>
    <col min="7554" max="7558" width="9.140625" style="10"/>
    <col min="7559" max="7559" width="9.28515625" style="10" bestFit="1" customWidth="1"/>
    <col min="7560" max="7560" width="9.140625" style="10"/>
    <col min="7561" max="7561" width="9.28515625" style="10" bestFit="1" customWidth="1"/>
    <col min="7562" max="7566" width="9.140625" style="10"/>
    <col min="7567" max="7567" width="9.28515625" style="10" bestFit="1" customWidth="1"/>
    <col min="7568" max="7568" width="9.140625" style="10"/>
    <col min="7569" max="7569" width="9.28515625" style="10" bestFit="1" customWidth="1"/>
    <col min="7570" max="7574" width="9.140625" style="10"/>
    <col min="7575" max="7575" width="9.28515625" style="10" bestFit="1" customWidth="1"/>
    <col min="7576" max="7576" width="9.140625" style="10"/>
    <col min="7577" max="7577" width="9.28515625" style="10" bestFit="1" customWidth="1"/>
    <col min="7578" max="7582" width="9.140625" style="10"/>
    <col min="7583" max="7583" width="9.28515625" style="10" bestFit="1" customWidth="1"/>
    <col min="7584" max="7584" width="9.140625" style="10"/>
    <col min="7585" max="7585" width="9.28515625" style="10" bestFit="1" customWidth="1"/>
    <col min="7586" max="7590" width="9.140625" style="10"/>
    <col min="7591" max="7591" width="9.28515625" style="10" bestFit="1" customWidth="1"/>
    <col min="7592" max="7592" width="9.140625" style="10"/>
    <col min="7593" max="7593" width="9.28515625" style="10" bestFit="1" customWidth="1"/>
    <col min="7594" max="7598" width="9.140625" style="10"/>
    <col min="7599" max="7599" width="9.28515625" style="10" bestFit="1" customWidth="1"/>
    <col min="7600" max="7600" width="9.140625" style="10"/>
    <col min="7601" max="7601" width="9.28515625" style="10" bestFit="1" customWidth="1"/>
    <col min="7602" max="7606" width="9.140625" style="10"/>
    <col min="7607" max="7607" width="9.28515625" style="10" bestFit="1" customWidth="1"/>
    <col min="7608" max="7608" width="9.140625" style="10"/>
    <col min="7609" max="7609" width="9.28515625" style="10" bestFit="1" customWidth="1"/>
    <col min="7610" max="7614" width="9.140625" style="10"/>
    <col min="7615" max="7615" width="9.28515625" style="10" bestFit="1" customWidth="1"/>
    <col min="7616" max="7616" width="9.140625" style="10"/>
    <col min="7617" max="7617" width="9.28515625" style="10" bestFit="1" customWidth="1"/>
    <col min="7618" max="7622" width="9.140625" style="10"/>
    <col min="7623" max="7623" width="9.28515625" style="10" bestFit="1" customWidth="1"/>
    <col min="7624" max="7624" width="9.140625" style="10"/>
    <col min="7625" max="7625" width="9.28515625" style="10" bestFit="1" customWidth="1"/>
    <col min="7626" max="7630" width="9.140625" style="10"/>
    <col min="7631" max="7631" width="9.28515625" style="10" bestFit="1" customWidth="1"/>
    <col min="7632" max="7632" width="9.140625" style="10"/>
    <col min="7633" max="7633" width="9.28515625" style="10" bestFit="1" customWidth="1"/>
    <col min="7634" max="7638" width="9.140625" style="10"/>
    <col min="7639" max="7639" width="9.28515625" style="10" bestFit="1" customWidth="1"/>
    <col min="7640" max="7640" width="9.140625" style="10"/>
    <col min="7641" max="7641" width="9.28515625" style="10" bestFit="1" customWidth="1"/>
    <col min="7642" max="7646" width="9.140625" style="10"/>
    <col min="7647" max="7647" width="9.28515625" style="10" bestFit="1" customWidth="1"/>
    <col min="7648" max="7648" width="9.140625" style="10"/>
    <col min="7649" max="7649" width="9.28515625" style="10" bestFit="1" customWidth="1"/>
    <col min="7650" max="7654" width="9.140625" style="10"/>
    <col min="7655" max="7655" width="9.28515625" style="10" bestFit="1" customWidth="1"/>
    <col min="7656" max="7656" width="9.140625" style="10"/>
    <col min="7657" max="7657" width="9.28515625" style="10" bestFit="1" customWidth="1"/>
    <col min="7658" max="7662" width="9.140625" style="10"/>
    <col min="7663" max="7663" width="9.28515625" style="10" bestFit="1" customWidth="1"/>
    <col min="7664" max="7664" width="9.140625" style="10"/>
    <col min="7665" max="7665" width="9.28515625" style="10" bestFit="1" customWidth="1"/>
    <col min="7666" max="7670" width="9.140625" style="10"/>
    <col min="7671" max="7671" width="9.28515625" style="10" bestFit="1" customWidth="1"/>
    <col min="7672" max="7672" width="9.140625" style="10"/>
    <col min="7673" max="7673" width="9.28515625" style="10" bestFit="1" customWidth="1"/>
    <col min="7674" max="7678" width="9.140625" style="10"/>
    <col min="7679" max="7679" width="9.28515625" style="10" bestFit="1" customWidth="1"/>
    <col min="7680" max="7680" width="9.140625" style="10"/>
    <col min="7681" max="7681" width="9.28515625" style="10" bestFit="1" customWidth="1"/>
    <col min="7682" max="7686" width="9.140625" style="10"/>
    <col min="7687" max="7687" width="9.28515625" style="10" bestFit="1" customWidth="1"/>
    <col min="7688" max="7688" width="9.140625" style="10"/>
    <col min="7689" max="7689" width="9.28515625" style="10" bestFit="1" customWidth="1"/>
    <col min="7690" max="7694" width="9.140625" style="10"/>
    <col min="7695" max="7695" width="9.28515625" style="10" bestFit="1" customWidth="1"/>
    <col min="7696" max="7696" width="9.140625" style="10"/>
    <col min="7697" max="7697" width="9.28515625" style="10" bestFit="1" customWidth="1"/>
    <col min="7698" max="7702" width="9.140625" style="10"/>
    <col min="7703" max="7703" width="9.28515625" style="10" bestFit="1" customWidth="1"/>
    <col min="7704" max="7704" width="9.140625" style="10"/>
    <col min="7705" max="7705" width="9.28515625" style="10" bestFit="1" customWidth="1"/>
    <col min="7706" max="7710" width="9.140625" style="10"/>
    <col min="7711" max="7711" width="9.28515625" style="10" bestFit="1" customWidth="1"/>
    <col min="7712" max="7712" width="9.140625" style="10"/>
    <col min="7713" max="7713" width="9.28515625" style="10" bestFit="1" customWidth="1"/>
    <col min="7714" max="7718" width="9.140625" style="10"/>
    <col min="7719" max="7719" width="9.28515625" style="10" bestFit="1" customWidth="1"/>
    <col min="7720" max="7720" width="9.140625" style="10"/>
    <col min="7721" max="7721" width="9.28515625" style="10" bestFit="1" customWidth="1"/>
    <col min="7722" max="7726" width="9.140625" style="10"/>
    <col min="7727" max="7727" width="9.28515625" style="10" bestFit="1" customWidth="1"/>
    <col min="7728" max="7728" width="9.140625" style="10"/>
    <col min="7729" max="7729" width="9.28515625" style="10" bestFit="1" customWidth="1"/>
    <col min="7730" max="7734" width="9.140625" style="10"/>
    <col min="7735" max="7735" width="9.28515625" style="10" bestFit="1" customWidth="1"/>
    <col min="7736" max="7736" width="9.140625" style="10"/>
    <col min="7737" max="7737" width="9.28515625" style="10" bestFit="1" customWidth="1"/>
    <col min="7738" max="7742" width="9.140625" style="10"/>
    <col min="7743" max="7743" width="9.28515625" style="10" bestFit="1" customWidth="1"/>
    <col min="7744" max="7744" width="9.140625" style="10"/>
    <col min="7745" max="7745" width="9.28515625" style="10" bestFit="1" customWidth="1"/>
    <col min="7746" max="7750" width="9.140625" style="10"/>
    <col min="7751" max="7751" width="9.28515625" style="10" bestFit="1" customWidth="1"/>
    <col min="7752" max="7752" width="9.140625" style="10"/>
    <col min="7753" max="7753" width="9.28515625" style="10" bestFit="1" customWidth="1"/>
    <col min="7754" max="7758" width="9.140625" style="10"/>
    <col min="7759" max="7759" width="9.28515625" style="10" bestFit="1" customWidth="1"/>
    <col min="7760" max="7760" width="9.140625" style="10"/>
    <col min="7761" max="7761" width="9.28515625" style="10" bestFit="1" customWidth="1"/>
    <col min="7762" max="7766" width="9.140625" style="10"/>
    <col min="7767" max="7767" width="9.28515625" style="10" bestFit="1" customWidth="1"/>
    <col min="7768" max="7768" width="9.140625" style="10"/>
    <col min="7769" max="7769" width="9.28515625" style="10" bestFit="1" customWidth="1"/>
    <col min="7770" max="7774" width="9.140625" style="10"/>
    <col min="7775" max="7775" width="9.28515625" style="10" bestFit="1" customWidth="1"/>
    <col min="7776" max="7776" width="9.140625" style="10"/>
    <col min="7777" max="7777" width="9.28515625" style="10" bestFit="1" customWidth="1"/>
    <col min="7778" max="7782" width="9.140625" style="10"/>
    <col min="7783" max="7783" width="9.28515625" style="10" bestFit="1" customWidth="1"/>
    <col min="7784" max="7784" width="9.140625" style="10"/>
    <col min="7785" max="7785" width="9.28515625" style="10" bestFit="1" customWidth="1"/>
    <col min="7786" max="7790" width="9.140625" style="10"/>
    <col min="7791" max="7791" width="9.28515625" style="10" bestFit="1" customWidth="1"/>
    <col min="7792" max="7792" width="9.140625" style="10"/>
    <col min="7793" max="7793" width="9.28515625" style="10" bestFit="1" customWidth="1"/>
    <col min="7794" max="7798" width="9.140625" style="10"/>
    <col min="7799" max="7799" width="9.28515625" style="10" bestFit="1" customWidth="1"/>
    <col min="7800" max="7800" width="9.140625" style="10"/>
    <col min="7801" max="7801" width="9.28515625" style="10" bestFit="1" customWidth="1"/>
    <col min="7802" max="7806" width="9.140625" style="10"/>
    <col min="7807" max="7807" width="9.28515625" style="10" bestFit="1" customWidth="1"/>
    <col min="7808" max="7808" width="9.140625" style="10"/>
    <col min="7809" max="7809" width="9.28515625" style="10" bestFit="1" customWidth="1"/>
    <col min="7810" max="7814" width="9.140625" style="10"/>
    <col min="7815" max="7815" width="9.28515625" style="10" bestFit="1" customWidth="1"/>
    <col min="7816" max="7816" width="9.140625" style="10"/>
    <col min="7817" max="7817" width="9.28515625" style="10" bestFit="1" customWidth="1"/>
    <col min="7818" max="7822" width="9.140625" style="10"/>
    <col min="7823" max="7823" width="9.28515625" style="10" bestFit="1" customWidth="1"/>
    <col min="7824" max="7824" width="9.140625" style="10"/>
    <col min="7825" max="7825" width="9.28515625" style="10" bestFit="1" customWidth="1"/>
    <col min="7826" max="7830" width="9.140625" style="10"/>
    <col min="7831" max="7831" width="9.28515625" style="10" bestFit="1" customWidth="1"/>
    <col min="7832" max="7832" width="9.140625" style="10"/>
    <col min="7833" max="7833" width="9.28515625" style="10" bestFit="1" customWidth="1"/>
    <col min="7834" max="7838" width="9.140625" style="10"/>
    <col min="7839" max="7839" width="9.28515625" style="10" bestFit="1" customWidth="1"/>
    <col min="7840" max="7840" width="9.140625" style="10"/>
    <col min="7841" max="7841" width="9.28515625" style="10" bestFit="1" customWidth="1"/>
    <col min="7842" max="7846" width="9.140625" style="10"/>
    <col min="7847" max="7847" width="9.28515625" style="10" bestFit="1" customWidth="1"/>
    <col min="7848" max="7848" width="9.140625" style="10"/>
    <col min="7849" max="7849" width="9.28515625" style="10" bestFit="1" customWidth="1"/>
    <col min="7850" max="7854" width="9.140625" style="10"/>
    <col min="7855" max="7855" width="9.28515625" style="10" bestFit="1" customWidth="1"/>
    <col min="7856" max="7856" width="9.140625" style="10"/>
    <col min="7857" max="7857" width="9.28515625" style="10" bestFit="1" customWidth="1"/>
    <col min="7858" max="7862" width="9.140625" style="10"/>
    <col min="7863" max="7863" width="9.28515625" style="10" bestFit="1" customWidth="1"/>
    <col min="7864" max="7864" width="9.140625" style="10"/>
    <col min="7865" max="7865" width="9.28515625" style="10" bestFit="1" customWidth="1"/>
    <col min="7866" max="7870" width="9.140625" style="10"/>
    <col min="7871" max="7871" width="9.28515625" style="10" bestFit="1" customWidth="1"/>
    <col min="7872" max="7872" width="9.140625" style="10"/>
    <col min="7873" max="7873" width="9.28515625" style="10" bestFit="1" customWidth="1"/>
    <col min="7874" max="7878" width="9.140625" style="10"/>
    <col min="7879" max="7879" width="9.28515625" style="10" bestFit="1" customWidth="1"/>
    <col min="7880" max="7880" width="9.140625" style="10"/>
    <col min="7881" max="7881" width="9.28515625" style="10" bestFit="1" customWidth="1"/>
    <col min="7882" max="7886" width="9.140625" style="10"/>
    <col min="7887" max="7887" width="9.28515625" style="10" bestFit="1" customWidth="1"/>
    <col min="7888" max="7888" width="9.140625" style="10"/>
    <col min="7889" max="7889" width="9.28515625" style="10" bestFit="1" customWidth="1"/>
    <col min="7890" max="7894" width="9.140625" style="10"/>
    <col min="7895" max="7895" width="9.28515625" style="10" bestFit="1" customWidth="1"/>
    <col min="7896" max="7896" width="9.140625" style="10"/>
    <col min="7897" max="7897" width="9.28515625" style="10" bestFit="1" customWidth="1"/>
    <col min="7898" max="7902" width="9.140625" style="10"/>
    <col min="7903" max="7903" width="9.28515625" style="10" bestFit="1" customWidth="1"/>
    <col min="7904" max="7904" width="9.140625" style="10"/>
    <col min="7905" max="7905" width="9.28515625" style="10" bestFit="1" customWidth="1"/>
    <col min="7906" max="7910" width="9.140625" style="10"/>
    <col min="7911" max="7911" width="9.28515625" style="10" bestFit="1" customWidth="1"/>
    <col min="7912" max="7912" width="9.140625" style="10"/>
    <col min="7913" max="7913" width="9.28515625" style="10" bestFit="1" customWidth="1"/>
    <col min="7914" max="7918" width="9.140625" style="10"/>
    <col min="7919" max="7919" width="9.28515625" style="10" bestFit="1" customWidth="1"/>
    <col min="7920" max="7920" width="9.140625" style="10"/>
    <col min="7921" max="7921" width="9.28515625" style="10" bestFit="1" customWidth="1"/>
    <col min="7922" max="7926" width="9.140625" style="10"/>
    <col min="7927" max="7927" width="9.28515625" style="10" bestFit="1" customWidth="1"/>
    <col min="7928" max="7928" width="9.140625" style="10"/>
    <col min="7929" max="7929" width="9.28515625" style="10" bestFit="1" customWidth="1"/>
    <col min="7930" max="7934" width="9.140625" style="10"/>
    <col min="7935" max="7935" width="9.28515625" style="10" bestFit="1" customWidth="1"/>
    <col min="7936" max="7936" width="9.140625" style="10"/>
    <col min="7937" max="7937" width="9.28515625" style="10" bestFit="1" customWidth="1"/>
    <col min="7938" max="7942" width="9.140625" style="10"/>
    <col min="7943" max="7943" width="9.28515625" style="10" bestFit="1" customWidth="1"/>
    <col min="7944" max="7944" width="9.140625" style="10"/>
    <col min="7945" max="7945" width="9.28515625" style="10" bestFit="1" customWidth="1"/>
    <col min="7946" max="7950" width="9.140625" style="10"/>
    <col min="7951" max="7951" width="9.28515625" style="10" bestFit="1" customWidth="1"/>
    <col min="7952" max="7952" width="9.140625" style="10"/>
    <col min="7953" max="7953" width="9.28515625" style="10" bestFit="1" customWidth="1"/>
    <col min="7954" max="7958" width="9.140625" style="10"/>
    <col min="7959" max="7959" width="9.28515625" style="10" bestFit="1" customWidth="1"/>
    <col min="7960" max="7960" width="9.140625" style="10"/>
    <col min="7961" max="7961" width="9.28515625" style="10" bestFit="1" customWidth="1"/>
    <col min="7962" max="7966" width="9.140625" style="10"/>
    <col min="7967" max="7967" width="9.28515625" style="10" bestFit="1" customWidth="1"/>
    <col min="7968" max="7968" width="9.140625" style="10"/>
    <col min="7969" max="7969" width="9.28515625" style="10" bestFit="1" customWidth="1"/>
    <col min="7970" max="7974" width="9.140625" style="10"/>
    <col min="7975" max="7975" width="9.28515625" style="10" bestFit="1" customWidth="1"/>
    <col min="7976" max="7976" width="9.140625" style="10"/>
    <col min="7977" max="7977" width="9.28515625" style="10" bestFit="1" customWidth="1"/>
    <col min="7978" max="7982" width="9.140625" style="10"/>
    <col min="7983" max="7983" width="9.28515625" style="10" bestFit="1" customWidth="1"/>
    <col min="7984" max="7984" width="9.140625" style="10"/>
    <col min="7985" max="7985" width="9.28515625" style="10" bestFit="1" customWidth="1"/>
    <col min="7986" max="7990" width="9.140625" style="10"/>
    <col min="7991" max="7991" width="9.28515625" style="10" bestFit="1" customWidth="1"/>
    <col min="7992" max="7992" width="9.140625" style="10"/>
    <col min="7993" max="7993" width="9.28515625" style="10" bestFit="1" customWidth="1"/>
    <col min="7994" max="7998" width="9.140625" style="10"/>
    <col min="7999" max="7999" width="9.28515625" style="10" bestFit="1" customWidth="1"/>
    <col min="8000" max="8000" width="9.140625" style="10"/>
    <col min="8001" max="8001" width="9.28515625" style="10" bestFit="1" customWidth="1"/>
    <col min="8002" max="8006" width="9.140625" style="10"/>
    <col min="8007" max="8007" width="9.28515625" style="10" bestFit="1" customWidth="1"/>
    <col min="8008" max="8008" width="9.140625" style="10"/>
    <col min="8009" max="8009" width="9.28515625" style="10" bestFit="1" customWidth="1"/>
    <col min="8010" max="8014" width="9.140625" style="10"/>
    <col min="8015" max="8015" width="9.28515625" style="10" bestFit="1" customWidth="1"/>
    <col min="8016" max="8016" width="9.140625" style="10"/>
    <col min="8017" max="8017" width="9.28515625" style="10" bestFit="1" customWidth="1"/>
    <col min="8018" max="8022" width="9.140625" style="10"/>
    <col min="8023" max="8023" width="9.28515625" style="10" bestFit="1" customWidth="1"/>
    <col min="8024" max="8024" width="9.140625" style="10"/>
    <col min="8025" max="8025" width="9.28515625" style="10" bestFit="1" customWidth="1"/>
    <col min="8026" max="8030" width="9.140625" style="10"/>
    <col min="8031" max="8031" width="9.28515625" style="10" bestFit="1" customWidth="1"/>
    <col min="8032" max="8032" width="9.140625" style="10"/>
    <col min="8033" max="8033" width="9.28515625" style="10" bestFit="1" customWidth="1"/>
    <col min="8034" max="8038" width="9.140625" style="10"/>
    <col min="8039" max="8039" width="9.28515625" style="10" bestFit="1" customWidth="1"/>
    <col min="8040" max="8040" width="9.140625" style="10"/>
    <col min="8041" max="8041" width="9.28515625" style="10" bestFit="1" customWidth="1"/>
    <col min="8042" max="8046" width="9.140625" style="10"/>
    <col min="8047" max="8047" width="9.28515625" style="10" bestFit="1" customWidth="1"/>
    <col min="8048" max="8048" width="9.140625" style="10"/>
    <col min="8049" max="8049" width="9.28515625" style="10" bestFit="1" customWidth="1"/>
    <col min="8050" max="8054" width="9.140625" style="10"/>
    <col min="8055" max="8055" width="9.28515625" style="10" bestFit="1" customWidth="1"/>
    <col min="8056" max="8056" width="9.140625" style="10"/>
    <col min="8057" max="8057" width="9.28515625" style="10" bestFit="1" customWidth="1"/>
    <col min="8058" max="8062" width="9.140625" style="10"/>
    <col min="8063" max="8063" width="9.28515625" style="10" bestFit="1" customWidth="1"/>
    <col min="8064" max="8064" width="9.140625" style="10"/>
    <col min="8065" max="8065" width="9.28515625" style="10" bestFit="1" customWidth="1"/>
    <col min="8066" max="8070" width="9.140625" style="10"/>
    <col min="8071" max="8071" width="9.28515625" style="10" bestFit="1" customWidth="1"/>
    <col min="8072" max="8072" width="9.140625" style="10"/>
    <col min="8073" max="8073" width="9.28515625" style="10" bestFit="1" customWidth="1"/>
    <col min="8074" max="8078" width="9.140625" style="10"/>
    <col min="8079" max="8079" width="9.28515625" style="10" bestFit="1" customWidth="1"/>
    <col min="8080" max="8080" width="9.140625" style="10"/>
    <col min="8081" max="8081" width="9.28515625" style="10" bestFit="1" customWidth="1"/>
    <col min="8082" max="8086" width="9.140625" style="10"/>
    <col min="8087" max="8087" width="9.28515625" style="10" bestFit="1" customWidth="1"/>
    <col min="8088" max="8088" width="9.140625" style="10"/>
    <col min="8089" max="8089" width="9.28515625" style="10" bestFit="1" customWidth="1"/>
    <col min="8090" max="8094" width="9.140625" style="10"/>
    <col min="8095" max="8095" width="9.28515625" style="10" bestFit="1" customWidth="1"/>
    <col min="8096" max="8096" width="9.140625" style="10"/>
    <col min="8097" max="8097" width="9.28515625" style="10" bestFit="1" customWidth="1"/>
    <col min="8098" max="8102" width="9.140625" style="10"/>
    <col min="8103" max="8103" width="9.28515625" style="10" bestFit="1" customWidth="1"/>
    <col min="8104" max="8104" width="9.140625" style="10"/>
    <col min="8105" max="8105" width="9.28515625" style="10" bestFit="1" customWidth="1"/>
    <col min="8106" max="8110" width="9.140625" style="10"/>
    <col min="8111" max="8111" width="9.28515625" style="10" bestFit="1" customWidth="1"/>
    <col min="8112" max="8112" width="9.140625" style="10"/>
    <col min="8113" max="8113" width="9.28515625" style="10" bestFit="1" customWidth="1"/>
    <col min="8114" max="8118" width="9.140625" style="10"/>
    <col min="8119" max="8119" width="9.28515625" style="10" bestFit="1" customWidth="1"/>
    <col min="8120" max="8120" width="9.140625" style="10"/>
    <col min="8121" max="8121" width="9.28515625" style="10" bestFit="1" customWidth="1"/>
    <col min="8122" max="8126" width="9.140625" style="10"/>
    <col min="8127" max="8127" width="9.28515625" style="10" bestFit="1" customWidth="1"/>
    <col min="8128" max="8128" width="9.140625" style="10"/>
    <col min="8129" max="8129" width="9.28515625" style="10" bestFit="1" customWidth="1"/>
    <col min="8130" max="8134" width="9.140625" style="10"/>
    <col min="8135" max="8135" width="9.28515625" style="10" bestFit="1" customWidth="1"/>
    <col min="8136" max="8136" width="9.140625" style="10"/>
    <col min="8137" max="8137" width="9.28515625" style="10" bestFit="1" customWidth="1"/>
    <col min="8138" max="8142" width="9.140625" style="10"/>
    <col min="8143" max="8143" width="9.28515625" style="10" bestFit="1" customWidth="1"/>
    <col min="8144" max="8144" width="9.140625" style="10"/>
    <col min="8145" max="8145" width="9.28515625" style="10" bestFit="1" customWidth="1"/>
    <col min="8146" max="8150" width="9.140625" style="10"/>
    <col min="8151" max="8151" width="9.28515625" style="10" bestFit="1" customWidth="1"/>
    <col min="8152" max="8152" width="9.140625" style="10"/>
    <col min="8153" max="8153" width="9.28515625" style="10" bestFit="1" customWidth="1"/>
    <col min="8154" max="8158" width="9.140625" style="10"/>
    <col min="8159" max="8159" width="9.28515625" style="10" bestFit="1" customWidth="1"/>
    <col min="8160" max="8160" width="9.140625" style="10"/>
    <col min="8161" max="8161" width="9.28515625" style="10" bestFit="1" customWidth="1"/>
    <col min="8162" max="8166" width="9.140625" style="10"/>
    <col min="8167" max="8167" width="9.28515625" style="10" bestFit="1" customWidth="1"/>
    <col min="8168" max="8168" width="9.140625" style="10"/>
    <col min="8169" max="8169" width="9.28515625" style="10" bestFit="1" customWidth="1"/>
    <col min="8170" max="8174" width="9.140625" style="10"/>
    <col min="8175" max="8175" width="9.28515625" style="10" bestFit="1" customWidth="1"/>
    <col min="8176" max="8176" width="9.140625" style="10"/>
    <col min="8177" max="8177" width="9.28515625" style="10" bestFit="1" customWidth="1"/>
    <col min="8178" max="8182" width="9.140625" style="10"/>
    <col min="8183" max="8183" width="9.28515625" style="10" bestFit="1" customWidth="1"/>
    <col min="8184" max="8184" width="9.140625" style="10"/>
    <col min="8185" max="8185" width="9.28515625" style="10" bestFit="1" customWidth="1"/>
    <col min="8186" max="8190" width="9.140625" style="10"/>
    <col min="8191" max="8191" width="9.28515625" style="10" bestFit="1" customWidth="1"/>
    <col min="8192" max="8192" width="9.140625" style="10"/>
    <col min="8193" max="8193" width="9.28515625" style="10" bestFit="1" customWidth="1"/>
    <col min="8194" max="8198" width="9.140625" style="10"/>
    <col min="8199" max="8199" width="9.28515625" style="10" bestFit="1" customWidth="1"/>
    <col min="8200" max="8200" width="9.140625" style="10"/>
    <col min="8201" max="8201" width="9.28515625" style="10" bestFit="1" customWidth="1"/>
    <col min="8202" max="8206" width="9.140625" style="10"/>
    <col min="8207" max="8207" width="9.28515625" style="10" bestFit="1" customWidth="1"/>
    <col min="8208" max="8208" width="9.140625" style="10"/>
    <col min="8209" max="8209" width="9.28515625" style="10" bestFit="1" customWidth="1"/>
    <col min="8210" max="8214" width="9.140625" style="10"/>
    <col min="8215" max="8215" width="9.28515625" style="10" bestFit="1" customWidth="1"/>
    <col min="8216" max="8216" width="9.140625" style="10"/>
    <col min="8217" max="8217" width="9.28515625" style="10" bestFit="1" customWidth="1"/>
    <col min="8218" max="8222" width="9.140625" style="10"/>
    <col min="8223" max="8223" width="9.28515625" style="10" bestFit="1" customWidth="1"/>
    <col min="8224" max="8224" width="9.140625" style="10"/>
    <col min="8225" max="8225" width="9.28515625" style="10" bestFit="1" customWidth="1"/>
    <col min="8226" max="8230" width="9.140625" style="10"/>
    <col min="8231" max="8231" width="9.28515625" style="10" bestFit="1" customWidth="1"/>
    <col min="8232" max="8232" width="9.140625" style="10"/>
    <col min="8233" max="8233" width="9.28515625" style="10" bestFit="1" customWidth="1"/>
    <col min="8234" max="8238" width="9.140625" style="10"/>
    <col min="8239" max="8239" width="9.28515625" style="10" bestFit="1" customWidth="1"/>
    <col min="8240" max="8240" width="9.140625" style="10"/>
    <col min="8241" max="8241" width="9.28515625" style="10" bestFit="1" customWidth="1"/>
    <col min="8242" max="8246" width="9.140625" style="10"/>
    <col min="8247" max="8247" width="9.28515625" style="10" bestFit="1" customWidth="1"/>
    <col min="8248" max="8248" width="9.140625" style="10"/>
    <col min="8249" max="8249" width="9.28515625" style="10" bestFit="1" customWidth="1"/>
    <col min="8250" max="8254" width="9.140625" style="10"/>
    <col min="8255" max="8255" width="9.28515625" style="10" bestFit="1" customWidth="1"/>
    <col min="8256" max="8256" width="9.140625" style="10"/>
    <col min="8257" max="8257" width="9.28515625" style="10" bestFit="1" customWidth="1"/>
    <col min="8258" max="8262" width="9.140625" style="10"/>
    <col min="8263" max="8263" width="9.28515625" style="10" bestFit="1" customWidth="1"/>
    <col min="8264" max="8264" width="9.140625" style="10"/>
    <col min="8265" max="8265" width="9.28515625" style="10" bestFit="1" customWidth="1"/>
    <col min="8266" max="8270" width="9.140625" style="10"/>
    <col min="8271" max="8271" width="9.28515625" style="10" bestFit="1" customWidth="1"/>
    <col min="8272" max="8272" width="9.140625" style="10"/>
    <col min="8273" max="8273" width="9.28515625" style="10" bestFit="1" customWidth="1"/>
    <col min="8274" max="8278" width="9.140625" style="10"/>
    <col min="8279" max="8279" width="9.28515625" style="10" bestFit="1" customWidth="1"/>
    <col min="8280" max="8280" width="9.140625" style="10"/>
    <col min="8281" max="8281" width="9.28515625" style="10" bestFit="1" customWidth="1"/>
    <col min="8282" max="8286" width="9.140625" style="10"/>
    <col min="8287" max="8287" width="9.28515625" style="10" bestFit="1" customWidth="1"/>
    <col min="8288" max="8288" width="9.140625" style="10"/>
    <col min="8289" max="8289" width="9.28515625" style="10" bestFit="1" customWidth="1"/>
    <col min="8290" max="8294" width="9.140625" style="10"/>
    <col min="8295" max="8295" width="9.28515625" style="10" bestFit="1" customWidth="1"/>
    <col min="8296" max="8296" width="9.140625" style="10"/>
    <col min="8297" max="8297" width="9.28515625" style="10" bestFit="1" customWidth="1"/>
    <col min="8298" max="8302" width="9.140625" style="10"/>
    <col min="8303" max="8303" width="9.28515625" style="10" bestFit="1" customWidth="1"/>
    <col min="8304" max="8304" width="9.140625" style="10"/>
    <col min="8305" max="8305" width="9.28515625" style="10" bestFit="1" customWidth="1"/>
    <col min="8306" max="8310" width="9.140625" style="10"/>
    <col min="8311" max="8311" width="9.28515625" style="10" bestFit="1" customWidth="1"/>
    <col min="8312" max="8312" width="9.140625" style="10"/>
    <col min="8313" max="8313" width="9.28515625" style="10" bestFit="1" customWidth="1"/>
    <col min="8314" max="8318" width="9.140625" style="10"/>
    <col min="8319" max="8319" width="9.28515625" style="10" bestFit="1" customWidth="1"/>
    <col min="8320" max="8320" width="9.140625" style="10"/>
    <col min="8321" max="8321" width="9.28515625" style="10" bestFit="1" customWidth="1"/>
    <col min="8322" max="8326" width="9.140625" style="10"/>
    <col min="8327" max="8327" width="9.28515625" style="10" bestFit="1" customWidth="1"/>
    <col min="8328" max="8328" width="9.140625" style="10"/>
    <col min="8329" max="8329" width="9.28515625" style="10" bestFit="1" customWidth="1"/>
    <col min="8330" max="8334" width="9.140625" style="10"/>
    <col min="8335" max="8335" width="9.28515625" style="10" bestFit="1" customWidth="1"/>
    <col min="8336" max="8336" width="9.140625" style="10"/>
    <col min="8337" max="8337" width="9.28515625" style="10" bestFit="1" customWidth="1"/>
    <col min="8338" max="8342" width="9.140625" style="10"/>
    <col min="8343" max="8343" width="9.28515625" style="10" bestFit="1" customWidth="1"/>
    <col min="8344" max="8344" width="9.140625" style="10"/>
    <col min="8345" max="8345" width="9.28515625" style="10" bestFit="1" customWidth="1"/>
    <col min="8346" max="8350" width="9.140625" style="10"/>
    <col min="8351" max="8351" width="9.28515625" style="10" bestFit="1" customWidth="1"/>
    <col min="8352" max="8352" width="9.140625" style="10"/>
    <col min="8353" max="8353" width="9.28515625" style="10" bestFit="1" customWidth="1"/>
    <col min="8354" max="8358" width="9.140625" style="10"/>
    <col min="8359" max="8359" width="9.28515625" style="10" bestFit="1" customWidth="1"/>
    <col min="8360" max="8360" width="9.140625" style="10"/>
    <col min="8361" max="8361" width="9.28515625" style="10" bestFit="1" customWidth="1"/>
    <col min="8362" max="8366" width="9.140625" style="10"/>
    <col min="8367" max="8367" width="9.28515625" style="10" bestFit="1" customWidth="1"/>
    <col min="8368" max="8368" width="9.140625" style="10"/>
    <col min="8369" max="8369" width="9.28515625" style="10" bestFit="1" customWidth="1"/>
    <col min="8370" max="8374" width="9.140625" style="10"/>
    <col min="8375" max="8375" width="9.28515625" style="10" bestFit="1" customWidth="1"/>
    <col min="8376" max="8376" width="9.140625" style="10"/>
    <col min="8377" max="8377" width="9.28515625" style="10" bestFit="1" customWidth="1"/>
    <col min="8378" max="8382" width="9.140625" style="10"/>
    <col min="8383" max="8383" width="9.28515625" style="10" bestFit="1" customWidth="1"/>
    <col min="8384" max="8384" width="9.140625" style="10"/>
    <col min="8385" max="8385" width="9.28515625" style="10" bestFit="1" customWidth="1"/>
    <col min="8386" max="8390" width="9.140625" style="10"/>
    <col min="8391" max="8391" width="9.28515625" style="10" bestFit="1" customWidth="1"/>
    <col min="8392" max="8392" width="9.140625" style="10"/>
    <col min="8393" max="8393" width="9.28515625" style="10" bestFit="1" customWidth="1"/>
    <col min="8394" max="8398" width="9.140625" style="10"/>
    <col min="8399" max="8399" width="9.28515625" style="10" bestFit="1" customWidth="1"/>
    <col min="8400" max="8400" width="9.140625" style="10"/>
    <col min="8401" max="8401" width="9.28515625" style="10" bestFit="1" customWidth="1"/>
    <col min="8402" max="8406" width="9.140625" style="10"/>
    <col min="8407" max="8407" width="9.28515625" style="10" bestFit="1" customWidth="1"/>
    <col min="8408" max="8408" width="9.140625" style="10"/>
    <col min="8409" max="8409" width="9.28515625" style="10" bestFit="1" customWidth="1"/>
    <col min="8410" max="8414" width="9.140625" style="10"/>
    <col min="8415" max="8415" width="9.28515625" style="10" bestFit="1" customWidth="1"/>
    <col min="8416" max="8416" width="9.140625" style="10"/>
    <col min="8417" max="8417" width="9.28515625" style="10" bestFit="1" customWidth="1"/>
    <col min="8418" max="8422" width="9.140625" style="10"/>
    <col min="8423" max="8423" width="9.28515625" style="10" bestFit="1" customWidth="1"/>
    <col min="8424" max="8424" width="9.140625" style="10"/>
    <col min="8425" max="8425" width="9.28515625" style="10" bestFit="1" customWidth="1"/>
    <col min="8426" max="8430" width="9.140625" style="10"/>
    <col min="8431" max="8431" width="9.28515625" style="10" bestFit="1" customWidth="1"/>
    <col min="8432" max="8432" width="9.140625" style="10"/>
    <col min="8433" max="8433" width="9.28515625" style="10" bestFit="1" customWidth="1"/>
    <col min="8434" max="8438" width="9.140625" style="10"/>
    <col min="8439" max="8439" width="9.28515625" style="10" bestFit="1" customWidth="1"/>
    <col min="8440" max="8440" width="9.140625" style="10"/>
    <col min="8441" max="8441" width="9.28515625" style="10" bestFit="1" customWidth="1"/>
    <col min="8442" max="8446" width="9.140625" style="10"/>
    <col min="8447" max="8447" width="9.28515625" style="10" bestFit="1" customWidth="1"/>
    <col min="8448" max="8448" width="9.140625" style="10"/>
    <col min="8449" max="8449" width="9.28515625" style="10" bestFit="1" customWidth="1"/>
    <col min="8450" max="8454" width="9.140625" style="10"/>
    <col min="8455" max="8455" width="9.28515625" style="10" bestFit="1" customWidth="1"/>
    <col min="8456" max="8456" width="9.140625" style="10"/>
    <col min="8457" max="8457" width="9.28515625" style="10" bestFit="1" customWidth="1"/>
    <col min="8458" max="8462" width="9.140625" style="10"/>
    <col min="8463" max="8463" width="9.28515625" style="10" bestFit="1" customWidth="1"/>
    <col min="8464" max="8464" width="9.140625" style="10"/>
    <col min="8465" max="8465" width="9.28515625" style="10" bestFit="1" customWidth="1"/>
    <col min="8466" max="8470" width="9.140625" style="10"/>
    <col min="8471" max="8471" width="9.28515625" style="10" bestFit="1" customWidth="1"/>
    <col min="8472" max="8472" width="9.140625" style="10"/>
    <col min="8473" max="8473" width="9.28515625" style="10" bestFit="1" customWidth="1"/>
    <col min="8474" max="8478" width="9.140625" style="10"/>
    <col min="8479" max="8479" width="9.28515625" style="10" bestFit="1" customWidth="1"/>
    <col min="8480" max="8480" width="9.140625" style="10"/>
    <col min="8481" max="8481" width="9.28515625" style="10" bestFit="1" customWidth="1"/>
    <col min="8482" max="8486" width="9.140625" style="10"/>
    <col min="8487" max="8487" width="9.28515625" style="10" bestFit="1" customWidth="1"/>
    <col min="8488" max="8488" width="9.140625" style="10"/>
    <col min="8489" max="8489" width="9.28515625" style="10" bestFit="1" customWidth="1"/>
    <col min="8490" max="8494" width="9.140625" style="10"/>
    <col min="8495" max="8495" width="9.28515625" style="10" bestFit="1" customWidth="1"/>
    <col min="8496" max="8496" width="9.140625" style="10"/>
    <col min="8497" max="8497" width="9.28515625" style="10" bestFit="1" customWidth="1"/>
    <col min="8498" max="8502" width="9.140625" style="10"/>
    <col min="8503" max="8503" width="9.28515625" style="10" bestFit="1" customWidth="1"/>
    <col min="8504" max="8504" width="9.140625" style="10"/>
    <col min="8505" max="8505" width="9.28515625" style="10" bestFit="1" customWidth="1"/>
    <col min="8506" max="8510" width="9.140625" style="10"/>
    <col min="8511" max="8511" width="9.28515625" style="10" bestFit="1" customWidth="1"/>
    <col min="8512" max="8512" width="9.140625" style="10"/>
    <col min="8513" max="8513" width="9.28515625" style="10" bestFit="1" customWidth="1"/>
    <col min="8514" max="8518" width="9.140625" style="10"/>
    <col min="8519" max="8519" width="9.28515625" style="10" bestFit="1" customWidth="1"/>
    <col min="8520" max="8520" width="9.140625" style="10"/>
    <col min="8521" max="8521" width="9.28515625" style="10" bestFit="1" customWidth="1"/>
    <col min="8522" max="8526" width="9.140625" style="10"/>
    <col min="8527" max="8527" width="9.28515625" style="10" bestFit="1" customWidth="1"/>
    <col min="8528" max="8528" width="9.140625" style="10"/>
    <col min="8529" max="8529" width="9.28515625" style="10" bestFit="1" customWidth="1"/>
    <col min="8530" max="8534" width="9.140625" style="10"/>
    <col min="8535" max="8535" width="9.28515625" style="10" bestFit="1" customWidth="1"/>
    <col min="8536" max="8536" width="9.140625" style="10"/>
    <col min="8537" max="8537" width="9.28515625" style="10" bestFit="1" customWidth="1"/>
    <col min="8538" max="8542" width="9.140625" style="10"/>
    <col min="8543" max="8543" width="9.28515625" style="10" bestFit="1" customWidth="1"/>
    <col min="8544" max="8544" width="9.140625" style="10"/>
    <col min="8545" max="8545" width="9.28515625" style="10" bestFit="1" customWidth="1"/>
    <col min="8546" max="8550" width="9.140625" style="10"/>
    <col min="8551" max="8551" width="9.28515625" style="10" bestFit="1" customWidth="1"/>
    <col min="8552" max="8552" width="9.140625" style="10"/>
    <col min="8553" max="8553" width="9.28515625" style="10" bestFit="1" customWidth="1"/>
    <col min="8554" max="8558" width="9.140625" style="10"/>
    <col min="8559" max="8559" width="9.28515625" style="10" bestFit="1" customWidth="1"/>
    <col min="8560" max="8560" width="9.140625" style="10"/>
    <col min="8561" max="8561" width="9.28515625" style="10" bestFit="1" customWidth="1"/>
    <col min="8562" max="8566" width="9.140625" style="10"/>
    <col min="8567" max="8567" width="9.28515625" style="10" bestFit="1" customWidth="1"/>
    <col min="8568" max="8568" width="9.140625" style="10"/>
    <col min="8569" max="8569" width="9.28515625" style="10" bestFit="1" customWidth="1"/>
    <col min="8570" max="8574" width="9.140625" style="10"/>
    <col min="8575" max="8575" width="9.28515625" style="10" bestFit="1" customWidth="1"/>
    <col min="8576" max="8576" width="9.140625" style="10"/>
    <col min="8577" max="8577" width="9.28515625" style="10" bestFit="1" customWidth="1"/>
    <col min="8578" max="8582" width="9.140625" style="10"/>
    <col min="8583" max="8583" width="9.28515625" style="10" bestFit="1" customWidth="1"/>
    <col min="8584" max="8584" width="9.140625" style="10"/>
    <col min="8585" max="8585" width="9.28515625" style="10" bestFit="1" customWidth="1"/>
    <col min="8586" max="8590" width="9.140625" style="10"/>
    <col min="8591" max="8591" width="9.28515625" style="10" bestFit="1" customWidth="1"/>
    <col min="8592" max="8592" width="9.140625" style="10"/>
    <col min="8593" max="8593" width="9.28515625" style="10" bestFit="1" customWidth="1"/>
    <col min="8594" max="8598" width="9.140625" style="10"/>
    <col min="8599" max="8599" width="9.28515625" style="10" bestFit="1" customWidth="1"/>
    <col min="8600" max="8600" width="9.140625" style="10"/>
    <col min="8601" max="8601" width="9.28515625" style="10" bestFit="1" customWidth="1"/>
    <col min="8602" max="8606" width="9.140625" style="10"/>
    <col min="8607" max="8607" width="9.28515625" style="10" bestFit="1" customWidth="1"/>
    <col min="8608" max="8608" width="9.140625" style="10"/>
    <col min="8609" max="8609" width="9.28515625" style="10" bestFit="1" customWidth="1"/>
    <col min="8610" max="8614" width="9.140625" style="10"/>
    <col min="8615" max="8615" width="9.28515625" style="10" bestFit="1" customWidth="1"/>
    <col min="8616" max="8616" width="9.140625" style="10"/>
    <col min="8617" max="8617" width="9.28515625" style="10" bestFit="1" customWidth="1"/>
    <col min="8618" max="8622" width="9.140625" style="10"/>
    <col min="8623" max="8623" width="9.28515625" style="10" bestFit="1" customWidth="1"/>
    <col min="8624" max="8624" width="9.140625" style="10"/>
    <col min="8625" max="8625" width="9.28515625" style="10" bestFit="1" customWidth="1"/>
    <col min="8626" max="8630" width="9.140625" style="10"/>
    <col min="8631" max="8631" width="9.28515625" style="10" bestFit="1" customWidth="1"/>
    <col min="8632" max="8632" width="9.140625" style="10"/>
    <col min="8633" max="8633" width="9.28515625" style="10" bestFit="1" customWidth="1"/>
    <col min="8634" max="8638" width="9.140625" style="10"/>
    <col min="8639" max="8639" width="9.28515625" style="10" bestFit="1" customWidth="1"/>
    <col min="8640" max="8640" width="9.140625" style="10"/>
    <col min="8641" max="8641" width="9.28515625" style="10" bestFit="1" customWidth="1"/>
    <col min="8642" max="8646" width="9.140625" style="10"/>
    <col min="8647" max="8647" width="9.28515625" style="10" bestFit="1" customWidth="1"/>
    <col min="8648" max="8648" width="9.140625" style="10"/>
    <col min="8649" max="8649" width="9.28515625" style="10" bestFit="1" customWidth="1"/>
    <col min="8650" max="8654" width="9.140625" style="10"/>
    <col min="8655" max="8655" width="9.28515625" style="10" bestFit="1" customWidth="1"/>
    <col min="8656" max="8656" width="9.140625" style="10"/>
    <col min="8657" max="8657" width="9.28515625" style="10" bestFit="1" customWidth="1"/>
    <col min="8658" max="8662" width="9.140625" style="10"/>
    <col min="8663" max="8663" width="9.28515625" style="10" bestFit="1" customWidth="1"/>
    <col min="8664" max="8664" width="9.140625" style="10"/>
    <col min="8665" max="8665" width="9.28515625" style="10" bestFit="1" customWidth="1"/>
    <col min="8666" max="8670" width="9.140625" style="10"/>
    <col min="8671" max="8671" width="9.28515625" style="10" bestFit="1" customWidth="1"/>
    <col min="8672" max="8672" width="9.140625" style="10"/>
    <col min="8673" max="8673" width="9.28515625" style="10" bestFit="1" customWidth="1"/>
    <col min="8674" max="8678" width="9.140625" style="10"/>
    <col min="8679" max="8679" width="9.28515625" style="10" bestFit="1" customWidth="1"/>
    <col min="8680" max="8680" width="9.140625" style="10"/>
    <col min="8681" max="8681" width="9.28515625" style="10" bestFit="1" customWidth="1"/>
    <col min="8682" max="8686" width="9.140625" style="10"/>
    <col min="8687" max="8687" width="9.28515625" style="10" bestFit="1" customWidth="1"/>
    <col min="8688" max="8688" width="9.140625" style="10"/>
    <col min="8689" max="8689" width="9.28515625" style="10" bestFit="1" customWidth="1"/>
    <col min="8690" max="8694" width="9.140625" style="10"/>
    <col min="8695" max="8695" width="9.28515625" style="10" bestFit="1" customWidth="1"/>
    <col min="8696" max="8696" width="9.140625" style="10"/>
    <col min="8697" max="8697" width="9.28515625" style="10" bestFit="1" customWidth="1"/>
    <col min="8698" max="8702" width="9.140625" style="10"/>
    <col min="8703" max="8703" width="9.28515625" style="10" bestFit="1" customWidth="1"/>
    <col min="8704" max="8704" width="9.140625" style="10"/>
    <col min="8705" max="8705" width="9.28515625" style="10" bestFit="1" customWidth="1"/>
    <col min="8706" max="8710" width="9.140625" style="10"/>
    <col min="8711" max="8711" width="9.28515625" style="10" bestFit="1" customWidth="1"/>
    <col min="8712" max="8712" width="9.140625" style="10"/>
    <col min="8713" max="8713" width="9.28515625" style="10" bestFit="1" customWidth="1"/>
    <col min="8714" max="8718" width="9.140625" style="10"/>
    <col min="8719" max="8719" width="9.28515625" style="10" bestFit="1" customWidth="1"/>
    <col min="8720" max="8720" width="9.140625" style="10"/>
    <col min="8721" max="8721" width="9.28515625" style="10" bestFit="1" customWidth="1"/>
    <col min="8722" max="8726" width="9.140625" style="10"/>
    <col min="8727" max="8727" width="9.28515625" style="10" bestFit="1" customWidth="1"/>
    <col min="8728" max="8728" width="9.140625" style="10"/>
    <col min="8729" max="8729" width="9.28515625" style="10" bestFit="1" customWidth="1"/>
    <col min="8730" max="8734" width="9.140625" style="10"/>
    <col min="8735" max="8735" width="9.28515625" style="10" bestFit="1" customWidth="1"/>
    <col min="8736" max="8736" width="9.140625" style="10"/>
    <col min="8737" max="8737" width="9.28515625" style="10" bestFit="1" customWidth="1"/>
    <col min="8738" max="8742" width="9.140625" style="10"/>
    <col min="8743" max="8743" width="9.28515625" style="10" bestFit="1" customWidth="1"/>
    <col min="8744" max="8744" width="9.140625" style="10"/>
    <col min="8745" max="8745" width="9.28515625" style="10" bestFit="1" customWidth="1"/>
    <col min="8746" max="8750" width="9.140625" style="10"/>
    <col min="8751" max="8751" width="9.28515625" style="10" bestFit="1" customWidth="1"/>
    <col min="8752" max="8752" width="9.140625" style="10"/>
    <col min="8753" max="8753" width="9.28515625" style="10" bestFit="1" customWidth="1"/>
    <col min="8754" max="8758" width="9.140625" style="10"/>
    <col min="8759" max="8759" width="9.28515625" style="10" bestFit="1" customWidth="1"/>
    <col min="8760" max="8760" width="9.140625" style="10"/>
    <col min="8761" max="8761" width="9.28515625" style="10" bestFit="1" customWidth="1"/>
    <col min="8762" max="8766" width="9.140625" style="10"/>
    <col min="8767" max="8767" width="9.28515625" style="10" bestFit="1" customWidth="1"/>
    <col min="8768" max="8768" width="9.140625" style="10"/>
    <col min="8769" max="8769" width="9.28515625" style="10" bestFit="1" customWidth="1"/>
    <col min="8770" max="8774" width="9.140625" style="10"/>
    <col min="8775" max="8775" width="9.28515625" style="10" bestFit="1" customWidth="1"/>
    <col min="8776" max="8776" width="9.140625" style="10"/>
    <col min="8777" max="8777" width="9.28515625" style="10" bestFit="1" customWidth="1"/>
    <col min="8778" max="8782" width="9.140625" style="10"/>
    <col min="8783" max="8783" width="9.28515625" style="10" bestFit="1" customWidth="1"/>
    <col min="8784" max="8784" width="9.140625" style="10"/>
    <col min="8785" max="8785" width="9.28515625" style="10" bestFit="1" customWidth="1"/>
    <col min="8786" max="8790" width="9.140625" style="10"/>
    <col min="8791" max="8791" width="9.28515625" style="10" bestFit="1" customWidth="1"/>
    <col min="8792" max="8792" width="9.140625" style="10"/>
    <col min="8793" max="8793" width="9.28515625" style="10" bestFit="1" customWidth="1"/>
    <col min="8794" max="8798" width="9.140625" style="10"/>
    <col min="8799" max="8799" width="9.28515625" style="10" bestFit="1" customWidth="1"/>
    <col min="8800" max="8800" width="9.140625" style="10"/>
    <col min="8801" max="8801" width="9.28515625" style="10" bestFit="1" customWidth="1"/>
    <col min="8802" max="8806" width="9.140625" style="10"/>
    <col min="8807" max="8807" width="9.28515625" style="10" bestFit="1" customWidth="1"/>
    <col min="8808" max="8808" width="9.140625" style="10"/>
    <col min="8809" max="8809" width="9.28515625" style="10" bestFit="1" customWidth="1"/>
    <col min="8810" max="8814" width="9.140625" style="10"/>
    <col min="8815" max="8815" width="9.28515625" style="10" bestFit="1" customWidth="1"/>
    <col min="8816" max="8816" width="9.140625" style="10"/>
    <col min="8817" max="8817" width="9.28515625" style="10" bestFit="1" customWidth="1"/>
    <col min="8818" max="8822" width="9.140625" style="10"/>
    <col min="8823" max="8823" width="9.28515625" style="10" bestFit="1" customWidth="1"/>
    <col min="8824" max="8824" width="9.140625" style="10"/>
    <col min="8825" max="8825" width="9.28515625" style="10" bestFit="1" customWidth="1"/>
    <col min="8826" max="8830" width="9.140625" style="10"/>
    <col min="8831" max="8831" width="9.28515625" style="10" bestFit="1" customWidth="1"/>
    <col min="8832" max="8832" width="9.140625" style="10"/>
    <col min="8833" max="8833" width="9.28515625" style="10" bestFit="1" customWidth="1"/>
    <col min="8834" max="8838" width="9.140625" style="10"/>
    <col min="8839" max="8839" width="9.28515625" style="10" bestFit="1" customWidth="1"/>
    <col min="8840" max="8840" width="9.140625" style="10"/>
    <col min="8841" max="8841" width="9.28515625" style="10" bestFit="1" customWidth="1"/>
    <col min="8842" max="8846" width="9.140625" style="10"/>
    <col min="8847" max="8847" width="9.28515625" style="10" bestFit="1" customWidth="1"/>
    <col min="8848" max="8848" width="9.140625" style="10"/>
    <col min="8849" max="8849" width="9.28515625" style="10" bestFit="1" customWidth="1"/>
    <col min="8850" max="8854" width="9.140625" style="10"/>
    <col min="8855" max="8855" width="9.28515625" style="10" bestFit="1" customWidth="1"/>
    <col min="8856" max="8856" width="9.140625" style="10"/>
    <col min="8857" max="8857" width="9.28515625" style="10" bestFit="1" customWidth="1"/>
    <col min="8858" max="8862" width="9.140625" style="10"/>
    <col min="8863" max="8863" width="9.28515625" style="10" bestFit="1" customWidth="1"/>
    <col min="8864" max="8864" width="9.140625" style="10"/>
    <col min="8865" max="8865" width="9.28515625" style="10" bestFit="1" customWidth="1"/>
    <col min="8866" max="8870" width="9.140625" style="10"/>
    <col min="8871" max="8871" width="9.28515625" style="10" bestFit="1" customWidth="1"/>
    <col min="8872" max="8872" width="9.140625" style="10"/>
    <col min="8873" max="8873" width="9.28515625" style="10" bestFit="1" customWidth="1"/>
    <col min="8874" max="8878" width="9.140625" style="10"/>
    <col min="8879" max="8879" width="9.28515625" style="10" bestFit="1" customWidth="1"/>
    <col min="8880" max="8880" width="9.140625" style="10"/>
    <col min="8881" max="8881" width="9.28515625" style="10" bestFit="1" customWidth="1"/>
    <col min="8882" max="8886" width="9.140625" style="10"/>
    <col min="8887" max="8887" width="9.28515625" style="10" bestFit="1" customWidth="1"/>
    <col min="8888" max="8888" width="9.140625" style="10"/>
    <col min="8889" max="8889" width="9.28515625" style="10" bestFit="1" customWidth="1"/>
    <col min="8890" max="8894" width="9.140625" style="10"/>
    <col min="8895" max="8895" width="9.28515625" style="10" bestFit="1" customWidth="1"/>
    <col min="8896" max="8896" width="9.140625" style="10"/>
    <col min="8897" max="8897" width="9.28515625" style="10" bestFit="1" customWidth="1"/>
    <col min="8898" max="8902" width="9.140625" style="10"/>
    <col min="8903" max="8903" width="9.28515625" style="10" bestFit="1" customWidth="1"/>
    <col min="8904" max="8904" width="9.140625" style="10"/>
    <col min="8905" max="8905" width="9.28515625" style="10" bestFit="1" customWidth="1"/>
    <col min="8906" max="8910" width="9.140625" style="10"/>
    <col min="8911" max="8911" width="9.28515625" style="10" bestFit="1" customWidth="1"/>
    <col min="8912" max="8912" width="9.140625" style="10"/>
    <col min="8913" max="8913" width="9.28515625" style="10" bestFit="1" customWidth="1"/>
    <col min="8914" max="8918" width="9.140625" style="10"/>
    <col min="8919" max="8919" width="9.28515625" style="10" bestFit="1" customWidth="1"/>
    <col min="8920" max="8920" width="9.140625" style="10"/>
    <col min="8921" max="8921" width="9.28515625" style="10" bestFit="1" customWidth="1"/>
    <col min="8922" max="8926" width="9.140625" style="10"/>
    <col min="8927" max="8927" width="9.28515625" style="10" bestFit="1" customWidth="1"/>
    <col min="8928" max="8928" width="9.140625" style="10"/>
    <col min="8929" max="8929" width="9.28515625" style="10" bestFit="1" customWidth="1"/>
    <col min="8930" max="8934" width="9.140625" style="10"/>
    <col min="8935" max="8935" width="9.28515625" style="10" bestFit="1" customWidth="1"/>
    <col min="8936" max="8936" width="9.140625" style="10"/>
    <col min="8937" max="8937" width="9.28515625" style="10" bestFit="1" customWidth="1"/>
    <col min="8938" max="8942" width="9.140625" style="10"/>
    <col min="8943" max="8943" width="9.28515625" style="10" bestFit="1" customWidth="1"/>
    <col min="8944" max="8944" width="9.140625" style="10"/>
    <col min="8945" max="8945" width="9.28515625" style="10" bestFit="1" customWidth="1"/>
    <col min="8946" max="8950" width="9.140625" style="10"/>
    <col min="8951" max="8951" width="9.28515625" style="10" bestFit="1" customWidth="1"/>
    <col min="8952" max="8952" width="9.140625" style="10"/>
    <col min="8953" max="8953" width="9.28515625" style="10" bestFit="1" customWidth="1"/>
    <col min="8954" max="8958" width="9.140625" style="10"/>
    <col min="8959" max="8959" width="9.28515625" style="10" bestFit="1" customWidth="1"/>
    <col min="8960" max="8960" width="9.140625" style="10"/>
    <col min="8961" max="8961" width="9.28515625" style="10" bestFit="1" customWidth="1"/>
    <col min="8962" max="8966" width="9.140625" style="10"/>
    <col min="8967" max="8967" width="9.28515625" style="10" bestFit="1" customWidth="1"/>
    <col min="8968" max="8968" width="9.140625" style="10"/>
    <col min="8969" max="8969" width="9.28515625" style="10" bestFit="1" customWidth="1"/>
    <col min="8970" max="8974" width="9.140625" style="10"/>
    <col min="8975" max="8975" width="9.28515625" style="10" bestFit="1" customWidth="1"/>
    <col min="8976" max="8976" width="9.140625" style="10"/>
    <col min="8977" max="8977" width="9.28515625" style="10" bestFit="1" customWidth="1"/>
    <col min="8978" max="8982" width="9.140625" style="10"/>
    <col min="8983" max="8983" width="9.28515625" style="10" bestFit="1" customWidth="1"/>
    <col min="8984" max="8984" width="9.140625" style="10"/>
    <col min="8985" max="8985" width="9.28515625" style="10" bestFit="1" customWidth="1"/>
    <col min="8986" max="8990" width="9.140625" style="10"/>
    <col min="8991" max="8991" width="9.28515625" style="10" bestFit="1" customWidth="1"/>
    <col min="8992" max="8992" width="9.140625" style="10"/>
    <col min="8993" max="8993" width="9.28515625" style="10" bestFit="1" customWidth="1"/>
    <col min="8994" max="8998" width="9.140625" style="10"/>
    <col min="8999" max="8999" width="9.28515625" style="10" bestFit="1" customWidth="1"/>
    <col min="9000" max="9000" width="9.140625" style="10"/>
    <col min="9001" max="9001" width="9.28515625" style="10" bestFit="1" customWidth="1"/>
    <col min="9002" max="9006" width="9.140625" style="10"/>
    <col min="9007" max="9007" width="9.28515625" style="10" bestFit="1" customWidth="1"/>
    <col min="9008" max="9008" width="9.140625" style="10"/>
    <col min="9009" max="9009" width="9.28515625" style="10" bestFit="1" customWidth="1"/>
    <col min="9010" max="9014" width="9.140625" style="10"/>
    <col min="9015" max="9015" width="9.28515625" style="10" bestFit="1" customWidth="1"/>
    <col min="9016" max="9016" width="9.140625" style="10"/>
    <col min="9017" max="9017" width="9.28515625" style="10" bestFit="1" customWidth="1"/>
    <col min="9018" max="9022" width="9.140625" style="10"/>
    <col min="9023" max="9023" width="9.28515625" style="10" bestFit="1" customWidth="1"/>
    <col min="9024" max="9024" width="9.140625" style="10"/>
    <col min="9025" max="9025" width="9.28515625" style="10" bestFit="1" customWidth="1"/>
    <col min="9026" max="9030" width="9.140625" style="10"/>
    <col min="9031" max="9031" width="9.28515625" style="10" bestFit="1" customWidth="1"/>
    <col min="9032" max="9032" width="9.140625" style="10"/>
    <col min="9033" max="9033" width="9.28515625" style="10" bestFit="1" customWidth="1"/>
    <col min="9034" max="9038" width="9.140625" style="10"/>
    <col min="9039" max="9039" width="9.28515625" style="10" bestFit="1" customWidth="1"/>
    <col min="9040" max="9040" width="9.140625" style="10"/>
    <col min="9041" max="9041" width="9.28515625" style="10" bestFit="1" customWidth="1"/>
    <col min="9042" max="9046" width="9.140625" style="10"/>
    <col min="9047" max="9047" width="9.28515625" style="10" bestFit="1" customWidth="1"/>
    <col min="9048" max="9048" width="9.140625" style="10"/>
    <col min="9049" max="9049" width="9.28515625" style="10" bestFit="1" customWidth="1"/>
    <col min="9050" max="9054" width="9.140625" style="10"/>
    <col min="9055" max="9055" width="9.28515625" style="10" bestFit="1" customWidth="1"/>
    <col min="9056" max="9056" width="9.140625" style="10"/>
    <col min="9057" max="9057" width="9.28515625" style="10" bestFit="1" customWidth="1"/>
    <col min="9058" max="9062" width="9.140625" style="10"/>
    <col min="9063" max="9063" width="9.28515625" style="10" bestFit="1" customWidth="1"/>
    <col min="9064" max="9064" width="9.140625" style="10"/>
    <col min="9065" max="9065" width="9.28515625" style="10" bestFit="1" customWidth="1"/>
    <col min="9066" max="9070" width="9.140625" style="10"/>
    <col min="9071" max="9071" width="9.28515625" style="10" bestFit="1" customWidth="1"/>
    <col min="9072" max="9072" width="9.140625" style="10"/>
    <col min="9073" max="9073" width="9.28515625" style="10" bestFit="1" customWidth="1"/>
    <col min="9074" max="9078" width="9.140625" style="10"/>
    <col min="9079" max="9079" width="9.28515625" style="10" bestFit="1" customWidth="1"/>
    <col min="9080" max="9080" width="9.140625" style="10"/>
    <col min="9081" max="9081" width="9.28515625" style="10" bestFit="1" customWidth="1"/>
    <col min="9082" max="9086" width="9.140625" style="10"/>
    <col min="9087" max="9087" width="9.28515625" style="10" bestFit="1" customWidth="1"/>
    <col min="9088" max="9088" width="9.140625" style="10"/>
    <col min="9089" max="9089" width="9.28515625" style="10" bestFit="1" customWidth="1"/>
    <col min="9090" max="9094" width="9.140625" style="10"/>
    <col min="9095" max="9095" width="9.28515625" style="10" bestFit="1" customWidth="1"/>
    <col min="9096" max="9096" width="9.140625" style="10"/>
    <col min="9097" max="9097" width="9.28515625" style="10" bestFit="1" customWidth="1"/>
    <col min="9098" max="9102" width="9.140625" style="10"/>
    <col min="9103" max="9103" width="9.28515625" style="10" bestFit="1" customWidth="1"/>
    <col min="9104" max="9104" width="9.140625" style="10"/>
    <col min="9105" max="9105" width="9.28515625" style="10" bestFit="1" customWidth="1"/>
    <col min="9106" max="9110" width="9.140625" style="10"/>
    <col min="9111" max="9111" width="9.28515625" style="10" bestFit="1" customWidth="1"/>
    <col min="9112" max="9112" width="9.140625" style="10"/>
    <col min="9113" max="9113" width="9.28515625" style="10" bestFit="1" customWidth="1"/>
    <col min="9114" max="9118" width="9.140625" style="10"/>
    <col min="9119" max="9119" width="9.28515625" style="10" bestFit="1" customWidth="1"/>
    <col min="9120" max="9120" width="9.140625" style="10"/>
    <col min="9121" max="9121" width="9.28515625" style="10" bestFit="1" customWidth="1"/>
    <col min="9122" max="9126" width="9.140625" style="10"/>
    <col min="9127" max="9127" width="9.28515625" style="10" bestFit="1" customWidth="1"/>
    <col min="9128" max="9128" width="9.140625" style="10"/>
    <col min="9129" max="9129" width="9.28515625" style="10" bestFit="1" customWidth="1"/>
    <col min="9130" max="9134" width="9.140625" style="10"/>
    <col min="9135" max="9135" width="9.28515625" style="10" bestFit="1" customWidth="1"/>
    <col min="9136" max="9136" width="9.140625" style="10"/>
    <col min="9137" max="9137" width="9.28515625" style="10" bestFit="1" customWidth="1"/>
    <col min="9138" max="9142" width="9.140625" style="10"/>
    <col min="9143" max="9143" width="9.28515625" style="10" bestFit="1" customWidth="1"/>
    <col min="9144" max="9144" width="9.140625" style="10"/>
    <col min="9145" max="9145" width="9.28515625" style="10" bestFit="1" customWidth="1"/>
    <col min="9146" max="9150" width="9.140625" style="10"/>
    <col min="9151" max="9151" width="9.28515625" style="10" bestFit="1" customWidth="1"/>
    <col min="9152" max="9152" width="9.140625" style="10"/>
    <col min="9153" max="9153" width="9.28515625" style="10" bestFit="1" customWidth="1"/>
    <col min="9154" max="9158" width="9.140625" style="10"/>
    <col min="9159" max="9159" width="9.28515625" style="10" bestFit="1" customWidth="1"/>
    <col min="9160" max="9160" width="9.140625" style="10"/>
    <col min="9161" max="9161" width="9.28515625" style="10" bestFit="1" customWidth="1"/>
    <col min="9162" max="9166" width="9.140625" style="10"/>
    <col min="9167" max="9167" width="9.28515625" style="10" bestFit="1" customWidth="1"/>
    <col min="9168" max="9168" width="9.140625" style="10"/>
    <col min="9169" max="9169" width="9.28515625" style="10" bestFit="1" customWidth="1"/>
    <col min="9170" max="9174" width="9.140625" style="10"/>
    <col min="9175" max="9175" width="9.28515625" style="10" bestFit="1" customWidth="1"/>
    <col min="9176" max="9176" width="9.140625" style="10"/>
    <col min="9177" max="9177" width="9.28515625" style="10" bestFit="1" customWidth="1"/>
    <col min="9178" max="9182" width="9.140625" style="10"/>
    <col min="9183" max="9183" width="9.28515625" style="10" bestFit="1" customWidth="1"/>
    <col min="9184" max="9184" width="9.140625" style="10"/>
    <col min="9185" max="9185" width="9.28515625" style="10" bestFit="1" customWidth="1"/>
    <col min="9186" max="9190" width="9.140625" style="10"/>
    <col min="9191" max="9191" width="9.28515625" style="10" bestFit="1" customWidth="1"/>
    <col min="9192" max="9192" width="9.140625" style="10"/>
    <col min="9193" max="9193" width="9.28515625" style="10" bestFit="1" customWidth="1"/>
    <col min="9194" max="9198" width="9.140625" style="10"/>
    <col min="9199" max="9199" width="9.28515625" style="10" bestFit="1" customWidth="1"/>
    <col min="9200" max="9200" width="9.140625" style="10"/>
    <col min="9201" max="9201" width="9.28515625" style="10" bestFit="1" customWidth="1"/>
    <col min="9202" max="9206" width="9.140625" style="10"/>
    <col min="9207" max="9207" width="9.28515625" style="10" bestFit="1" customWidth="1"/>
    <col min="9208" max="9208" width="9.140625" style="10"/>
    <col min="9209" max="9209" width="9.28515625" style="10" bestFit="1" customWidth="1"/>
    <col min="9210" max="9214" width="9.140625" style="10"/>
    <col min="9215" max="9215" width="9.28515625" style="10" bestFit="1" customWidth="1"/>
    <col min="9216" max="9216" width="9.140625" style="10"/>
    <col min="9217" max="9217" width="9.28515625" style="10" bestFit="1" customWidth="1"/>
    <col min="9218" max="9222" width="9.140625" style="10"/>
    <col min="9223" max="9223" width="9.28515625" style="10" bestFit="1" customWidth="1"/>
    <col min="9224" max="9224" width="9.140625" style="10"/>
    <col min="9225" max="9225" width="9.28515625" style="10" bestFit="1" customWidth="1"/>
    <col min="9226" max="9230" width="9.140625" style="10"/>
    <col min="9231" max="9231" width="9.28515625" style="10" bestFit="1" customWidth="1"/>
    <col min="9232" max="9232" width="9.140625" style="10"/>
    <col min="9233" max="9233" width="9.28515625" style="10" bestFit="1" customWidth="1"/>
    <col min="9234" max="9238" width="9.140625" style="10"/>
    <col min="9239" max="9239" width="9.28515625" style="10" bestFit="1" customWidth="1"/>
    <col min="9240" max="9240" width="9.140625" style="10"/>
    <col min="9241" max="9241" width="9.28515625" style="10" bestFit="1" customWidth="1"/>
    <col min="9242" max="9246" width="9.140625" style="10"/>
    <col min="9247" max="9247" width="9.28515625" style="10" bestFit="1" customWidth="1"/>
    <col min="9248" max="9248" width="9.140625" style="10"/>
    <col min="9249" max="9249" width="9.28515625" style="10" bestFit="1" customWidth="1"/>
    <col min="9250" max="9254" width="9.140625" style="10"/>
    <col min="9255" max="9255" width="9.28515625" style="10" bestFit="1" customWidth="1"/>
    <col min="9256" max="9256" width="9.140625" style="10"/>
    <col min="9257" max="9257" width="9.28515625" style="10" bestFit="1" customWidth="1"/>
    <col min="9258" max="9262" width="9.140625" style="10"/>
    <col min="9263" max="9263" width="9.28515625" style="10" bestFit="1" customWidth="1"/>
    <col min="9264" max="9264" width="9.140625" style="10"/>
    <col min="9265" max="9265" width="9.28515625" style="10" bestFit="1" customWidth="1"/>
    <col min="9266" max="9270" width="9.140625" style="10"/>
    <col min="9271" max="9271" width="9.28515625" style="10" bestFit="1" customWidth="1"/>
    <col min="9272" max="9272" width="9.140625" style="10"/>
    <col min="9273" max="9273" width="9.28515625" style="10" bestFit="1" customWidth="1"/>
    <col min="9274" max="9278" width="9.140625" style="10"/>
    <col min="9279" max="9279" width="9.28515625" style="10" bestFit="1" customWidth="1"/>
    <col min="9280" max="9280" width="9.140625" style="10"/>
    <col min="9281" max="9281" width="9.28515625" style="10" bestFit="1" customWidth="1"/>
    <col min="9282" max="9286" width="9.140625" style="10"/>
    <col min="9287" max="9287" width="9.28515625" style="10" bestFit="1" customWidth="1"/>
    <col min="9288" max="9288" width="9.140625" style="10"/>
    <col min="9289" max="9289" width="9.28515625" style="10" bestFit="1" customWidth="1"/>
    <col min="9290" max="9294" width="9.140625" style="10"/>
    <col min="9295" max="9295" width="9.28515625" style="10" bestFit="1" customWidth="1"/>
    <col min="9296" max="9296" width="9.140625" style="10"/>
    <col min="9297" max="9297" width="9.28515625" style="10" bestFit="1" customWidth="1"/>
    <col min="9298" max="9302" width="9.140625" style="10"/>
    <col min="9303" max="9303" width="9.28515625" style="10" bestFit="1" customWidth="1"/>
    <col min="9304" max="9304" width="9.140625" style="10"/>
    <col min="9305" max="9305" width="9.28515625" style="10" bestFit="1" customWidth="1"/>
    <col min="9306" max="9310" width="9.140625" style="10"/>
    <col min="9311" max="9311" width="9.28515625" style="10" bestFit="1" customWidth="1"/>
    <col min="9312" max="9312" width="9.140625" style="10"/>
    <col min="9313" max="9313" width="9.28515625" style="10" bestFit="1" customWidth="1"/>
    <col min="9314" max="9318" width="9.140625" style="10"/>
    <col min="9319" max="9319" width="9.28515625" style="10" bestFit="1" customWidth="1"/>
    <col min="9320" max="9320" width="9.140625" style="10"/>
    <col min="9321" max="9321" width="9.28515625" style="10" bestFit="1" customWidth="1"/>
    <col min="9322" max="9326" width="9.140625" style="10"/>
    <col min="9327" max="9327" width="9.28515625" style="10" bestFit="1" customWidth="1"/>
    <col min="9328" max="9328" width="9.140625" style="10"/>
    <col min="9329" max="9329" width="9.28515625" style="10" bestFit="1" customWidth="1"/>
    <col min="9330" max="9334" width="9.140625" style="10"/>
    <col min="9335" max="9335" width="9.28515625" style="10" bestFit="1" customWidth="1"/>
    <col min="9336" max="9336" width="9.140625" style="10"/>
    <col min="9337" max="9337" width="9.28515625" style="10" bestFit="1" customWidth="1"/>
    <col min="9338" max="9342" width="9.140625" style="10"/>
    <col min="9343" max="9343" width="9.28515625" style="10" bestFit="1" customWidth="1"/>
    <col min="9344" max="9344" width="9.140625" style="10"/>
    <col min="9345" max="9345" width="9.28515625" style="10" bestFit="1" customWidth="1"/>
    <col min="9346" max="9350" width="9.140625" style="10"/>
    <col min="9351" max="9351" width="9.28515625" style="10" bestFit="1" customWidth="1"/>
    <col min="9352" max="9352" width="9.140625" style="10"/>
    <col min="9353" max="9353" width="9.28515625" style="10" bestFit="1" customWidth="1"/>
    <col min="9354" max="9358" width="9.140625" style="10"/>
    <col min="9359" max="9359" width="9.28515625" style="10" bestFit="1" customWidth="1"/>
    <col min="9360" max="9360" width="9.140625" style="10"/>
    <col min="9361" max="9361" width="9.28515625" style="10" bestFit="1" customWidth="1"/>
    <col min="9362" max="9366" width="9.140625" style="10"/>
    <col min="9367" max="9367" width="9.28515625" style="10" bestFit="1" customWidth="1"/>
    <col min="9368" max="9368" width="9.140625" style="10"/>
    <col min="9369" max="9369" width="9.28515625" style="10" bestFit="1" customWidth="1"/>
    <col min="9370" max="9374" width="9.140625" style="10"/>
    <col min="9375" max="9375" width="9.28515625" style="10" bestFit="1" customWidth="1"/>
    <col min="9376" max="9376" width="9.140625" style="10"/>
    <col min="9377" max="9377" width="9.28515625" style="10" bestFit="1" customWidth="1"/>
    <col min="9378" max="9382" width="9.140625" style="10"/>
    <col min="9383" max="9383" width="9.28515625" style="10" bestFit="1" customWidth="1"/>
    <col min="9384" max="9384" width="9.140625" style="10"/>
    <col min="9385" max="9385" width="9.28515625" style="10" bestFit="1" customWidth="1"/>
    <col min="9386" max="9390" width="9.140625" style="10"/>
    <col min="9391" max="9391" width="9.28515625" style="10" bestFit="1" customWidth="1"/>
    <col min="9392" max="9392" width="9.140625" style="10"/>
    <col min="9393" max="9393" width="9.28515625" style="10" bestFit="1" customWidth="1"/>
    <col min="9394" max="9398" width="9.140625" style="10"/>
    <col min="9399" max="9399" width="9.28515625" style="10" bestFit="1" customWidth="1"/>
    <col min="9400" max="9400" width="9.140625" style="10"/>
    <col min="9401" max="9401" width="9.28515625" style="10" bestFit="1" customWidth="1"/>
    <col min="9402" max="9406" width="9.140625" style="10"/>
    <col min="9407" max="9407" width="9.28515625" style="10" bestFit="1" customWidth="1"/>
    <col min="9408" max="9408" width="9.140625" style="10"/>
    <col min="9409" max="9409" width="9.28515625" style="10" bestFit="1" customWidth="1"/>
    <col min="9410" max="9414" width="9.140625" style="10"/>
    <col min="9415" max="9415" width="9.28515625" style="10" bestFit="1" customWidth="1"/>
    <col min="9416" max="9416" width="9.140625" style="10"/>
    <col min="9417" max="9417" width="9.28515625" style="10" bestFit="1" customWidth="1"/>
    <col min="9418" max="9422" width="9.140625" style="10"/>
    <col min="9423" max="9423" width="9.28515625" style="10" bestFit="1" customWidth="1"/>
    <col min="9424" max="9424" width="9.140625" style="10"/>
    <col min="9425" max="9425" width="9.28515625" style="10" bestFit="1" customWidth="1"/>
    <col min="9426" max="9430" width="9.140625" style="10"/>
    <col min="9431" max="9431" width="9.28515625" style="10" bestFit="1" customWidth="1"/>
    <col min="9432" max="9432" width="9.140625" style="10"/>
    <col min="9433" max="9433" width="9.28515625" style="10" bestFit="1" customWidth="1"/>
    <col min="9434" max="9438" width="9.140625" style="10"/>
    <col min="9439" max="9439" width="9.28515625" style="10" bestFit="1" customWidth="1"/>
    <col min="9440" max="9440" width="9.140625" style="10"/>
    <col min="9441" max="9441" width="9.28515625" style="10" bestFit="1" customWidth="1"/>
    <col min="9442" max="9446" width="9.140625" style="10"/>
    <col min="9447" max="9447" width="9.28515625" style="10" bestFit="1" customWidth="1"/>
    <col min="9448" max="9448" width="9.140625" style="10"/>
    <col min="9449" max="9449" width="9.28515625" style="10" bestFit="1" customWidth="1"/>
    <col min="9450" max="9454" width="9.140625" style="10"/>
    <col min="9455" max="9455" width="9.28515625" style="10" bestFit="1" customWidth="1"/>
    <col min="9456" max="9456" width="9.140625" style="10"/>
    <col min="9457" max="9457" width="9.28515625" style="10" bestFit="1" customWidth="1"/>
    <col min="9458" max="9462" width="9.140625" style="10"/>
    <col min="9463" max="9463" width="9.28515625" style="10" bestFit="1" customWidth="1"/>
    <col min="9464" max="9464" width="9.140625" style="10"/>
    <col min="9465" max="9465" width="9.28515625" style="10" bestFit="1" customWidth="1"/>
    <col min="9466" max="9470" width="9.140625" style="10"/>
    <col min="9471" max="9471" width="9.28515625" style="10" bestFit="1" customWidth="1"/>
    <col min="9472" max="9472" width="9.140625" style="10"/>
    <col min="9473" max="9473" width="9.28515625" style="10" bestFit="1" customWidth="1"/>
    <col min="9474" max="9478" width="9.140625" style="10"/>
    <col min="9479" max="9479" width="9.28515625" style="10" bestFit="1" customWidth="1"/>
    <col min="9480" max="9480" width="9.140625" style="10"/>
    <col min="9481" max="9481" width="9.28515625" style="10" bestFit="1" customWidth="1"/>
    <col min="9482" max="9486" width="9.140625" style="10"/>
    <col min="9487" max="9487" width="9.28515625" style="10" bestFit="1" customWidth="1"/>
    <col min="9488" max="9488" width="9.140625" style="10"/>
    <col min="9489" max="9489" width="9.28515625" style="10" bestFit="1" customWidth="1"/>
    <col min="9490" max="9494" width="9.140625" style="10"/>
    <col min="9495" max="9495" width="9.28515625" style="10" bestFit="1" customWidth="1"/>
    <col min="9496" max="9496" width="9.140625" style="10"/>
    <col min="9497" max="9497" width="9.28515625" style="10" bestFit="1" customWidth="1"/>
    <col min="9498" max="9502" width="9.140625" style="10"/>
    <col min="9503" max="9503" width="9.28515625" style="10" bestFit="1" customWidth="1"/>
    <col min="9504" max="9504" width="9.140625" style="10"/>
    <col min="9505" max="9505" width="9.28515625" style="10" bestFit="1" customWidth="1"/>
    <col min="9506" max="9510" width="9.140625" style="10"/>
    <col min="9511" max="9511" width="9.28515625" style="10" bestFit="1" customWidth="1"/>
    <col min="9512" max="9512" width="9.140625" style="10"/>
    <col min="9513" max="9513" width="9.28515625" style="10" bestFit="1" customWidth="1"/>
    <col min="9514" max="9518" width="9.140625" style="10"/>
    <col min="9519" max="9519" width="9.28515625" style="10" bestFit="1" customWidth="1"/>
    <col min="9520" max="9520" width="9.140625" style="10"/>
    <col min="9521" max="9521" width="9.28515625" style="10" bestFit="1" customWidth="1"/>
    <col min="9522" max="9526" width="9.140625" style="10"/>
    <col min="9527" max="9527" width="9.28515625" style="10" bestFit="1" customWidth="1"/>
    <col min="9528" max="9528" width="9.140625" style="10"/>
    <col min="9529" max="9529" width="9.28515625" style="10" bestFit="1" customWidth="1"/>
    <col min="9530" max="9534" width="9.140625" style="10"/>
    <col min="9535" max="9535" width="9.28515625" style="10" bestFit="1" customWidth="1"/>
    <col min="9536" max="9536" width="9.140625" style="10"/>
    <col min="9537" max="9537" width="9.28515625" style="10" bestFit="1" customWidth="1"/>
    <col min="9538" max="9542" width="9.140625" style="10"/>
    <col min="9543" max="9543" width="9.28515625" style="10" bestFit="1" customWidth="1"/>
    <col min="9544" max="9544" width="9.140625" style="10"/>
    <col min="9545" max="9545" width="9.28515625" style="10" bestFit="1" customWidth="1"/>
    <col min="9546" max="9550" width="9.140625" style="10"/>
    <col min="9551" max="9551" width="9.28515625" style="10" bestFit="1" customWidth="1"/>
    <col min="9552" max="9552" width="9.140625" style="10"/>
    <col min="9553" max="9553" width="9.28515625" style="10" bestFit="1" customWidth="1"/>
    <col min="9554" max="9558" width="9.140625" style="10"/>
    <col min="9559" max="9559" width="9.28515625" style="10" bestFit="1" customWidth="1"/>
    <col min="9560" max="9560" width="9.140625" style="10"/>
    <col min="9561" max="9561" width="9.28515625" style="10" bestFit="1" customWidth="1"/>
    <col min="9562" max="9566" width="9.140625" style="10"/>
    <col min="9567" max="9567" width="9.28515625" style="10" bestFit="1" customWidth="1"/>
    <col min="9568" max="9568" width="9.140625" style="10"/>
    <col min="9569" max="9569" width="9.28515625" style="10" bestFit="1" customWidth="1"/>
    <col min="9570" max="9574" width="9.140625" style="10"/>
    <col min="9575" max="9575" width="9.28515625" style="10" bestFit="1" customWidth="1"/>
    <col min="9576" max="9576" width="9.140625" style="10"/>
    <col min="9577" max="9577" width="9.28515625" style="10" bestFit="1" customWidth="1"/>
    <col min="9578" max="9582" width="9.140625" style="10"/>
    <col min="9583" max="9583" width="9.28515625" style="10" bestFit="1" customWidth="1"/>
    <col min="9584" max="9584" width="9.140625" style="10"/>
    <col min="9585" max="9585" width="9.28515625" style="10" bestFit="1" customWidth="1"/>
    <col min="9586" max="9590" width="9.140625" style="10"/>
    <col min="9591" max="9591" width="9.28515625" style="10" bestFit="1" customWidth="1"/>
    <col min="9592" max="9592" width="9.140625" style="10"/>
    <col min="9593" max="9593" width="9.28515625" style="10" bestFit="1" customWidth="1"/>
    <col min="9594" max="9598" width="9.140625" style="10"/>
    <col min="9599" max="9599" width="9.28515625" style="10" bestFit="1" customWidth="1"/>
    <col min="9600" max="9600" width="9.140625" style="10"/>
    <col min="9601" max="9601" width="9.28515625" style="10" bestFit="1" customWidth="1"/>
    <col min="9602" max="9606" width="9.140625" style="10"/>
    <col min="9607" max="9607" width="9.28515625" style="10" bestFit="1" customWidth="1"/>
    <col min="9608" max="9608" width="9.140625" style="10"/>
    <col min="9609" max="9609" width="9.28515625" style="10" bestFit="1" customWidth="1"/>
    <col min="9610" max="9614" width="9.140625" style="10"/>
    <col min="9615" max="9615" width="9.28515625" style="10" bestFit="1" customWidth="1"/>
    <col min="9616" max="9616" width="9.140625" style="10"/>
    <col min="9617" max="9617" width="9.28515625" style="10" bestFit="1" customWidth="1"/>
    <col min="9618" max="9622" width="9.140625" style="10"/>
    <col min="9623" max="9623" width="9.28515625" style="10" bestFit="1" customWidth="1"/>
    <col min="9624" max="9624" width="9.140625" style="10"/>
    <col min="9625" max="9625" width="9.28515625" style="10" bestFit="1" customWidth="1"/>
    <col min="9626" max="9630" width="9.140625" style="10"/>
    <col min="9631" max="9631" width="9.28515625" style="10" bestFit="1" customWidth="1"/>
    <col min="9632" max="9632" width="9.140625" style="10"/>
    <col min="9633" max="9633" width="9.28515625" style="10" bestFit="1" customWidth="1"/>
    <col min="9634" max="9638" width="9.140625" style="10"/>
    <col min="9639" max="9639" width="9.28515625" style="10" bestFit="1" customWidth="1"/>
    <col min="9640" max="9640" width="9.140625" style="10"/>
    <col min="9641" max="9641" width="9.28515625" style="10" bestFit="1" customWidth="1"/>
    <col min="9642" max="9646" width="9.140625" style="10"/>
    <col min="9647" max="9647" width="9.28515625" style="10" bestFit="1" customWidth="1"/>
    <col min="9648" max="9648" width="9.140625" style="10"/>
    <col min="9649" max="9649" width="9.28515625" style="10" bestFit="1" customWidth="1"/>
    <col min="9650" max="9654" width="9.140625" style="10"/>
    <col min="9655" max="9655" width="9.28515625" style="10" bestFit="1" customWidth="1"/>
    <col min="9656" max="9656" width="9.140625" style="10"/>
    <col min="9657" max="9657" width="9.28515625" style="10" bestFit="1" customWidth="1"/>
    <col min="9658" max="9662" width="9.140625" style="10"/>
    <col min="9663" max="9663" width="9.28515625" style="10" bestFit="1" customWidth="1"/>
    <col min="9664" max="9664" width="9.140625" style="10"/>
    <col min="9665" max="9665" width="9.28515625" style="10" bestFit="1" customWidth="1"/>
    <col min="9666" max="9670" width="9.140625" style="10"/>
    <col min="9671" max="9671" width="9.28515625" style="10" bestFit="1" customWidth="1"/>
    <col min="9672" max="9672" width="9.140625" style="10"/>
    <col min="9673" max="9673" width="9.28515625" style="10" bestFit="1" customWidth="1"/>
    <col min="9674" max="9678" width="9.140625" style="10"/>
    <col min="9679" max="9679" width="9.28515625" style="10" bestFit="1" customWidth="1"/>
    <col min="9680" max="9680" width="9.140625" style="10"/>
    <col min="9681" max="9681" width="9.28515625" style="10" bestFit="1" customWidth="1"/>
    <col min="9682" max="9686" width="9.140625" style="10"/>
    <col min="9687" max="9687" width="9.28515625" style="10" bestFit="1" customWidth="1"/>
    <col min="9688" max="9688" width="9.140625" style="10"/>
    <col min="9689" max="9689" width="9.28515625" style="10" bestFit="1" customWidth="1"/>
    <col min="9690" max="9694" width="9.140625" style="10"/>
    <col min="9695" max="9695" width="9.28515625" style="10" bestFit="1" customWidth="1"/>
    <col min="9696" max="9696" width="9.140625" style="10"/>
    <col min="9697" max="9697" width="9.28515625" style="10" bestFit="1" customWidth="1"/>
    <col min="9698" max="9702" width="9.140625" style="10"/>
    <col min="9703" max="9703" width="9.28515625" style="10" bestFit="1" customWidth="1"/>
    <col min="9704" max="9704" width="9.140625" style="10"/>
    <col min="9705" max="9705" width="9.28515625" style="10" bestFit="1" customWidth="1"/>
    <col min="9706" max="9710" width="9.140625" style="10"/>
    <col min="9711" max="9711" width="9.28515625" style="10" bestFit="1" customWidth="1"/>
    <col min="9712" max="9712" width="9.140625" style="10"/>
    <col min="9713" max="9713" width="9.28515625" style="10" bestFit="1" customWidth="1"/>
    <col min="9714" max="9718" width="9.140625" style="10"/>
    <col min="9719" max="9719" width="9.28515625" style="10" bestFit="1" customWidth="1"/>
    <col min="9720" max="9720" width="9.140625" style="10"/>
    <col min="9721" max="9721" width="9.28515625" style="10" bestFit="1" customWidth="1"/>
    <col min="9722" max="9726" width="9.140625" style="10"/>
    <col min="9727" max="9727" width="9.28515625" style="10" bestFit="1" customWidth="1"/>
    <col min="9728" max="9728" width="9.140625" style="10"/>
    <col min="9729" max="9729" width="9.28515625" style="10" bestFit="1" customWidth="1"/>
    <col min="9730" max="9734" width="9.140625" style="10"/>
    <col min="9735" max="9735" width="9.28515625" style="10" bestFit="1" customWidth="1"/>
    <col min="9736" max="9736" width="9.140625" style="10"/>
    <col min="9737" max="9737" width="9.28515625" style="10" bestFit="1" customWidth="1"/>
    <col min="9738" max="9742" width="9.140625" style="10"/>
    <col min="9743" max="9743" width="9.28515625" style="10" bestFit="1" customWidth="1"/>
    <col min="9744" max="9744" width="9.140625" style="10"/>
    <col min="9745" max="9745" width="9.28515625" style="10" bestFit="1" customWidth="1"/>
    <col min="9746" max="9750" width="9.140625" style="10"/>
    <col min="9751" max="9751" width="9.28515625" style="10" bestFit="1" customWidth="1"/>
    <col min="9752" max="9752" width="9.140625" style="10"/>
    <col min="9753" max="9753" width="9.28515625" style="10" bestFit="1" customWidth="1"/>
    <col min="9754" max="9758" width="9.140625" style="10"/>
    <col min="9759" max="9759" width="9.28515625" style="10" bestFit="1" customWidth="1"/>
    <col min="9760" max="9760" width="9.140625" style="10"/>
    <col min="9761" max="9761" width="9.28515625" style="10" bestFit="1" customWidth="1"/>
    <col min="9762" max="9766" width="9.140625" style="10"/>
    <col min="9767" max="9767" width="9.28515625" style="10" bestFit="1" customWidth="1"/>
    <col min="9768" max="9768" width="9.140625" style="10"/>
    <col min="9769" max="9769" width="9.28515625" style="10" bestFit="1" customWidth="1"/>
    <col min="9770" max="9774" width="9.140625" style="10"/>
    <col min="9775" max="9775" width="9.28515625" style="10" bestFit="1" customWidth="1"/>
    <col min="9776" max="9776" width="9.140625" style="10"/>
    <col min="9777" max="9777" width="9.28515625" style="10" bestFit="1" customWidth="1"/>
    <col min="9778" max="9782" width="9.140625" style="10"/>
    <col min="9783" max="9783" width="9.28515625" style="10" bestFit="1" customWidth="1"/>
    <col min="9784" max="9784" width="9.140625" style="10"/>
    <col min="9785" max="9785" width="9.28515625" style="10" bestFit="1" customWidth="1"/>
    <col min="9786" max="9790" width="9.140625" style="10"/>
    <col min="9791" max="9791" width="9.28515625" style="10" bestFit="1" customWidth="1"/>
    <col min="9792" max="9792" width="9.140625" style="10"/>
    <col min="9793" max="9793" width="9.28515625" style="10" bestFit="1" customWidth="1"/>
    <col min="9794" max="9798" width="9.140625" style="10"/>
    <col min="9799" max="9799" width="9.28515625" style="10" bestFit="1" customWidth="1"/>
    <col min="9800" max="9800" width="9.140625" style="10"/>
    <col min="9801" max="9801" width="9.28515625" style="10" bestFit="1" customWidth="1"/>
    <col min="9802" max="9806" width="9.140625" style="10"/>
    <col min="9807" max="9807" width="9.28515625" style="10" bestFit="1" customWidth="1"/>
    <col min="9808" max="9808" width="9.140625" style="10"/>
    <col min="9809" max="9809" width="9.28515625" style="10" bestFit="1" customWidth="1"/>
    <col min="9810" max="9814" width="9.140625" style="10"/>
    <col min="9815" max="9815" width="9.28515625" style="10" bestFit="1" customWidth="1"/>
    <col min="9816" max="9816" width="9.140625" style="10"/>
    <col min="9817" max="9817" width="9.28515625" style="10" bestFit="1" customWidth="1"/>
    <col min="9818" max="9822" width="9.140625" style="10"/>
    <col min="9823" max="9823" width="9.28515625" style="10" bestFit="1" customWidth="1"/>
    <col min="9824" max="9824" width="9.140625" style="10"/>
    <col min="9825" max="9825" width="9.28515625" style="10" bestFit="1" customWidth="1"/>
    <col min="9826" max="9830" width="9.140625" style="10"/>
    <col min="9831" max="9831" width="9.28515625" style="10" bestFit="1" customWidth="1"/>
    <col min="9832" max="9832" width="9.140625" style="10"/>
    <col min="9833" max="9833" width="9.28515625" style="10" bestFit="1" customWidth="1"/>
    <col min="9834" max="9838" width="9.140625" style="10"/>
    <col min="9839" max="9839" width="9.28515625" style="10" bestFit="1" customWidth="1"/>
    <col min="9840" max="9840" width="9.140625" style="10"/>
    <col min="9841" max="9841" width="9.28515625" style="10" bestFit="1" customWidth="1"/>
    <col min="9842" max="9846" width="9.140625" style="10"/>
    <col min="9847" max="9847" width="9.28515625" style="10" bestFit="1" customWidth="1"/>
    <col min="9848" max="9848" width="9.140625" style="10"/>
    <col min="9849" max="9849" width="9.28515625" style="10" bestFit="1" customWidth="1"/>
    <col min="9850" max="9854" width="9.140625" style="10"/>
    <col min="9855" max="9855" width="9.28515625" style="10" bestFit="1" customWidth="1"/>
    <col min="9856" max="9856" width="9.140625" style="10"/>
    <col min="9857" max="9857" width="9.28515625" style="10" bestFit="1" customWidth="1"/>
    <col min="9858" max="9862" width="9.140625" style="10"/>
    <col min="9863" max="9863" width="9.28515625" style="10" bestFit="1" customWidth="1"/>
    <col min="9864" max="9864" width="9.140625" style="10"/>
    <col min="9865" max="9865" width="9.28515625" style="10" bestFit="1" customWidth="1"/>
    <col min="9866" max="9870" width="9.140625" style="10"/>
    <col min="9871" max="9871" width="9.28515625" style="10" bestFit="1" customWidth="1"/>
    <col min="9872" max="9872" width="9.140625" style="10"/>
    <col min="9873" max="9873" width="9.28515625" style="10" bestFit="1" customWidth="1"/>
    <col min="9874" max="9878" width="9.140625" style="10"/>
    <col min="9879" max="9879" width="9.28515625" style="10" bestFit="1" customWidth="1"/>
    <col min="9880" max="9880" width="9.140625" style="10"/>
    <col min="9881" max="9881" width="9.28515625" style="10" bestFit="1" customWidth="1"/>
    <col min="9882" max="9886" width="9.140625" style="10"/>
    <col min="9887" max="9887" width="9.28515625" style="10" bestFit="1" customWidth="1"/>
    <col min="9888" max="9888" width="9.140625" style="10"/>
    <col min="9889" max="9889" width="9.28515625" style="10" bestFit="1" customWidth="1"/>
    <col min="9890" max="9894" width="9.140625" style="10"/>
    <col min="9895" max="9895" width="9.28515625" style="10" bestFit="1" customWidth="1"/>
    <col min="9896" max="9896" width="9.140625" style="10"/>
    <col min="9897" max="9897" width="9.28515625" style="10" bestFit="1" customWidth="1"/>
    <col min="9898" max="9902" width="9.140625" style="10"/>
    <col min="9903" max="9903" width="9.28515625" style="10" bestFit="1" customWidth="1"/>
    <col min="9904" max="9904" width="9.140625" style="10"/>
    <col min="9905" max="9905" width="9.28515625" style="10" bestFit="1" customWidth="1"/>
    <col min="9906" max="9910" width="9.140625" style="10"/>
    <col min="9911" max="9911" width="9.28515625" style="10" bestFit="1" customWidth="1"/>
    <col min="9912" max="9912" width="9.140625" style="10"/>
    <col min="9913" max="9913" width="9.28515625" style="10" bestFit="1" customWidth="1"/>
    <col min="9914" max="9918" width="9.140625" style="10"/>
    <col min="9919" max="9919" width="9.28515625" style="10" bestFit="1" customWidth="1"/>
    <col min="9920" max="9920" width="9.140625" style="10"/>
    <col min="9921" max="9921" width="9.28515625" style="10" bestFit="1" customWidth="1"/>
    <col min="9922" max="9926" width="9.140625" style="10"/>
    <col min="9927" max="9927" width="9.28515625" style="10" bestFit="1" customWidth="1"/>
    <col min="9928" max="9928" width="9.140625" style="10"/>
    <col min="9929" max="9929" width="9.28515625" style="10" bestFit="1" customWidth="1"/>
    <col min="9930" max="9934" width="9.140625" style="10"/>
    <col min="9935" max="9935" width="9.28515625" style="10" bestFit="1" customWidth="1"/>
    <col min="9936" max="9936" width="9.140625" style="10"/>
    <col min="9937" max="9937" width="9.28515625" style="10" bestFit="1" customWidth="1"/>
    <col min="9938" max="9942" width="9.140625" style="10"/>
    <col min="9943" max="9943" width="9.28515625" style="10" bestFit="1" customWidth="1"/>
    <col min="9944" max="9944" width="9.140625" style="10"/>
    <col min="9945" max="9945" width="9.28515625" style="10" bestFit="1" customWidth="1"/>
    <col min="9946" max="9950" width="9.140625" style="10"/>
    <col min="9951" max="9951" width="9.28515625" style="10" bestFit="1" customWidth="1"/>
    <col min="9952" max="9952" width="9.140625" style="10"/>
    <col min="9953" max="9953" width="9.28515625" style="10" bestFit="1" customWidth="1"/>
    <col min="9954" max="9958" width="9.140625" style="10"/>
    <col min="9959" max="9959" width="9.28515625" style="10" bestFit="1" customWidth="1"/>
    <col min="9960" max="9960" width="9.140625" style="10"/>
    <col min="9961" max="9961" width="9.28515625" style="10" bestFit="1" customWidth="1"/>
    <col min="9962" max="9966" width="9.140625" style="10"/>
    <col min="9967" max="9967" width="9.28515625" style="10" bestFit="1" customWidth="1"/>
    <col min="9968" max="9968" width="9.140625" style="10"/>
    <col min="9969" max="9969" width="9.28515625" style="10" bestFit="1" customWidth="1"/>
    <col min="9970" max="9974" width="9.140625" style="10"/>
    <col min="9975" max="9975" width="9.28515625" style="10" bestFit="1" customWidth="1"/>
    <col min="9976" max="9976" width="9.140625" style="10"/>
    <col min="9977" max="9977" width="9.28515625" style="10" bestFit="1" customWidth="1"/>
    <col min="9978" max="9982" width="9.140625" style="10"/>
    <col min="9983" max="9983" width="9.28515625" style="10" bestFit="1" customWidth="1"/>
    <col min="9984" max="9984" width="9.140625" style="10"/>
    <col min="9985" max="9985" width="9.28515625" style="10" bestFit="1" customWidth="1"/>
    <col min="9986" max="9990" width="9.140625" style="10"/>
    <col min="9991" max="9991" width="9.28515625" style="10" bestFit="1" customWidth="1"/>
    <col min="9992" max="9992" width="9.140625" style="10"/>
    <col min="9993" max="9993" width="9.28515625" style="10" bestFit="1" customWidth="1"/>
    <col min="9994" max="9998" width="9.140625" style="10"/>
    <col min="9999" max="9999" width="9.28515625" style="10" bestFit="1" customWidth="1"/>
    <col min="10000" max="10000" width="9.140625" style="10"/>
    <col min="10001" max="10001" width="9.28515625" style="10" bestFit="1" customWidth="1"/>
    <col min="10002" max="10006" width="9.140625" style="10"/>
    <col min="10007" max="10007" width="9.28515625" style="10" bestFit="1" customWidth="1"/>
    <col min="10008" max="10008" width="9.140625" style="10"/>
    <col min="10009" max="10009" width="9.28515625" style="10" bestFit="1" customWidth="1"/>
    <col min="10010" max="10014" width="9.140625" style="10"/>
    <col min="10015" max="10015" width="9.28515625" style="10" bestFit="1" customWidth="1"/>
    <col min="10016" max="10016" width="9.140625" style="10"/>
    <col min="10017" max="10017" width="9.28515625" style="10" bestFit="1" customWidth="1"/>
    <col min="10018" max="10022" width="9.140625" style="10"/>
    <col min="10023" max="10023" width="9.28515625" style="10" bestFit="1" customWidth="1"/>
    <col min="10024" max="10024" width="9.140625" style="10"/>
    <col min="10025" max="10025" width="9.28515625" style="10" bestFit="1" customWidth="1"/>
    <col min="10026" max="10030" width="9.140625" style="10"/>
    <col min="10031" max="10031" width="9.28515625" style="10" bestFit="1" customWidth="1"/>
    <col min="10032" max="10032" width="9.140625" style="10"/>
    <col min="10033" max="10033" width="9.28515625" style="10" bestFit="1" customWidth="1"/>
    <col min="10034" max="10038" width="9.140625" style="10"/>
    <col min="10039" max="10039" width="9.28515625" style="10" bestFit="1" customWidth="1"/>
    <col min="10040" max="10040" width="9.140625" style="10"/>
    <col min="10041" max="10041" width="9.28515625" style="10" bestFit="1" customWidth="1"/>
    <col min="10042" max="10046" width="9.140625" style="10"/>
    <col min="10047" max="10047" width="9.28515625" style="10" bestFit="1" customWidth="1"/>
    <col min="10048" max="10048" width="9.140625" style="10"/>
    <col min="10049" max="10049" width="9.28515625" style="10" bestFit="1" customWidth="1"/>
    <col min="10050" max="10054" width="9.140625" style="10"/>
    <col min="10055" max="10055" width="9.28515625" style="10" bestFit="1" customWidth="1"/>
    <col min="10056" max="10056" width="9.140625" style="10"/>
    <col min="10057" max="10057" width="9.28515625" style="10" bestFit="1" customWidth="1"/>
    <col min="10058" max="10062" width="9.140625" style="10"/>
    <col min="10063" max="10063" width="9.28515625" style="10" bestFit="1" customWidth="1"/>
    <col min="10064" max="10064" width="9.140625" style="10"/>
    <col min="10065" max="10065" width="9.28515625" style="10" bestFit="1" customWidth="1"/>
    <col min="10066" max="10070" width="9.140625" style="10"/>
    <col min="10071" max="10071" width="9.28515625" style="10" bestFit="1" customWidth="1"/>
    <col min="10072" max="10072" width="9.140625" style="10"/>
    <col min="10073" max="10073" width="9.28515625" style="10" bestFit="1" customWidth="1"/>
    <col min="10074" max="10078" width="9.140625" style="10"/>
    <col min="10079" max="10079" width="9.28515625" style="10" bestFit="1" customWidth="1"/>
    <col min="10080" max="10080" width="9.140625" style="10"/>
    <col min="10081" max="10081" width="9.28515625" style="10" bestFit="1" customWidth="1"/>
    <col min="10082" max="10086" width="9.140625" style="10"/>
    <col min="10087" max="10087" width="9.28515625" style="10" bestFit="1" customWidth="1"/>
    <col min="10088" max="10088" width="9.140625" style="10"/>
    <col min="10089" max="10089" width="9.28515625" style="10" bestFit="1" customWidth="1"/>
    <col min="10090" max="10094" width="9.140625" style="10"/>
    <col min="10095" max="10095" width="9.28515625" style="10" bestFit="1" customWidth="1"/>
    <col min="10096" max="10096" width="9.140625" style="10"/>
    <col min="10097" max="10097" width="9.28515625" style="10" bestFit="1" customWidth="1"/>
    <col min="10098" max="10102" width="9.140625" style="10"/>
    <col min="10103" max="10103" width="9.28515625" style="10" bestFit="1" customWidth="1"/>
    <col min="10104" max="10104" width="9.140625" style="10"/>
    <col min="10105" max="10105" width="9.28515625" style="10" bestFit="1" customWidth="1"/>
    <col min="10106" max="10110" width="9.140625" style="10"/>
    <col min="10111" max="10111" width="9.28515625" style="10" bestFit="1" customWidth="1"/>
    <col min="10112" max="10112" width="9.140625" style="10"/>
    <col min="10113" max="10113" width="9.28515625" style="10" bestFit="1" customWidth="1"/>
    <col min="10114" max="10118" width="9.140625" style="10"/>
    <col min="10119" max="10119" width="9.28515625" style="10" bestFit="1" customWidth="1"/>
    <col min="10120" max="10120" width="9.140625" style="10"/>
    <col min="10121" max="10121" width="9.28515625" style="10" bestFit="1" customWidth="1"/>
    <col min="10122" max="10126" width="9.140625" style="10"/>
    <col min="10127" max="10127" width="9.28515625" style="10" bestFit="1" customWidth="1"/>
    <col min="10128" max="10128" width="9.140625" style="10"/>
    <col min="10129" max="10129" width="9.28515625" style="10" bestFit="1" customWidth="1"/>
    <col min="10130" max="10134" width="9.140625" style="10"/>
    <col min="10135" max="10135" width="9.28515625" style="10" bestFit="1" customWidth="1"/>
    <col min="10136" max="10136" width="9.140625" style="10"/>
    <col min="10137" max="10137" width="9.28515625" style="10" bestFit="1" customWidth="1"/>
    <col min="10138" max="10142" width="9.140625" style="10"/>
    <col min="10143" max="10143" width="9.28515625" style="10" bestFit="1" customWidth="1"/>
    <col min="10144" max="10144" width="9.140625" style="10"/>
    <col min="10145" max="10145" width="9.28515625" style="10" bestFit="1" customWidth="1"/>
    <col min="10146" max="10150" width="9.140625" style="10"/>
    <col min="10151" max="10151" width="9.28515625" style="10" bestFit="1" customWidth="1"/>
    <col min="10152" max="10152" width="9.140625" style="10"/>
    <col min="10153" max="10153" width="9.28515625" style="10" bestFit="1" customWidth="1"/>
    <col min="10154" max="10158" width="9.140625" style="10"/>
    <col min="10159" max="10159" width="9.28515625" style="10" bestFit="1" customWidth="1"/>
    <col min="10160" max="10160" width="9.140625" style="10"/>
    <col min="10161" max="10161" width="9.28515625" style="10" bestFit="1" customWidth="1"/>
    <col min="10162" max="10166" width="9.140625" style="10"/>
    <col min="10167" max="10167" width="9.28515625" style="10" bestFit="1" customWidth="1"/>
    <col min="10168" max="10168" width="9.140625" style="10"/>
    <col min="10169" max="10169" width="9.28515625" style="10" bestFit="1" customWidth="1"/>
    <col min="10170" max="10174" width="9.140625" style="10"/>
    <col min="10175" max="10175" width="9.28515625" style="10" bestFit="1" customWidth="1"/>
    <col min="10176" max="10176" width="9.140625" style="10"/>
    <col min="10177" max="10177" width="9.28515625" style="10" bestFit="1" customWidth="1"/>
    <col min="10178" max="10182" width="9.140625" style="10"/>
    <col min="10183" max="10183" width="9.28515625" style="10" bestFit="1" customWidth="1"/>
    <col min="10184" max="10184" width="9.140625" style="10"/>
    <col min="10185" max="10185" width="9.28515625" style="10" bestFit="1" customWidth="1"/>
    <col min="10186" max="10190" width="9.140625" style="10"/>
    <col min="10191" max="10191" width="9.28515625" style="10" bestFit="1" customWidth="1"/>
    <col min="10192" max="10192" width="9.140625" style="10"/>
    <col min="10193" max="10193" width="9.28515625" style="10" bestFit="1" customWidth="1"/>
    <col min="10194" max="10198" width="9.140625" style="10"/>
    <col min="10199" max="10199" width="9.28515625" style="10" bestFit="1" customWidth="1"/>
    <col min="10200" max="10200" width="9.140625" style="10"/>
    <col min="10201" max="10201" width="9.28515625" style="10" bestFit="1" customWidth="1"/>
    <col min="10202" max="10206" width="9.140625" style="10"/>
    <col min="10207" max="10207" width="9.28515625" style="10" bestFit="1" customWidth="1"/>
    <col min="10208" max="10208" width="9.140625" style="10"/>
    <col min="10209" max="10209" width="9.28515625" style="10" bestFit="1" customWidth="1"/>
    <col min="10210" max="10214" width="9.140625" style="10"/>
    <col min="10215" max="10215" width="9.28515625" style="10" bestFit="1" customWidth="1"/>
    <col min="10216" max="10216" width="9.140625" style="10"/>
    <col min="10217" max="10217" width="9.28515625" style="10" bestFit="1" customWidth="1"/>
    <col min="10218" max="10222" width="9.140625" style="10"/>
    <col min="10223" max="10223" width="9.28515625" style="10" bestFit="1" customWidth="1"/>
    <col min="10224" max="10224" width="9.140625" style="10"/>
    <col min="10225" max="10225" width="9.28515625" style="10" bestFit="1" customWidth="1"/>
    <col min="10226" max="10230" width="9.140625" style="10"/>
    <col min="10231" max="10231" width="9.28515625" style="10" bestFit="1" customWidth="1"/>
    <col min="10232" max="10232" width="9.140625" style="10"/>
    <col min="10233" max="10233" width="9.28515625" style="10" bestFit="1" customWidth="1"/>
    <col min="10234" max="10238" width="9.140625" style="10"/>
    <col min="10239" max="10239" width="9.28515625" style="10" bestFit="1" customWidth="1"/>
    <col min="10240" max="10240" width="9.140625" style="10"/>
    <col min="10241" max="10241" width="9.28515625" style="10" bestFit="1" customWidth="1"/>
    <col min="10242" max="10246" width="9.140625" style="10"/>
    <col min="10247" max="10247" width="9.28515625" style="10" bestFit="1" customWidth="1"/>
    <col min="10248" max="10248" width="9.140625" style="10"/>
    <col min="10249" max="10249" width="9.28515625" style="10" bestFit="1" customWidth="1"/>
    <col min="10250" max="10254" width="9.140625" style="10"/>
    <col min="10255" max="10255" width="9.28515625" style="10" bestFit="1" customWidth="1"/>
    <col min="10256" max="10256" width="9.140625" style="10"/>
    <col min="10257" max="10257" width="9.28515625" style="10" bestFit="1" customWidth="1"/>
    <col min="10258" max="10262" width="9.140625" style="10"/>
    <col min="10263" max="10263" width="9.28515625" style="10" bestFit="1" customWidth="1"/>
    <col min="10264" max="10264" width="9.140625" style="10"/>
    <col min="10265" max="10265" width="9.28515625" style="10" bestFit="1" customWidth="1"/>
    <col min="10266" max="10270" width="9.140625" style="10"/>
    <col min="10271" max="10271" width="9.28515625" style="10" bestFit="1" customWidth="1"/>
    <col min="10272" max="10272" width="9.140625" style="10"/>
    <col min="10273" max="10273" width="9.28515625" style="10" bestFit="1" customWidth="1"/>
    <col min="10274" max="10278" width="9.140625" style="10"/>
    <col min="10279" max="10279" width="9.28515625" style="10" bestFit="1" customWidth="1"/>
    <col min="10280" max="10280" width="9.140625" style="10"/>
    <col min="10281" max="10281" width="9.28515625" style="10" bestFit="1" customWidth="1"/>
    <col min="10282" max="10286" width="9.140625" style="10"/>
    <col min="10287" max="10287" width="9.28515625" style="10" bestFit="1" customWidth="1"/>
    <col min="10288" max="10288" width="9.140625" style="10"/>
    <col min="10289" max="10289" width="9.28515625" style="10" bestFit="1" customWidth="1"/>
    <col min="10290" max="10294" width="9.140625" style="10"/>
    <col min="10295" max="10295" width="9.28515625" style="10" bestFit="1" customWidth="1"/>
    <col min="10296" max="10296" width="9.140625" style="10"/>
    <col min="10297" max="10297" width="9.28515625" style="10" bestFit="1" customWidth="1"/>
    <col min="10298" max="10302" width="9.140625" style="10"/>
    <col min="10303" max="10303" width="9.28515625" style="10" bestFit="1" customWidth="1"/>
    <col min="10304" max="10304" width="9.140625" style="10"/>
    <col min="10305" max="10305" width="9.28515625" style="10" bestFit="1" customWidth="1"/>
    <col min="10306" max="10310" width="9.140625" style="10"/>
    <col min="10311" max="10311" width="9.28515625" style="10" bestFit="1" customWidth="1"/>
    <col min="10312" max="10312" width="9.140625" style="10"/>
    <col min="10313" max="10313" width="9.28515625" style="10" bestFit="1" customWidth="1"/>
    <col min="10314" max="10318" width="9.140625" style="10"/>
    <col min="10319" max="10319" width="9.28515625" style="10" bestFit="1" customWidth="1"/>
    <col min="10320" max="10320" width="9.140625" style="10"/>
    <col min="10321" max="10321" width="9.28515625" style="10" bestFit="1" customWidth="1"/>
    <col min="10322" max="10326" width="9.140625" style="10"/>
    <col min="10327" max="10327" width="9.28515625" style="10" bestFit="1" customWidth="1"/>
    <col min="10328" max="10328" width="9.140625" style="10"/>
    <col min="10329" max="10329" width="9.28515625" style="10" bestFit="1" customWidth="1"/>
    <col min="10330" max="10334" width="9.140625" style="10"/>
    <col min="10335" max="10335" width="9.28515625" style="10" bestFit="1" customWidth="1"/>
    <col min="10336" max="10336" width="9.140625" style="10"/>
    <col min="10337" max="10337" width="9.28515625" style="10" bestFit="1" customWidth="1"/>
    <col min="10338" max="10342" width="9.140625" style="10"/>
    <col min="10343" max="10343" width="9.28515625" style="10" bestFit="1" customWidth="1"/>
    <col min="10344" max="10344" width="9.140625" style="10"/>
    <col min="10345" max="10345" width="9.28515625" style="10" bestFit="1" customWidth="1"/>
    <col min="10346" max="10350" width="9.140625" style="10"/>
    <col min="10351" max="10351" width="9.28515625" style="10" bestFit="1" customWidth="1"/>
    <col min="10352" max="10352" width="9.140625" style="10"/>
    <col min="10353" max="10353" width="9.28515625" style="10" bestFit="1" customWidth="1"/>
    <col min="10354" max="10358" width="9.140625" style="10"/>
    <col min="10359" max="10359" width="9.28515625" style="10" bestFit="1" customWidth="1"/>
    <col min="10360" max="10360" width="9.140625" style="10"/>
    <col min="10361" max="10361" width="9.28515625" style="10" bestFit="1" customWidth="1"/>
    <col min="10362" max="10366" width="9.140625" style="10"/>
    <col min="10367" max="10367" width="9.28515625" style="10" bestFit="1" customWidth="1"/>
    <col min="10368" max="10368" width="9.140625" style="10"/>
    <col min="10369" max="10369" width="9.28515625" style="10" bestFit="1" customWidth="1"/>
    <col min="10370" max="10374" width="9.140625" style="10"/>
    <col min="10375" max="10375" width="9.28515625" style="10" bestFit="1" customWidth="1"/>
    <col min="10376" max="10376" width="9.140625" style="10"/>
    <col min="10377" max="10377" width="9.28515625" style="10" bestFit="1" customWidth="1"/>
    <col min="10378" max="10382" width="9.140625" style="10"/>
    <col min="10383" max="10383" width="9.28515625" style="10" bestFit="1" customWidth="1"/>
    <col min="10384" max="10384" width="9.140625" style="10"/>
    <col min="10385" max="10385" width="9.28515625" style="10" bestFit="1" customWidth="1"/>
    <col min="10386" max="10390" width="9.140625" style="10"/>
    <col min="10391" max="10391" width="9.28515625" style="10" bestFit="1" customWidth="1"/>
    <col min="10392" max="10392" width="9.140625" style="10"/>
    <col min="10393" max="10393" width="9.28515625" style="10" bestFit="1" customWidth="1"/>
    <col min="10394" max="10398" width="9.140625" style="10"/>
    <col min="10399" max="10399" width="9.28515625" style="10" bestFit="1" customWidth="1"/>
    <col min="10400" max="10400" width="9.140625" style="10"/>
    <col min="10401" max="10401" width="9.28515625" style="10" bestFit="1" customWidth="1"/>
    <col min="10402" max="10406" width="9.140625" style="10"/>
    <col min="10407" max="10407" width="9.28515625" style="10" bestFit="1" customWidth="1"/>
    <col min="10408" max="10408" width="9.140625" style="10"/>
    <col min="10409" max="10409" width="9.28515625" style="10" bestFit="1" customWidth="1"/>
    <col min="10410" max="10414" width="9.140625" style="10"/>
    <col min="10415" max="10415" width="9.28515625" style="10" bestFit="1" customWidth="1"/>
    <col min="10416" max="10416" width="9.140625" style="10"/>
    <col min="10417" max="10417" width="9.28515625" style="10" bestFit="1" customWidth="1"/>
    <col min="10418" max="10422" width="9.140625" style="10"/>
    <col min="10423" max="10423" width="9.28515625" style="10" bestFit="1" customWidth="1"/>
    <col min="10424" max="10424" width="9.140625" style="10"/>
    <col min="10425" max="10425" width="9.28515625" style="10" bestFit="1" customWidth="1"/>
    <col min="10426" max="10430" width="9.140625" style="10"/>
    <col min="10431" max="10431" width="9.28515625" style="10" bestFit="1" customWidth="1"/>
    <col min="10432" max="10432" width="9.140625" style="10"/>
    <col min="10433" max="10433" width="9.28515625" style="10" bestFit="1" customWidth="1"/>
    <col min="10434" max="10438" width="9.140625" style="10"/>
    <col min="10439" max="10439" width="9.28515625" style="10" bestFit="1" customWidth="1"/>
    <col min="10440" max="10440" width="9.140625" style="10"/>
    <col min="10441" max="10441" width="9.28515625" style="10" bestFit="1" customWidth="1"/>
    <col min="10442" max="10446" width="9.140625" style="10"/>
    <col min="10447" max="10447" width="9.28515625" style="10" bestFit="1" customWidth="1"/>
    <col min="10448" max="10448" width="9.140625" style="10"/>
    <col min="10449" max="10449" width="9.28515625" style="10" bestFit="1" customWidth="1"/>
    <col min="10450" max="10454" width="9.140625" style="10"/>
    <col min="10455" max="10455" width="9.28515625" style="10" bestFit="1" customWidth="1"/>
    <col min="10456" max="10456" width="9.140625" style="10"/>
    <col min="10457" max="10457" width="9.28515625" style="10" bestFit="1" customWidth="1"/>
    <col min="10458" max="10462" width="9.140625" style="10"/>
    <col min="10463" max="10463" width="9.28515625" style="10" bestFit="1" customWidth="1"/>
    <col min="10464" max="10464" width="9.140625" style="10"/>
    <col min="10465" max="10465" width="9.28515625" style="10" bestFit="1" customWidth="1"/>
    <col min="10466" max="10470" width="9.140625" style="10"/>
    <col min="10471" max="10471" width="9.28515625" style="10" bestFit="1" customWidth="1"/>
    <col min="10472" max="10472" width="9.140625" style="10"/>
    <col min="10473" max="10473" width="9.28515625" style="10" bestFit="1" customWidth="1"/>
    <col min="10474" max="10478" width="9.140625" style="10"/>
    <col min="10479" max="10479" width="9.28515625" style="10" bestFit="1" customWidth="1"/>
    <col min="10480" max="10480" width="9.140625" style="10"/>
    <col min="10481" max="10481" width="9.28515625" style="10" bestFit="1" customWidth="1"/>
    <col min="10482" max="10486" width="9.140625" style="10"/>
    <col min="10487" max="10487" width="9.28515625" style="10" bestFit="1" customWidth="1"/>
    <col min="10488" max="10488" width="9.140625" style="10"/>
    <col min="10489" max="10489" width="9.28515625" style="10" bestFit="1" customWidth="1"/>
    <col min="10490" max="10494" width="9.140625" style="10"/>
    <col min="10495" max="10495" width="9.28515625" style="10" bestFit="1" customWidth="1"/>
    <col min="10496" max="10496" width="9.140625" style="10"/>
    <col min="10497" max="10497" width="9.28515625" style="10" bestFit="1" customWidth="1"/>
    <col min="10498" max="10502" width="9.140625" style="10"/>
    <col min="10503" max="10503" width="9.28515625" style="10" bestFit="1" customWidth="1"/>
    <col min="10504" max="10504" width="9.140625" style="10"/>
    <col min="10505" max="10505" width="9.28515625" style="10" bestFit="1" customWidth="1"/>
    <col min="10506" max="10510" width="9.140625" style="10"/>
    <col min="10511" max="10511" width="9.28515625" style="10" bestFit="1" customWidth="1"/>
    <col min="10512" max="10512" width="9.140625" style="10"/>
    <col min="10513" max="10513" width="9.28515625" style="10" bestFit="1" customWidth="1"/>
    <col min="10514" max="10518" width="9.140625" style="10"/>
    <col min="10519" max="10519" width="9.28515625" style="10" bestFit="1" customWidth="1"/>
    <col min="10520" max="10520" width="9.140625" style="10"/>
    <col min="10521" max="10521" width="9.28515625" style="10" bestFit="1" customWidth="1"/>
    <col min="10522" max="10526" width="9.140625" style="10"/>
    <col min="10527" max="10527" width="9.28515625" style="10" bestFit="1" customWidth="1"/>
    <col min="10528" max="10528" width="9.140625" style="10"/>
    <col min="10529" max="10529" width="9.28515625" style="10" bestFit="1" customWidth="1"/>
    <col min="10530" max="10534" width="9.140625" style="10"/>
    <col min="10535" max="10535" width="9.28515625" style="10" bestFit="1" customWidth="1"/>
    <col min="10536" max="10536" width="9.140625" style="10"/>
    <col min="10537" max="10537" width="9.28515625" style="10" bestFit="1" customWidth="1"/>
    <col min="10538" max="10542" width="9.140625" style="10"/>
    <col min="10543" max="10543" width="9.28515625" style="10" bestFit="1" customWidth="1"/>
    <col min="10544" max="10544" width="9.140625" style="10"/>
    <col min="10545" max="10545" width="9.28515625" style="10" bestFit="1" customWidth="1"/>
    <col min="10546" max="10550" width="9.140625" style="10"/>
    <col min="10551" max="10551" width="9.28515625" style="10" bestFit="1" customWidth="1"/>
    <col min="10552" max="10552" width="9.140625" style="10"/>
    <col min="10553" max="10553" width="9.28515625" style="10" bestFit="1" customWidth="1"/>
    <col min="10554" max="10558" width="9.140625" style="10"/>
    <col min="10559" max="10559" width="9.28515625" style="10" bestFit="1" customWidth="1"/>
    <col min="10560" max="10560" width="9.140625" style="10"/>
    <col min="10561" max="10561" width="9.28515625" style="10" bestFit="1" customWidth="1"/>
    <col min="10562" max="10566" width="9.140625" style="10"/>
    <col min="10567" max="10567" width="9.28515625" style="10" bestFit="1" customWidth="1"/>
    <col min="10568" max="10568" width="9.140625" style="10"/>
    <col min="10569" max="10569" width="9.28515625" style="10" bestFit="1" customWidth="1"/>
    <col min="10570" max="10574" width="9.140625" style="10"/>
    <col min="10575" max="10575" width="9.28515625" style="10" bestFit="1" customWidth="1"/>
    <col min="10576" max="10576" width="9.140625" style="10"/>
    <col min="10577" max="10577" width="9.28515625" style="10" bestFit="1" customWidth="1"/>
    <col min="10578" max="10582" width="9.140625" style="10"/>
    <col min="10583" max="10583" width="9.28515625" style="10" bestFit="1" customWidth="1"/>
    <col min="10584" max="10584" width="9.140625" style="10"/>
    <col min="10585" max="10585" width="9.28515625" style="10" bestFit="1" customWidth="1"/>
    <col min="10586" max="10590" width="9.140625" style="10"/>
    <col min="10591" max="10591" width="9.28515625" style="10" bestFit="1" customWidth="1"/>
    <col min="10592" max="10592" width="9.140625" style="10"/>
    <col min="10593" max="10593" width="9.28515625" style="10" bestFit="1" customWidth="1"/>
    <col min="10594" max="10598" width="9.140625" style="10"/>
    <col min="10599" max="10599" width="9.28515625" style="10" bestFit="1" customWidth="1"/>
    <col min="10600" max="10600" width="9.140625" style="10"/>
    <col min="10601" max="10601" width="9.28515625" style="10" bestFit="1" customWidth="1"/>
    <col min="10602" max="10606" width="9.140625" style="10"/>
    <col min="10607" max="10607" width="9.28515625" style="10" bestFit="1" customWidth="1"/>
    <col min="10608" max="10608" width="9.140625" style="10"/>
    <col min="10609" max="10609" width="9.28515625" style="10" bestFit="1" customWidth="1"/>
    <col min="10610" max="10614" width="9.140625" style="10"/>
    <col min="10615" max="10615" width="9.28515625" style="10" bestFit="1" customWidth="1"/>
    <col min="10616" max="10616" width="9.140625" style="10"/>
    <col min="10617" max="10617" width="9.28515625" style="10" bestFit="1" customWidth="1"/>
    <col min="10618" max="10622" width="9.140625" style="10"/>
    <col min="10623" max="10623" width="9.28515625" style="10" bestFit="1" customWidth="1"/>
    <col min="10624" max="10624" width="9.140625" style="10"/>
    <col min="10625" max="10625" width="9.28515625" style="10" bestFit="1" customWidth="1"/>
    <col min="10626" max="10630" width="9.140625" style="10"/>
    <col min="10631" max="10631" width="9.28515625" style="10" bestFit="1" customWidth="1"/>
    <col min="10632" max="10632" width="9.140625" style="10"/>
    <col min="10633" max="10633" width="9.28515625" style="10" bestFit="1" customWidth="1"/>
    <col min="10634" max="10638" width="9.140625" style="10"/>
    <col min="10639" max="10639" width="9.28515625" style="10" bestFit="1" customWidth="1"/>
    <col min="10640" max="10640" width="9.140625" style="10"/>
    <col min="10641" max="10641" width="9.28515625" style="10" bestFit="1" customWidth="1"/>
    <col min="10642" max="10646" width="9.140625" style="10"/>
    <col min="10647" max="10647" width="9.28515625" style="10" bestFit="1" customWidth="1"/>
    <col min="10648" max="10648" width="9.140625" style="10"/>
    <col min="10649" max="10649" width="9.28515625" style="10" bestFit="1" customWidth="1"/>
    <col min="10650" max="10654" width="9.140625" style="10"/>
    <col min="10655" max="10655" width="9.28515625" style="10" bestFit="1" customWidth="1"/>
    <col min="10656" max="10656" width="9.140625" style="10"/>
    <col min="10657" max="10657" width="9.28515625" style="10" bestFit="1" customWidth="1"/>
    <col min="10658" max="10662" width="9.140625" style="10"/>
    <col min="10663" max="10663" width="9.28515625" style="10" bestFit="1" customWidth="1"/>
    <col min="10664" max="10664" width="9.140625" style="10"/>
    <col min="10665" max="10665" width="9.28515625" style="10" bestFit="1" customWidth="1"/>
    <col min="10666" max="10670" width="9.140625" style="10"/>
    <col min="10671" max="10671" width="9.28515625" style="10" bestFit="1" customWidth="1"/>
    <col min="10672" max="10672" width="9.140625" style="10"/>
    <col min="10673" max="10673" width="9.28515625" style="10" bestFit="1" customWidth="1"/>
    <col min="10674" max="10678" width="9.140625" style="10"/>
    <col min="10679" max="10679" width="9.28515625" style="10" bestFit="1" customWidth="1"/>
    <col min="10680" max="10680" width="9.140625" style="10"/>
    <col min="10681" max="10681" width="9.28515625" style="10" bestFit="1" customWidth="1"/>
    <col min="10682" max="10686" width="9.140625" style="10"/>
    <col min="10687" max="10687" width="9.28515625" style="10" bestFit="1" customWidth="1"/>
    <col min="10688" max="10688" width="9.140625" style="10"/>
    <col min="10689" max="10689" width="9.28515625" style="10" bestFit="1" customWidth="1"/>
    <col min="10690" max="10694" width="9.140625" style="10"/>
    <col min="10695" max="10695" width="9.28515625" style="10" bestFit="1" customWidth="1"/>
    <col min="10696" max="10696" width="9.140625" style="10"/>
    <col min="10697" max="10697" width="9.28515625" style="10" bestFit="1" customWidth="1"/>
    <col min="10698" max="10702" width="9.140625" style="10"/>
    <col min="10703" max="10703" width="9.28515625" style="10" bestFit="1" customWidth="1"/>
    <col min="10704" max="10704" width="9.140625" style="10"/>
    <col min="10705" max="10705" width="9.28515625" style="10" bestFit="1" customWidth="1"/>
    <col min="10706" max="10710" width="9.140625" style="10"/>
    <col min="10711" max="10711" width="9.28515625" style="10" bestFit="1" customWidth="1"/>
    <col min="10712" max="10712" width="9.140625" style="10"/>
    <col min="10713" max="10713" width="9.28515625" style="10" bestFit="1" customWidth="1"/>
    <col min="10714" max="10718" width="9.140625" style="10"/>
    <col min="10719" max="10719" width="9.28515625" style="10" bestFit="1" customWidth="1"/>
    <col min="10720" max="10720" width="9.140625" style="10"/>
    <col min="10721" max="10721" width="9.28515625" style="10" bestFit="1" customWidth="1"/>
    <col min="10722" max="10726" width="9.140625" style="10"/>
    <col min="10727" max="10727" width="9.28515625" style="10" bestFit="1" customWidth="1"/>
    <col min="10728" max="10728" width="9.140625" style="10"/>
    <col min="10729" max="10729" width="9.28515625" style="10" bestFit="1" customWidth="1"/>
    <col min="10730" max="10734" width="9.140625" style="10"/>
    <col min="10735" max="10735" width="9.28515625" style="10" bestFit="1" customWidth="1"/>
    <col min="10736" max="10736" width="9.140625" style="10"/>
    <col min="10737" max="10737" width="9.28515625" style="10" bestFit="1" customWidth="1"/>
    <col min="10738" max="10742" width="9.140625" style="10"/>
    <col min="10743" max="10743" width="9.28515625" style="10" bestFit="1" customWidth="1"/>
    <col min="10744" max="10744" width="9.140625" style="10"/>
    <col min="10745" max="10745" width="9.28515625" style="10" bestFit="1" customWidth="1"/>
    <col min="10746" max="10750" width="9.140625" style="10"/>
    <col min="10751" max="10751" width="9.28515625" style="10" bestFit="1" customWidth="1"/>
    <col min="10752" max="10752" width="9.140625" style="10"/>
    <col min="10753" max="10753" width="9.28515625" style="10" bestFit="1" customWidth="1"/>
    <col min="10754" max="10758" width="9.140625" style="10"/>
    <col min="10759" max="10759" width="9.28515625" style="10" bestFit="1" customWidth="1"/>
    <col min="10760" max="10760" width="9.140625" style="10"/>
    <col min="10761" max="10761" width="9.28515625" style="10" bestFit="1" customWidth="1"/>
    <col min="10762" max="10766" width="9.140625" style="10"/>
    <col min="10767" max="10767" width="9.28515625" style="10" bestFit="1" customWidth="1"/>
    <col min="10768" max="10768" width="9.140625" style="10"/>
    <col min="10769" max="10769" width="9.28515625" style="10" bestFit="1" customWidth="1"/>
    <col min="10770" max="10774" width="9.140625" style="10"/>
    <col min="10775" max="10775" width="9.28515625" style="10" bestFit="1" customWidth="1"/>
    <col min="10776" max="10776" width="9.140625" style="10"/>
    <col min="10777" max="10777" width="9.28515625" style="10" bestFit="1" customWidth="1"/>
    <col min="10778" max="10782" width="9.140625" style="10"/>
    <col min="10783" max="10783" width="9.28515625" style="10" bestFit="1" customWidth="1"/>
    <col min="10784" max="10784" width="9.140625" style="10"/>
    <col min="10785" max="10785" width="9.28515625" style="10" bestFit="1" customWidth="1"/>
    <col min="10786" max="10790" width="9.140625" style="10"/>
    <col min="10791" max="10791" width="9.28515625" style="10" bestFit="1" customWidth="1"/>
    <col min="10792" max="10792" width="9.140625" style="10"/>
    <col min="10793" max="10793" width="9.28515625" style="10" bestFit="1" customWidth="1"/>
    <col min="10794" max="10798" width="9.140625" style="10"/>
    <col min="10799" max="10799" width="9.28515625" style="10" bestFit="1" customWidth="1"/>
    <col min="10800" max="10800" width="9.140625" style="10"/>
    <col min="10801" max="10801" width="9.28515625" style="10" bestFit="1" customWidth="1"/>
    <col min="10802" max="10806" width="9.140625" style="10"/>
    <col min="10807" max="10807" width="9.28515625" style="10" bestFit="1" customWidth="1"/>
    <col min="10808" max="10808" width="9.140625" style="10"/>
    <col min="10809" max="10809" width="9.28515625" style="10" bestFit="1" customWidth="1"/>
    <col min="10810" max="10814" width="9.140625" style="10"/>
    <col min="10815" max="10815" width="9.28515625" style="10" bestFit="1" customWidth="1"/>
    <col min="10816" max="10816" width="9.140625" style="10"/>
    <col min="10817" max="10817" width="9.28515625" style="10" bestFit="1" customWidth="1"/>
    <col min="10818" max="10822" width="9.140625" style="10"/>
    <col min="10823" max="10823" width="9.28515625" style="10" bestFit="1" customWidth="1"/>
    <col min="10824" max="10824" width="9.140625" style="10"/>
    <col min="10825" max="10825" width="9.28515625" style="10" bestFit="1" customWidth="1"/>
    <col min="10826" max="10830" width="9.140625" style="10"/>
    <col min="10831" max="10831" width="9.28515625" style="10" bestFit="1" customWidth="1"/>
    <col min="10832" max="10832" width="9.140625" style="10"/>
    <col min="10833" max="10833" width="9.28515625" style="10" bestFit="1" customWidth="1"/>
    <col min="10834" max="10838" width="9.140625" style="10"/>
    <col min="10839" max="10839" width="9.28515625" style="10" bestFit="1" customWidth="1"/>
    <col min="10840" max="10840" width="9.140625" style="10"/>
    <col min="10841" max="10841" width="9.28515625" style="10" bestFit="1" customWidth="1"/>
    <col min="10842" max="10846" width="9.140625" style="10"/>
    <col min="10847" max="10847" width="9.28515625" style="10" bestFit="1" customWidth="1"/>
    <col min="10848" max="10848" width="9.140625" style="10"/>
    <col min="10849" max="10849" width="9.28515625" style="10" bestFit="1" customWidth="1"/>
    <col min="10850" max="10854" width="9.140625" style="10"/>
    <col min="10855" max="10855" width="9.28515625" style="10" bestFit="1" customWidth="1"/>
    <col min="10856" max="10856" width="9.140625" style="10"/>
    <col min="10857" max="10857" width="9.28515625" style="10" bestFit="1" customWidth="1"/>
    <col min="10858" max="10862" width="9.140625" style="10"/>
    <col min="10863" max="10863" width="9.28515625" style="10" bestFit="1" customWidth="1"/>
    <col min="10864" max="10864" width="9.140625" style="10"/>
    <col min="10865" max="10865" width="9.28515625" style="10" bestFit="1" customWidth="1"/>
    <col min="10866" max="10870" width="9.140625" style="10"/>
    <col min="10871" max="10871" width="9.28515625" style="10" bestFit="1" customWidth="1"/>
    <col min="10872" max="10872" width="9.140625" style="10"/>
    <col min="10873" max="10873" width="9.28515625" style="10" bestFit="1" customWidth="1"/>
    <col min="10874" max="10878" width="9.140625" style="10"/>
    <col min="10879" max="10879" width="9.28515625" style="10" bestFit="1" customWidth="1"/>
    <col min="10880" max="10880" width="9.140625" style="10"/>
    <col min="10881" max="10881" width="9.28515625" style="10" bestFit="1" customWidth="1"/>
    <col min="10882" max="10886" width="9.140625" style="10"/>
    <col min="10887" max="10887" width="9.28515625" style="10" bestFit="1" customWidth="1"/>
    <col min="10888" max="10888" width="9.140625" style="10"/>
    <col min="10889" max="10889" width="9.28515625" style="10" bestFit="1" customWidth="1"/>
    <col min="10890" max="10894" width="9.140625" style="10"/>
    <col min="10895" max="10895" width="9.28515625" style="10" bestFit="1" customWidth="1"/>
    <col min="10896" max="10896" width="9.140625" style="10"/>
    <col min="10897" max="10897" width="9.28515625" style="10" bestFit="1" customWidth="1"/>
    <col min="10898" max="10902" width="9.140625" style="10"/>
    <col min="10903" max="10903" width="9.28515625" style="10" bestFit="1" customWidth="1"/>
    <col min="10904" max="10904" width="9.140625" style="10"/>
    <col min="10905" max="10905" width="9.28515625" style="10" bestFit="1" customWidth="1"/>
    <col min="10906" max="10910" width="9.140625" style="10"/>
    <col min="10911" max="10911" width="9.28515625" style="10" bestFit="1" customWidth="1"/>
    <col min="10912" max="10912" width="9.140625" style="10"/>
    <col min="10913" max="10913" width="9.28515625" style="10" bestFit="1" customWidth="1"/>
    <col min="10914" max="10918" width="9.140625" style="10"/>
    <col min="10919" max="10919" width="9.28515625" style="10" bestFit="1" customWidth="1"/>
    <col min="10920" max="10920" width="9.140625" style="10"/>
    <col min="10921" max="10921" width="9.28515625" style="10" bestFit="1" customWidth="1"/>
    <col min="10922" max="10926" width="9.140625" style="10"/>
    <col min="10927" max="10927" width="9.28515625" style="10" bestFit="1" customWidth="1"/>
    <col min="10928" max="10928" width="9.140625" style="10"/>
    <col min="10929" max="10929" width="9.28515625" style="10" bestFit="1" customWidth="1"/>
    <col min="10930" max="10934" width="9.140625" style="10"/>
    <col min="10935" max="10935" width="9.28515625" style="10" bestFit="1" customWidth="1"/>
    <col min="10936" max="10936" width="9.140625" style="10"/>
    <col min="10937" max="10937" width="9.28515625" style="10" bestFit="1" customWidth="1"/>
    <col min="10938" max="10942" width="9.140625" style="10"/>
    <col min="10943" max="10943" width="9.28515625" style="10" bestFit="1" customWidth="1"/>
    <col min="10944" max="10944" width="9.140625" style="10"/>
    <col min="10945" max="10945" width="9.28515625" style="10" bestFit="1" customWidth="1"/>
    <col min="10946" max="10950" width="9.140625" style="10"/>
    <col min="10951" max="10951" width="9.28515625" style="10" bestFit="1" customWidth="1"/>
    <col min="10952" max="10952" width="9.140625" style="10"/>
    <col min="10953" max="10953" width="9.28515625" style="10" bestFit="1" customWidth="1"/>
    <col min="10954" max="10958" width="9.140625" style="10"/>
    <col min="10959" max="10959" width="9.28515625" style="10" bestFit="1" customWidth="1"/>
    <col min="10960" max="10960" width="9.140625" style="10"/>
    <col min="10961" max="10961" width="9.28515625" style="10" bestFit="1" customWidth="1"/>
    <col min="10962" max="10966" width="9.140625" style="10"/>
    <col min="10967" max="10967" width="9.28515625" style="10" bestFit="1" customWidth="1"/>
    <col min="10968" max="10968" width="9.140625" style="10"/>
    <col min="10969" max="10969" width="9.28515625" style="10" bestFit="1" customWidth="1"/>
    <col min="10970" max="10974" width="9.140625" style="10"/>
    <col min="10975" max="10975" width="9.28515625" style="10" bestFit="1" customWidth="1"/>
    <col min="10976" max="10976" width="9.140625" style="10"/>
    <col min="10977" max="10977" width="9.28515625" style="10" bestFit="1" customWidth="1"/>
    <col min="10978" max="10982" width="9.140625" style="10"/>
    <col min="10983" max="10983" width="9.28515625" style="10" bestFit="1" customWidth="1"/>
    <col min="10984" max="10984" width="9.140625" style="10"/>
    <col min="10985" max="10985" width="9.28515625" style="10" bestFit="1" customWidth="1"/>
    <col min="10986" max="10990" width="9.140625" style="10"/>
    <col min="10991" max="10991" width="9.28515625" style="10" bestFit="1" customWidth="1"/>
    <col min="10992" max="10992" width="9.140625" style="10"/>
    <col min="10993" max="10993" width="9.28515625" style="10" bestFit="1" customWidth="1"/>
    <col min="10994" max="10998" width="9.140625" style="10"/>
    <col min="10999" max="10999" width="9.28515625" style="10" bestFit="1" customWidth="1"/>
    <col min="11000" max="11000" width="9.140625" style="10"/>
    <col min="11001" max="11001" width="9.28515625" style="10" bestFit="1" customWidth="1"/>
    <col min="11002" max="11006" width="9.140625" style="10"/>
    <col min="11007" max="11007" width="9.28515625" style="10" bestFit="1" customWidth="1"/>
    <col min="11008" max="11008" width="9.140625" style="10"/>
    <col min="11009" max="11009" width="9.28515625" style="10" bestFit="1" customWidth="1"/>
    <col min="11010" max="11014" width="9.140625" style="10"/>
    <col min="11015" max="11015" width="9.28515625" style="10" bestFit="1" customWidth="1"/>
    <col min="11016" max="11016" width="9.140625" style="10"/>
    <col min="11017" max="11017" width="9.28515625" style="10" bestFit="1" customWidth="1"/>
    <col min="11018" max="11022" width="9.140625" style="10"/>
    <col min="11023" max="11023" width="9.28515625" style="10" bestFit="1" customWidth="1"/>
    <col min="11024" max="11024" width="9.140625" style="10"/>
    <col min="11025" max="11025" width="9.28515625" style="10" bestFit="1" customWidth="1"/>
    <col min="11026" max="11030" width="9.140625" style="10"/>
    <col min="11031" max="11031" width="9.28515625" style="10" bestFit="1" customWidth="1"/>
    <col min="11032" max="11032" width="9.140625" style="10"/>
    <col min="11033" max="11033" width="9.28515625" style="10" bestFit="1" customWidth="1"/>
    <col min="11034" max="11038" width="9.140625" style="10"/>
    <col min="11039" max="11039" width="9.28515625" style="10" bestFit="1" customWidth="1"/>
    <col min="11040" max="11040" width="9.140625" style="10"/>
    <col min="11041" max="11041" width="9.28515625" style="10" bestFit="1" customWidth="1"/>
    <col min="11042" max="11046" width="9.140625" style="10"/>
    <col min="11047" max="11047" width="9.28515625" style="10" bestFit="1" customWidth="1"/>
    <col min="11048" max="11048" width="9.140625" style="10"/>
    <col min="11049" max="11049" width="9.28515625" style="10" bestFit="1" customWidth="1"/>
    <col min="11050" max="11054" width="9.140625" style="10"/>
    <col min="11055" max="11055" width="9.28515625" style="10" bestFit="1" customWidth="1"/>
    <col min="11056" max="11056" width="9.140625" style="10"/>
    <col min="11057" max="11057" width="9.28515625" style="10" bestFit="1" customWidth="1"/>
    <col min="11058" max="11062" width="9.140625" style="10"/>
    <col min="11063" max="11063" width="9.28515625" style="10" bestFit="1" customWidth="1"/>
    <col min="11064" max="11064" width="9.140625" style="10"/>
    <col min="11065" max="11065" width="9.28515625" style="10" bestFit="1" customWidth="1"/>
    <col min="11066" max="11070" width="9.140625" style="10"/>
    <col min="11071" max="11071" width="9.28515625" style="10" bestFit="1" customWidth="1"/>
    <col min="11072" max="11072" width="9.140625" style="10"/>
    <col min="11073" max="11073" width="9.28515625" style="10" bestFit="1" customWidth="1"/>
    <col min="11074" max="11078" width="9.140625" style="10"/>
    <col min="11079" max="11079" width="9.28515625" style="10" bestFit="1" customWidth="1"/>
    <col min="11080" max="11080" width="9.140625" style="10"/>
    <col min="11081" max="11081" width="9.28515625" style="10" bestFit="1" customWidth="1"/>
    <col min="11082" max="11086" width="9.140625" style="10"/>
    <col min="11087" max="11087" width="9.28515625" style="10" bestFit="1" customWidth="1"/>
    <col min="11088" max="11088" width="9.140625" style="10"/>
    <col min="11089" max="11089" width="9.28515625" style="10" bestFit="1" customWidth="1"/>
    <col min="11090" max="11094" width="9.140625" style="10"/>
    <col min="11095" max="11095" width="9.28515625" style="10" bestFit="1" customWidth="1"/>
    <col min="11096" max="11096" width="9.140625" style="10"/>
    <col min="11097" max="11097" width="9.28515625" style="10" bestFit="1" customWidth="1"/>
    <col min="11098" max="11102" width="9.140625" style="10"/>
    <col min="11103" max="11103" width="9.28515625" style="10" bestFit="1" customWidth="1"/>
    <col min="11104" max="11104" width="9.140625" style="10"/>
    <col min="11105" max="11105" width="9.28515625" style="10" bestFit="1" customWidth="1"/>
    <col min="11106" max="11110" width="9.140625" style="10"/>
    <col min="11111" max="11111" width="9.28515625" style="10" bestFit="1" customWidth="1"/>
    <col min="11112" max="11112" width="9.140625" style="10"/>
    <col min="11113" max="11113" width="9.28515625" style="10" bestFit="1" customWidth="1"/>
    <col min="11114" max="11118" width="9.140625" style="10"/>
    <col min="11119" max="11119" width="9.28515625" style="10" bestFit="1" customWidth="1"/>
    <col min="11120" max="11120" width="9.140625" style="10"/>
    <col min="11121" max="11121" width="9.28515625" style="10" bestFit="1" customWidth="1"/>
    <col min="11122" max="11126" width="9.140625" style="10"/>
    <col min="11127" max="11127" width="9.28515625" style="10" bestFit="1" customWidth="1"/>
    <col min="11128" max="11128" width="9.140625" style="10"/>
    <col min="11129" max="11129" width="9.28515625" style="10" bestFit="1" customWidth="1"/>
    <col min="11130" max="11134" width="9.140625" style="10"/>
    <col min="11135" max="11135" width="9.28515625" style="10" bestFit="1" customWidth="1"/>
    <col min="11136" max="11136" width="9.140625" style="10"/>
    <col min="11137" max="11137" width="9.28515625" style="10" bestFit="1" customWidth="1"/>
    <col min="11138" max="11142" width="9.140625" style="10"/>
    <col min="11143" max="11143" width="9.28515625" style="10" bestFit="1" customWidth="1"/>
    <col min="11144" max="11144" width="9.140625" style="10"/>
    <col min="11145" max="11145" width="9.28515625" style="10" bestFit="1" customWidth="1"/>
    <col min="11146" max="11150" width="9.140625" style="10"/>
    <col min="11151" max="11151" width="9.28515625" style="10" bestFit="1" customWidth="1"/>
    <col min="11152" max="11152" width="9.140625" style="10"/>
    <col min="11153" max="11153" width="9.28515625" style="10" bestFit="1" customWidth="1"/>
    <col min="11154" max="11158" width="9.140625" style="10"/>
    <col min="11159" max="11159" width="9.28515625" style="10" bestFit="1" customWidth="1"/>
    <col min="11160" max="11160" width="9.140625" style="10"/>
    <col min="11161" max="11161" width="9.28515625" style="10" bestFit="1" customWidth="1"/>
    <col min="11162" max="11166" width="9.140625" style="10"/>
    <col min="11167" max="11167" width="9.28515625" style="10" bestFit="1" customWidth="1"/>
    <col min="11168" max="11168" width="9.140625" style="10"/>
    <col min="11169" max="11169" width="9.28515625" style="10" bestFit="1" customWidth="1"/>
    <col min="11170" max="11174" width="9.140625" style="10"/>
    <col min="11175" max="11175" width="9.28515625" style="10" bestFit="1" customWidth="1"/>
    <col min="11176" max="11176" width="9.140625" style="10"/>
    <col min="11177" max="11177" width="9.28515625" style="10" bestFit="1" customWidth="1"/>
    <col min="11178" max="11182" width="9.140625" style="10"/>
    <col min="11183" max="11183" width="9.28515625" style="10" bestFit="1" customWidth="1"/>
    <col min="11184" max="11184" width="9.140625" style="10"/>
    <col min="11185" max="11185" width="9.28515625" style="10" bestFit="1" customWidth="1"/>
    <col min="11186" max="11190" width="9.140625" style="10"/>
    <col min="11191" max="11191" width="9.28515625" style="10" bestFit="1" customWidth="1"/>
    <col min="11192" max="11192" width="9.140625" style="10"/>
    <col min="11193" max="11193" width="9.28515625" style="10" bestFit="1" customWidth="1"/>
    <col min="11194" max="11198" width="9.140625" style="10"/>
    <col min="11199" max="11199" width="9.28515625" style="10" bestFit="1" customWidth="1"/>
    <col min="11200" max="11200" width="9.140625" style="10"/>
    <col min="11201" max="11201" width="9.28515625" style="10" bestFit="1" customWidth="1"/>
    <col min="11202" max="11206" width="9.140625" style="10"/>
    <col min="11207" max="11207" width="9.28515625" style="10" bestFit="1" customWidth="1"/>
    <col min="11208" max="11208" width="9.140625" style="10"/>
    <col min="11209" max="11209" width="9.28515625" style="10" bestFit="1" customWidth="1"/>
    <col min="11210" max="11214" width="9.140625" style="10"/>
    <col min="11215" max="11215" width="9.28515625" style="10" bestFit="1" customWidth="1"/>
    <col min="11216" max="11216" width="9.140625" style="10"/>
    <col min="11217" max="11217" width="9.28515625" style="10" bestFit="1" customWidth="1"/>
    <col min="11218" max="11222" width="9.140625" style="10"/>
    <col min="11223" max="11223" width="9.28515625" style="10" bestFit="1" customWidth="1"/>
    <col min="11224" max="11224" width="9.140625" style="10"/>
    <col min="11225" max="11225" width="9.28515625" style="10" bestFit="1" customWidth="1"/>
    <col min="11226" max="11230" width="9.140625" style="10"/>
    <col min="11231" max="11231" width="9.28515625" style="10" bestFit="1" customWidth="1"/>
    <col min="11232" max="11232" width="9.140625" style="10"/>
    <col min="11233" max="11233" width="9.28515625" style="10" bestFit="1" customWidth="1"/>
    <col min="11234" max="11238" width="9.140625" style="10"/>
    <col min="11239" max="11239" width="9.28515625" style="10" bestFit="1" customWidth="1"/>
    <col min="11240" max="11240" width="9.140625" style="10"/>
    <col min="11241" max="11241" width="9.28515625" style="10" bestFit="1" customWidth="1"/>
    <col min="11242" max="11246" width="9.140625" style="10"/>
    <col min="11247" max="11247" width="9.28515625" style="10" bestFit="1" customWidth="1"/>
    <col min="11248" max="11248" width="9.140625" style="10"/>
    <col min="11249" max="11249" width="9.28515625" style="10" bestFit="1" customWidth="1"/>
    <col min="11250" max="11254" width="9.140625" style="10"/>
    <col min="11255" max="11255" width="9.28515625" style="10" bestFit="1" customWidth="1"/>
    <col min="11256" max="11256" width="9.140625" style="10"/>
    <col min="11257" max="11257" width="9.28515625" style="10" bestFit="1" customWidth="1"/>
    <col min="11258" max="11262" width="9.140625" style="10"/>
    <col min="11263" max="11263" width="9.28515625" style="10" bestFit="1" customWidth="1"/>
    <col min="11264" max="11264" width="9.140625" style="10"/>
    <col min="11265" max="11265" width="9.28515625" style="10" bestFit="1" customWidth="1"/>
    <col min="11266" max="11270" width="9.140625" style="10"/>
    <col min="11271" max="11271" width="9.28515625" style="10" bestFit="1" customWidth="1"/>
    <col min="11272" max="11272" width="9.140625" style="10"/>
    <col min="11273" max="11273" width="9.28515625" style="10" bestFit="1" customWidth="1"/>
    <col min="11274" max="11278" width="9.140625" style="10"/>
    <col min="11279" max="11279" width="9.28515625" style="10" bestFit="1" customWidth="1"/>
    <col min="11280" max="11280" width="9.140625" style="10"/>
    <col min="11281" max="11281" width="9.28515625" style="10" bestFit="1" customWidth="1"/>
    <col min="11282" max="11286" width="9.140625" style="10"/>
    <col min="11287" max="11287" width="9.28515625" style="10" bestFit="1" customWidth="1"/>
    <col min="11288" max="11288" width="9.140625" style="10"/>
    <col min="11289" max="11289" width="9.28515625" style="10" bestFit="1" customWidth="1"/>
    <col min="11290" max="11294" width="9.140625" style="10"/>
    <col min="11295" max="11295" width="9.28515625" style="10" bestFit="1" customWidth="1"/>
    <col min="11296" max="11296" width="9.140625" style="10"/>
    <col min="11297" max="11297" width="9.28515625" style="10" bestFit="1" customWidth="1"/>
    <col min="11298" max="11302" width="9.140625" style="10"/>
    <col min="11303" max="11303" width="9.28515625" style="10" bestFit="1" customWidth="1"/>
    <col min="11304" max="11304" width="9.140625" style="10"/>
    <col min="11305" max="11305" width="9.28515625" style="10" bestFit="1" customWidth="1"/>
    <col min="11306" max="11310" width="9.140625" style="10"/>
    <col min="11311" max="11311" width="9.28515625" style="10" bestFit="1" customWidth="1"/>
    <col min="11312" max="11312" width="9.140625" style="10"/>
    <col min="11313" max="11313" width="9.28515625" style="10" bestFit="1" customWidth="1"/>
    <col min="11314" max="11318" width="9.140625" style="10"/>
    <col min="11319" max="11319" width="9.28515625" style="10" bestFit="1" customWidth="1"/>
    <col min="11320" max="11320" width="9.140625" style="10"/>
    <col min="11321" max="11321" width="9.28515625" style="10" bestFit="1" customWidth="1"/>
    <col min="11322" max="11326" width="9.140625" style="10"/>
    <col min="11327" max="11327" width="9.28515625" style="10" bestFit="1" customWidth="1"/>
    <col min="11328" max="11328" width="9.140625" style="10"/>
    <col min="11329" max="11329" width="9.28515625" style="10" bestFit="1" customWidth="1"/>
    <col min="11330" max="11334" width="9.140625" style="10"/>
    <col min="11335" max="11335" width="9.28515625" style="10" bestFit="1" customWidth="1"/>
    <col min="11336" max="11336" width="9.140625" style="10"/>
    <col min="11337" max="11337" width="9.28515625" style="10" bestFit="1" customWidth="1"/>
    <col min="11338" max="11342" width="9.140625" style="10"/>
    <col min="11343" max="11343" width="9.28515625" style="10" bestFit="1" customWidth="1"/>
    <col min="11344" max="11344" width="9.140625" style="10"/>
    <col min="11345" max="11345" width="9.28515625" style="10" bestFit="1" customWidth="1"/>
    <col min="11346" max="11350" width="9.140625" style="10"/>
    <col min="11351" max="11351" width="9.28515625" style="10" bestFit="1" customWidth="1"/>
    <col min="11352" max="11352" width="9.140625" style="10"/>
    <col min="11353" max="11353" width="9.28515625" style="10" bestFit="1" customWidth="1"/>
    <col min="11354" max="11358" width="9.140625" style="10"/>
    <col min="11359" max="11359" width="9.28515625" style="10" bestFit="1" customWidth="1"/>
    <col min="11360" max="11360" width="9.140625" style="10"/>
    <col min="11361" max="11361" width="9.28515625" style="10" bestFit="1" customWidth="1"/>
    <col min="11362" max="11366" width="9.140625" style="10"/>
    <col min="11367" max="11367" width="9.28515625" style="10" bestFit="1" customWidth="1"/>
    <col min="11368" max="11368" width="9.140625" style="10"/>
    <col min="11369" max="11369" width="9.28515625" style="10" bestFit="1" customWidth="1"/>
    <col min="11370" max="11374" width="9.140625" style="10"/>
    <col min="11375" max="11375" width="9.28515625" style="10" bestFit="1" customWidth="1"/>
    <col min="11376" max="11376" width="9.140625" style="10"/>
    <col min="11377" max="11377" width="9.28515625" style="10" bestFit="1" customWidth="1"/>
    <col min="11378" max="11382" width="9.140625" style="10"/>
    <col min="11383" max="11383" width="9.28515625" style="10" bestFit="1" customWidth="1"/>
    <col min="11384" max="11384" width="9.140625" style="10"/>
    <col min="11385" max="11385" width="9.28515625" style="10" bestFit="1" customWidth="1"/>
    <col min="11386" max="11390" width="9.140625" style="10"/>
    <col min="11391" max="11391" width="9.28515625" style="10" bestFit="1" customWidth="1"/>
    <col min="11392" max="11392" width="9.140625" style="10"/>
    <col min="11393" max="11393" width="9.28515625" style="10" bestFit="1" customWidth="1"/>
    <col min="11394" max="11398" width="9.140625" style="10"/>
    <col min="11399" max="11399" width="9.28515625" style="10" bestFit="1" customWidth="1"/>
    <col min="11400" max="11400" width="9.140625" style="10"/>
    <col min="11401" max="11401" width="9.28515625" style="10" bestFit="1" customWidth="1"/>
    <col min="11402" max="11406" width="9.140625" style="10"/>
    <col min="11407" max="11407" width="9.28515625" style="10" bestFit="1" customWidth="1"/>
    <col min="11408" max="11408" width="9.140625" style="10"/>
    <col min="11409" max="11409" width="9.28515625" style="10" bestFit="1" customWidth="1"/>
    <col min="11410" max="11414" width="9.140625" style="10"/>
    <col min="11415" max="11415" width="9.28515625" style="10" bestFit="1" customWidth="1"/>
    <col min="11416" max="11416" width="9.140625" style="10"/>
    <col min="11417" max="11417" width="9.28515625" style="10" bestFit="1" customWidth="1"/>
    <col min="11418" max="11422" width="9.140625" style="10"/>
    <col min="11423" max="11423" width="9.28515625" style="10" bestFit="1" customWidth="1"/>
    <col min="11424" max="11424" width="9.140625" style="10"/>
    <col min="11425" max="11425" width="9.28515625" style="10" bestFit="1" customWidth="1"/>
    <col min="11426" max="11430" width="9.140625" style="10"/>
    <col min="11431" max="11431" width="9.28515625" style="10" bestFit="1" customWidth="1"/>
    <col min="11432" max="11432" width="9.140625" style="10"/>
    <col min="11433" max="11433" width="9.28515625" style="10" bestFit="1" customWidth="1"/>
    <col min="11434" max="11438" width="9.140625" style="10"/>
    <col min="11439" max="11439" width="9.28515625" style="10" bestFit="1" customWidth="1"/>
    <col min="11440" max="11440" width="9.140625" style="10"/>
    <col min="11441" max="11441" width="9.28515625" style="10" bestFit="1" customWidth="1"/>
    <col min="11442" max="11446" width="9.140625" style="10"/>
    <col min="11447" max="11447" width="9.28515625" style="10" bestFit="1" customWidth="1"/>
    <col min="11448" max="11448" width="9.140625" style="10"/>
    <col min="11449" max="11449" width="9.28515625" style="10" bestFit="1" customWidth="1"/>
    <col min="11450" max="11454" width="9.140625" style="10"/>
    <col min="11455" max="11455" width="9.28515625" style="10" bestFit="1" customWidth="1"/>
    <col min="11456" max="11456" width="9.140625" style="10"/>
    <col min="11457" max="11457" width="9.28515625" style="10" bestFit="1" customWidth="1"/>
    <col min="11458" max="11462" width="9.140625" style="10"/>
    <col min="11463" max="11463" width="9.28515625" style="10" bestFit="1" customWidth="1"/>
    <col min="11464" max="11464" width="9.140625" style="10"/>
    <col min="11465" max="11465" width="9.28515625" style="10" bestFit="1" customWidth="1"/>
    <col min="11466" max="11470" width="9.140625" style="10"/>
    <col min="11471" max="11471" width="9.28515625" style="10" bestFit="1" customWidth="1"/>
    <col min="11472" max="11472" width="9.140625" style="10"/>
    <col min="11473" max="11473" width="9.28515625" style="10" bestFit="1" customWidth="1"/>
    <col min="11474" max="11478" width="9.140625" style="10"/>
    <col min="11479" max="11479" width="9.28515625" style="10" bestFit="1" customWidth="1"/>
    <col min="11480" max="11480" width="9.140625" style="10"/>
    <col min="11481" max="11481" width="9.28515625" style="10" bestFit="1" customWidth="1"/>
    <col min="11482" max="11486" width="9.140625" style="10"/>
    <col min="11487" max="11487" width="9.28515625" style="10" bestFit="1" customWidth="1"/>
    <col min="11488" max="11488" width="9.140625" style="10"/>
    <col min="11489" max="11489" width="9.28515625" style="10" bestFit="1" customWidth="1"/>
    <col min="11490" max="11494" width="9.140625" style="10"/>
    <col min="11495" max="11495" width="9.28515625" style="10" bestFit="1" customWidth="1"/>
    <col min="11496" max="11496" width="9.140625" style="10"/>
    <col min="11497" max="11497" width="9.28515625" style="10" bestFit="1" customWidth="1"/>
    <col min="11498" max="11502" width="9.140625" style="10"/>
    <col min="11503" max="11503" width="9.28515625" style="10" bestFit="1" customWidth="1"/>
    <col min="11504" max="11504" width="9.140625" style="10"/>
    <col min="11505" max="11505" width="9.28515625" style="10" bestFit="1" customWidth="1"/>
    <col min="11506" max="11510" width="9.140625" style="10"/>
    <col min="11511" max="11511" width="9.28515625" style="10" bestFit="1" customWidth="1"/>
    <col min="11512" max="11512" width="9.140625" style="10"/>
    <col min="11513" max="11513" width="9.28515625" style="10" bestFit="1" customWidth="1"/>
    <col min="11514" max="11518" width="9.140625" style="10"/>
    <col min="11519" max="11519" width="9.28515625" style="10" bestFit="1" customWidth="1"/>
    <col min="11520" max="11520" width="9.140625" style="10"/>
    <col min="11521" max="11521" width="9.28515625" style="10" bestFit="1" customWidth="1"/>
    <col min="11522" max="11526" width="9.140625" style="10"/>
    <col min="11527" max="11527" width="9.28515625" style="10" bestFit="1" customWidth="1"/>
    <col min="11528" max="11528" width="9.140625" style="10"/>
    <col min="11529" max="11529" width="9.28515625" style="10" bestFit="1" customWidth="1"/>
    <col min="11530" max="11534" width="9.140625" style="10"/>
    <col min="11535" max="11535" width="9.28515625" style="10" bestFit="1" customWidth="1"/>
    <col min="11536" max="11536" width="9.140625" style="10"/>
    <col min="11537" max="11537" width="9.28515625" style="10" bestFit="1" customWidth="1"/>
    <col min="11538" max="11542" width="9.140625" style="10"/>
    <col min="11543" max="11543" width="9.28515625" style="10" bestFit="1" customWidth="1"/>
    <col min="11544" max="11544" width="9.140625" style="10"/>
    <col min="11545" max="11545" width="9.28515625" style="10" bestFit="1" customWidth="1"/>
    <col min="11546" max="11550" width="9.140625" style="10"/>
    <col min="11551" max="11551" width="9.28515625" style="10" bestFit="1" customWidth="1"/>
    <col min="11552" max="11552" width="9.140625" style="10"/>
    <col min="11553" max="11553" width="9.28515625" style="10" bestFit="1" customWidth="1"/>
    <col min="11554" max="11558" width="9.140625" style="10"/>
    <col min="11559" max="11559" width="9.28515625" style="10" bestFit="1" customWidth="1"/>
    <col min="11560" max="11560" width="9.140625" style="10"/>
    <col min="11561" max="11561" width="9.28515625" style="10" bestFit="1" customWidth="1"/>
    <col min="11562" max="11566" width="9.140625" style="10"/>
    <col min="11567" max="11567" width="9.28515625" style="10" bestFit="1" customWidth="1"/>
    <col min="11568" max="11568" width="9.140625" style="10"/>
    <col min="11569" max="11569" width="9.28515625" style="10" bestFit="1" customWidth="1"/>
    <col min="11570" max="11574" width="9.140625" style="10"/>
    <col min="11575" max="11575" width="9.28515625" style="10" bestFit="1" customWidth="1"/>
    <col min="11576" max="11576" width="9.140625" style="10"/>
    <col min="11577" max="11577" width="9.28515625" style="10" bestFit="1" customWidth="1"/>
    <col min="11578" max="11582" width="9.140625" style="10"/>
    <col min="11583" max="11583" width="9.28515625" style="10" bestFit="1" customWidth="1"/>
    <col min="11584" max="11584" width="9.140625" style="10"/>
    <col min="11585" max="11585" width="9.28515625" style="10" bestFit="1" customWidth="1"/>
    <col min="11586" max="11590" width="9.140625" style="10"/>
    <col min="11591" max="11591" width="9.28515625" style="10" bestFit="1" customWidth="1"/>
    <col min="11592" max="11592" width="9.140625" style="10"/>
    <col min="11593" max="11593" width="9.28515625" style="10" bestFit="1" customWidth="1"/>
    <col min="11594" max="11598" width="9.140625" style="10"/>
    <col min="11599" max="11599" width="9.28515625" style="10" bestFit="1" customWidth="1"/>
    <col min="11600" max="11600" width="9.140625" style="10"/>
    <col min="11601" max="11601" width="9.28515625" style="10" bestFit="1" customWidth="1"/>
    <col min="11602" max="11606" width="9.140625" style="10"/>
    <col min="11607" max="11607" width="9.28515625" style="10" bestFit="1" customWidth="1"/>
    <col min="11608" max="11608" width="9.140625" style="10"/>
    <col min="11609" max="11609" width="9.28515625" style="10" bestFit="1" customWidth="1"/>
    <col min="11610" max="11614" width="9.140625" style="10"/>
    <col min="11615" max="11615" width="9.28515625" style="10" bestFit="1" customWidth="1"/>
    <col min="11616" max="11616" width="9.140625" style="10"/>
    <col min="11617" max="11617" width="9.28515625" style="10" bestFit="1" customWidth="1"/>
    <col min="11618" max="11622" width="9.140625" style="10"/>
    <col min="11623" max="11623" width="9.28515625" style="10" bestFit="1" customWidth="1"/>
    <col min="11624" max="11624" width="9.140625" style="10"/>
    <col min="11625" max="11625" width="9.28515625" style="10" bestFit="1" customWidth="1"/>
    <col min="11626" max="11630" width="9.140625" style="10"/>
    <col min="11631" max="11631" width="9.28515625" style="10" bestFit="1" customWidth="1"/>
    <col min="11632" max="11632" width="9.140625" style="10"/>
    <col min="11633" max="11633" width="9.28515625" style="10" bestFit="1" customWidth="1"/>
    <col min="11634" max="11638" width="9.140625" style="10"/>
    <col min="11639" max="11639" width="9.28515625" style="10" bestFit="1" customWidth="1"/>
    <col min="11640" max="11640" width="9.140625" style="10"/>
    <col min="11641" max="11641" width="9.28515625" style="10" bestFit="1" customWidth="1"/>
    <col min="11642" max="11646" width="9.140625" style="10"/>
    <col min="11647" max="11647" width="9.28515625" style="10" bestFit="1" customWidth="1"/>
    <col min="11648" max="11648" width="9.140625" style="10"/>
    <col min="11649" max="11649" width="9.28515625" style="10" bestFit="1" customWidth="1"/>
    <col min="11650" max="11654" width="9.140625" style="10"/>
    <col min="11655" max="11655" width="9.28515625" style="10" bestFit="1" customWidth="1"/>
    <col min="11656" max="11656" width="9.140625" style="10"/>
    <col min="11657" max="11657" width="9.28515625" style="10" bestFit="1" customWidth="1"/>
    <col min="11658" max="11662" width="9.140625" style="10"/>
    <col min="11663" max="11663" width="9.28515625" style="10" bestFit="1" customWidth="1"/>
    <col min="11664" max="11664" width="9.140625" style="10"/>
    <col min="11665" max="11665" width="9.28515625" style="10" bestFit="1" customWidth="1"/>
    <col min="11666" max="11670" width="9.140625" style="10"/>
    <col min="11671" max="11671" width="9.28515625" style="10" bestFit="1" customWidth="1"/>
    <col min="11672" max="11672" width="9.140625" style="10"/>
    <col min="11673" max="11673" width="9.28515625" style="10" bestFit="1" customWidth="1"/>
    <col min="11674" max="11678" width="9.140625" style="10"/>
    <col min="11679" max="11679" width="9.28515625" style="10" bestFit="1" customWidth="1"/>
    <col min="11680" max="11680" width="9.140625" style="10"/>
    <col min="11681" max="11681" width="9.28515625" style="10" bestFit="1" customWidth="1"/>
    <col min="11682" max="11686" width="9.140625" style="10"/>
    <col min="11687" max="11687" width="9.28515625" style="10" bestFit="1" customWidth="1"/>
    <col min="11688" max="11688" width="9.140625" style="10"/>
    <col min="11689" max="11689" width="9.28515625" style="10" bestFit="1" customWidth="1"/>
    <col min="11690" max="11694" width="9.140625" style="10"/>
    <col min="11695" max="11695" width="9.28515625" style="10" bestFit="1" customWidth="1"/>
    <col min="11696" max="11696" width="9.140625" style="10"/>
    <col min="11697" max="11697" width="9.28515625" style="10" bestFit="1" customWidth="1"/>
    <col min="11698" max="11702" width="9.140625" style="10"/>
    <col min="11703" max="11703" width="9.28515625" style="10" bestFit="1" customWidth="1"/>
    <col min="11704" max="11704" width="9.140625" style="10"/>
    <col min="11705" max="11705" width="9.28515625" style="10" bestFit="1" customWidth="1"/>
    <col min="11706" max="11710" width="9.140625" style="10"/>
    <col min="11711" max="11711" width="9.28515625" style="10" bestFit="1" customWidth="1"/>
    <col min="11712" max="11712" width="9.140625" style="10"/>
    <col min="11713" max="11713" width="9.28515625" style="10" bestFit="1" customWidth="1"/>
    <col min="11714" max="11718" width="9.140625" style="10"/>
    <col min="11719" max="11719" width="9.28515625" style="10" bestFit="1" customWidth="1"/>
    <col min="11720" max="11720" width="9.140625" style="10"/>
    <col min="11721" max="11721" width="9.28515625" style="10" bestFit="1" customWidth="1"/>
    <col min="11722" max="11726" width="9.140625" style="10"/>
    <col min="11727" max="11727" width="9.28515625" style="10" bestFit="1" customWidth="1"/>
    <col min="11728" max="11728" width="9.140625" style="10"/>
    <col min="11729" max="11729" width="9.28515625" style="10" bestFit="1" customWidth="1"/>
    <col min="11730" max="11734" width="9.140625" style="10"/>
    <col min="11735" max="11735" width="9.28515625" style="10" bestFit="1" customWidth="1"/>
    <col min="11736" max="11736" width="9.140625" style="10"/>
    <col min="11737" max="11737" width="9.28515625" style="10" bestFit="1" customWidth="1"/>
    <col min="11738" max="11742" width="9.140625" style="10"/>
    <col min="11743" max="11743" width="9.28515625" style="10" bestFit="1" customWidth="1"/>
    <col min="11744" max="11744" width="9.140625" style="10"/>
    <col min="11745" max="11745" width="9.28515625" style="10" bestFit="1" customWidth="1"/>
    <col min="11746" max="11750" width="9.140625" style="10"/>
    <col min="11751" max="11751" width="9.28515625" style="10" bestFit="1" customWidth="1"/>
    <col min="11752" max="11752" width="9.140625" style="10"/>
    <col min="11753" max="11753" width="9.28515625" style="10" bestFit="1" customWidth="1"/>
    <col min="11754" max="11758" width="9.140625" style="10"/>
    <col min="11759" max="11759" width="9.28515625" style="10" bestFit="1" customWidth="1"/>
    <col min="11760" max="11760" width="9.140625" style="10"/>
    <col min="11761" max="11761" width="9.28515625" style="10" bestFit="1" customWidth="1"/>
    <col min="11762" max="11766" width="9.140625" style="10"/>
    <col min="11767" max="11767" width="9.28515625" style="10" bestFit="1" customWidth="1"/>
    <col min="11768" max="11768" width="9.140625" style="10"/>
    <col min="11769" max="11769" width="9.28515625" style="10" bestFit="1" customWidth="1"/>
    <col min="11770" max="11774" width="9.140625" style="10"/>
    <col min="11775" max="11775" width="9.28515625" style="10" bestFit="1" customWidth="1"/>
    <col min="11776" max="11776" width="9.140625" style="10"/>
    <col min="11777" max="11777" width="9.28515625" style="10" bestFit="1" customWidth="1"/>
    <col min="11778" max="11782" width="9.140625" style="10"/>
    <col min="11783" max="11783" width="9.28515625" style="10" bestFit="1" customWidth="1"/>
    <col min="11784" max="11784" width="9.140625" style="10"/>
    <col min="11785" max="11785" width="9.28515625" style="10" bestFit="1" customWidth="1"/>
    <col min="11786" max="11790" width="9.140625" style="10"/>
    <col min="11791" max="11791" width="9.28515625" style="10" bestFit="1" customWidth="1"/>
    <col min="11792" max="11792" width="9.140625" style="10"/>
    <col min="11793" max="11793" width="9.28515625" style="10" bestFit="1" customWidth="1"/>
    <col min="11794" max="11798" width="9.140625" style="10"/>
    <col min="11799" max="11799" width="9.28515625" style="10" bestFit="1" customWidth="1"/>
    <col min="11800" max="11800" width="9.140625" style="10"/>
    <col min="11801" max="11801" width="9.28515625" style="10" bestFit="1" customWidth="1"/>
    <col min="11802" max="11806" width="9.140625" style="10"/>
    <col min="11807" max="11807" width="9.28515625" style="10" bestFit="1" customWidth="1"/>
    <col min="11808" max="11808" width="9.140625" style="10"/>
    <col min="11809" max="11809" width="9.28515625" style="10" bestFit="1" customWidth="1"/>
    <col min="11810" max="11814" width="9.140625" style="10"/>
    <col min="11815" max="11815" width="9.28515625" style="10" bestFit="1" customWidth="1"/>
    <col min="11816" max="11816" width="9.140625" style="10"/>
    <col min="11817" max="11817" width="9.28515625" style="10" bestFit="1" customWidth="1"/>
    <col min="11818" max="11822" width="9.140625" style="10"/>
    <col min="11823" max="11823" width="9.28515625" style="10" bestFit="1" customWidth="1"/>
    <col min="11824" max="11824" width="9.140625" style="10"/>
    <col min="11825" max="11825" width="9.28515625" style="10" bestFit="1" customWidth="1"/>
    <col min="11826" max="11830" width="9.140625" style="10"/>
    <col min="11831" max="11831" width="9.28515625" style="10" bestFit="1" customWidth="1"/>
    <col min="11832" max="11832" width="9.140625" style="10"/>
    <col min="11833" max="11833" width="9.28515625" style="10" bestFit="1" customWidth="1"/>
    <col min="11834" max="11838" width="9.140625" style="10"/>
    <col min="11839" max="11839" width="9.28515625" style="10" bestFit="1" customWidth="1"/>
    <col min="11840" max="11840" width="9.140625" style="10"/>
    <col min="11841" max="11841" width="9.28515625" style="10" bestFit="1" customWidth="1"/>
    <col min="11842" max="11846" width="9.140625" style="10"/>
    <col min="11847" max="11847" width="9.28515625" style="10" bestFit="1" customWidth="1"/>
    <col min="11848" max="11848" width="9.140625" style="10"/>
    <col min="11849" max="11849" width="9.28515625" style="10" bestFit="1" customWidth="1"/>
    <col min="11850" max="11854" width="9.140625" style="10"/>
    <col min="11855" max="11855" width="9.28515625" style="10" bestFit="1" customWidth="1"/>
    <col min="11856" max="11856" width="9.140625" style="10"/>
    <col min="11857" max="11857" width="9.28515625" style="10" bestFit="1" customWidth="1"/>
    <col min="11858" max="11862" width="9.140625" style="10"/>
    <col min="11863" max="11863" width="9.28515625" style="10" bestFit="1" customWidth="1"/>
    <col min="11864" max="11864" width="9.140625" style="10"/>
    <col min="11865" max="11865" width="9.28515625" style="10" bestFit="1" customWidth="1"/>
    <col min="11866" max="11870" width="9.140625" style="10"/>
    <col min="11871" max="11871" width="9.28515625" style="10" bestFit="1" customWidth="1"/>
    <col min="11872" max="11872" width="9.140625" style="10"/>
    <col min="11873" max="11873" width="9.28515625" style="10" bestFit="1" customWidth="1"/>
    <col min="11874" max="11878" width="9.140625" style="10"/>
    <col min="11879" max="11879" width="9.28515625" style="10" bestFit="1" customWidth="1"/>
    <col min="11880" max="11880" width="9.140625" style="10"/>
    <col min="11881" max="11881" width="9.28515625" style="10" bestFit="1" customWidth="1"/>
    <col min="11882" max="11886" width="9.140625" style="10"/>
    <col min="11887" max="11887" width="9.28515625" style="10" bestFit="1" customWidth="1"/>
    <col min="11888" max="11888" width="9.140625" style="10"/>
    <col min="11889" max="11889" width="9.28515625" style="10" bestFit="1" customWidth="1"/>
    <col min="11890" max="11894" width="9.140625" style="10"/>
    <col min="11895" max="11895" width="9.28515625" style="10" bestFit="1" customWidth="1"/>
    <col min="11896" max="11896" width="9.140625" style="10"/>
    <col min="11897" max="11897" width="9.28515625" style="10" bestFit="1" customWidth="1"/>
    <col min="11898" max="11902" width="9.140625" style="10"/>
    <col min="11903" max="11903" width="9.28515625" style="10" bestFit="1" customWidth="1"/>
    <col min="11904" max="11904" width="9.140625" style="10"/>
    <col min="11905" max="11905" width="9.28515625" style="10" bestFit="1" customWidth="1"/>
    <col min="11906" max="11910" width="9.140625" style="10"/>
    <col min="11911" max="11911" width="9.28515625" style="10" bestFit="1" customWidth="1"/>
    <col min="11912" max="11912" width="9.140625" style="10"/>
    <col min="11913" max="11913" width="9.28515625" style="10" bestFit="1" customWidth="1"/>
    <col min="11914" max="11918" width="9.140625" style="10"/>
    <col min="11919" max="11919" width="9.28515625" style="10" bestFit="1" customWidth="1"/>
    <col min="11920" max="11920" width="9.140625" style="10"/>
    <col min="11921" max="11921" width="9.28515625" style="10" bestFit="1" customWidth="1"/>
    <col min="11922" max="11926" width="9.140625" style="10"/>
    <col min="11927" max="11927" width="9.28515625" style="10" bestFit="1" customWidth="1"/>
    <col min="11928" max="11928" width="9.140625" style="10"/>
    <col min="11929" max="11929" width="9.28515625" style="10" bestFit="1" customWidth="1"/>
    <col min="11930" max="11934" width="9.140625" style="10"/>
    <col min="11935" max="11935" width="9.28515625" style="10" bestFit="1" customWidth="1"/>
    <col min="11936" max="11936" width="9.140625" style="10"/>
    <col min="11937" max="11937" width="9.28515625" style="10" bestFit="1" customWidth="1"/>
    <col min="11938" max="11942" width="9.140625" style="10"/>
    <col min="11943" max="11943" width="9.28515625" style="10" bestFit="1" customWidth="1"/>
    <col min="11944" max="11944" width="9.140625" style="10"/>
    <col min="11945" max="11945" width="9.28515625" style="10" bestFit="1" customWidth="1"/>
    <col min="11946" max="11950" width="9.140625" style="10"/>
    <col min="11951" max="11951" width="9.28515625" style="10" bestFit="1" customWidth="1"/>
    <col min="11952" max="11952" width="9.140625" style="10"/>
    <col min="11953" max="11953" width="9.28515625" style="10" bestFit="1" customWidth="1"/>
    <col min="11954" max="11958" width="9.140625" style="10"/>
    <col min="11959" max="11959" width="9.28515625" style="10" bestFit="1" customWidth="1"/>
    <col min="11960" max="11960" width="9.140625" style="10"/>
    <col min="11961" max="11961" width="9.28515625" style="10" bestFit="1" customWidth="1"/>
    <col min="11962" max="11966" width="9.140625" style="10"/>
    <col min="11967" max="11967" width="9.28515625" style="10" bestFit="1" customWidth="1"/>
    <col min="11968" max="11968" width="9.140625" style="10"/>
    <col min="11969" max="11969" width="9.28515625" style="10" bestFit="1" customWidth="1"/>
    <col min="11970" max="11974" width="9.140625" style="10"/>
    <col min="11975" max="11975" width="9.28515625" style="10" bestFit="1" customWidth="1"/>
    <col min="11976" max="11976" width="9.140625" style="10"/>
    <col min="11977" max="11977" width="9.28515625" style="10" bestFit="1" customWidth="1"/>
    <col min="11978" max="11982" width="9.140625" style="10"/>
    <col min="11983" max="11983" width="9.28515625" style="10" bestFit="1" customWidth="1"/>
    <col min="11984" max="11984" width="9.140625" style="10"/>
    <col min="11985" max="11985" width="9.28515625" style="10" bestFit="1" customWidth="1"/>
    <col min="11986" max="11990" width="9.140625" style="10"/>
    <col min="11991" max="11991" width="9.28515625" style="10" bestFit="1" customWidth="1"/>
    <col min="11992" max="11992" width="9.140625" style="10"/>
    <col min="11993" max="11993" width="9.28515625" style="10" bestFit="1" customWidth="1"/>
    <col min="11994" max="11998" width="9.140625" style="10"/>
    <col min="11999" max="11999" width="9.28515625" style="10" bestFit="1" customWidth="1"/>
    <col min="12000" max="12000" width="9.140625" style="10"/>
    <col min="12001" max="12001" width="9.28515625" style="10" bestFit="1" customWidth="1"/>
    <col min="12002" max="12006" width="9.140625" style="10"/>
    <col min="12007" max="12007" width="9.28515625" style="10" bestFit="1" customWidth="1"/>
    <col min="12008" max="12008" width="9.140625" style="10"/>
    <col min="12009" max="12009" width="9.28515625" style="10" bestFit="1" customWidth="1"/>
    <col min="12010" max="12014" width="9.140625" style="10"/>
    <col min="12015" max="12015" width="9.28515625" style="10" bestFit="1" customWidth="1"/>
    <col min="12016" max="12016" width="9.140625" style="10"/>
    <col min="12017" max="12017" width="9.28515625" style="10" bestFit="1" customWidth="1"/>
    <col min="12018" max="12022" width="9.140625" style="10"/>
    <col min="12023" max="12023" width="9.28515625" style="10" bestFit="1" customWidth="1"/>
    <col min="12024" max="12024" width="9.140625" style="10"/>
    <col min="12025" max="12025" width="9.28515625" style="10" bestFit="1" customWidth="1"/>
    <col min="12026" max="12030" width="9.140625" style="10"/>
    <col min="12031" max="12031" width="9.28515625" style="10" bestFit="1" customWidth="1"/>
    <col min="12032" max="12032" width="9.140625" style="10"/>
    <col min="12033" max="12033" width="9.28515625" style="10" bestFit="1" customWidth="1"/>
    <col min="12034" max="12038" width="9.140625" style="10"/>
    <col min="12039" max="12039" width="9.28515625" style="10" bestFit="1" customWidth="1"/>
    <col min="12040" max="12040" width="9.140625" style="10"/>
    <col min="12041" max="12041" width="9.28515625" style="10" bestFit="1" customWidth="1"/>
    <col min="12042" max="12046" width="9.140625" style="10"/>
    <col min="12047" max="12047" width="9.28515625" style="10" bestFit="1" customWidth="1"/>
    <col min="12048" max="12048" width="9.140625" style="10"/>
    <col min="12049" max="12049" width="9.28515625" style="10" bestFit="1" customWidth="1"/>
    <col min="12050" max="12054" width="9.140625" style="10"/>
    <col min="12055" max="12055" width="9.28515625" style="10" bestFit="1" customWidth="1"/>
    <col min="12056" max="12056" width="9.140625" style="10"/>
    <col min="12057" max="12057" width="9.28515625" style="10" bestFit="1" customWidth="1"/>
    <col min="12058" max="12062" width="9.140625" style="10"/>
    <col min="12063" max="12063" width="9.28515625" style="10" bestFit="1" customWidth="1"/>
    <col min="12064" max="12064" width="9.140625" style="10"/>
    <col min="12065" max="12065" width="9.28515625" style="10" bestFit="1" customWidth="1"/>
    <col min="12066" max="12070" width="9.140625" style="10"/>
    <col min="12071" max="12071" width="9.28515625" style="10" bestFit="1" customWidth="1"/>
    <col min="12072" max="12072" width="9.140625" style="10"/>
    <col min="12073" max="12073" width="9.28515625" style="10" bestFit="1" customWidth="1"/>
    <col min="12074" max="12078" width="9.140625" style="10"/>
    <col min="12079" max="12079" width="9.28515625" style="10" bestFit="1" customWidth="1"/>
    <col min="12080" max="12080" width="9.140625" style="10"/>
    <col min="12081" max="12081" width="9.28515625" style="10" bestFit="1" customWidth="1"/>
    <col min="12082" max="12086" width="9.140625" style="10"/>
    <col min="12087" max="12087" width="9.28515625" style="10" bestFit="1" customWidth="1"/>
    <col min="12088" max="12088" width="9.140625" style="10"/>
    <col min="12089" max="12089" width="9.28515625" style="10" bestFit="1" customWidth="1"/>
    <col min="12090" max="12094" width="9.140625" style="10"/>
    <col min="12095" max="12095" width="9.28515625" style="10" bestFit="1" customWidth="1"/>
    <col min="12096" max="12096" width="9.140625" style="10"/>
    <col min="12097" max="12097" width="9.28515625" style="10" bestFit="1" customWidth="1"/>
    <col min="12098" max="12102" width="9.140625" style="10"/>
    <col min="12103" max="12103" width="9.28515625" style="10" bestFit="1" customWidth="1"/>
    <col min="12104" max="12104" width="9.140625" style="10"/>
    <col min="12105" max="12105" width="9.28515625" style="10" bestFit="1" customWidth="1"/>
    <col min="12106" max="12110" width="9.140625" style="10"/>
    <col min="12111" max="12111" width="9.28515625" style="10" bestFit="1" customWidth="1"/>
    <col min="12112" max="12112" width="9.140625" style="10"/>
    <col min="12113" max="12113" width="9.28515625" style="10" bestFit="1" customWidth="1"/>
    <col min="12114" max="12118" width="9.140625" style="10"/>
    <col min="12119" max="12119" width="9.28515625" style="10" bestFit="1" customWidth="1"/>
    <col min="12120" max="12120" width="9.140625" style="10"/>
    <col min="12121" max="12121" width="9.28515625" style="10" bestFit="1" customWidth="1"/>
    <col min="12122" max="12126" width="9.140625" style="10"/>
    <col min="12127" max="12127" width="9.28515625" style="10" bestFit="1" customWidth="1"/>
    <col min="12128" max="12128" width="9.140625" style="10"/>
    <col min="12129" max="12129" width="9.28515625" style="10" bestFit="1" customWidth="1"/>
    <col min="12130" max="12134" width="9.140625" style="10"/>
    <col min="12135" max="12135" width="9.28515625" style="10" bestFit="1" customWidth="1"/>
    <col min="12136" max="12136" width="9.140625" style="10"/>
    <col min="12137" max="12137" width="9.28515625" style="10" bestFit="1" customWidth="1"/>
    <col min="12138" max="12142" width="9.140625" style="10"/>
    <col min="12143" max="12143" width="9.28515625" style="10" bestFit="1" customWidth="1"/>
    <col min="12144" max="12144" width="9.140625" style="10"/>
    <col min="12145" max="12145" width="9.28515625" style="10" bestFit="1" customWidth="1"/>
    <col min="12146" max="12150" width="9.140625" style="10"/>
    <col min="12151" max="12151" width="9.28515625" style="10" bestFit="1" customWidth="1"/>
    <col min="12152" max="12152" width="9.140625" style="10"/>
    <col min="12153" max="12153" width="9.28515625" style="10" bestFit="1" customWidth="1"/>
    <col min="12154" max="12158" width="9.140625" style="10"/>
    <col min="12159" max="12159" width="9.28515625" style="10" bestFit="1" customWidth="1"/>
    <col min="12160" max="12160" width="9.140625" style="10"/>
    <col min="12161" max="12161" width="9.28515625" style="10" bestFit="1" customWidth="1"/>
    <col min="12162" max="12166" width="9.140625" style="10"/>
    <col min="12167" max="12167" width="9.28515625" style="10" bestFit="1" customWidth="1"/>
    <col min="12168" max="12168" width="9.140625" style="10"/>
    <col min="12169" max="12169" width="9.28515625" style="10" bestFit="1" customWidth="1"/>
    <col min="12170" max="12174" width="9.140625" style="10"/>
    <col min="12175" max="12175" width="9.28515625" style="10" bestFit="1" customWidth="1"/>
    <col min="12176" max="12176" width="9.140625" style="10"/>
    <col min="12177" max="12177" width="9.28515625" style="10" bestFit="1" customWidth="1"/>
    <col min="12178" max="12182" width="9.140625" style="10"/>
    <col min="12183" max="12183" width="9.28515625" style="10" bestFit="1" customWidth="1"/>
    <col min="12184" max="12184" width="9.140625" style="10"/>
    <col min="12185" max="12185" width="9.28515625" style="10" bestFit="1" customWidth="1"/>
    <col min="12186" max="12190" width="9.140625" style="10"/>
    <col min="12191" max="12191" width="9.28515625" style="10" bestFit="1" customWidth="1"/>
    <col min="12192" max="12192" width="9.140625" style="10"/>
    <col min="12193" max="12193" width="9.28515625" style="10" bestFit="1" customWidth="1"/>
    <col min="12194" max="12198" width="9.140625" style="10"/>
    <col min="12199" max="12199" width="9.28515625" style="10" bestFit="1" customWidth="1"/>
    <col min="12200" max="12200" width="9.140625" style="10"/>
    <col min="12201" max="12201" width="9.28515625" style="10" bestFit="1" customWidth="1"/>
    <col min="12202" max="12206" width="9.140625" style="10"/>
    <col min="12207" max="12207" width="9.28515625" style="10" bestFit="1" customWidth="1"/>
    <col min="12208" max="12208" width="9.140625" style="10"/>
    <col min="12209" max="12209" width="9.28515625" style="10" bestFit="1" customWidth="1"/>
    <col min="12210" max="12214" width="9.140625" style="10"/>
    <col min="12215" max="12215" width="9.28515625" style="10" bestFit="1" customWidth="1"/>
    <col min="12216" max="12216" width="9.140625" style="10"/>
    <col min="12217" max="12217" width="9.28515625" style="10" bestFit="1" customWidth="1"/>
    <col min="12218" max="12222" width="9.140625" style="10"/>
    <col min="12223" max="12223" width="9.28515625" style="10" bestFit="1" customWidth="1"/>
    <col min="12224" max="12224" width="9.140625" style="10"/>
    <col min="12225" max="12225" width="9.28515625" style="10" bestFit="1" customWidth="1"/>
    <col min="12226" max="12230" width="9.140625" style="10"/>
    <col min="12231" max="12231" width="9.28515625" style="10" bestFit="1" customWidth="1"/>
    <col min="12232" max="12232" width="9.140625" style="10"/>
    <col min="12233" max="12233" width="9.28515625" style="10" bestFit="1" customWidth="1"/>
    <col min="12234" max="12238" width="9.140625" style="10"/>
    <col min="12239" max="12239" width="9.28515625" style="10" bestFit="1" customWidth="1"/>
    <col min="12240" max="12240" width="9.140625" style="10"/>
    <col min="12241" max="12241" width="9.28515625" style="10" bestFit="1" customWidth="1"/>
    <col min="12242" max="12246" width="9.140625" style="10"/>
    <col min="12247" max="12247" width="9.28515625" style="10" bestFit="1" customWidth="1"/>
    <col min="12248" max="12248" width="9.140625" style="10"/>
    <col min="12249" max="12249" width="9.28515625" style="10" bestFit="1" customWidth="1"/>
    <col min="12250" max="12254" width="9.140625" style="10"/>
    <col min="12255" max="12255" width="9.28515625" style="10" bestFit="1" customWidth="1"/>
    <col min="12256" max="12256" width="9.140625" style="10"/>
    <col min="12257" max="12257" width="9.28515625" style="10" bestFit="1" customWidth="1"/>
    <col min="12258" max="12262" width="9.140625" style="10"/>
    <col min="12263" max="12263" width="9.28515625" style="10" bestFit="1" customWidth="1"/>
    <col min="12264" max="12264" width="9.140625" style="10"/>
    <col min="12265" max="12265" width="9.28515625" style="10" bestFit="1" customWidth="1"/>
    <col min="12266" max="12270" width="9.140625" style="10"/>
    <col min="12271" max="12271" width="9.28515625" style="10" bestFit="1" customWidth="1"/>
    <col min="12272" max="12272" width="9.140625" style="10"/>
    <col min="12273" max="12273" width="9.28515625" style="10" bestFit="1" customWidth="1"/>
    <col min="12274" max="12278" width="9.140625" style="10"/>
    <col min="12279" max="12279" width="9.28515625" style="10" bestFit="1" customWidth="1"/>
    <col min="12280" max="12280" width="9.140625" style="10"/>
    <col min="12281" max="12281" width="9.28515625" style="10" bestFit="1" customWidth="1"/>
    <col min="12282" max="12286" width="9.140625" style="10"/>
    <col min="12287" max="12287" width="9.28515625" style="10" bestFit="1" customWidth="1"/>
    <col min="12288" max="12288" width="9.140625" style="10"/>
    <col min="12289" max="12289" width="9.28515625" style="10" bestFit="1" customWidth="1"/>
    <col min="12290" max="12294" width="9.140625" style="10"/>
    <col min="12295" max="12295" width="9.28515625" style="10" bestFit="1" customWidth="1"/>
    <col min="12296" max="12296" width="9.140625" style="10"/>
    <col min="12297" max="12297" width="9.28515625" style="10" bestFit="1" customWidth="1"/>
    <col min="12298" max="12302" width="9.140625" style="10"/>
    <col min="12303" max="12303" width="9.28515625" style="10" bestFit="1" customWidth="1"/>
    <col min="12304" max="12304" width="9.140625" style="10"/>
    <col min="12305" max="12305" width="9.28515625" style="10" bestFit="1" customWidth="1"/>
    <col min="12306" max="12310" width="9.140625" style="10"/>
    <col min="12311" max="12311" width="9.28515625" style="10" bestFit="1" customWidth="1"/>
    <col min="12312" max="12312" width="9.140625" style="10"/>
    <col min="12313" max="12313" width="9.28515625" style="10" bestFit="1" customWidth="1"/>
    <col min="12314" max="12318" width="9.140625" style="10"/>
    <col min="12319" max="12319" width="9.28515625" style="10" bestFit="1" customWidth="1"/>
    <col min="12320" max="12320" width="9.140625" style="10"/>
    <col min="12321" max="12321" width="9.28515625" style="10" bestFit="1" customWidth="1"/>
    <col min="12322" max="12326" width="9.140625" style="10"/>
    <col min="12327" max="12327" width="9.28515625" style="10" bestFit="1" customWidth="1"/>
    <col min="12328" max="12328" width="9.140625" style="10"/>
    <col min="12329" max="12329" width="9.28515625" style="10" bestFit="1" customWidth="1"/>
    <col min="12330" max="12334" width="9.140625" style="10"/>
    <col min="12335" max="12335" width="9.28515625" style="10" bestFit="1" customWidth="1"/>
    <col min="12336" max="12336" width="9.140625" style="10"/>
    <col min="12337" max="12337" width="9.28515625" style="10" bestFit="1" customWidth="1"/>
    <col min="12338" max="12342" width="9.140625" style="10"/>
    <col min="12343" max="12343" width="9.28515625" style="10" bestFit="1" customWidth="1"/>
    <col min="12344" max="12344" width="9.140625" style="10"/>
    <col min="12345" max="12345" width="9.28515625" style="10" bestFit="1" customWidth="1"/>
    <col min="12346" max="12350" width="9.140625" style="10"/>
    <col min="12351" max="12351" width="9.28515625" style="10" bestFit="1" customWidth="1"/>
    <col min="12352" max="12352" width="9.140625" style="10"/>
    <col min="12353" max="12353" width="9.28515625" style="10" bestFit="1" customWidth="1"/>
    <col min="12354" max="12358" width="9.140625" style="10"/>
    <col min="12359" max="12359" width="9.28515625" style="10" bestFit="1" customWidth="1"/>
    <col min="12360" max="12360" width="9.140625" style="10"/>
    <col min="12361" max="12361" width="9.28515625" style="10" bestFit="1" customWidth="1"/>
    <col min="12362" max="12366" width="9.140625" style="10"/>
    <col min="12367" max="12367" width="9.28515625" style="10" bestFit="1" customWidth="1"/>
    <col min="12368" max="12368" width="9.140625" style="10"/>
    <col min="12369" max="12369" width="9.28515625" style="10" bestFit="1" customWidth="1"/>
    <col min="12370" max="12374" width="9.140625" style="10"/>
    <col min="12375" max="12375" width="9.28515625" style="10" bestFit="1" customWidth="1"/>
    <col min="12376" max="12376" width="9.140625" style="10"/>
    <col min="12377" max="12377" width="9.28515625" style="10" bestFit="1" customWidth="1"/>
    <col min="12378" max="12382" width="9.140625" style="10"/>
    <col min="12383" max="12383" width="9.28515625" style="10" bestFit="1" customWidth="1"/>
    <col min="12384" max="12384" width="9.140625" style="10"/>
    <col min="12385" max="12385" width="9.28515625" style="10" bestFit="1" customWidth="1"/>
    <col min="12386" max="12390" width="9.140625" style="10"/>
    <col min="12391" max="12391" width="9.28515625" style="10" bestFit="1" customWidth="1"/>
    <col min="12392" max="12392" width="9.140625" style="10"/>
    <col min="12393" max="12393" width="9.28515625" style="10" bestFit="1" customWidth="1"/>
    <col min="12394" max="12398" width="9.140625" style="10"/>
    <col min="12399" max="12399" width="9.28515625" style="10" bestFit="1" customWidth="1"/>
    <col min="12400" max="12400" width="9.140625" style="10"/>
    <col min="12401" max="12401" width="9.28515625" style="10" bestFit="1" customWidth="1"/>
    <col min="12402" max="12406" width="9.140625" style="10"/>
    <col min="12407" max="12407" width="9.28515625" style="10" bestFit="1" customWidth="1"/>
    <col min="12408" max="12408" width="9.140625" style="10"/>
    <col min="12409" max="12409" width="9.28515625" style="10" bestFit="1" customWidth="1"/>
    <col min="12410" max="12414" width="9.140625" style="10"/>
    <col min="12415" max="12415" width="9.28515625" style="10" bestFit="1" customWidth="1"/>
    <col min="12416" max="12416" width="9.140625" style="10"/>
    <col min="12417" max="12417" width="9.28515625" style="10" bestFit="1" customWidth="1"/>
    <col min="12418" max="12422" width="9.140625" style="10"/>
    <col min="12423" max="12423" width="9.28515625" style="10" bestFit="1" customWidth="1"/>
    <col min="12424" max="12424" width="9.140625" style="10"/>
    <col min="12425" max="12425" width="9.28515625" style="10" bestFit="1" customWidth="1"/>
    <col min="12426" max="12430" width="9.140625" style="10"/>
    <col min="12431" max="12431" width="9.28515625" style="10" bestFit="1" customWidth="1"/>
    <col min="12432" max="12432" width="9.140625" style="10"/>
    <col min="12433" max="12433" width="9.28515625" style="10" bestFit="1" customWidth="1"/>
    <col min="12434" max="12438" width="9.140625" style="10"/>
    <col min="12439" max="12439" width="9.28515625" style="10" bestFit="1" customWidth="1"/>
    <col min="12440" max="12440" width="9.140625" style="10"/>
    <col min="12441" max="12441" width="9.28515625" style="10" bestFit="1" customWidth="1"/>
    <col min="12442" max="12446" width="9.140625" style="10"/>
    <col min="12447" max="12447" width="9.28515625" style="10" bestFit="1" customWidth="1"/>
    <col min="12448" max="12448" width="9.140625" style="10"/>
    <col min="12449" max="12449" width="9.28515625" style="10" bestFit="1" customWidth="1"/>
    <col min="12450" max="12454" width="9.140625" style="10"/>
    <col min="12455" max="12455" width="9.28515625" style="10" bestFit="1" customWidth="1"/>
    <col min="12456" max="12456" width="9.140625" style="10"/>
    <col min="12457" max="12457" width="9.28515625" style="10" bestFit="1" customWidth="1"/>
    <col min="12458" max="12462" width="9.140625" style="10"/>
    <col min="12463" max="12463" width="9.28515625" style="10" bestFit="1" customWidth="1"/>
    <col min="12464" max="12464" width="9.140625" style="10"/>
    <col min="12465" max="12465" width="9.28515625" style="10" bestFit="1" customWidth="1"/>
    <col min="12466" max="12470" width="9.140625" style="10"/>
    <col min="12471" max="12471" width="9.28515625" style="10" bestFit="1" customWidth="1"/>
    <col min="12472" max="12472" width="9.140625" style="10"/>
    <col min="12473" max="12473" width="9.28515625" style="10" bestFit="1" customWidth="1"/>
    <col min="12474" max="12478" width="9.140625" style="10"/>
    <col min="12479" max="12479" width="9.28515625" style="10" bestFit="1" customWidth="1"/>
    <col min="12480" max="12480" width="9.140625" style="10"/>
    <col min="12481" max="12481" width="9.28515625" style="10" bestFit="1" customWidth="1"/>
    <col min="12482" max="12486" width="9.140625" style="10"/>
    <col min="12487" max="12487" width="9.28515625" style="10" bestFit="1" customWidth="1"/>
    <col min="12488" max="12488" width="9.140625" style="10"/>
    <col min="12489" max="12489" width="9.28515625" style="10" bestFit="1" customWidth="1"/>
    <col min="12490" max="12494" width="9.140625" style="10"/>
    <col min="12495" max="12495" width="9.28515625" style="10" bestFit="1" customWidth="1"/>
    <col min="12496" max="12496" width="9.140625" style="10"/>
    <col min="12497" max="12497" width="9.28515625" style="10" bestFit="1" customWidth="1"/>
    <col min="12498" max="12502" width="9.140625" style="10"/>
    <col min="12503" max="12503" width="9.28515625" style="10" bestFit="1" customWidth="1"/>
    <col min="12504" max="12504" width="9.140625" style="10"/>
    <col min="12505" max="12505" width="9.28515625" style="10" bestFit="1" customWidth="1"/>
    <col min="12506" max="12510" width="9.140625" style="10"/>
    <col min="12511" max="12511" width="9.28515625" style="10" bestFit="1" customWidth="1"/>
    <col min="12512" max="12512" width="9.140625" style="10"/>
    <col min="12513" max="12513" width="9.28515625" style="10" bestFit="1" customWidth="1"/>
    <col min="12514" max="12518" width="9.140625" style="10"/>
    <col min="12519" max="12519" width="9.28515625" style="10" bestFit="1" customWidth="1"/>
    <col min="12520" max="12520" width="9.140625" style="10"/>
    <col min="12521" max="12521" width="9.28515625" style="10" bestFit="1" customWidth="1"/>
    <col min="12522" max="12526" width="9.140625" style="10"/>
    <col min="12527" max="12527" width="9.28515625" style="10" bestFit="1" customWidth="1"/>
    <col min="12528" max="12528" width="9.140625" style="10"/>
    <col min="12529" max="12529" width="9.28515625" style="10" bestFit="1" customWidth="1"/>
    <col min="12530" max="12534" width="9.140625" style="10"/>
    <col min="12535" max="12535" width="9.28515625" style="10" bestFit="1" customWidth="1"/>
    <col min="12536" max="12536" width="9.140625" style="10"/>
    <col min="12537" max="12537" width="9.28515625" style="10" bestFit="1" customWidth="1"/>
    <col min="12538" max="12542" width="9.140625" style="10"/>
    <col min="12543" max="12543" width="9.28515625" style="10" bestFit="1" customWidth="1"/>
    <col min="12544" max="12544" width="9.140625" style="10"/>
    <col min="12545" max="12545" width="9.28515625" style="10" bestFit="1" customWidth="1"/>
    <col min="12546" max="12550" width="9.140625" style="10"/>
    <col min="12551" max="12551" width="9.28515625" style="10" bestFit="1" customWidth="1"/>
    <col min="12552" max="12552" width="9.140625" style="10"/>
    <col min="12553" max="12553" width="9.28515625" style="10" bestFit="1" customWidth="1"/>
    <col min="12554" max="12558" width="9.140625" style="10"/>
    <col min="12559" max="12559" width="9.28515625" style="10" bestFit="1" customWidth="1"/>
    <col min="12560" max="12560" width="9.140625" style="10"/>
    <col min="12561" max="12561" width="9.28515625" style="10" bestFit="1" customWidth="1"/>
    <col min="12562" max="12566" width="9.140625" style="10"/>
    <col min="12567" max="12567" width="9.28515625" style="10" bestFit="1" customWidth="1"/>
    <col min="12568" max="12568" width="9.140625" style="10"/>
    <col min="12569" max="12569" width="9.28515625" style="10" bestFit="1" customWidth="1"/>
    <col min="12570" max="12574" width="9.140625" style="10"/>
    <col min="12575" max="12575" width="9.28515625" style="10" bestFit="1" customWidth="1"/>
    <col min="12576" max="12576" width="9.140625" style="10"/>
    <col min="12577" max="12577" width="9.28515625" style="10" bestFit="1" customWidth="1"/>
    <col min="12578" max="12582" width="9.140625" style="10"/>
    <col min="12583" max="12583" width="9.28515625" style="10" bestFit="1" customWidth="1"/>
    <col min="12584" max="12584" width="9.140625" style="10"/>
    <col min="12585" max="12585" width="9.28515625" style="10" bestFit="1" customWidth="1"/>
    <col min="12586" max="12590" width="9.140625" style="10"/>
    <col min="12591" max="12591" width="9.28515625" style="10" bestFit="1" customWidth="1"/>
    <col min="12592" max="12592" width="9.140625" style="10"/>
    <col min="12593" max="12593" width="9.28515625" style="10" bestFit="1" customWidth="1"/>
    <col min="12594" max="12598" width="9.140625" style="10"/>
    <col min="12599" max="12599" width="9.28515625" style="10" bestFit="1" customWidth="1"/>
    <col min="12600" max="12600" width="9.140625" style="10"/>
    <col min="12601" max="12601" width="9.28515625" style="10" bestFit="1" customWidth="1"/>
    <col min="12602" max="12606" width="9.140625" style="10"/>
    <col min="12607" max="12607" width="9.28515625" style="10" bestFit="1" customWidth="1"/>
    <col min="12608" max="12608" width="9.140625" style="10"/>
    <col min="12609" max="12609" width="9.28515625" style="10" bestFit="1" customWidth="1"/>
    <col min="12610" max="12614" width="9.140625" style="10"/>
    <col min="12615" max="12615" width="9.28515625" style="10" bestFit="1" customWidth="1"/>
    <col min="12616" max="12616" width="9.140625" style="10"/>
    <col min="12617" max="12617" width="9.28515625" style="10" bestFit="1" customWidth="1"/>
    <col min="12618" max="12622" width="9.140625" style="10"/>
    <col min="12623" max="12623" width="9.28515625" style="10" bestFit="1" customWidth="1"/>
    <col min="12624" max="12624" width="9.140625" style="10"/>
    <col min="12625" max="12625" width="9.28515625" style="10" bestFit="1" customWidth="1"/>
    <col min="12626" max="12630" width="9.140625" style="10"/>
    <col min="12631" max="12631" width="9.28515625" style="10" bestFit="1" customWidth="1"/>
    <col min="12632" max="12632" width="9.140625" style="10"/>
    <col min="12633" max="12633" width="9.28515625" style="10" bestFit="1" customWidth="1"/>
    <col min="12634" max="12638" width="9.140625" style="10"/>
    <col min="12639" max="12639" width="9.28515625" style="10" bestFit="1" customWidth="1"/>
    <col min="12640" max="12640" width="9.140625" style="10"/>
    <col min="12641" max="12641" width="9.28515625" style="10" bestFit="1" customWidth="1"/>
    <col min="12642" max="12646" width="9.140625" style="10"/>
    <col min="12647" max="12647" width="9.28515625" style="10" bestFit="1" customWidth="1"/>
    <col min="12648" max="12648" width="9.140625" style="10"/>
    <col min="12649" max="12649" width="9.28515625" style="10" bestFit="1" customWidth="1"/>
    <col min="12650" max="12654" width="9.140625" style="10"/>
    <col min="12655" max="12655" width="9.28515625" style="10" bestFit="1" customWidth="1"/>
    <col min="12656" max="12656" width="9.140625" style="10"/>
    <col min="12657" max="12657" width="9.28515625" style="10" bestFit="1" customWidth="1"/>
    <col min="12658" max="12662" width="9.140625" style="10"/>
    <col min="12663" max="12663" width="9.28515625" style="10" bestFit="1" customWidth="1"/>
    <col min="12664" max="12664" width="9.140625" style="10"/>
    <col min="12665" max="12665" width="9.28515625" style="10" bestFit="1" customWidth="1"/>
    <col min="12666" max="12670" width="9.140625" style="10"/>
    <col min="12671" max="12671" width="9.28515625" style="10" bestFit="1" customWidth="1"/>
    <col min="12672" max="12672" width="9.140625" style="10"/>
    <col min="12673" max="12673" width="9.28515625" style="10" bestFit="1" customWidth="1"/>
    <col min="12674" max="12678" width="9.140625" style="10"/>
    <col min="12679" max="12679" width="9.28515625" style="10" bestFit="1" customWidth="1"/>
    <col min="12680" max="12680" width="9.140625" style="10"/>
    <col min="12681" max="12681" width="9.28515625" style="10" bestFit="1" customWidth="1"/>
    <col min="12682" max="12686" width="9.140625" style="10"/>
    <col min="12687" max="12687" width="9.28515625" style="10" bestFit="1" customWidth="1"/>
    <col min="12688" max="12688" width="9.140625" style="10"/>
    <col min="12689" max="12689" width="9.28515625" style="10" bestFit="1" customWidth="1"/>
    <col min="12690" max="12694" width="9.140625" style="10"/>
    <col min="12695" max="12695" width="9.28515625" style="10" bestFit="1" customWidth="1"/>
    <col min="12696" max="12696" width="9.140625" style="10"/>
    <col min="12697" max="12697" width="9.28515625" style="10" bestFit="1" customWidth="1"/>
    <col min="12698" max="12702" width="9.140625" style="10"/>
    <col min="12703" max="12703" width="9.28515625" style="10" bestFit="1" customWidth="1"/>
    <col min="12704" max="12704" width="9.140625" style="10"/>
    <col min="12705" max="12705" width="9.28515625" style="10" bestFit="1" customWidth="1"/>
    <col min="12706" max="12710" width="9.140625" style="10"/>
    <col min="12711" max="12711" width="9.28515625" style="10" bestFit="1" customWidth="1"/>
    <col min="12712" max="12712" width="9.140625" style="10"/>
    <col min="12713" max="12713" width="9.28515625" style="10" bestFit="1" customWidth="1"/>
    <col min="12714" max="12718" width="9.140625" style="10"/>
    <col min="12719" max="12719" width="9.28515625" style="10" bestFit="1" customWidth="1"/>
    <col min="12720" max="12720" width="9.140625" style="10"/>
    <col min="12721" max="12721" width="9.28515625" style="10" bestFit="1" customWidth="1"/>
    <col min="12722" max="12726" width="9.140625" style="10"/>
    <col min="12727" max="12727" width="9.28515625" style="10" bestFit="1" customWidth="1"/>
    <col min="12728" max="12728" width="9.140625" style="10"/>
    <col min="12729" max="12729" width="9.28515625" style="10" bestFit="1" customWidth="1"/>
    <col min="12730" max="12734" width="9.140625" style="10"/>
    <col min="12735" max="12735" width="9.28515625" style="10" bestFit="1" customWidth="1"/>
    <col min="12736" max="12736" width="9.140625" style="10"/>
    <col min="12737" max="12737" width="9.28515625" style="10" bestFit="1" customWidth="1"/>
    <col min="12738" max="12742" width="9.140625" style="10"/>
    <col min="12743" max="12743" width="9.28515625" style="10" bestFit="1" customWidth="1"/>
    <col min="12744" max="12744" width="9.140625" style="10"/>
    <col min="12745" max="12745" width="9.28515625" style="10" bestFit="1" customWidth="1"/>
    <col min="12746" max="12750" width="9.140625" style="10"/>
    <col min="12751" max="12751" width="9.28515625" style="10" bestFit="1" customWidth="1"/>
    <col min="12752" max="12752" width="9.140625" style="10"/>
    <col min="12753" max="12753" width="9.28515625" style="10" bestFit="1" customWidth="1"/>
    <col min="12754" max="12758" width="9.140625" style="10"/>
    <col min="12759" max="12759" width="9.28515625" style="10" bestFit="1" customWidth="1"/>
    <col min="12760" max="12760" width="9.140625" style="10"/>
    <col min="12761" max="12761" width="9.28515625" style="10" bestFit="1" customWidth="1"/>
    <col min="12762" max="12766" width="9.140625" style="10"/>
    <col min="12767" max="12767" width="9.28515625" style="10" bestFit="1" customWidth="1"/>
    <col min="12768" max="12768" width="9.140625" style="10"/>
    <col min="12769" max="12769" width="9.28515625" style="10" bestFit="1" customWidth="1"/>
    <col min="12770" max="12774" width="9.140625" style="10"/>
    <col min="12775" max="12775" width="9.28515625" style="10" bestFit="1" customWidth="1"/>
    <col min="12776" max="12776" width="9.140625" style="10"/>
    <col min="12777" max="12777" width="9.28515625" style="10" bestFit="1" customWidth="1"/>
    <col min="12778" max="12782" width="9.140625" style="10"/>
    <col min="12783" max="12783" width="9.28515625" style="10" bestFit="1" customWidth="1"/>
    <col min="12784" max="12784" width="9.140625" style="10"/>
    <col min="12785" max="12785" width="9.28515625" style="10" bestFit="1" customWidth="1"/>
    <col min="12786" max="12790" width="9.140625" style="10"/>
    <col min="12791" max="12791" width="9.28515625" style="10" bestFit="1" customWidth="1"/>
    <col min="12792" max="12792" width="9.140625" style="10"/>
    <col min="12793" max="12793" width="9.28515625" style="10" bestFit="1" customWidth="1"/>
    <col min="12794" max="12798" width="9.140625" style="10"/>
    <col min="12799" max="12799" width="9.28515625" style="10" bestFit="1" customWidth="1"/>
    <col min="12800" max="12800" width="9.140625" style="10"/>
    <col min="12801" max="12801" width="9.28515625" style="10" bestFit="1" customWidth="1"/>
    <col min="12802" max="12806" width="9.140625" style="10"/>
    <col min="12807" max="12807" width="9.28515625" style="10" bestFit="1" customWidth="1"/>
    <col min="12808" max="12808" width="9.140625" style="10"/>
    <col min="12809" max="12809" width="9.28515625" style="10" bestFit="1" customWidth="1"/>
    <col min="12810" max="12814" width="9.140625" style="10"/>
    <col min="12815" max="12815" width="9.28515625" style="10" bestFit="1" customWidth="1"/>
    <col min="12816" max="12816" width="9.140625" style="10"/>
    <col min="12817" max="12817" width="9.28515625" style="10" bestFit="1" customWidth="1"/>
    <col min="12818" max="12822" width="9.140625" style="10"/>
    <col min="12823" max="12823" width="9.28515625" style="10" bestFit="1" customWidth="1"/>
    <col min="12824" max="12824" width="9.140625" style="10"/>
    <col min="12825" max="12825" width="9.28515625" style="10" bestFit="1" customWidth="1"/>
    <col min="12826" max="12830" width="9.140625" style="10"/>
    <col min="12831" max="12831" width="9.28515625" style="10" bestFit="1" customWidth="1"/>
    <col min="12832" max="12832" width="9.140625" style="10"/>
    <col min="12833" max="12833" width="9.28515625" style="10" bestFit="1" customWidth="1"/>
    <col min="12834" max="12838" width="9.140625" style="10"/>
    <col min="12839" max="12839" width="9.28515625" style="10" bestFit="1" customWidth="1"/>
    <col min="12840" max="12840" width="9.140625" style="10"/>
    <col min="12841" max="12841" width="9.28515625" style="10" bestFit="1" customWidth="1"/>
    <col min="12842" max="12846" width="9.140625" style="10"/>
    <col min="12847" max="12847" width="9.28515625" style="10" bestFit="1" customWidth="1"/>
    <col min="12848" max="12848" width="9.140625" style="10"/>
    <col min="12849" max="12849" width="9.28515625" style="10" bestFit="1" customWidth="1"/>
    <col min="12850" max="12854" width="9.140625" style="10"/>
    <col min="12855" max="12855" width="9.28515625" style="10" bestFit="1" customWidth="1"/>
    <col min="12856" max="12856" width="9.140625" style="10"/>
    <col min="12857" max="12857" width="9.28515625" style="10" bestFit="1" customWidth="1"/>
    <col min="12858" max="12862" width="9.140625" style="10"/>
    <col min="12863" max="12863" width="9.28515625" style="10" bestFit="1" customWidth="1"/>
    <col min="12864" max="12864" width="9.140625" style="10"/>
    <col min="12865" max="12865" width="9.28515625" style="10" bestFit="1" customWidth="1"/>
    <col min="12866" max="12870" width="9.140625" style="10"/>
    <col min="12871" max="12871" width="9.28515625" style="10" bestFit="1" customWidth="1"/>
    <col min="12872" max="12872" width="9.140625" style="10"/>
    <col min="12873" max="12873" width="9.28515625" style="10" bestFit="1" customWidth="1"/>
    <col min="12874" max="12878" width="9.140625" style="10"/>
    <col min="12879" max="12879" width="9.28515625" style="10" bestFit="1" customWidth="1"/>
    <col min="12880" max="12880" width="9.140625" style="10"/>
    <col min="12881" max="12881" width="9.28515625" style="10" bestFit="1" customWidth="1"/>
    <col min="12882" max="12886" width="9.140625" style="10"/>
    <col min="12887" max="12887" width="9.28515625" style="10" bestFit="1" customWidth="1"/>
    <col min="12888" max="12888" width="9.140625" style="10"/>
    <col min="12889" max="12889" width="9.28515625" style="10" bestFit="1" customWidth="1"/>
    <col min="12890" max="12894" width="9.140625" style="10"/>
    <col min="12895" max="12895" width="9.28515625" style="10" bestFit="1" customWidth="1"/>
    <col min="12896" max="12896" width="9.140625" style="10"/>
    <col min="12897" max="12897" width="9.28515625" style="10" bestFit="1" customWidth="1"/>
    <col min="12898" max="12902" width="9.140625" style="10"/>
    <col min="12903" max="12903" width="9.28515625" style="10" bestFit="1" customWidth="1"/>
    <col min="12904" max="12904" width="9.140625" style="10"/>
    <col min="12905" max="12905" width="9.28515625" style="10" bestFit="1" customWidth="1"/>
    <col min="12906" max="12910" width="9.140625" style="10"/>
    <col min="12911" max="12911" width="9.28515625" style="10" bestFit="1" customWidth="1"/>
    <col min="12912" max="12912" width="9.140625" style="10"/>
    <col min="12913" max="12913" width="9.28515625" style="10" bestFit="1" customWidth="1"/>
    <col min="12914" max="12918" width="9.140625" style="10"/>
    <col min="12919" max="12919" width="9.28515625" style="10" bestFit="1" customWidth="1"/>
    <col min="12920" max="12920" width="9.140625" style="10"/>
    <col min="12921" max="12921" width="9.28515625" style="10" bestFit="1" customWidth="1"/>
    <col min="12922" max="12926" width="9.140625" style="10"/>
    <col min="12927" max="12927" width="9.28515625" style="10" bestFit="1" customWidth="1"/>
    <col min="12928" max="12928" width="9.140625" style="10"/>
    <col min="12929" max="12929" width="9.28515625" style="10" bestFit="1" customWidth="1"/>
    <col min="12930" max="12934" width="9.140625" style="10"/>
    <col min="12935" max="12935" width="9.28515625" style="10" bestFit="1" customWidth="1"/>
    <col min="12936" max="12936" width="9.140625" style="10"/>
    <col min="12937" max="12937" width="9.28515625" style="10" bestFit="1" customWidth="1"/>
    <col min="12938" max="12942" width="9.140625" style="10"/>
    <col min="12943" max="12943" width="9.28515625" style="10" bestFit="1" customWidth="1"/>
    <col min="12944" max="12944" width="9.140625" style="10"/>
    <col min="12945" max="12945" width="9.28515625" style="10" bestFit="1" customWidth="1"/>
    <col min="12946" max="12950" width="9.140625" style="10"/>
    <col min="12951" max="12951" width="9.28515625" style="10" bestFit="1" customWidth="1"/>
    <col min="12952" max="12952" width="9.140625" style="10"/>
    <col min="12953" max="12953" width="9.28515625" style="10" bestFit="1" customWidth="1"/>
    <col min="12954" max="12958" width="9.140625" style="10"/>
    <col min="12959" max="12959" width="9.28515625" style="10" bestFit="1" customWidth="1"/>
    <col min="12960" max="12960" width="9.140625" style="10"/>
    <col min="12961" max="12961" width="9.28515625" style="10" bestFit="1" customWidth="1"/>
    <col min="12962" max="12966" width="9.140625" style="10"/>
    <col min="12967" max="12967" width="9.28515625" style="10" bestFit="1" customWidth="1"/>
    <col min="12968" max="12968" width="9.140625" style="10"/>
    <col min="12969" max="12969" width="9.28515625" style="10" bestFit="1" customWidth="1"/>
    <col min="12970" max="12974" width="9.140625" style="10"/>
    <col min="12975" max="12975" width="9.28515625" style="10" bestFit="1" customWidth="1"/>
    <col min="12976" max="12976" width="9.140625" style="10"/>
    <col min="12977" max="12977" width="9.28515625" style="10" bestFit="1" customWidth="1"/>
    <col min="12978" max="12982" width="9.140625" style="10"/>
    <col min="12983" max="12983" width="9.28515625" style="10" bestFit="1" customWidth="1"/>
    <col min="12984" max="12984" width="9.140625" style="10"/>
    <col min="12985" max="12985" width="9.28515625" style="10" bestFit="1" customWidth="1"/>
    <col min="12986" max="12990" width="9.140625" style="10"/>
    <col min="12991" max="12991" width="9.28515625" style="10" bestFit="1" customWidth="1"/>
    <col min="12992" max="12992" width="9.140625" style="10"/>
    <col min="12993" max="12993" width="9.28515625" style="10" bestFit="1" customWidth="1"/>
    <col min="12994" max="12998" width="9.140625" style="10"/>
    <col min="12999" max="12999" width="9.28515625" style="10" bestFit="1" customWidth="1"/>
    <col min="13000" max="13000" width="9.140625" style="10"/>
    <col min="13001" max="13001" width="9.28515625" style="10" bestFit="1" customWidth="1"/>
    <col min="13002" max="13006" width="9.140625" style="10"/>
    <col min="13007" max="13007" width="9.28515625" style="10" bestFit="1" customWidth="1"/>
    <col min="13008" max="13008" width="9.140625" style="10"/>
    <col min="13009" max="13009" width="9.28515625" style="10" bestFit="1" customWidth="1"/>
    <col min="13010" max="13014" width="9.140625" style="10"/>
    <col min="13015" max="13015" width="9.28515625" style="10" bestFit="1" customWidth="1"/>
    <col min="13016" max="13016" width="9.140625" style="10"/>
    <col min="13017" max="13017" width="9.28515625" style="10" bestFit="1" customWidth="1"/>
    <col min="13018" max="13022" width="9.140625" style="10"/>
    <col min="13023" max="13023" width="9.28515625" style="10" bestFit="1" customWidth="1"/>
    <col min="13024" max="13024" width="9.140625" style="10"/>
    <col min="13025" max="13025" width="9.28515625" style="10" bestFit="1" customWidth="1"/>
    <col min="13026" max="13030" width="9.140625" style="10"/>
    <col min="13031" max="13031" width="9.28515625" style="10" bestFit="1" customWidth="1"/>
    <col min="13032" max="13032" width="9.140625" style="10"/>
    <col min="13033" max="13033" width="9.28515625" style="10" bestFit="1" customWidth="1"/>
    <col min="13034" max="13038" width="9.140625" style="10"/>
    <col min="13039" max="13039" width="9.28515625" style="10" bestFit="1" customWidth="1"/>
    <col min="13040" max="13040" width="9.140625" style="10"/>
    <col min="13041" max="13041" width="9.28515625" style="10" bestFit="1" customWidth="1"/>
    <col min="13042" max="13046" width="9.140625" style="10"/>
    <col min="13047" max="13047" width="9.28515625" style="10" bestFit="1" customWidth="1"/>
    <col min="13048" max="13048" width="9.140625" style="10"/>
    <col min="13049" max="13049" width="9.28515625" style="10" bestFit="1" customWidth="1"/>
    <col min="13050" max="13054" width="9.140625" style="10"/>
    <col min="13055" max="13055" width="9.28515625" style="10" bestFit="1" customWidth="1"/>
    <col min="13056" max="13056" width="9.140625" style="10"/>
    <col min="13057" max="13057" width="9.28515625" style="10" bestFit="1" customWidth="1"/>
    <col min="13058" max="13062" width="9.140625" style="10"/>
    <col min="13063" max="13063" width="9.28515625" style="10" bestFit="1" customWidth="1"/>
    <col min="13064" max="13064" width="9.140625" style="10"/>
    <col min="13065" max="13065" width="9.28515625" style="10" bestFit="1" customWidth="1"/>
    <col min="13066" max="13070" width="9.140625" style="10"/>
    <col min="13071" max="13071" width="9.28515625" style="10" bestFit="1" customWidth="1"/>
    <col min="13072" max="13072" width="9.140625" style="10"/>
    <col min="13073" max="13073" width="9.28515625" style="10" bestFit="1" customWidth="1"/>
    <col min="13074" max="13078" width="9.140625" style="10"/>
    <col min="13079" max="13079" width="9.28515625" style="10" bestFit="1" customWidth="1"/>
    <col min="13080" max="13080" width="9.140625" style="10"/>
    <col min="13081" max="13081" width="9.28515625" style="10" bestFit="1" customWidth="1"/>
    <col min="13082" max="13086" width="9.140625" style="10"/>
    <col min="13087" max="13087" width="9.28515625" style="10" bestFit="1" customWidth="1"/>
    <col min="13088" max="13088" width="9.140625" style="10"/>
    <col min="13089" max="13089" width="9.28515625" style="10" bestFit="1" customWidth="1"/>
    <col min="13090" max="13094" width="9.140625" style="10"/>
    <col min="13095" max="13095" width="9.28515625" style="10" bestFit="1" customWidth="1"/>
    <col min="13096" max="13096" width="9.140625" style="10"/>
    <col min="13097" max="13097" width="9.28515625" style="10" bestFit="1" customWidth="1"/>
    <col min="13098" max="13102" width="9.140625" style="10"/>
    <col min="13103" max="13103" width="9.28515625" style="10" bestFit="1" customWidth="1"/>
    <col min="13104" max="13104" width="9.140625" style="10"/>
    <col min="13105" max="13105" width="9.28515625" style="10" bestFit="1" customWidth="1"/>
    <col min="13106" max="13110" width="9.140625" style="10"/>
    <col min="13111" max="13111" width="9.28515625" style="10" bestFit="1" customWidth="1"/>
    <col min="13112" max="13112" width="9.140625" style="10"/>
    <col min="13113" max="13113" width="9.28515625" style="10" bestFit="1" customWidth="1"/>
    <col min="13114" max="13118" width="9.140625" style="10"/>
    <col min="13119" max="13119" width="9.28515625" style="10" bestFit="1" customWidth="1"/>
    <col min="13120" max="13120" width="9.140625" style="10"/>
    <col min="13121" max="13121" width="9.28515625" style="10" bestFit="1" customWidth="1"/>
    <col min="13122" max="13126" width="9.140625" style="10"/>
    <col min="13127" max="13127" width="9.28515625" style="10" bestFit="1" customWidth="1"/>
    <col min="13128" max="13128" width="9.140625" style="10"/>
    <col min="13129" max="13129" width="9.28515625" style="10" bestFit="1" customWidth="1"/>
    <col min="13130" max="13134" width="9.140625" style="10"/>
    <col min="13135" max="13135" width="9.28515625" style="10" bestFit="1" customWidth="1"/>
    <col min="13136" max="13136" width="9.140625" style="10"/>
    <col min="13137" max="13137" width="9.28515625" style="10" bestFit="1" customWidth="1"/>
    <col min="13138" max="13142" width="9.140625" style="10"/>
    <col min="13143" max="13143" width="9.28515625" style="10" bestFit="1" customWidth="1"/>
    <col min="13144" max="13144" width="9.140625" style="10"/>
    <col min="13145" max="13145" width="9.28515625" style="10" bestFit="1" customWidth="1"/>
    <col min="13146" max="13150" width="9.140625" style="10"/>
    <col min="13151" max="13151" width="9.28515625" style="10" bestFit="1" customWidth="1"/>
    <col min="13152" max="13152" width="9.140625" style="10"/>
    <col min="13153" max="13153" width="9.28515625" style="10" bestFit="1" customWidth="1"/>
    <col min="13154" max="13158" width="9.140625" style="10"/>
    <col min="13159" max="13159" width="9.28515625" style="10" bestFit="1" customWidth="1"/>
    <col min="13160" max="13160" width="9.140625" style="10"/>
    <col min="13161" max="13161" width="9.28515625" style="10" bestFit="1" customWidth="1"/>
    <col min="13162" max="13166" width="9.140625" style="10"/>
    <col min="13167" max="13167" width="9.28515625" style="10" bestFit="1" customWidth="1"/>
    <col min="13168" max="13168" width="9.140625" style="10"/>
    <col min="13169" max="13169" width="9.28515625" style="10" bestFit="1" customWidth="1"/>
    <col min="13170" max="13174" width="9.140625" style="10"/>
    <col min="13175" max="13175" width="9.28515625" style="10" bestFit="1" customWidth="1"/>
    <col min="13176" max="13176" width="9.140625" style="10"/>
    <col min="13177" max="13177" width="9.28515625" style="10" bestFit="1" customWidth="1"/>
    <col min="13178" max="13182" width="9.140625" style="10"/>
    <col min="13183" max="13183" width="9.28515625" style="10" bestFit="1" customWidth="1"/>
    <col min="13184" max="13184" width="9.140625" style="10"/>
    <col min="13185" max="13185" width="9.28515625" style="10" bestFit="1" customWidth="1"/>
    <col min="13186" max="13190" width="9.140625" style="10"/>
    <col min="13191" max="13191" width="9.28515625" style="10" bestFit="1" customWidth="1"/>
    <col min="13192" max="13192" width="9.140625" style="10"/>
    <col min="13193" max="13193" width="9.28515625" style="10" bestFit="1" customWidth="1"/>
    <col min="13194" max="13198" width="9.140625" style="10"/>
    <col min="13199" max="13199" width="9.28515625" style="10" bestFit="1" customWidth="1"/>
    <col min="13200" max="13200" width="9.140625" style="10"/>
    <col min="13201" max="13201" width="9.28515625" style="10" bestFit="1" customWidth="1"/>
    <col min="13202" max="13206" width="9.140625" style="10"/>
    <col min="13207" max="13207" width="9.28515625" style="10" bestFit="1" customWidth="1"/>
    <col min="13208" max="13208" width="9.140625" style="10"/>
    <col min="13209" max="13209" width="9.28515625" style="10" bestFit="1" customWidth="1"/>
    <col min="13210" max="13214" width="9.140625" style="10"/>
    <col min="13215" max="13215" width="9.28515625" style="10" bestFit="1" customWidth="1"/>
    <col min="13216" max="13216" width="9.140625" style="10"/>
    <col min="13217" max="13217" width="9.28515625" style="10" bestFit="1" customWidth="1"/>
    <col min="13218" max="13222" width="9.140625" style="10"/>
    <col min="13223" max="13223" width="9.28515625" style="10" bestFit="1" customWidth="1"/>
    <col min="13224" max="13224" width="9.140625" style="10"/>
    <col min="13225" max="13225" width="9.28515625" style="10" bestFit="1" customWidth="1"/>
    <col min="13226" max="13230" width="9.140625" style="10"/>
    <col min="13231" max="13231" width="9.28515625" style="10" bestFit="1" customWidth="1"/>
    <col min="13232" max="13232" width="9.140625" style="10"/>
    <col min="13233" max="13233" width="9.28515625" style="10" bestFit="1" customWidth="1"/>
    <col min="13234" max="13238" width="9.140625" style="10"/>
    <col min="13239" max="13239" width="9.28515625" style="10" bestFit="1" customWidth="1"/>
    <col min="13240" max="13240" width="9.140625" style="10"/>
    <col min="13241" max="13241" width="9.28515625" style="10" bestFit="1" customWidth="1"/>
    <col min="13242" max="13246" width="9.140625" style="10"/>
    <col min="13247" max="13247" width="9.28515625" style="10" bestFit="1" customWidth="1"/>
    <col min="13248" max="13248" width="9.140625" style="10"/>
    <col min="13249" max="13249" width="9.28515625" style="10" bestFit="1" customWidth="1"/>
    <col min="13250" max="13254" width="9.140625" style="10"/>
    <col min="13255" max="13255" width="9.28515625" style="10" bestFit="1" customWidth="1"/>
    <col min="13256" max="13256" width="9.140625" style="10"/>
    <col min="13257" max="13257" width="9.28515625" style="10" bestFit="1" customWidth="1"/>
    <col min="13258" max="13262" width="9.140625" style="10"/>
    <col min="13263" max="13263" width="9.28515625" style="10" bestFit="1" customWidth="1"/>
    <col min="13264" max="13264" width="9.140625" style="10"/>
    <col min="13265" max="13265" width="9.28515625" style="10" bestFit="1" customWidth="1"/>
    <col min="13266" max="13270" width="9.140625" style="10"/>
    <col min="13271" max="13271" width="9.28515625" style="10" bestFit="1" customWidth="1"/>
    <col min="13272" max="13272" width="9.140625" style="10"/>
    <col min="13273" max="13273" width="9.28515625" style="10" bestFit="1" customWidth="1"/>
    <col min="13274" max="13278" width="9.140625" style="10"/>
    <col min="13279" max="13279" width="9.28515625" style="10" bestFit="1" customWidth="1"/>
    <col min="13280" max="13280" width="9.140625" style="10"/>
    <col min="13281" max="13281" width="9.28515625" style="10" bestFit="1" customWidth="1"/>
    <col min="13282" max="13286" width="9.140625" style="10"/>
    <col min="13287" max="13287" width="9.28515625" style="10" bestFit="1" customWidth="1"/>
    <col min="13288" max="13288" width="9.140625" style="10"/>
    <col min="13289" max="13289" width="9.28515625" style="10" bestFit="1" customWidth="1"/>
    <col min="13290" max="13294" width="9.140625" style="10"/>
    <col min="13295" max="13295" width="9.28515625" style="10" bestFit="1" customWidth="1"/>
    <col min="13296" max="13296" width="9.140625" style="10"/>
    <col min="13297" max="13297" width="9.28515625" style="10" bestFit="1" customWidth="1"/>
    <col min="13298" max="13302" width="9.140625" style="10"/>
    <col min="13303" max="13303" width="9.28515625" style="10" bestFit="1" customWidth="1"/>
    <col min="13304" max="13304" width="9.140625" style="10"/>
    <col min="13305" max="13305" width="9.28515625" style="10" bestFit="1" customWidth="1"/>
    <col min="13306" max="13310" width="9.140625" style="10"/>
    <col min="13311" max="13311" width="9.28515625" style="10" bestFit="1" customWidth="1"/>
    <col min="13312" max="13312" width="9.140625" style="10"/>
    <col min="13313" max="13313" width="9.28515625" style="10" bestFit="1" customWidth="1"/>
    <col min="13314" max="13318" width="9.140625" style="10"/>
    <col min="13319" max="13319" width="9.28515625" style="10" bestFit="1" customWidth="1"/>
    <col min="13320" max="13320" width="9.140625" style="10"/>
    <col min="13321" max="13321" width="9.28515625" style="10" bestFit="1" customWidth="1"/>
    <col min="13322" max="13326" width="9.140625" style="10"/>
    <col min="13327" max="13327" width="9.28515625" style="10" bestFit="1" customWidth="1"/>
    <col min="13328" max="13328" width="9.140625" style="10"/>
    <col min="13329" max="13329" width="9.28515625" style="10" bestFit="1" customWidth="1"/>
    <col min="13330" max="13334" width="9.140625" style="10"/>
    <col min="13335" max="13335" width="9.28515625" style="10" bestFit="1" customWidth="1"/>
    <col min="13336" max="13336" width="9.140625" style="10"/>
    <col min="13337" max="13337" width="9.28515625" style="10" bestFit="1" customWidth="1"/>
    <col min="13338" max="13342" width="9.140625" style="10"/>
    <col min="13343" max="13343" width="9.28515625" style="10" bestFit="1" customWidth="1"/>
    <col min="13344" max="13344" width="9.140625" style="10"/>
    <col min="13345" max="13345" width="9.28515625" style="10" bestFit="1" customWidth="1"/>
    <col min="13346" max="13350" width="9.140625" style="10"/>
    <col min="13351" max="13351" width="9.28515625" style="10" bestFit="1" customWidth="1"/>
    <col min="13352" max="13352" width="9.140625" style="10"/>
    <col min="13353" max="13353" width="9.28515625" style="10" bestFit="1" customWidth="1"/>
    <col min="13354" max="13358" width="9.140625" style="10"/>
    <col min="13359" max="13359" width="9.28515625" style="10" bestFit="1" customWidth="1"/>
    <col min="13360" max="13360" width="9.140625" style="10"/>
    <col min="13361" max="13361" width="9.28515625" style="10" bestFit="1" customWidth="1"/>
    <col min="13362" max="13366" width="9.140625" style="10"/>
    <col min="13367" max="13367" width="9.28515625" style="10" bestFit="1" customWidth="1"/>
    <col min="13368" max="13368" width="9.140625" style="10"/>
    <col min="13369" max="13369" width="9.28515625" style="10" bestFit="1" customWidth="1"/>
    <col min="13370" max="13374" width="9.140625" style="10"/>
    <col min="13375" max="13375" width="9.28515625" style="10" bestFit="1" customWidth="1"/>
    <col min="13376" max="13376" width="9.140625" style="10"/>
    <col min="13377" max="13377" width="9.28515625" style="10" bestFit="1" customWidth="1"/>
    <col min="13378" max="13382" width="9.140625" style="10"/>
    <col min="13383" max="13383" width="9.28515625" style="10" bestFit="1" customWidth="1"/>
    <col min="13384" max="13384" width="9.140625" style="10"/>
    <col min="13385" max="13385" width="9.28515625" style="10" bestFit="1" customWidth="1"/>
    <col min="13386" max="13390" width="9.140625" style="10"/>
    <col min="13391" max="13391" width="9.28515625" style="10" bestFit="1" customWidth="1"/>
    <col min="13392" max="13392" width="9.140625" style="10"/>
    <col min="13393" max="13393" width="9.28515625" style="10" bestFit="1" customWidth="1"/>
    <col min="13394" max="13398" width="9.140625" style="10"/>
    <col min="13399" max="13399" width="9.28515625" style="10" bestFit="1" customWidth="1"/>
    <col min="13400" max="13400" width="9.140625" style="10"/>
    <col min="13401" max="13401" width="9.28515625" style="10" bestFit="1" customWidth="1"/>
    <col min="13402" max="13406" width="9.140625" style="10"/>
    <col min="13407" max="13407" width="9.28515625" style="10" bestFit="1" customWidth="1"/>
    <col min="13408" max="13408" width="9.140625" style="10"/>
    <col min="13409" max="13409" width="9.28515625" style="10" bestFit="1" customWidth="1"/>
    <col min="13410" max="13414" width="9.140625" style="10"/>
    <col min="13415" max="13415" width="9.28515625" style="10" bestFit="1" customWidth="1"/>
    <col min="13416" max="13416" width="9.140625" style="10"/>
    <col min="13417" max="13417" width="9.28515625" style="10" bestFit="1" customWidth="1"/>
    <col min="13418" max="13422" width="9.140625" style="10"/>
    <col min="13423" max="13423" width="9.28515625" style="10" bestFit="1" customWidth="1"/>
    <col min="13424" max="13424" width="9.140625" style="10"/>
    <col min="13425" max="13425" width="9.28515625" style="10" bestFit="1" customWidth="1"/>
    <col min="13426" max="13430" width="9.140625" style="10"/>
    <col min="13431" max="13431" width="9.28515625" style="10" bestFit="1" customWidth="1"/>
    <col min="13432" max="13432" width="9.140625" style="10"/>
    <col min="13433" max="13433" width="9.28515625" style="10" bestFit="1" customWidth="1"/>
    <col min="13434" max="13438" width="9.140625" style="10"/>
    <col min="13439" max="13439" width="9.28515625" style="10" bestFit="1" customWidth="1"/>
    <col min="13440" max="13440" width="9.140625" style="10"/>
    <col min="13441" max="13441" width="9.28515625" style="10" bestFit="1" customWidth="1"/>
    <col min="13442" max="13446" width="9.140625" style="10"/>
    <col min="13447" max="13447" width="9.28515625" style="10" bestFit="1" customWidth="1"/>
    <col min="13448" max="13448" width="9.140625" style="10"/>
    <col min="13449" max="13449" width="9.28515625" style="10" bestFit="1" customWidth="1"/>
    <col min="13450" max="13454" width="9.140625" style="10"/>
    <col min="13455" max="13455" width="9.28515625" style="10" bestFit="1" customWidth="1"/>
    <col min="13456" max="13456" width="9.140625" style="10"/>
    <col min="13457" max="13457" width="9.28515625" style="10" bestFit="1" customWidth="1"/>
    <col min="13458" max="13462" width="9.140625" style="10"/>
    <col min="13463" max="13463" width="9.28515625" style="10" bestFit="1" customWidth="1"/>
    <col min="13464" max="13464" width="9.140625" style="10"/>
    <col min="13465" max="13465" width="9.28515625" style="10" bestFit="1" customWidth="1"/>
    <col min="13466" max="13470" width="9.140625" style="10"/>
    <col min="13471" max="13471" width="9.28515625" style="10" bestFit="1" customWidth="1"/>
    <col min="13472" max="13472" width="9.140625" style="10"/>
    <col min="13473" max="13473" width="9.28515625" style="10" bestFit="1" customWidth="1"/>
    <col min="13474" max="13478" width="9.140625" style="10"/>
    <col min="13479" max="13479" width="9.28515625" style="10" bestFit="1" customWidth="1"/>
    <col min="13480" max="13480" width="9.140625" style="10"/>
    <col min="13481" max="13481" width="9.28515625" style="10" bestFit="1" customWidth="1"/>
    <col min="13482" max="13486" width="9.140625" style="10"/>
    <col min="13487" max="13487" width="9.28515625" style="10" bestFit="1" customWidth="1"/>
    <col min="13488" max="13488" width="9.140625" style="10"/>
    <col min="13489" max="13489" width="9.28515625" style="10" bestFit="1" customWidth="1"/>
    <col min="13490" max="13494" width="9.140625" style="10"/>
    <col min="13495" max="13495" width="9.28515625" style="10" bestFit="1" customWidth="1"/>
    <col min="13496" max="13496" width="9.140625" style="10"/>
    <col min="13497" max="13497" width="9.28515625" style="10" bestFit="1" customWidth="1"/>
    <col min="13498" max="13502" width="9.140625" style="10"/>
    <col min="13503" max="13503" width="9.28515625" style="10" bestFit="1" customWidth="1"/>
    <col min="13504" max="13504" width="9.140625" style="10"/>
    <col min="13505" max="13505" width="9.28515625" style="10" bestFit="1" customWidth="1"/>
    <col min="13506" max="13510" width="9.140625" style="10"/>
    <col min="13511" max="13511" width="9.28515625" style="10" bestFit="1" customWidth="1"/>
    <col min="13512" max="13512" width="9.140625" style="10"/>
    <col min="13513" max="13513" width="9.28515625" style="10" bestFit="1" customWidth="1"/>
    <col min="13514" max="13518" width="9.140625" style="10"/>
    <col min="13519" max="13519" width="9.28515625" style="10" bestFit="1" customWidth="1"/>
    <col min="13520" max="13520" width="9.140625" style="10"/>
    <col min="13521" max="13521" width="9.28515625" style="10" bestFit="1" customWidth="1"/>
    <col min="13522" max="13526" width="9.140625" style="10"/>
    <col min="13527" max="13527" width="9.28515625" style="10" bestFit="1" customWidth="1"/>
    <col min="13528" max="13528" width="9.140625" style="10"/>
    <col min="13529" max="13529" width="9.28515625" style="10" bestFit="1" customWidth="1"/>
    <col min="13530" max="13534" width="9.140625" style="10"/>
    <col min="13535" max="13535" width="9.28515625" style="10" bestFit="1" customWidth="1"/>
    <col min="13536" max="13536" width="9.140625" style="10"/>
    <col min="13537" max="13537" width="9.28515625" style="10" bestFit="1" customWidth="1"/>
    <col min="13538" max="13542" width="9.140625" style="10"/>
    <col min="13543" max="13543" width="9.28515625" style="10" bestFit="1" customWidth="1"/>
    <col min="13544" max="13544" width="9.140625" style="10"/>
    <col min="13545" max="13545" width="9.28515625" style="10" bestFit="1" customWidth="1"/>
    <col min="13546" max="13550" width="9.140625" style="10"/>
    <col min="13551" max="13551" width="9.28515625" style="10" bestFit="1" customWidth="1"/>
    <col min="13552" max="13552" width="9.140625" style="10"/>
    <col min="13553" max="13553" width="9.28515625" style="10" bestFit="1" customWidth="1"/>
    <col min="13554" max="13558" width="9.140625" style="10"/>
    <col min="13559" max="13559" width="9.28515625" style="10" bestFit="1" customWidth="1"/>
    <col min="13560" max="13560" width="9.140625" style="10"/>
    <col min="13561" max="13561" width="9.28515625" style="10" bestFit="1" customWidth="1"/>
    <col min="13562" max="13566" width="9.140625" style="10"/>
    <col min="13567" max="13567" width="9.28515625" style="10" bestFit="1" customWidth="1"/>
    <col min="13568" max="13568" width="9.140625" style="10"/>
    <col min="13569" max="13569" width="9.28515625" style="10" bestFit="1" customWidth="1"/>
    <col min="13570" max="13574" width="9.140625" style="10"/>
    <col min="13575" max="13575" width="9.28515625" style="10" bestFit="1" customWidth="1"/>
    <col min="13576" max="13576" width="9.140625" style="10"/>
    <col min="13577" max="13577" width="9.28515625" style="10" bestFit="1" customWidth="1"/>
    <col min="13578" max="13582" width="9.140625" style="10"/>
    <col min="13583" max="13583" width="9.28515625" style="10" bestFit="1" customWidth="1"/>
    <col min="13584" max="13584" width="9.140625" style="10"/>
    <col min="13585" max="13585" width="9.28515625" style="10" bestFit="1" customWidth="1"/>
    <col min="13586" max="13590" width="9.140625" style="10"/>
    <col min="13591" max="13591" width="9.28515625" style="10" bestFit="1" customWidth="1"/>
    <col min="13592" max="13592" width="9.140625" style="10"/>
    <col min="13593" max="13593" width="9.28515625" style="10" bestFit="1" customWidth="1"/>
    <col min="13594" max="13598" width="9.140625" style="10"/>
    <col min="13599" max="13599" width="9.28515625" style="10" bestFit="1" customWidth="1"/>
    <col min="13600" max="13600" width="9.140625" style="10"/>
    <col min="13601" max="13601" width="9.28515625" style="10" bestFit="1" customWidth="1"/>
    <col min="13602" max="13606" width="9.140625" style="10"/>
    <col min="13607" max="13607" width="9.28515625" style="10" bestFit="1" customWidth="1"/>
    <col min="13608" max="13608" width="9.140625" style="10"/>
    <col min="13609" max="13609" width="9.28515625" style="10" bestFit="1" customWidth="1"/>
    <col min="13610" max="13614" width="9.140625" style="10"/>
    <col min="13615" max="13615" width="9.28515625" style="10" bestFit="1" customWidth="1"/>
    <col min="13616" max="13616" width="9.140625" style="10"/>
    <col min="13617" max="13617" width="9.28515625" style="10" bestFit="1" customWidth="1"/>
    <col min="13618" max="13622" width="9.140625" style="10"/>
    <col min="13623" max="13623" width="9.28515625" style="10" bestFit="1" customWidth="1"/>
    <col min="13624" max="13624" width="9.140625" style="10"/>
    <col min="13625" max="13625" width="9.28515625" style="10" bestFit="1" customWidth="1"/>
    <col min="13626" max="13630" width="9.140625" style="10"/>
    <col min="13631" max="13631" width="9.28515625" style="10" bestFit="1" customWidth="1"/>
    <col min="13632" max="13632" width="9.140625" style="10"/>
    <col min="13633" max="13633" width="9.28515625" style="10" bestFit="1" customWidth="1"/>
    <col min="13634" max="13638" width="9.140625" style="10"/>
    <col min="13639" max="13639" width="9.28515625" style="10" bestFit="1" customWidth="1"/>
    <col min="13640" max="13640" width="9.140625" style="10"/>
    <col min="13641" max="13641" width="9.28515625" style="10" bestFit="1" customWidth="1"/>
    <col min="13642" max="13646" width="9.140625" style="10"/>
    <col min="13647" max="13647" width="9.28515625" style="10" bestFit="1" customWidth="1"/>
    <col min="13648" max="13648" width="9.140625" style="10"/>
    <col min="13649" max="13649" width="9.28515625" style="10" bestFit="1" customWidth="1"/>
    <col min="13650" max="13654" width="9.140625" style="10"/>
    <col min="13655" max="13655" width="9.28515625" style="10" bestFit="1" customWidth="1"/>
    <col min="13656" max="13656" width="9.140625" style="10"/>
    <col min="13657" max="13657" width="9.28515625" style="10" bestFit="1" customWidth="1"/>
    <col min="13658" max="13662" width="9.140625" style="10"/>
    <col min="13663" max="13663" width="9.28515625" style="10" bestFit="1" customWidth="1"/>
    <col min="13664" max="13664" width="9.140625" style="10"/>
    <col min="13665" max="13665" width="9.28515625" style="10" bestFit="1" customWidth="1"/>
    <col min="13666" max="13670" width="9.140625" style="10"/>
    <col min="13671" max="13671" width="9.28515625" style="10" bestFit="1" customWidth="1"/>
    <col min="13672" max="13672" width="9.140625" style="10"/>
    <col min="13673" max="13673" width="9.28515625" style="10" bestFit="1" customWidth="1"/>
    <col min="13674" max="13678" width="9.140625" style="10"/>
    <col min="13679" max="13679" width="9.28515625" style="10" bestFit="1" customWidth="1"/>
    <col min="13680" max="13680" width="9.140625" style="10"/>
    <col min="13681" max="13681" width="9.28515625" style="10" bestFit="1" customWidth="1"/>
    <col min="13682" max="13686" width="9.140625" style="10"/>
    <col min="13687" max="13687" width="9.28515625" style="10" bestFit="1" customWidth="1"/>
    <col min="13688" max="13688" width="9.140625" style="10"/>
    <col min="13689" max="13689" width="9.28515625" style="10" bestFit="1" customWidth="1"/>
    <col min="13690" max="13694" width="9.140625" style="10"/>
    <col min="13695" max="13695" width="9.28515625" style="10" bestFit="1" customWidth="1"/>
    <col min="13696" max="13696" width="9.140625" style="10"/>
    <col min="13697" max="13697" width="9.28515625" style="10" bestFit="1" customWidth="1"/>
    <col min="13698" max="13702" width="9.140625" style="10"/>
    <col min="13703" max="13703" width="9.28515625" style="10" bestFit="1" customWidth="1"/>
    <col min="13704" max="13704" width="9.140625" style="10"/>
    <col min="13705" max="13705" width="9.28515625" style="10" bestFit="1" customWidth="1"/>
    <col min="13706" max="13710" width="9.140625" style="10"/>
    <col min="13711" max="13711" width="9.28515625" style="10" bestFit="1" customWidth="1"/>
    <col min="13712" max="13712" width="9.140625" style="10"/>
    <col min="13713" max="13713" width="9.28515625" style="10" bestFit="1" customWidth="1"/>
    <col min="13714" max="13718" width="9.140625" style="10"/>
    <col min="13719" max="13719" width="9.28515625" style="10" bestFit="1" customWidth="1"/>
    <col min="13720" max="13720" width="9.140625" style="10"/>
    <col min="13721" max="13721" width="9.28515625" style="10" bestFit="1" customWidth="1"/>
    <col min="13722" max="13726" width="9.140625" style="10"/>
    <col min="13727" max="13727" width="9.28515625" style="10" bestFit="1" customWidth="1"/>
    <col min="13728" max="13728" width="9.140625" style="10"/>
    <col min="13729" max="13729" width="9.28515625" style="10" bestFit="1" customWidth="1"/>
    <col min="13730" max="13734" width="9.140625" style="10"/>
    <col min="13735" max="13735" width="9.28515625" style="10" bestFit="1" customWidth="1"/>
    <col min="13736" max="13736" width="9.140625" style="10"/>
    <col min="13737" max="13737" width="9.28515625" style="10" bestFit="1" customWidth="1"/>
    <col min="13738" max="13742" width="9.140625" style="10"/>
    <col min="13743" max="13743" width="9.28515625" style="10" bestFit="1" customWidth="1"/>
    <col min="13744" max="13744" width="9.140625" style="10"/>
    <col min="13745" max="13745" width="9.28515625" style="10" bestFit="1" customWidth="1"/>
    <col min="13746" max="13750" width="9.140625" style="10"/>
    <col min="13751" max="13751" width="9.28515625" style="10" bestFit="1" customWidth="1"/>
    <col min="13752" max="13752" width="9.140625" style="10"/>
    <col min="13753" max="13753" width="9.28515625" style="10" bestFit="1" customWidth="1"/>
    <col min="13754" max="13758" width="9.140625" style="10"/>
    <col min="13759" max="13759" width="9.28515625" style="10" bestFit="1" customWidth="1"/>
    <col min="13760" max="13760" width="9.140625" style="10"/>
    <col min="13761" max="13761" width="9.28515625" style="10" bestFit="1" customWidth="1"/>
    <col min="13762" max="13766" width="9.140625" style="10"/>
    <col min="13767" max="13767" width="9.28515625" style="10" bestFit="1" customWidth="1"/>
    <col min="13768" max="13768" width="9.140625" style="10"/>
    <col min="13769" max="13769" width="9.28515625" style="10" bestFit="1" customWidth="1"/>
    <col min="13770" max="13774" width="9.140625" style="10"/>
    <col min="13775" max="13775" width="9.28515625" style="10" bestFit="1" customWidth="1"/>
    <col min="13776" max="13776" width="9.140625" style="10"/>
    <col min="13777" max="13777" width="9.28515625" style="10" bestFit="1" customWidth="1"/>
    <col min="13778" max="13782" width="9.140625" style="10"/>
    <col min="13783" max="13783" width="9.28515625" style="10" bestFit="1" customWidth="1"/>
    <col min="13784" max="13784" width="9.140625" style="10"/>
    <col min="13785" max="13785" width="9.28515625" style="10" bestFit="1" customWidth="1"/>
    <col min="13786" max="13790" width="9.140625" style="10"/>
    <col min="13791" max="13791" width="9.28515625" style="10" bestFit="1" customWidth="1"/>
    <col min="13792" max="13792" width="9.140625" style="10"/>
    <col min="13793" max="13793" width="9.28515625" style="10" bestFit="1" customWidth="1"/>
    <col min="13794" max="13798" width="9.140625" style="10"/>
    <col min="13799" max="13799" width="9.28515625" style="10" bestFit="1" customWidth="1"/>
    <col min="13800" max="13800" width="9.140625" style="10"/>
    <col min="13801" max="13801" width="9.28515625" style="10" bestFit="1" customWidth="1"/>
    <col min="13802" max="13806" width="9.140625" style="10"/>
    <col min="13807" max="13807" width="9.28515625" style="10" bestFit="1" customWidth="1"/>
    <col min="13808" max="13808" width="9.140625" style="10"/>
    <col min="13809" max="13809" width="9.28515625" style="10" bestFit="1" customWidth="1"/>
    <col min="13810" max="13814" width="9.140625" style="10"/>
    <col min="13815" max="13815" width="9.28515625" style="10" bestFit="1" customWidth="1"/>
    <col min="13816" max="13816" width="9.140625" style="10"/>
    <col min="13817" max="13817" width="9.28515625" style="10" bestFit="1" customWidth="1"/>
    <col min="13818" max="13822" width="9.140625" style="10"/>
    <col min="13823" max="13823" width="9.28515625" style="10" bestFit="1" customWidth="1"/>
    <col min="13824" max="13824" width="9.140625" style="10"/>
    <col min="13825" max="13825" width="9.28515625" style="10" bestFit="1" customWidth="1"/>
    <col min="13826" max="13830" width="9.140625" style="10"/>
    <col min="13831" max="13831" width="9.28515625" style="10" bestFit="1" customWidth="1"/>
    <col min="13832" max="13832" width="9.140625" style="10"/>
    <col min="13833" max="13833" width="9.28515625" style="10" bestFit="1" customWidth="1"/>
    <col min="13834" max="13838" width="9.140625" style="10"/>
    <col min="13839" max="13839" width="9.28515625" style="10" bestFit="1" customWidth="1"/>
    <col min="13840" max="13840" width="9.140625" style="10"/>
    <col min="13841" max="13841" width="9.28515625" style="10" bestFit="1" customWidth="1"/>
    <col min="13842" max="13846" width="9.140625" style="10"/>
    <col min="13847" max="13847" width="9.28515625" style="10" bestFit="1" customWidth="1"/>
    <col min="13848" max="13848" width="9.140625" style="10"/>
    <col min="13849" max="13849" width="9.28515625" style="10" bestFit="1" customWidth="1"/>
    <col min="13850" max="13854" width="9.140625" style="10"/>
    <col min="13855" max="13855" width="9.28515625" style="10" bestFit="1" customWidth="1"/>
    <col min="13856" max="13856" width="9.140625" style="10"/>
    <col min="13857" max="13857" width="9.28515625" style="10" bestFit="1" customWidth="1"/>
    <col min="13858" max="13862" width="9.140625" style="10"/>
    <col min="13863" max="13863" width="9.28515625" style="10" bestFit="1" customWidth="1"/>
    <col min="13864" max="13864" width="9.140625" style="10"/>
    <col min="13865" max="13865" width="9.28515625" style="10" bestFit="1" customWidth="1"/>
    <col min="13866" max="13870" width="9.140625" style="10"/>
    <col min="13871" max="13871" width="9.28515625" style="10" bestFit="1" customWidth="1"/>
    <col min="13872" max="13872" width="9.140625" style="10"/>
    <col min="13873" max="13873" width="9.28515625" style="10" bestFit="1" customWidth="1"/>
    <col min="13874" max="13878" width="9.140625" style="10"/>
    <col min="13879" max="13879" width="9.28515625" style="10" bestFit="1" customWidth="1"/>
    <col min="13880" max="13880" width="9.140625" style="10"/>
    <col min="13881" max="13881" width="9.28515625" style="10" bestFit="1" customWidth="1"/>
    <col min="13882" max="13886" width="9.140625" style="10"/>
    <col min="13887" max="13887" width="9.28515625" style="10" bestFit="1" customWidth="1"/>
    <col min="13888" max="13888" width="9.140625" style="10"/>
    <col min="13889" max="13889" width="9.28515625" style="10" bestFit="1" customWidth="1"/>
    <col min="13890" max="13894" width="9.140625" style="10"/>
    <col min="13895" max="13895" width="9.28515625" style="10" bestFit="1" customWidth="1"/>
    <col min="13896" max="13896" width="9.140625" style="10"/>
    <col min="13897" max="13897" width="9.28515625" style="10" bestFit="1" customWidth="1"/>
    <col min="13898" max="13902" width="9.140625" style="10"/>
    <col min="13903" max="13903" width="9.28515625" style="10" bestFit="1" customWidth="1"/>
    <col min="13904" max="13904" width="9.140625" style="10"/>
    <col min="13905" max="13905" width="9.28515625" style="10" bestFit="1" customWidth="1"/>
    <col min="13906" max="13910" width="9.140625" style="10"/>
    <col min="13911" max="13911" width="9.28515625" style="10" bestFit="1" customWidth="1"/>
    <col min="13912" max="13912" width="9.140625" style="10"/>
    <col min="13913" max="13913" width="9.28515625" style="10" bestFit="1" customWidth="1"/>
    <col min="13914" max="13918" width="9.140625" style="10"/>
    <col min="13919" max="13919" width="9.28515625" style="10" bestFit="1" customWidth="1"/>
    <col min="13920" max="13920" width="9.140625" style="10"/>
    <col min="13921" max="13921" width="9.28515625" style="10" bestFit="1" customWidth="1"/>
    <col min="13922" max="13926" width="9.140625" style="10"/>
    <col min="13927" max="13927" width="9.28515625" style="10" bestFit="1" customWidth="1"/>
    <col min="13928" max="13928" width="9.140625" style="10"/>
    <col min="13929" max="13929" width="9.28515625" style="10" bestFit="1" customWidth="1"/>
    <col min="13930" max="13934" width="9.140625" style="10"/>
    <col min="13935" max="13935" width="9.28515625" style="10" bestFit="1" customWidth="1"/>
    <col min="13936" max="13936" width="9.140625" style="10"/>
    <col min="13937" max="13937" width="9.28515625" style="10" bestFit="1" customWidth="1"/>
    <col min="13938" max="13942" width="9.140625" style="10"/>
    <col min="13943" max="13943" width="9.28515625" style="10" bestFit="1" customWidth="1"/>
    <col min="13944" max="13944" width="9.140625" style="10"/>
    <col min="13945" max="13945" width="9.28515625" style="10" bestFit="1" customWidth="1"/>
    <col min="13946" max="13950" width="9.140625" style="10"/>
    <col min="13951" max="13951" width="9.28515625" style="10" bestFit="1" customWidth="1"/>
    <col min="13952" max="13952" width="9.140625" style="10"/>
    <col min="13953" max="13953" width="9.28515625" style="10" bestFit="1" customWidth="1"/>
    <col min="13954" max="13958" width="9.140625" style="10"/>
    <col min="13959" max="13959" width="9.28515625" style="10" bestFit="1" customWidth="1"/>
    <col min="13960" max="13960" width="9.140625" style="10"/>
    <col min="13961" max="13961" width="9.28515625" style="10" bestFit="1" customWidth="1"/>
    <col min="13962" max="13966" width="9.140625" style="10"/>
    <col min="13967" max="13967" width="9.28515625" style="10" bestFit="1" customWidth="1"/>
    <col min="13968" max="13968" width="9.140625" style="10"/>
    <col min="13969" max="13969" width="9.28515625" style="10" bestFit="1" customWidth="1"/>
    <col min="13970" max="13974" width="9.140625" style="10"/>
    <col min="13975" max="13975" width="9.28515625" style="10" bestFit="1" customWidth="1"/>
    <col min="13976" max="13976" width="9.140625" style="10"/>
    <col min="13977" max="13977" width="9.28515625" style="10" bestFit="1" customWidth="1"/>
    <col min="13978" max="13982" width="9.140625" style="10"/>
    <col min="13983" max="13983" width="9.28515625" style="10" bestFit="1" customWidth="1"/>
    <col min="13984" max="13984" width="9.140625" style="10"/>
    <col min="13985" max="13985" width="9.28515625" style="10" bestFit="1" customWidth="1"/>
    <col min="13986" max="13990" width="9.140625" style="10"/>
    <col min="13991" max="13991" width="9.28515625" style="10" bestFit="1" customWidth="1"/>
    <col min="13992" max="13992" width="9.140625" style="10"/>
    <col min="13993" max="13993" width="9.28515625" style="10" bestFit="1" customWidth="1"/>
    <col min="13994" max="13998" width="9.140625" style="10"/>
    <col min="13999" max="13999" width="9.28515625" style="10" bestFit="1" customWidth="1"/>
    <col min="14000" max="14000" width="9.140625" style="10"/>
    <col min="14001" max="14001" width="9.28515625" style="10" bestFit="1" customWidth="1"/>
    <col min="14002" max="14006" width="9.140625" style="10"/>
    <col min="14007" max="14007" width="9.28515625" style="10" bestFit="1" customWidth="1"/>
    <col min="14008" max="14008" width="9.140625" style="10"/>
    <col min="14009" max="14009" width="9.28515625" style="10" bestFit="1" customWidth="1"/>
    <col min="14010" max="14014" width="9.140625" style="10"/>
    <col min="14015" max="14015" width="9.28515625" style="10" bestFit="1" customWidth="1"/>
    <col min="14016" max="14016" width="9.140625" style="10"/>
    <col min="14017" max="14017" width="9.28515625" style="10" bestFit="1" customWidth="1"/>
    <col min="14018" max="14022" width="9.140625" style="10"/>
    <col min="14023" max="14023" width="9.28515625" style="10" bestFit="1" customWidth="1"/>
    <col min="14024" max="14024" width="9.140625" style="10"/>
    <col min="14025" max="14025" width="9.28515625" style="10" bestFit="1" customWidth="1"/>
    <col min="14026" max="14030" width="9.140625" style="10"/>
    <col min="14031" max="14031" width="9.28515625" style="10" bestFit="1" customWidth="1"/>
    <col min="14032" max="14032" width="9.140625" style="10"/>
    <col min="14033" max="14033" width="9.28515625" style="10" bestFit="1" customWidth="1"/>
    <col min="14034" max="14038" width="9.140625" style="10"/>
    <col min="14039" max="14039" width="9.28515625" style="10" bestFit="1" customWidth="1"/>
    <col min="14040" max="14040" width="9.140625" style="10"/>
    <col min="14041" max="14041" width="9.28515625" style="10" bestFit="1" customWidth="1"/>
    <col min="14042" max="14046" width="9.140625" style="10"/>
    <col min="14047" max="14047" width="9.28515625" style="10" bestFit="1" customWidth="1"/>
    <col min="14048" max="14048" width="9.140625" style="10"/>
    <col min="14049" max="14049" width="9.28515625" style="10" bestFit="1" customWidth="1"/>
    <col min="14050" max="14054" width="9.140625" style="10"/>
    <col min="14055" max="14055" width="9.28515625" style="10" bestFit="1" customWidth="1"/>
    <col min="14056" max="14056" width="9.140625" style="10"/>
    <col min="14057" max="14057" width="9.28515625" style="10" bestFit="1" customWidth="1"/>
    <col min="14058" max="14062" width="9.140625" style="10"/>
    <col min="14063" max="14063" width="9.28515625" style="10" bestFit="1" customWidth="1"/>
    <col min="14064" max="14064" width="9.140625" style="10"/>
    <col min="14065" max="14065" width="9.28515625" style="10" bestFit="1" customWidth="1"/>
    <col min="14066" max="14070" width="9.140625" style="10"/>
    <col min="14071" max="14071" width="9.28515625" style="10" bestFit="1" customWidth="1"/>
    <col min="14072" max="14072" width="9.140625" style="10"/>
    <col min="14073" max="14073" width="9.28515625" style="10" bestFit="1" customWidth="1"/>
    <col min="14074" max="14078" width="9.140625" style="10"/>
    <col min="14079" max="14079" width="9.28515625" style="10" bestFit="1" customWidth="1"/>
    <col min="14080" max="14080" width="9.140625" style="10"/>
    <col min="14081" max="14081" width="9.28515625" style="10" bestFit="1" customWidth="1"/>
    <col min="14082" max="14086" width="9.140625" style="10"/>
    <col min="14087" max="14087" width="9.28515625" style="10" bestFit="1" customWidth="1"/>
    <col min="14088" max="14088" width="9.140625" style="10"/>
    <col min="14089" max="14089" width="9.28515625" style="10" bestFit="1" customWidth="1"/>
    <col min="14090" max="14094" width="9.140625" style="10"/>
    <col min="14095" max="14095" width="9.28515625" style="10" bestFit="1" customWidth="1"/>
    <col min="14096" max="14096" width="9.140625" style="10"/>
    <col min="14097" max="14097" width="9.28515625" style="10" bestFit="1" customWidth="1"/>
    <col min="14098" max="14102" width="9.140625" style="10"/>
    <col min="14103" max="14103" width="9.28515625" style="10" bestFit="1" customWidth="1"/>
    <col min="14104" max="14104" width="9.140625" style="10"/>
    <col min="14105" max="14105" width="9.28515625" style="10" bestFit="1" customWidth="1"/>
    <col min="14106" max="14110" width="9.140625" style="10"/>
    <col min="14111" max="14111" width="9.28515625" style="10" bestFit="1" customWidth="1"/>
    <col min="14112" max="14112" width="9.140625" style="10"/>
    <col min="14113" max="14113" width="9.28515625" style="10" bestFit="1" customWidth="1"/>
    <col min="14114" max="14118" width="9.140625" style="10"/>
    <col min="14119" max="14119" width="9.28515625" style="10" bestFit="1" customWidth="1"/>
    <col min="14120" max="14120" width="9.140625" style="10"/>
    <col min="14121" max="14121" width="9.28515625" style="10" bestFit="1" customWidth="1"/>
    <col min="14122" max="14126" width="9.140625" style="10"/>
    <col min="14127" max="14127" width="9.28515625" style="10" bestFit="1" customWidth="1"/>
    <col min="14128" max="14128" width="9.140625" style="10"/>
    <col min="14129" max="14129" width="9.28515625" style="10" bestFit="1" customWidth="1"/>
    <col min="14130" max="14134" width="9.140625" style="10"/>
    <col min="14135" max="14135" width="9.28515625" style="10" bestFit="1" customWidth="1"/>
    <col min="14136" max="14136" width="9.140625" style="10"/>
    <col min="14137" max="14137" width="9.28515625" style="10" bestFit="1" customWidth="1"/>
    <col min="14138" max="14142" width="9.140625" style="10"/>
    <col min="14143" max="14143" width="9.28515625" style="10" bestFit="1" customWidth="1"/>
    <col min="14144" max="14144" width="9.140625" style="10"/>
    <col min="14145" max="14145" width="9.28515625" style="10" bestFit="1" customWidth="1"/>
    <col min="14146" max="14150" width="9.140625" style="10"/>
    <col min="14151" max="14151" width="9.28515625" style="10" bestFit="1" customWidth="1"/>
    <col min="14152" max="14152" width="9.140625" style="10"/>
    <col min="14153" max="14153" width="9.28515625" style="10" bestFit="1" customWidth="1"/>
    <col min="14154" max="14158" width="9.140625" style="10"/>
    <col min="14159" max="14159" width="9.28515625" style="10" bestFit="1" customWidth="1"/>
    <col min="14160" max="14160" width="9.140625" style="10"/>
    <col min="14161" max="14161" width="9.28515625" style="10" bestFit="1" customWidth="1"/>
    <col min="14162" max="14166" width="9.140625" style="10"/>
    <col min="14167" max="14167" width="9.28515625" style="10" bestFit="1" customWidth="1"/>
    <col min="14168" max="14168" width="9.140625" style="10"/>
    <col min="14169" max="14169" width="9.28515625" style="10" bestFit="1" customWidth="1"/>
    <col min="14170" max="14174" width="9.140625" style="10"/>
    <col min="14175" max="14175" width="9.28515625" style="10" bestFit="1" customWidth="1"/>
    <col min="14176" max="14176" width="9.140625" style="10"/>
    <col min="14177" max="14177" width="9.28515625" style="10" bestFit="1" customWidth="1"/>
    <col min="14178" max="14182" width="9.140625" style="10"/>
    <col min="14183" max="14183" width="9.28515625" style="10" bestFit="1" customWidth="1"/>
    <col min="14184" max="14184" width="9.140625" style="10"/>
    <col min="14185" max="14185" width="9.28515625" style="10" bestFit="1" customWidth="1"/>
    <col min="14186" max="14190" width="9.140625" style="10"/>
    <col min="14191" max="14191" width="9.28515625" style="10" bestFit="1" customWidth="1"/>
    <col min="14192" max="14192" width="9.140625" style="10"/>
    <col min="14193" max="14193" width="9.28515625" style="10" bestFit="1" customWidth="1"/>
    <col min="14194" max="14198" width="9.140625" style="10"/>
    <col min="14199" max="14199" width="9.28515625" style="10" bestFit="1" customWidth="1"/>
    <col min="14200" max="14200" width="9.140625" style="10"/>
    <col min="14201" max="14201" width="9.28515625" style="10" bestFit="1" customWidth="1"/>
    <col min="14202" max="14206" width="9.140625" style="10"/>
    <col min="14207" max="14207" width="9.28515625" style="10" bestFit="1" customWidth="1"/>
    <col min="14208" max="14208" width="9.140625" style="10"/>
    <col min="14209" max="14209" width="9.28515625" style="10" bestFit="1" customWidth="1"/>
    <col min="14210" max="14214" width="9.140625" style="10"/>
    <col min="14215" max="14215" width="9.28515625" style="10" bestFit="1" customWidth="1"/>
    <col min="14216" max="14216" width="9.140625" style="10"/>
    <col min="14217" max="14217" width="9.28515625" style="10" bestFit="1" customWidth="1"/>
    <col min="14218" max="14222" width="9.140625" style="10"/>
    <col min="14223" max="14223" width="9.28515625" style="10" bestFit="1" customWidth="1"/>
    <col min="14224" max="14224" width="9.140625" style="10"/>
    <col min="14225" max="14225" width="9.28515625" style="10" bestFit="1" customWidth="1"/>
    <col min="14226" max="14230" width="9.140625" style="10"/>
    <col min="14231" max="14231" width="9.28515625" style="10" bestFit="1" customWidth="1"/>
    <col min="14232" max="14232" width="9.140625" style="10"/>
    <col min="14233" max="14233" width="9.28515625" style="10" bestFit="1" customWidth="1"/>
    <col min="14234" max="14238" width="9.140625" style="10"/>
    <col min="14239" max="14239" width="9.28515625" style="10" bestFit="1" customWidth="1"/>
    <col min="14240" max="14240" width="9.140625" style="10"/>
    <col min="14241" max="14241" width="9.28515625" style="10" bestFit="1" customWidth="1"/>
    <col min="14242" max="14246" width="9.140625" style="10"/>
    <col min="14247" max="14247" width="9.28515625" style="10" bestFit="1" customWidth="1"/>
    <col min="14248" max="14248" width="9.140625" style="10"/>
    <col min="14249" max="14249" width="9.28515625" style="10" bestFit="1" customWidth="1"/>
    <col min="14250" max="14254" width="9.140625" style="10"/>
    <col min="14255" max="14255" width="9.28515625" style="10" bestFit="1" customWidth="1"/>
    <col min="14256" max="14256" width="9.140625" style="10"/>
    <col min="14257" max="14257" width="9.28515625" style="10" bestFit="1" customWidth="1"/>
    <col min="14258" max="14262" width="9.140625" style="10"/>
    <col min="14263" max="14263" width="9.28515625" style="10" bestFit="1" customWidth="1"/>
    <col min="14264" max="14264" width="9.140625" style="10"/>
    <col min="14265" max="14265" width="9.28515625" style="10" bestFit="1" customWidth="1"/>
    <col min="14266" max="14270" width="9.140625" style="10"/>
    <col min="14271" max="14271" width="9.28515625" style="10" bestFit="1" customWidth="1"/>
    <col min="14272" max="14272" width="9.140625" style="10"/>
    <col min="14273" max="14273" width="9.28515625" style="10" bestFit="1" customWidth="1"/>
    <col min="14274" max="14278" width="9.140625" style="10"/>
    <col min="14279" max="14279" width="9.28515625" style="10" bestFit="1" customWidth="1"/>
    <col min="14280" max="14280" width="9.140625" style="10"/>
    <col min="14281" max="14281" width="9.28515625" style="10" bestFit="1" customWidth="1"/>
    <col min="14282" max="14286" width="9.140625" style="10"/>
    <col min="14287" max="14287" width="9.28515625" style="10" bestFit="1" customWidth="1"/>
    <col min="14288" max="14288" width="9.140625" style="10"/>
    <col min="14289" max="14289" width="9.28515625" style="10" bestFit="1" customWidth="1"/>
    <col min="14290" max="14294" width="9.140625" style="10"/>
    <col min="14295" max="14295" width="9.28515625" style="10" bestFit="1" customWidth="1"/>
    <col min="14296" max="14296" width="9.140625" style="10"/>
    <col min="14297" max="14297" width="9.28515625" style="10" bestFit="1" customWidth="1"/>
    <col min="14298" max="14302" width="9.140625" style="10"/>
    <col min="14303" max="14303" width="9.28515625" style="10" bestFit="1" customWidth="1"/>
    <col min="14304" max="14304" width="9.140625" style="10"/>
    <col min="14305" max="14305" width="9.28515625" style="10" bestFit="1" customWidth="1"/>
    <col min="14306" max="14310" width="9.140625" style="10"/>
    <col min="14311" max="14311" width="9.28515625" style="10" bestFit="1" customWidth="1"/>
    <col min="14312" max="14312" width="9.140625" style="10"/>
    <col min="14313" max="14313" width="9.28515625" style="10" bestFit="1" customWidth="1"/>
    <col min="14314" max="14318" width="9.140625" style="10"/>
    <col min="14319" max="14319" width="9.28515625" style="10" bestFit="1" customWidth="1"/>
    <col min="14320" max="14320" width="9.140625" style="10"/>
    <col min="14321" max="14321" width="9.28515625" style="10" bestFit="1" customWidth="1"/>
    <col min="14322" max="14326" width="9.140625" style="10"/>
    <col min="14327" max="14327" width="9.28515625" style="10" bestFit="1" customWidth="1"/>
    <col min="14328" max="14328" width="9.140625" style="10"/>
    <col min="14329" max="14329" width="9.28515625" style="10" bestFit="1" customWidth="1"/>
    <col min="14330" max="14334" width="9.140625" style="10"/>
    <col min="14335" max="14335" width="9.28515625" style="10" bestFit="1" customWidth="1"/>
    <col min="14336" max="14336" width="9.140625" style="10"/>
    <col min="14337" max="14337" width="9.28515625" style="10" bestFit="1" customWidth="1"/>
    <col min="14338" max="14342" width="9.140625" style="10"/>
    <col min="14343" max="14343" width="9.28515625" style="10" bestFit="1" customWidth="1"/>
    <col min="14344" max="14344" width="9.140625" style="10"/>
    <col min="14345" max="14345" width="9.28515625" style="10" bestFit="1" customWidth="1"/>
    <col min="14346" max="14350" width="9.140625" style="10"/>
    <col min="14351" max="14351" width="9.28515625" style="10" bestFit="1" customWidth="1"/>
    <col min="14352" max="14352" width="9.140625" style="10"/>
    <col min="14353" max="14353" width="9.28515625" style="10" bestFit="1" customWidth="1"/>
    <col min="14354" max="14358" width="9.140625" style="10"/>
    <col min="14359" max="14359" width="9.28515625" style="10" bestFit="1" customWidth="1"/>
    <col min="14360" max="14360" width="9.140625" style="10"/>
    <col min="14361" max="14361" width="9.28515625" style="10" bestFit="1" customWidth="1"/>
    <col min="14362" max="14366" width="9.140625" style="10"/>
    <col min="14367" max="14367" width="9.28515625" style="10" bestFit="1" customWidth="1"/>
    <col min="14368" max="14368" width="9.140625" style="10"/>
    <col min="14369" max="14369" width="9.28515625" style="10" bestFit="1" customWidth="1"/>
    <col min="14370" max="14374" width="9.140625" style="10"/>
    <col min="14375" max="14375" width="9.28515625" style="10" bestFit="1" customWidth="1"/>
    <col min="14376" max="14376" width="9.140625" style="10"/>
    <col min="14377" max="14377" width="9.28515625" style="10" bestFit="1" customWidth="1"/>
    <col min="14378" max="14382" width="9.140625" style="10"/>
    <col min="14383" max="14383" width="9.28515625" style="10" bestFit="1" customWidth="1"/>
    <col min="14384" max="14384" width="9.140625" style="10"/>
    <col min="14385" max="14385" width="9.28515625" style="10" bestFit="1" customWidth="1"/>
    <col min="14386" max="14390" width="9.140625" style="10"/>
    <col min="14391" max="14391" width="9.28515625" style="10" bestFit="1" customWidth="1"/>
    <col min="14392" max="14392" width="9.140625" style="10"/>
    <col min="14393" max="14393" width="9.28515625" style="10" bestFit="1" customWidth="1"/>
    <col min="14394" max="14398" width="9.140625" style="10"/>
    <col min="14399" max="14399" width="9.28515625" style="10" bestFit="1" customWidth="1"/>
    <col min="14400" max="14400" width="9.140625" style="10"/>
    <col min="14401" max="14401" width="9.28515625" style="10" bestFit="1" customWidth="1"/>
    <col min="14402" max="14406" width="9.140625" style="10"/>
    <col min="14407" max="14407" width="9.28515625" style="10" bestFit="1" customWidth="1"/>
    <col min="14408" max="14408" width="9.140625" style="10"/>
    <col min="14409" max="14409" width="9.28515625" style="10" bestFit="1" customWidth="1"/>
    <col min="14410" max="14414" width="9.140625" style="10"/>
    <col min="14415" max="14415" width="9.28515625" style="10" bestFit="1" customWidth="1"/>
    <col min="14416" max="14416" width="9.140625" style="10"/>
    <col min="14417" max="14417" width="9.28515625" style="10" bestFit="1" customWidth="1"/>
    <col min="14418" max="14422" width="9.140625" style="10"/>
    <col min="14423" max="14423" width="9.28515625" style="10" bestFit="1" customWidth="1"/>
    <col min="14424" max="14424" width="9.140625" style="10"/>
    <col min="14425" max="14425" width="9.28515625" style="10" bestFit="1" customWidth="1"/>
    <col min="14426" max="14430" width="9.140625" style="10"/>
    <col min="14431" max="14431" width="9.28515625" style="10" bestFit="1" customWidth="1"/>
    <col min="14432" max="14432" width="9.140625" style="10"/>
    <col min="14433" max="14433" width="9.28515625" style="10" bestFit="1" customWidth="1"/>
    <col min="14434" max="14438" width="9.140625" style="10"/>
    <col min="14439" max="14439" width="9.28515625" style="10" bestFit="1" customWidth="1"/>
    <col min="14440" max="14440" width="9.140625" style="10"/>
    <col min="14441" max="14441" width="9.28515625" style="10" bestFit="1" customWidth="1"/>
    <col min="14442" max="14446" width="9.140625" style="10"/>
    <col min="14447" max="14447" width="9.28515625" style="10" bestFit="1" customWidth="1"/>
    <col min="14448" max="14448" width="9.140625" style="10"/>
    <col min="14449" max="14449" width="9.28515625" style="10" bestFit="1" customWidth="1"/>
    <col min="14450" max="14454" width="9.140625" style="10"/>
    <col min="14455" max="14455" width="9.28515625" style="10" bestFit="1" customWidth="1"/>
    <col min="14456" max="14456" width="9.140625" style="10"/>
    <col min="14457" max="14457" width="9.28515625" style="10" bestFit="1" customWidth="1"/>
    <col min="14458" max="14462" width="9.140625" style="10"/>
    <col min="14463" max="14463" width="9.28515625" style="10" bestFit="1" customWidth="1"/>
    <col min="14464" max="14464" width="9.140625" style="10"/>
    <col min="14465" max="14465" width="9.28515625" style="10" bestFit="1" customWidth="1"/>
    <col min="14466" max="14470" width="9.140625" style="10"/>
    <col min="14471" max="14471" width="9.28515625" style="10" bestFit="1" customWidth="1"/>
    <col min="14472" max="14472" width="9.140625" style="10"/>
    <col min="14473" max="14473" width="9.28515625" style="10" bestFit="1" customWidth="1"/>
    <col min="14474" max="14478" width="9.140625" style="10"/>
    <col min="14479" max="14479" width="9.28515625" style="10" bestFit="1" customWidth="1"/>
    <col min="14480" max="14480" width="9.140625" style="10"/>
    <col min="14481" max="14481" width="9.28515625" style="10" bestFit="1" customWidth="1"/>
    <col min="14482" max="14486" width="9.140625" style="10"/>
    <col min="14487" max="14487" width="9.28515625" style="10" bestFit="1" customWidth="1"/>
    <col min="14488" max="14488" width="9.140625" style="10"/>
    <col min="14489" max="14489" width="9.28515625" style="10" bestFit="1" customWidth="1"/>
    <col min="14490" max="14494" width="9.140625" style="10"/>
    <col min="14495" max="14495" width="9.28515625" style="10" bestFit="1" customWidth="1"/>
    <col min="14496" max="14496" width="9.140625" style="10"/>
    <col min="14497" max="14497" width="9.28515625" style="10" bestFit="1" customWidth="1"/>
    <col min="14498" max="14502" width="9.140625" style="10"/>
    <col min="14503" max="14503" width="9.28515625" style="10" bestFit="1" customWidth="1"/>
    <col min="14504" max="14504" width="9.140625" style="10"/>
    <col min="14505" max="14505" width="9.28515625" style="10" bestFit="1" customWidth="1"/>
    <col min="14506" max="14510" width="9.140625" style="10"/>
    <col min="14511" max="14511" width="9.28515625" style="10" bestFit="1" customWidth="1"/>
    <col min="14512" max="14512" width="9.140625" style="10"/>
    <col min="14513" max="14513" width="9.28515625" style="10" bestFit="1" customWidth="1"/>
    <col min="14514" max="14518" width="9.140625" style="10"/>
    <col min="14519" max="14519" width="9.28515625" style="10" bestFit="1" customWidth="1"/>
    <col min="14520" max="14520" width="9.140625" style="10"/>
    <col min="14521" max="14521" width="9.28515625" style="10" bestFit="1" customWidth="1"/>
    <col min="14522" max="14526" width="9.140625" style="10"/>
    <col min="14527" max="14527" width="9.28515625" style="10" bestFit="1" customWidth="1"/>
    <col min="14528" max="14528" width="9.140625" style="10"/>
    <col min="14529" max="14529" width="9.28515625" style="10" bestFit="1" customWidth="1"/>
    <col min="14530" max="14534" width="9.140625" style="10"/>
    <col min="14535" max="14535" width="9.28515625" style="10" bestFit="1" customWidth="1"/>
    <col min="14536" max="14536" width="9.140625" style="10"/>
    <col min="14537" max="14537" width="9.28515625" style="10" bestFit="1" customWidth="1"/>
    <col min="14538" max="14542" width="9.140625" style="10"/>
    <col min="14543" max="14543" width="9.28515625" style="10" bestFit="1" customWidth="1"/>
    <col min="14544" max="14544" width="9.140625" style="10"/>
    <col min="14545" max="14545" width="9.28515625" style="10" bestFit="1" customWidth="1"/>
    <col min="14546" max="14550" width="9.140625" style="10"/>
    <col min="14551" max="14551" width="9.28515625" style="10" bestFit="1" customWidth="1"/>
    <col min="14552" max="14552" width="9.140625" style="10"/>
    <col min="14553" max="14553" width="9.28515625" style="10" bestFit="1" customWidth="1"/>
    <col min="14554" max="14558" width="9.140625" style="10"/>
    <col min="14559" max="14559" width="9.28515625" style="10" bestFit="1" customWidth="1"/>
    <col min="14560" max="14560" width="9.140625" style="10"/>
    <col min="14561" max="14561" width="9.28515625" style="10" bestFit="1" customWidth="1"/>
    <col min="14562" max="14566" width="9.140625" style="10"/>
    <col min="14567" max="14567" width="9.28515625" style="10" bestFit="1" customWidth="1"/>
    <col min="14568" max="14568" width="9.140625" style="10"/>
    <col min="14569" max="14569" width="9.28515625" style="10" bestFit="1" customWidth="1"/>
    <col min="14570" max="14574" width="9.140625" style="10"/>
    <col min="14575" max="14575" width="9.28515625" style="10" bestFit="1" customWidth="1"/>
    <col min="14576" max="14576" width="9.140625" style="10"/>
    <col min="14577" max="14577" width="9.28515625" style="10" bestFit="1" customWidth="1"/>
    <col min="14578" max="14582" width="9.140625" style="10"/>
    <col min="14583" max="14583" width="9.28515625" style="10" bestFit="1" customWidth="1"/>
    <col min="14584" max="14584" width="9.140625" style="10"/>
    <col min="14585" max="14585" width="9.28515625" style="10" bestFit="1" customWidth="1"/>
    <col min="14586" max="14590" width="9.140625" style="10"/>
    <col min="14591" max="14591" width="9.28515625" style="10" bestFit="1" customWidth="1"/>
    <col min="14592" max="14592" width="9.140625" style="10"/>
    <col min="14593" max="14593" width="9.28515625" style="10" bestFit="1" customWidth="1"/>
    <col min="14594" max="14598" width="9.140625" style="10"/>
    <col min="14599" max="14599" width="9.28515625" style="10" bestFit="1" customWidth="1"/>
    <col min="14600" max="14600" width="9.140625" style="10"/>
    <col min="14601" max="14601" width="9.28515625" style="10" bestFit="1" customWidth="1"/>
    <col min="14602" max="14606" width="9.140625" style="10"/>
    <col min="14607" max="14607" width="9.28515625" style="10" bestFit="1" customWidth="1"/>
    <col min="14608" max="14608" width="9.140625" style="10"/>
    <col min="14609" max="14609" width="9.28515625" style="10" bestFit="1" customWidth="1"/>
    <col min="14610" max="14614" width="9.140625" style="10"/>
    <col min="14615" max="14615" width="9.28515625" style="10" bestFit="1" customWidth="1"/>
    <col min="14616" max="14616" width="9.140625" style="10"/>
    <col min="14617" max="14617" width="9.28515625" style="10" bestFit="1" customWidth="1"/>
    <col min="14618" max="14622" width="9.140625" style="10"/>
    <col min="14623" max="14623" width="9.28515625" style="10" bestFit="1" customWidth="1"/>
    <col min="14624" max="14624" width="9.140625" style="10"/>
    <col min="14625" max="14625" width="9.28515625" style="10" bestFit="1" customWidth="1"/>
    <col min="14626" max="14630" width="9.140625" style="10"/>
    <col min="14631" max="14631" width="9.28515625" style="10" bestFit="1" customWidth="1"/>
    <col min="14632" max="14632" width="9.140625" style="10"/>
    <col min="14633" max="14633" width="9.28515625" style="10" bestFit="1" customWidth="1"/>
    <col min="14634" max="14638" width="9.140625" style="10"/>
    <col min="14639" max="14639" width="9.28515625" style="10" bestFit="1" customWidth="1"/>
    <col min="14640" max="14640" width="9.140625" style="10"/>
    <col min="14641" max="14641" width="9.28515625" style="10" bestFit="1" customWidth="1"/>
    <col min="14642" max="14646" width="9.140625" style="10"/>
    <col min="14647" max="14647" width="9.28515625" style="10" bestFit="1" customWidth="1"/>
    <col min="14648" max="14648" width="9.140625" style="10"/>
    <col min="14649" max="14649" width="9.28515625" style="10" bestFit="1" customWidth="1"/>
    <col min="14650" max="14654" width="9.140625" style="10"/>
    <col min="14655" max="14655" width="9.28515625" style="10" bestFit="1" customWidth="1"/>
    <col min="14656" max="14656" width="9.140625" style="10"/>
    <col min="14657" max="14657" width="9.28515625" style="10" bestFit="1" customWidth="1"/>
    <col min="14658" max="14662" width="9.140625" style="10"/>
    <col min="14663" max="14663" width="9.28515625" style="10" bestFit="1" customWidth="1"/>
    <col min="14664" max="14664" width="9.140625" style="10"/>
    <col min="14665" max="14665" width="9.28515625" style="10" bestFit="1" customWidth="1"/>
    <col min="14666" max="14670" width="9.140625" style="10"/>
    <col min="14671" max="14671" width="9.28515625" style="10" bestFit="1" customWidth="1"/>
    <col min="14672" max="14672" width="9.140625" style="10"/>
    <col min="14673" max="14673" width="9.28515625" style="10" bestFit="1" customWidth="1"/>
    <col min="14674" max="14678" width="9.140625" style="10"/>
    <col min="14679" max="14679" width="9.28515625" style="10" bestFit="1" customWidth="1"/>
    <col min="14680" max="14680" width="9.140625" style="10"/>
    <col min="14681" max="14681" width="9.28515625" style="10" bestFit="1" customWidth="1"/>
    <col min="14682" max="14686" width="9.140625" style="10"/>
    <col min="14687" max="14687" width="9.28515625" style="10" bestFit="1" customWidth="1"/>
    <col min="14688" max="14688" width="9.140625" style="10"/>
    <col min="14689" max="14689" width="9.28515625" style="10" bestFit="1" customWidth="1"/>
    <col min="14690" max="14694" width="9.140625" style="10"/>
    <col min="14695" max="14695" width="9.28515625" style="10" bestFit="1" customWidth="1"/>
    <col min="14696" max="14696" width="9.140625" style="10"/>
    <col min="14697" max="14697" width="9.28515625" style="10" bestFit="1" customWidth="1"/>
    <col min="14698" max="14702" width="9.140625" style="10"/>
    <col min="14703" max="14703" width="9.28515625" style="10" bestFit="1" customWidth="1"/>
    <col min="14704" max="14704" width="9.140625" style="10"/>
    <col min="14705" max="14705" width="9.28515625" style="10" bestFit="1" customWidth="1"/>
    <col min="14706" max="14710" width="9.140625" style="10"/>
    <col min="14711" max="14711" width="9.28515625" style="10" bestFit="1" customWidth="1"/>
    <col min="14712" max="14712" width="9.140625" style="10"/>
    <col min="14713" max="14713" width="9.28515625" style="10" bestFit="1" customWidth="1"/>
    <col min="14714" max="14718" width="9.140625" style="10"/>
    <col min="14719" max="14719" width="9.28515625" style="10" bestFit="1" customWidth="1"/>
    <col min="14720" max="14720" width="9.140625" style="10"/>
    <col min="14721" max="14721" width="9.28515625" style="10" bestFit="1" customWidth="1"/>
    <col min="14722" max="14726" width="9.140625" style="10"/>
    <col min="14727" max="14727" width="9.28515625" style="10" bestFit="1" customWidth="1"/>
    <col min="14728" max="14728" width="9.140625" style="10"/>
    <col min="14729" max="14729" width="9.28515625" style="10" bestFit="1" customWidth="1"/>
    <col min="14730" max="14734" width="9.140625" style="10"/>
    <col min="14735" max="14735" width="9.28515625" style="10" bestFit="1" customWidth="1"/>
    <col min="14736" max="14736" width="9.140625" style="10"/>
    <col min="14737" max="14737" width="9.28515625" style="10" bestFit="1" customWidth="1"/>
    <col min="14738" max="14742" width="9.140625" style="10"/>
    <col min="14743" max="14743" width="9.28515625" style="10" bestFit="1" customWidth="1"/>
    <col min="14744" max="14744" width="9.140625" style="10"/>
    <col min="14745" max="14745" width="9.28515625" style="10" bestFit="1" customWidth="1"/>
    <col min="14746" max="14750" width="9.140625" style="10"/>
    <col min="14751" max="14751" width="9.28515625" style="10" bestFit="1" customWidth="1"/>
    <col min="14752" max="14752" width="9.140625" style="10"/>
    <col min="14753" max="14753" width="9.28515625" style="10" bestFit="1" customWidth="1"/>
    <col min="14754" max="14758" width="9.140625" style="10"/>
    <col min="14759" max="14759" width="9.28515625" style="10" bestFit="1" customWidth="1"/>
    <col min="14760" max="14760" width="9.140625" style="10"/>
    <col min="14761" max="14761" width="9.28515625" style="10" bestFit="1" customWidth="1"/>
    <col min="14762" max="14766" width="9.140625" style="10"/>
    <col min="14767" max="14767" width="9.28515625" style="10" bestFit="1" customWidth="1"/>
    <col min="14768" max="14768" width="9.140625" style="10"/>
    <col min="14769" max="14769" width="9.28515625" style="10" bestFit="1" customWidth="1"/>
    <col min="14770" max="14774" width="9.140625" style="10"/>
    <col min="14775" max="14775" width="9.28515625" style="10" bestFit="1" customWidth="1"/>
    <col min="14776" max="14776" width="9.140625" style="10"/>
    <col min="14777" max="14777" width="9.28515625" style="10" bestFit="1" customWidth="1"/>
    <col min="14778" max="14782" width="9.140625" style="10"/>
    <col min="14783" max="14783" width="9.28515625" style="10" bestFit="1" customWidth="1"/>
    <col min="14784" max="14784" width="9.140625" style="10"/>
    <col min="14785" max="14785" width="9.28515625" style="10" bestFit="1" customWidth="1"/>
    <col min="14786" max="14790" width="9.140625" style="10"/>
    <col min="14791" max="14791" width="9.28515625" style="10" bestFit="1" customWidth="1"/>
    <col min="14792" max="14792" width="9.140625" style="10"/>
    <col min="14793" max="14793" width="9.28515625" style="10" bestFit="1" customWidth="1"/>
    <col min="14794" max="14798" width="9.140625" style="10"/>
    <col min="14799" max="14799" width="9.28515625" style="10" bestFit="1" customWidth="1"/>
    <col min="14800" max="14800" width="9.140625" style="10"/>
    <col min="14801" max="14801" width="9.28515625" style="10" bestFit="1" customWidth="1"/>
    <col min="14802" max="14806" width="9.140625" style="10"/>
    <col min="14807" max="14807" width="9.28515625" style="10" bestFit="1" customWidth="1"/>
    <col min="14808" max="14808" width="9.140625" style="10"/>
    <col min="14809" max="14809" width="9.28515625" style="10" bestFit="1" customWidth="1"/>
    <col min="14810" max="14814" width="9.140625" style="10"/>
    <col min="14815" max="14815" width="9.28515625" style="10" bestFit="1" customWidth="1"/>
    <col min="14816" max="14816" width="9.140625" style="10"/>
    <col min="14817" max="14817" width="9.28515625" style="10" bestFit="1" customWidth="1"/>
    <col min="14818" max="14822" width="9.140625" style="10"/>
    <col min="14823" max="14823" width="9.28515625" style="10" bestFit="1" customWidth="1"/>
    <col min="14824" max="14824" width="9.140625" style="10"/>
    <col min="14825" max="14825" width="9.28515625" style="10" bestFit="1" customWidth="1"/>
    <col min="14826" max="14830" width="9.140625" style="10"/>
    <col min="14831" max="14831" width="9.28515625" style="10" bestFit="1" customWidth="1"/>
    <col min="14832" max="14832" width="9.140625" style="10"/>
    <col min="14833" max="14833" width="9.28515625" style="10" bestFit="1" customWidth="1"/>
    <col min="14834" max="14838" width="9.140625" style="10"/>
    <col min="14839" max="14839" width="9.28515625" style="10" bestFit="1" customWidth="1"/>
    <col min="14840" max="14840" width="9.140625" style="10"/>
    <col min="14841" max="14841" width="9.28515625" style="10" bestFit="1" customWidth="1"/>
    <col min="14842" max="14846" width="9.140625" style="10"/>
    <col min="14847" max="14847" width="9.28515625" style="10" bestFit="1" customWidth="1"/>
    <col min="14848" max="14848" width="9.140625" style="10"/>
    <col min="14849" max="14849" width="9.28515625" style="10" bestFit="1" customWidth="1"/>
    <col min="14850" max="14854" width="9.140625" style="10"/>
    <col min="14855" max="14855" width="9.28515625" style="10" bestFit="1" customWidth="1"/>
    <col min="14856" max="14856" width="9.140625" style="10"/>
    <col min="14857" max="14857" width="9.28515625" style="10" bestFit="1" customWidth="1"/>
    <col min="14858" max="14862" width="9.140625" style="10"/>
    <col min="14863" max="14863" width="9.28515625" style="10" bestFit="1" customWidth="1"/>
    <col min="14864" max="14864" width="9.140625" style="10"/>
    <col min="14865" max="14865" width="9.28515625" style="10" bestFit="1" customWidth="1"/>
    <col min="14866" max="14870" width="9.140625" style="10"/>
    <col min="14871" max="14871" width="9.28515625" style="10" bestFit="1" customWidth="1"/>
    <col min="14872" max="14872" width="9.140625" style="10"/>
    <col min="14873" max="14873" width="9.28515625" style="10" bestFit="1" customWidth="1"/>
    <col min="14874" max="14878" width="9.140625" style="10"/>
    <col min="14879" max="14879" width="9.28515625" style="10" bestFit="1" customWidth="1"/>
    <col min="14880" max="14880" width="9.140625" style="10"/>
    <col min="14881" max="14881" width="9.28515625" style="10" bestFit="1" customWidth="1"/>
    <col min="14882" max="14886" width="9.140625" style="10"/>
    <col min="14887" max="14887" width="9.28515625" style="10" bestFit="1" customWidth="1"/>
    <col min="14888" max="14888" width="9.140625" style="10"/>
    <col min="14889" max="14889" width="9.28515625" style="10" bestFit="1" customWidth="1"/>
    <col min="14890" max="14894" width="9.140625" style="10"/>
    <col min="14895" max="14895" width="9.28515625" style="10" bestFit="1" customWidth="1"/>
    <col min="14896" max="14896" width="9.140625" style="10"/>
    <col min="14897" max="14897" width="9.28515625" style="10" bestFit="1" customWidth="1"/>
    <col min="14898" max="14902" width="9.140625" style="10"/>
    <col min="14903" max="14903" width="9.28515625" style="10" bestFit="1" customWidth="1"/>
    <col min="14904" max="14904" width="9.140625" style="10"/>
    <col min="14905" max="14905" width="9.28515625" style="10" bestFit="1" customWidth="1"/>
    <col min="14906" max="14910" width="9.140625" style="10"/>
    <col min="14911" max="14911" width="9.28515625" style="10" bestFit="1" customWidth="1"/>
    <col min="14912" max="14912" width="9.140625" style="10"/>
    <col min="14913" max="14913" width="9.28515625" style="10" bestFit="1" customWidth="1"/>
    <col min="14914" max="14918" width="9.140625" style="10"/>
    <col min="14919" max="14919" width="9.28515625" style="10" bestFit="1" customWidth="1"/>
    <col min="14920" max="14920" width="9.140625" style="10"/>
    <col min="14921" max="14921" width="9.28515625" style="10" bestFit="1" customWidth="1"/>
    <col min="14922" max="14926" width="9.140625" style="10"/>
    <col min="14927" max="14927" width="9.28515625" style="10" bestFit="1" customWidth="1"/>
    <col min="14928" max="14928" width="9.140625" style="10"/>
    <col min="14929" max="14929" width="9.28515625" style="10" bestFit="1" customWidth="1"/>
    <col min="14930" max="14934" width="9.140625" style="10"/>
    <col min="14935" max="14935" width="9.28515625" style="10" bestFit="1" customWidth="1"/>
    <col min="14936" max="14936" width="9.140625" style="10"/>
    <col min="14937" max="14937" width="9.28515625" style="10" bestFit="1" customWidth="1"/>
    <col min="14938" max="14942" width="9.140625" style="10"/>
    <col min="14943" max="14943" width="9.28515625" style="10" bestFit="1" customWidth="1"/>
    <col min="14944" max="14944" width="9.140625" style="10"/>
    <col min="14945" max="14945" width="9.28515625" style="10" bestFit="1" customWidth="1"/>
    <col min="14946" max="14950" width="9.140625" style="10"/>
    <col min="14951" max="14951" width="9.28515625" style="10" bestFit="1" customWidth="1"/>
    <col min="14952" max="14952" width="9.140625" style="10"/>
    <col min="14953" max="14953" width="9.28515625" style="10" bestFit="1" customWidth="1"/>
    <col min="14954" max="14958" width="9.140625" style="10"/>
    <col min="14959" max="14959" width="9.28515625" style="10" bestFit="1" customWidth="1"/>
    <col min="14960" max="14960" width="9.140625" style="10"/>
    <col min="14961" max="14961" width="9.28515625" style="10" bestFit="1" customWidth="1"/>
    <col min="14962" max="14966" width="9.140625" style="10"/>
    <col min="14967" max="14967" width="9.28515625" style="10" bestFit="1" customWidth="1"/>
    <col min="14968" max="14968" width="9.140625" style="10"/>
    <col min="14969" max="14969" width="9.28515625" style="10" bestFit="1" customWidth="1"/>
    <col min="14970" max="14974" width="9.140625" style="10"/>
    <col min="14975" max="14975" width="9.28515625" style="10" bestFit="1" customWidth="1"/>
    <col min="14976" max="14976" width="9.140625" style="10"/>
    <col min="14977" max="14977" width="9.28515625" style="10" bestFit="1" customWidth="1"/>
    <col min="14978" max="14982" width="9.140625" style="10"/>
    <col min="14983" max="14983" width="9.28515625" style="10" bestFit="1" customWidth="1"/>
    <col min="14984" max="14984" width="9.140625" style="10"/>
    <col min="14985" max="14985" width="9.28515625" style="10" bestFit="1" customWidth="1"/>
    <col min="14986" max="14990" width="9.140625" style="10"/>
    <col min="14991" max="14991" width="9.28515625" style="10" bestFit="1" customWidth="1"/>
    <col min="14992" max="14992" width="9.140625" style="10"/>
    <col min="14993" max="14993" width="9.28515625" style="10" bestFit="1" customWidth="1"/>
    <col min="14994" max="14998" width="9.140625" style="10"/>
    <col min="14999" max="14999" width="9.28515625" style="10" bestFit="1" customWidth="1"/>
    <col min="15000" max="15000" width="9.140625" style="10"/>
    <col min="15001" max="15001" width="9.28515625" style="10" bestFit="1" customWidth="1"/>
    <col min="15002" max="15006" width="9.140625" style="10"/>
    <col min="15007" max="15007" width="9.28515625" style="10" bestFit="1" customWidth="1"/>
    <col min="15008" max="15008" width="9.140625" style="10"/>
    <col min="15009" max="15009" width="9.28515625" style="10" bestFit="1" customWidth="1"/>
    <col min="15010" max="15014" width="9.140625" style="10"/>
    <col min="15015" max="15015" width="9.28515625" style="10" bestFit="1" customWidth="1"/>
    <col min="15016" max="15016" width="9.140625" style="10"/>
    <col min="15017" max="15017" width="9.28515625" style="10" bestFit="1" customWidth="1"/>
    <col min="15018" max="15022" width="9.140625" style="10"/>
    <col min="15023" max="15023" width="9.28515625" style="10" bestFit="1" customWidth="1"/>
    <col min="15024" max="15024" width="9.140625" style="10"/>
    <col min="15025" max="15025" width="9.28515625" style="10" bestFit="1" customWidth="1"/>
    <col min="15026" max="15030" width="9.140625" style="10"/>
    <col min="15031" max="15031" width="9.28515625" style="10" bestFit="1" customWidth="1"/>
    <col min="15032" max="15032" width="9.140625" style="10"/>
    <col min="15033" max="15033" width="9.28515625" style="10" bestFit="1" customWidth="1"/>
    <col min="15034" max="15038" width="9.140625" style="10"/>
    <col min="15039" max="15039" width="9.28515625" style="10" bestFit="1" customWidth="1"/>
    <col min="15040" max="15040" width="9.140625" style="10"/>
    <col min="15041" max="15041" width="9.28515625" style="10" bestFit="1" customWidth="1"/>
    <col min="15042" max="15046" width="9.140625" style="10"/>
    <col min="15047" max="15047" width="9.28515625" style="10" bestFit="1" customWidth="1"/>
    <col min="15048" max="15048" width="9.140625" style="10"/>
    <col min="15049" max="15049" width="9.28515625" style="10" bestFit="1" customWidth="1"/>
    <col min="15050" max="15054" width="9.140625" style="10"/>
    <col min="15055" max="15055" width="9.28515625" style="10" bestFit="1" customWidth="1"/>
    <col min="15056" max="15056" width="9.140625" style="10"/>
    <col min="15057" max="15057" width="9.28515625" style="10" bestFit="1" customWidth="1"/>
    <col min="15058" max="15062" width="9.140625" style="10"/>
    <col min="15063" max="15063" width="9.28515625" style="10" bestFit="1" customWidth="1"/>
    <col min="15064" max="15064" width="9.140625" style="10"/>
    <col min="15065" max="15065" width="9.28515625" style="10" bestFit="1" customWidth="1"/>
    <col min="15066" max="15070" width="9.140625" style="10"/>
    <col min="15071" max="15071" width="9.28515625" style="10" bestFit="1" customWidth="1"/>
    <col min="15072" max="15072" width="9.140625" style="10"/>
    <col min="15073" max="15073" width="9.28515625" style="10" bestFit="1" customWidth="1"/>
    <col min="15074" max="15078" width="9.140625" style="10"/>
    <col min="15079" max="15079" width="9.28515625" style="10" bestFit="1" customWidth="1"/>
    <col min="15080" max="15080" width="9.140625" style="10"/>
    <col min="15081" max="15081" width="9.28515625" style="10" bestFit="1" customWidth="1"/>
    <col min="15082" max="15086" width="9.140625" style="10"/>
    <col min="15087" max="15087" width="9.28515625" style="10" bestFit="1" customWidth="1"/>
    <col min="15088" max="15088" width="9.140625" style="10"/>
    <col min="15089" max="15089" width="9.28515625" style="10" bestFit="1" customWidth="1"/>
    <col min="15090" max="15094" width="9.140625" style="10"/>
    <col min="15095" max="15095" width="9.28515625" style="10" bestFit="1" customWidth="1"/>
    <col min="15096" max="15096" width="9.140625" style="10"/>
    <col min="15097" max="15097" width="9.28515625" style="10" bestFit="1" customWidth="1"/>
    <col min="15098" max="15102" width="9.140625" style="10"/>
    <col min="15103" max="15103" width="9.28515625" style="10" bestFit="1" customWidth="1"/>
    <col min="15104" max="15104" width="9.140625" style="10"/>
    <col min="15105" max="15105" width="9.28515625" style="10" bestFit="1" customWidth="1"/>
    <col min="15106" max="15110" width="9.140625" style="10"/>
    <col min="15111" max="15111" width="9.28515625" style="10" bestFit="1" customWidth="1"/>
    <col min="15112" max="15112" width="9.140625" style="10"/>
    <col min="15113" max="15113" width="9.28515625" style="10" bestFit="1" customWidth="1"/>
    <col min="15114" max="15118" width="9.140625" style="10"/>
    <col min="15119" max="15119" width="9.28515625" style="10" bestFit="1" customWidth="1"/>
    <col min="15120" max="15120" width="9.140625" style="10"/>
    <col min="15121" max="15121" width="9.28515625" style="10" bestFit="1" customWidth="1"/>
    <col min="15122" max="15126" width="9.140625" style="10"/>
    <col min="15127" max="15127" width="9.28515625" style="10" bestFit="1" customWidth="1"/>
    <col min="15128" max="15128" width="9.140625" style="10"/>
    <col min="15129" max="15129" width="9.28515625" style="10" bestFit="1" customWidth="1"/>
    <col min="15130" max="15134" width="9.140625" style="10"/>
    <col min="15135" max="15135" width="9.28515625" style="10" bestFit="1" customWidth="1"/>
    <col min="15136" max="15136" width="9.140625" style="10"/>
    <col min="15137" max="15137" width="9.28515625" style="10" bestFit="1" customWidth="1"/>
    <col min="15138" max="15142" width="9.140625" style="10"/>
    <col min="15143" max="15143" width="9.28515625" style="10" bestFit="1" customWidth="1"/>
    <col min="15144" max="15144" width="9.140625" style="10"/>
    <col min="15145" max="15145" width="9.28515625" style="10" bestFit="1" customWidth="1"/>
    <col min="15146" max="15150" width="9.140625" style="10"/>
    <col min="15151" max="15151" width="9.28515625" style="10" bestFit="1" customWidth="1"/>
    <col min="15152" max="15152" width="9.140625" style="10"/>
    <col min="15153" max="15153" width="9.28515625" style="10" bestFit="1" customWidth="1"/>
    <col min="15154" max="15158" width="9.140625" style="10"/>
    <col min="15159" max="15159" width="9.28515625" style="10" bestFit="1" customWidth="1"/>
    <col min="15160" max="15160" width="9.140625" style="10"/>
    <col min="15161" max="15161" width="9.28515625" style="10" bestFit="1" customWidth="1"/>
    <col min="15162" max="15166" width="9.140625" style="10"/>
    <col min="15167" max="15167" width="9.28515625" style="10" bestFit="1" customWidth="1"/>
    <col min="15168" max="15168" width="9.140625" style="10"/>
    <col min="15169" max="15169" width="9.28515625" style="10" bestFit="1" customWidth="1"/>
    <col min="15170" max="15174" width="9.140625" style="10"/>
    <col min="15175" max="15175" width="9.28515625" style="10" bestFit="1" customWidth="1"/>
    <col min="15176" max="15176" width="9.140625" style="10"/>
    <col min="15177" max="15177" width="9.28515625" style="10" bestFit="1" customWidth="1"/>
    <col min="15178" max="15182" width="9.140625" style="10"/>
    <col min="15183" max="15183" width="9.28515625" style="10" bestFit="1" customWidth="1"/>
    <col min="15184" max="15184" width="9.140625" style="10"/>
    <col min="15185" max="15185" width="9.28515625" style="10" bestFit="1" customWidth="1"/>
    <col min="15186" max="15190" width="9.140625" style="10"/>
    <col min="15191" max="15191" width="9.28515625" style="10" bestFit="1" customWidth="1"/>
    <col min="15192" max="15192" width="9.140625" style="10"/>
    <col min="15193" max="15193" width="9.28515625" style="10" bestFit="1" customWidth="1"/>
    <col min="15194" max="15198" width="9.140625" style="10"/>
    <col min="15199" max="15199" width="9.28515625" style="10" bestFit="1" customWidth="1"/>
    <col min="15200" max="15200" width="9.140625" style="10"/>
    <col min="15201" max="15201" width="9.28515625" style="10" bestFit="1" customWidth="1"/>
    <col min="15202" max="15206" width="9.140625" style="10"/>
    <col min="15207" max="15207" width="9.28515625" style="10" bestFit="1" customWidth="1"/>
    <col min="15208" max="15208" width="9.140625" style="10"/>
    <col min="15209" max="15209" width="9.28515625" style="10" bestFit="1" customWidth="1"/>
    <col min="15210" max="15214" width="9.140625" style="10"/>
    <col min="15215" max="15215" width="9.28515625" style="10" bestFit="1" customWidth="1"/>
    <col min="15216" max="15216" width="9.140625" style="10"/>
    <col min="15217" max="15217" width="9.28515625" style="10" bestFit="1" customWidth="1"/>
    <col min="15218" max="15222" width="9.140625" style="10"/>
    <col min="15223" max="15223" width="9.28515625" style="10" bestFit="1" customWidth="1"/>
    <col min="15224" max="15224" width="9.140625" style="10"/>
    <col min="15225" max="15225" width="9.28515625" style="10" bestFit="1" customWidth="1"/>
    <col min="15226" max="15230" width="9.140625" style="10"/>
    <col min="15231" max="15231" width="9.28515625" style="10" bestFit="1" customWidth="1"/>
    <col min="15232" max="15232" width="9.140625" style="10"/>
    <col min="15233" max="15233" width="9.28515625" style="10" bestFit="1" customWidth="1"/>
    <col min="15234" max="15238" width="9.140625" style="10"/>
    <col min="15239" max="15239" width="9.28515625" style="10" bestFit="1" customWidth="1"/>
    <col min="15240" max="15240" width="9.140625" style="10"/>
    <col min="15241" max="15241" width="9.28515625" style="10" bestFit="1" customWidth="1"/>
    <col min="15242" max="15246" width="9.140625" style="10"/>
    <col min="15247" max="15247" width="9.28515625" style="10" bestFit="1" customWidth="1"/>
    <col min="15248" max="15248" width="9.140625" style="10"/>
    <col min="15249" max="15249" width="9.28515625" style="10" bestFit="1" customWidth="1"/>
    <col min="15250" max="15254" width="9.140625" style="10"/>
    <col min="15255" max="15255" width="9.28515625" style="10" bestFit="1" customWidth="1"/>
    <col min="15256" max="15256" width="9.140625" style="10"/>
    <col min="15257" max="15257" width="9.28515625" style="10" bestFit="1" customWidth="1"/>
    <col min="15258" max="15262" width="9.140625" style="10"/>
    <col min="15263" max="15263" width="9.28515625" style="10" bestFit="1" customWidth="1"/>
    <col min="15264" max="15264" width="9.140625" style="10"/>
    <col min="15265" max="15265" width="9.28515625" style="10" bestFit="1" customWidth="1"/>
    <col min="15266" max="15270" width="9.140625" style="10"/>
    <col min="15271" max="15271" width="9.28515625" style="10" bestFit="1" customWidth="1"/>
    <col min="15272" max="15272" width="9.140625" style="10"/>
    <col min="15273" max="15273" width="9.28515625" style="10" bestFit="1" customWidth="1"/>
    <col min="15274" max="15278" width="9.140625" style="10"/>
    <col min="15279" max="15279" width="9.28515625" style="10" bestFit="1" customWidth="1"/>
    <col min="15280" max="15280" width="9.140625" style="10"/>
    <col min="15281" max="15281" width="9.28515625" style="10" bestFit="1" customWidth="1"/>
    <col min="15282" max="15286" width="9.140625" style="10"/>
    <col min="15287" max="15287" width="9.28515625" style="10" bestFit="1" customWidth="1"/>
    <col min="15288" max="15288" width="9.140625" style="10"/>
    <col min="15289" max="15289" width="9.28515625" style="10" bestFit="1" customWidth="1"/>
    <col min="15290" max="15294" width="9.140625" style="10"/>
    <col min="15295" max="15295" width="9.28515625" style="10" bestFit="1" customWidth="1"/>
    <col min="15296" max="15296" width="9.140625" style="10"/>
    <col min="15297" max="15297" width="9.28515625" style="10" bestFit="1" customWidth="1"/>
    <col min="15298" max="15302" width="9.140625" style="10"/>
    <col min="15303" max="15303" width="9.28515625" style="10" bestFit="1" customWidth="1"/>
    <col min="15304" max="15304" width="9.140625" style="10"/>
    <col min="15305" max="15305" width="9.28515625" style="10" bestFit="1" customWidth="1"/>
    <col min="15306" max="15310" width="9.140625" style="10"/>
    <col min="15311" max="15311" width="9.28515625" style="10" bestFit="1" customWidth="1"/>
    <col min="15312" max="15312" width="9.140625" style="10"/>
    <col min="15313" max="15313" width="9.28515625" style="10" bestFit="1" customWidth="1"/>
    <col min="15314" max="15318" width="9.140625" style="10"/>
    <col min="15319" max="15319" width="9.28515625" style="10" bestFit="1" customWidth="1"/>
    <col min="15320" max="15320" width="9.140625" style="10"/>
    <col min="15321" max="15321" width="9.28515625" style="10" bestFit="1" customWidth="1"/>
    <col min="15322" max="15326" width="9.140625" style="10"/>
    <col min="15327" max="15327" width="9.28515625" style="10" bestFit="1" customWidth="1"/>
    <col min="15328" max="15328" width="9.140625" style="10"/>
    <col min="15329" max="15329" width="9.28515625" style="10" bestFit="1" customWidth="1"/>
    <col min="15330" max="15334" width="9.140625" style="10"/>
    <col min="15335" max="15335" width="9.28515625" style="10" bestFit="1" customWidth="1"/>
    <col min="15336" max="15336" width="9.140625" style="10"/>
    <col min="15337" max="15337" width="9.28515625" style="10" bestFit="1" customWidth="1"/>
    <col min="15338" max="15342" width="9.140625" style="10"/>
    <col min="15343" max="15343" width="9.28515625" style="10" bestFit="1" customWidth="1"/>
    <col min="15344" max="15344" width="9.140625" style="10"/>
    <col min="15345" max="15345" width="9.28515625" style="10" bestFit="1" customWidth="1"/>
    <col min="15346" max="15350" width="9.140625" style="10"/>
    <col min="15351" max="15351" width="9.28515625" style="10" bestFit="1" customWidth="1"/>
    <col min="15352" max="15352" width="9.140625" style="10"/>
    <col min="15353" max="15353" width="9.28515625" style="10" bestFit="1" customWidth="1"/>
    <col min="15354" max="15358" width="9.140625" style="10"/>
    <col min="15359" max="15359" width="9.28515625" style="10" bestFit="1" customWidth="1"/>
    <col min="15360" max="15360" width="9.140625" style="10"/>
    <col min="15361" max="15361" width="9.28515625" style="10" bestFit="1" customWidth="1"/>
    <col min="15362" max="15366" width="9.140625" style="10"/>
    <col min="15367" max="15367" width="9.28515625" style="10" bestFit="1" customWidth="1"/>
    <col min="15368" max="15368" width="9.140625" style="10"/>
    <col min="15369" max="15369" width="9.28515625" style="10" bestFit="1" customWidth="1"/>
    <col min="15370" max="15374" width="9.140625" style="10"/>
    <col min="15375" max="15375" width="9.28515625" style="10" bestFit="1" customWidth="1"/>
    <col min="15376" max="15376" width="9.140625" style="10"/>
    <col min="15377" max="15377" width="9.28515625" style="10" bestFit="1" customWidth="1"/>
    <col min="15378" max="15382" width="9.140625" style="10"/>
    <col min="15383" max="15383" width="9.28515625" style="10" bestFit="1" customWidth="1"/>
    <col min="15384" max="15384" width="9.140625" style="10"/>
    <col min="15385" max="15385" width="9.28515625" style="10" bestFit="1" customWidth="1"/>
    <col min="15386" max="15390" width="9.140625" style="10"/>
    <col min="15391" max="15391" width="9.28515625" style="10" bestFit="1" customWidth="1"/>
    <col min="15392" max="15392" width="9.140625" style="10"/>
    <col min="15393" max="15393" width="9.28515625" style="10" bestFit="1" customWidth="1"/>
    <col min="15394" max="15398" width="9.140625" style="10"/>
    <col min="15399" max="15399" width="9.28515625" style="10" bestFit="1" customWidth="1"/>
    <col min="15400" max="15400" width="9.140625" style="10"/>
    <col min="15401" max="15401" width="9.28515625" style="10" bestFit="1" customWidth="1"/>
    <col min="15402" max="15406" width="9.140625" style="10"/>
    <col min="15407" max="15407" width="9.28515625" style="10" bestFit="1" customWidth="1"/>
    <col min="15408" max="15408" width="9.140625" style="10"/>
    <col min="15409" max="15409" width="9.28515625" style="10" bestFit="1" customWidth="1"/>
    <col min="15410" max="15414" width="9.140625" style="10"/>
    <col min="15415" max="15415" width="9.28515625" style="10" bestFit="1" customWidth="1"/>
    <col min="15416" max="15416" width="9.140625" style="10"/>
    <col min="15417" max="15417" width="9.28515625" style="10" bestFit="1" customWidth="1"/>
    <col min="15418" max="15422" width="9.140625" style="10"/>
    <col min="15423" max="15423" width="9.28515625" style="10" bestFit="1" customWidth="1"/>
    <col min="15424" max="15424" width="9.140625" style="10"/>
    <col min="15425" max="15425" width="9.28515625" style="10" bestFit="1" customWidth="1"/>
    <col min="15426" max="15430" width="9.140625" style="10"/>
    <col min="15431" max="15431" width="9.28515625" style="10" bestFit="1" customWidth="1"/>
    <col min="15432" max="15432" width="9.140625" style="10"/>
    <col min="15433" max="15433" width="9.28515625" style="10" bestFit="1" customWidth="1"/>
    <col min="15434" max="15438" width="9.140625" style="10"/>
    <col min="15439" max="15439" width="9.28515625" style="10" bestFit="1" customWidth="1"/>
    <col min="15440" max="15440" width="9.140625" style="10"/>
    <col min="15441" max="15441" width="9.28515625" style="10" bestFit="1" customWidth="1"/>
    <col min="15442" max="15446" width="9.140625" style="10"/>
    <col min="15447" max="15447" width="9.28515625" style="10" bestFit="1" customWidth="1"/>
    <col min="15448" max="15448" width="9.140625" style="10"/>
    <col min="15449" max="15449" width="9.28515625" style="10" bestFit="1" customWidth="1"/>
    <col min="15450" max="15454" width="9.140625" style="10"/>
    <col min="15455" max="15455" width="9.28515625" style="10" bestFit="1" customWidth="1"/>
    <col min="15456" max="15456" width="9.140625" style="10"/>
    <col min="15457" max="15457" width="9.28515625" style="10" bestFit="1" customWidth="1"/>
    <col min="15458" max="15462" width="9.140625" style="10"/>
    <col min="15463" max="15463" width="9.28515625" style="10" bestFit="1" customWidth="1"/>
    <col min="15464" max="15464" width="9.140625" style="10"/>
    <col min="15465" max="15465" width="9.28515625" style="10" bestFit="1" customWidth="1"/>
    <col min="15466" max="15470" width="9.140625" style="10"/>
    <col min="15471" max="15471" width="9.28515625" style="10" bestFit="1" customWidth="1"/>
    <col min="15472" max="15472" width="9.140625" style="10"/>
    <col min="15473" max="15473" width="9.28515625" style="10" bestFit="1" customWidth="1"/>
    <col min="15474" max="15478" width="9.140625" style="10"/>
    <col min="15479" max="15479" width="9.28515625" style="10" bestFit="1" customWidth="1"/>
    <col min="15480" max="15480" width="9.140625" style="10"/>
    <col min="15481" max="15481" width="9.28515625" style="10" bestFit="1" customWidth="1"/>
    <col min="15482" max="15486" width="9.140625" style="10"/>
    <col min="15487" max="15487" width="9.28515625" style="10" bestFit="1" customWidth="1"/>
    <col min="15488" max="15488" width="9.140625" style="10"/>
    <col min="15489" max="15489" width="9.28515625" style="10" bestFit="1" customWidth="1"/>
    <col min="15490" max="15494" width="9.140625" style="10"/>
    <col min="15495" max="15495" width="9.28515625" style="10" bestFit="1" customWidth="1"/>
    <col min="15496" max="15496" width="9.140625" style="10"/>
    <col min="15497" max="15497" width="9.28515625" style="10" bestFit="1" customWidth="1"/>
    <col min="15498" max="15502" width="9.140625" style="10"/>
    <col min="15503" max="15503" width="9.28515625" style="10" bestFit="1" customWidth="1"/>
    <col min="15504" max="15504" width="9.140625" style="10"/>
    <col min="15505" max="15505" width="9.28515625" style="10" bestFit="1" customWidth="1"/>
    <col min="15506" max="15510" width="9.140625" style="10"/>
    <col min="15511" max="15511" width="9.28515625" style="10" bestFit="1" customWidth="1"/>
    <col min="15512" max="15512" width="9.140625" style="10"/>
    <col min="15513" max="15513" width="9.28515625" style="10" bestFit="1" customWidth="1"/>
    <col min="15514" max="15518" width="9.140625" style="10"/>
    <col min="15519" max="15519" width="9.28515625" style="10" bestFit="1" customWidth="1"/>
    <col min="15520" max="15520" width="9.140625" style="10"/>
    <col min="15521" max="15521" width="9.28515625" style="10" bestFit="1" customWidth="1"/>
    <col min="15522" max="15526" width="9.140625" style="10"/>
    <col min="15527" max="15527" width="9.28515625" style="10" bestFit="1" customWidth="1"/>
    <col min="15528" max="15528" width="9.140625" style="10"/>
    <col min="15529" max="15529" width="9.28515625" style="10" bestFit="1" customWidth="1"/>
    <col min="15530" max="15534" width="9.140625" style="10"/>
    <col min="15535" max="15535" width="9.28515625" style="10" bestFit="1" customWidth="1"/>
    <col min="15536" max="15536" width="9.140625" style="10"/>
    <col min="15537" max="15537" width="9.28515625" style="10" bestFit="1" customWidth="1"/>
    <col min="15538" max="15542" width="9.140625" style="10"/>
    <col min="15543" max="15543" width="9.28515625" style="10" bestFit="1" customWidth="1"/>
    <col min="15544" max="15544" width="9.140625" style="10"/>
    <col min="15545" max="15545" width="9.28515625" style="10" bestFit="1" customWidth="1"/>
    <col min="15546" max="15550" width="9.140625" style="10"/>
    <col min="15551" max="15551" width="9.28515625" style="10" bestFit="1" customWidth="1"/>
    <col min="15552" max="15552" width="9.140625" style="10"/>
    <col min="15553" max="15553" width="9.28515625" style="10" bestFit="1" customWidth="1"/>
    <col min="15554" max="15558" width="9.140625" style="10"/>
    <col min="15559" max="15559" width="9.28515625" style="10" bestFit="1" customWidth="1"/>
    <col min="15560" max="15560" width="9.140625" style="10"/>
    <col min="15561" max="15561" width="9.28515625" style="10" bestFit="1" customWidth="1"/>
    <col min="15562" max="15566" width="9.140625" style="10"/>
    <col min="15567" max="15567" width="9.28515625" style="10" bestFit="1" customWidth="1"/>
    <col min="15568" max="15568" width="9.140625" style="10"/>
    <col min="15569" max="15569" width="9.28515625" style="10" bestFit="1" customWidth="1"/>
    <col min="15570" max="15574" width="9.140625" style="10"/>
    <col min="15575" max="15575" width="9.28515625" style="10" bestFit="1" customWidth="1"/>
    <col min="15576" max="15576" width="9.140625" style="10"/>
    <col min="15577" max="15577" width="9.28515625" style="10" bestFit="1" customWidth="1"/>
    <col min="15578" max="15582" width="9.140625" style="10"/>
    <col min="15583" max="15583" width="9.28515625" style="10" bestFit="1" customWidth="1"/>
    <col min="15584" max="15584" width="9.140625" style="10"/>
    <col min="15585" max="15585" width="9.28515625" style="10" bestFit="1" customWidth="1"/>
    <col min="15586" max="15590" width="9.140625" style="10"/>
    <col min="15591" max="15591" width="9.28515625" style="10" bestFit="1" customWidth="1"/>
    <col min="15592" max="15592" width="9.140625" style="10"/>
    <col min="15593" max="15593" width="9.28515625" style="10" bestFit="1" customWidth="1"/>
    <col min="15594" max="15598" width="9.140625" style="10"/>
    <col min="15599" max="15599" width="9.28515625" style="10" bestFit="1" customWidth="1"/>
    <col min="15600" max="15600" width="9.140625" style="10"/>
    <col min="15601" max="15601" width="9.28515625" style="10" bestFit="1" customWidth="1"/>
    <col min="15602" max="15606" width="9.140625" style="10"/>
    <col min="15607" max="15607" width="9.28515625" style="10" bestFit="1" customWidth="1"/>
    <col min="15608" max="15608" width="9.140625" style="10"/>
    <col min="15609" max="15609" width="9.28515625" style="10" bestFit="1" customWidth="1"/>
    <col min="15610" max="15614" width="9.140625" style="10"/>
    <col min="15615" max="15615" width="9.28515625" style="10" bestFit="1" customWidth="1"/>
    <col min="15616" max="15616" width="9.140625" style="10"/>
    <col min="15617" max="15617" width="9.28515625" style="10" bestFit="1" customWidth="1"/>
    <col min="15618" max="15622" width="9.140625" style="10"/>
    <col min="15623" max="15623" width="9.28515625" style="10" bestFit="1" customWidth="1"/>
    <col min="15624" max="15624" width="9.140625" style="10"/>
    <col min="15625" max="15625" width="9.28515625" style="10" bestFit="1" customWidth="1"/>
    <col min="15626" max="15630" width="9.140625" style="10"/>
    <col min="15631" max="15631" width="9.28515625" style="10" bestFit="1" customWidth="1"/>
    <col min="15632" max="15632" width="9.140625" style="10"/>
    <col min="15633" max="15633" width="9.28515625" style="10" bestFit="1" customWidth="1"/>
    <col min="15634" max="15638" width="9.140625" style="10"/>
    <col min="15639" max="15639" width="9.28515625" style="10" bestFit="1" customWidth="1"/>
    <col min="15640" max="15640" width="9.140625" style="10"/>
    <col min="15641" max="15641" width="9.28515625" style="10" bestFit="1" customWidth="1"/>
    <col min="15642" max="15646" width="9.140625" style="10"/>
    <col min="15647" max="15647" width="9.28515625" style="10" bestFit="1" customWidth="1"/>
    <col min="15648" max="15648" width="9.140625" style="10"/>
    <col min="15649" max="15649" width="9.28515625" style="10" bestFit="1" customWidth="1"/>
    <col min="15650" max="15654" width="9.140625" style="10"/>
    <col min="15655" max="15655" width="9.28515625" style="10" bestFit="1" customWidth="1"/>
    <col min="15656" max="15656" width="9.140625" style="10"/>
    <col min="15657" max="15657" width="9.28515625" style="10" bestFit="1" customWidth="1"/>
    <col min="15658" max="15662" width="9.140625" style="10"/>
    <col min="15663" max="15663" width="9.28515625" style="10" bestFit="1" customWidth="1"/>
    <col min="15664" max="15664" width="9.140625" style="10"/>
    <col min="15665" max="15665" width="9.28515625" style="10" bestFit="1" customWidth="1"/>
    <col min="15666" max="15670" width="9.140625" style="10"/>
    <col min="15671" max="15671" width="9.28515625" style="10" bestFit="1" customWidth="1"/>
    <col min="15672" max="15672" width="9.140625" style="10"/>
    <col min="15673" max="15673" width="9.28515625" style="10" bestFit="1" customWidth="1"/>
    <col min="15674" max="15678" width="9.140625" style="10"/>
    <col min="15679" max="15679" width="9.28515625" style="10" bestFit="1" customWidth="1"/>
    <col min="15680" max="15680" width="9.140625" style="10"/>
    <col min="15681" max="15681" width="9.28515625" style="10" bestFit="1" customWidth="1"/>
    <col min="15682" max="15686" width="9.140625" style="10"/>
    <col min="15687" max="15687" width="9.28515625" style="10" bestFit="1" customWidth="1"/>
    <col min="15688" max="15688" width="9.140625" style="10"/>
    <col min="15689" max="15689" width="9.28515625" style="10" bestFit="1" customWidth="1"/>
    <col min="15690" max="15694" width="9.140625" style="10"/>
    <col min="15695" max="15695" width="9.28515625" style="10" bestFit="1" customWidth="1"/>
    <col min="15696" max="15696" width="9.140625" style="10"/>
    <col min="15697" max="15697" width="9.28515625" style="10" bestFit="1" customWidth="1"/>
    <col min="15698" max="15702" width="9.140625" style="10"/>
    <col min="15703" max="15703" width="9.28515625" style="10" bestFit="1" customWidth="1"/>
    <col min="15704" max="15704" width="9.140625" style="10"/>
    <col min="15705" max="15705" width="9.28515625" style="10" bestFit="1" customWidth="1"/>
    <col min="15706" max="15710" width="9.140625" style="10"/>
    <col min="15711" max="15711" width="9.28515625" style="10" bestFit="1" customWidth="1"/>
    <col min="15712" max="15712" width="9.140625" style="10"/>
    <col min="15713" max="15713" width="9.28515625" style="10" bestFit="1" customWidth="1"/>
    <col min="15714" max="15718" width="9.140625" style="10"/>
    <col min="15719" max="15719" width="9.28515625" style="10" bestFit="1" customWidth="1"/>
    <col min="15720" max="15720" width="9.140625" style="10"/>
    <col min="15721" max="15721" width="9.28515625" style="10" bestFit="1" customWidth="1"/>
    <col min="15722" max="15726" width="9.140625" style="10"/>
    <col min="15727" max="15727" width="9.28515625" style="10" bestFit="1" customWidth="1"/>
    <col min="15728" max="15728" width="9.140625" style="10"/>
    <col min="15729" max="15729" width="9.28515625" style="10" bestFit="1" customWidth="1"/>
    <col min="15730" max="15734" width="9.140625" style="10"/>
    <col min="15735" max="15735" width="9.28515625" style="10" bestFit="1" customWidth="1"/>
    <col min="15736" max="15736" width="9.140625" style="10"/>
    <col min="15737" max="15737" width="9.28515625" style="10" bestFit="1" customWidth="1"/>
    <col min="15738" max="15742" width="9.140625" style="10"/>
    <col min="15743" max="15743" width="9.28515625" style="10" bestFit="1" customWidth="1"/>
    <col min="15744" max="15744" width="9.140625" style="10"/>
    <col min="15745" max="15745" width="9.28515625" style="10" bestFit="1" customWidth="1"/>
    <col min="15746" max="15750" width="9.140625" style="10"/>
    <col min="15751" max="15751" width="9.28515625" style="10" bestFit="1" customWidth="1"/>
    <col min="15752" max="15752" width="9.140625" style="10"/>
    <col min="15753" max="15753" width="9.28515625" style="10" bestFit="1" customWidth="1"/>
    <col min="15754" max="15758" width="9.140625" style="10"/>
    <col min="15759" max="15759" width="9.28515625" style="10" bestFit="1" customWidth="1"/>
    <col min="15760" max="15760" width="9.140625" style="10"/>
    <col min="15761" max="15761" width="9.28515625" style="10" bestFit="1" customWidth="1"/>
    <col min="15762" max="15766" width="9.140625" style="10"/>
    <col min="15767" max="15767" width="9.28515625" style="10" bestFit="1" customWidth="1"/>
    <col min="15768" max="15768" width="9.140625" style="10"/>
    <col min="15769" max="15769" width="9.28515625" style="10" bestFit="1" customWidth="1"/>
    <col min="15770" max="15774" width="9.140625" style="10"/>
    <col min="15775" max="15775" width="9.28515625" style="10" bestFit="1" customWidth="1"/>
    <col min="15776" max="15776" width="9.140625" style="10"/>
    <col min="15777" max="15777" width="9.28515625" style="10" bestFit="1" customWidth="1"/>
    <col min="15778" max="15782" width="9.140625" style="10"/>
    <col min="15783" max="15783" width="9.28515625" style="10" bestFit="1" customWidth="1"/>
    <col min="15784" max="15784" width="9.140625" style="10"/>
    <col min="15785" max="15785" width="9.28515625" style="10" bestFit="1" customWidth="1"/>
    <col min="15786" max="15790" width="9.140625" style="10"/>
    <col min="15791" max="15791" width="9.28515625" style="10" bestFit="1" customWidth="1"/>
    <col min="15792" max="15792" width="9.140625" style="10"/>
    <col min="15793" max="15793" width="9.28515625" style="10" bestFit="1" customWidth="1"/>
    <col min="15794" max="15798" width="9.140625" style="10"/>
    <col min="15799" max="15799" width="9.28515625" style="10" bestFit="1" customWidth="1"/>
    <col min="15800" max="15800" width="9.140625" style="10"/>
    <col min="15801" max="15801" width="9.28515625" style="10" bestFit="1" customWidth="1"/>
    <col min="15802" max="15806" width="9.140625" style="10"/>
    <col min="15807" max="15807" width="9.28515625" style="10" bestFit="1" customWidth="1"/>
    <col min="15808" max="15808" width="9.140625" style="10"/>
    <col min="15809" max="15809" width="9.28515625" style="10" bestFit="1" customWidth="1"/>
    <col min="15810" max="15814" width="9.140625" style="10"/>
    <col min="15815" max="15815" width="9.28515625" style="10" bestFit="1" customWidth="1"/>
    <col min="15816" max="15816" width="9.140625" style="10"/>
    <col min="15817" max="15817" width="9.28515625" style="10" bestFit="1" customWidth="1"/>
    <col min="15818" max="15822" width="9.140625" style="10"/>
    <col min="15823" max="15823" width="9.28515625" style="10" bestFit="1" customWidth="1"/>
    <col min="15824" max="15824" width="9.140625" style="10"/>
    <col min="15825" max="15825" width="9.28515625" style="10" bestFit="1" customWidth="1"/>
    <col min="15826" max="15830" width="9.140625" style="10"/>
    <col min="15831" max="15831" width="9.28515625" style="10" bestFit="1" customWidth="1"/>
    <col min="15832" max="15832" width="9.140625" style="10"/>
    <col min="15833" max="15833" width="9.28515625" style="10" bestFit="1" customWidth="1"/>
    <col min="15834" max="15838" width="9.140625" style="10"/>
    <col min="15839" max="15839" width="9.28515625" style="10" bestFit="1" customWidth="1"/>
    <col min="15840" max="15840" width="9.140625" style="10"/>
    <col min="15841" max="15841" width="9.28515625" style="10" bestFit="1" customWidth="1"/>
    <col min="15842" max="15846" width="9.140625" style="10"/>
    <col min="15847" max="15847" width="9.28515625" style="10" bestFit="1" customWidth="1"/>
    <col min="15848" max="15848" width="9.140625" style="10"/>
    <col min="15849" max="15849" width="9.28515625" style="10" bestFit="1" customWidth="1"/>
    <col min="15850" max="15854" width="9.140625" style="10"/>
    <col min="15855" max="15855" width="9.28515625" style="10" bestFit="1" customWidth="1"/>
    <col min="15856" max="15856" width="9.140625" style="10"/>
    <col min="15857" max="15857" width="9.28515625" style="10" bestFit="1" customWidth="1"/>
    <col min="15858" max="15862" width="9.140625" style="10"/>
    <col min="15863" max="15863" width="9.28515625" style="10" bestFit="1" customWidth="1"/>
    <col min="15864" max="15864" width="9.140625" style="10"/>
    <col min="15865" max="15865" width="9.28515625" style="10" bestFit="1" customWidth="1"/>
    <col min="15866" max="15870" width="9.140625" style="10"/>
    <col min="15871" max="15871" width="9.28515625" style="10" bestFit="1" customWidth="1"/>
    <col min="15872" max="15872" width="9.140625" style="10"/>
    <col min="15873" max="15873" width="9.28515625" style="10" bestFit="1" customWidth="1"/>
    <col min="15874" max="15878" width="9.140625" style="10"/>
    <col min="15879" max="15879" width="9.28515625" style="10" bestFit="1" customWidth="1"/>
    <col min="15880" max="15880" width="9.140625" style="10"/>
    <col min="15881" max="15881" width="9.28515625" style="10" bestFit="1" customWidth="1"/>
    <col min="15882" max="15886" width="9.140625" style="10"/>
    <col min="15887" max="15887" width="9.28515625" style="10" bestFit="1" customWidth="1"/>
    <col min="15888" max="15888" width="9.140625" style="10"/>
    <col min="15889" max="15889" width="9.28515625" style="10" bestFit="1" customWidth="1"/>
    <col min="15890" max="15894" width="9.140625" style="10"/>
    <col min="15895" max="15895" width="9.28515625" style="10" bestFit="1" customWidth="1"/>
    <col min="15896" max="15896" width="9.140625" style="10"/>
    <col min="15897" max="15897" width="9.28515625" style="10" bestFit="1" customWidth="1"/>
    <col min="15898" max="15902" width="9.140625" style="10"/>
    <col min="15903" max="15903" width="9.28515625" style="10" bestFit="1" customWidth="1"/>
    <col min="15904" max="15904" width="9.140625" style="10"/>
    <col min="15905" max="15905" width="9.28515625" style="10" bestFit="1" customWidth="1"/>
    <col min="15906" max="15910" width="9.140625" style="10"/>
    <col min="15911" max="15911" width="9.28515625" style="10" bestFit="1" customWidth="1"/>
    <col min="15912" max="15912" width="9.140625" style="10"/>
    <col min="15913" max="15913" width="9.28515625" style="10" bestFit="1" customWidth="1"/>
    <col min="15914" max="15918" width="9.140625" style="10"/>
    <col min="15919" max="15919" width="9.28515625" style="10" bestFit="1" customWidth="1"/>
    <col min="15920" max="15920" width="9.140625" style="10"/>
    <col min="15921" max="15921" width="9.28515625" style="10" bestFit="1" customWidth="1"/>
    <col min="15922" max="15926" width="9.140625" style="10"/>
    <col min="15927" max="15927" width="9.28515625" style="10" bestFit="1" customWidth="1"/>
    <col min="15928" max="15928" width="9.140625" style="10"/>
    <col min="15929" max="15929" width="9.28515625" style="10" bestFit="1" customWidth="1"/>
    <col min="15930" max="15934" width="9.140625" style="10"/>
    <col min="15935" max="15935" width="9.28515625" style="10" bestFit="1" customWidth="1"/>
    <col min="15936" max="15936" width="9.140625" style="10"/>
    <col min="15937" max="15937" width="9.28515625" style="10" bestFit="1" customWidth="1"/>
    <col min="15938" max="15942" width="9.140625" style="10"/>
    <col min="15943" max="15943" width="9.28515625" style="10" bestFit="1" customWidth="1"/>
    <col min="15944" max="15944" width="9.140625" style="10"/>
    <col min="15945" max="15945" width="9.28515625" style="10" bestFit="1" customWidth="1"/>
    <col min="15946" max="15950" width="9.140625" style="10"/>
    <col min="15951" max="15951" width="9.28515625" style="10" bestFit="1" customWidth="1"/>
    <col min="15952" max="15952" width="9.140625" style="10"/>
    <col min="15953" max="15953" width="9.28515625" style="10" bestFit="1" customWidth="1"/>
    <col min="15954" max="15958" width="9.140625" style="10"/>
    <col min="15959" max="15959" width="9.28515625" style="10" bestFit="1" customWidth="1"/>
    <col min="15960" max="15960" width="9.140625" style="10"/>
    <col min="15961" max="15961" width="9.28515625" style="10" bestFit="1" customWidth="1"/>
    <col min="15962" max="15966" width="9.140625" style="10"/>
    <col min="15967" max="15967" width="9.28515625" style="10" bestFit="1" customWidth="1"/>
    <col min="15968" max="15968" width="9.140625" style="10"/>
    <col min="15969" max="15969" width="9.28515625" style="10" bestFit="1" customWidth="1"/>
    <col min="15970" max="15974" width="9.140625" style="10"/>
    <col min="15975" max="15975" width="9.28515625" style="10" bestFit="1" customWidth="1"/>
    <col min="15976" max="15976" width="9.140625" style="10"/>
    <col min="15977" max="15977" width="9.28515625" style="10" bestFit="1" customWidth="1"/>
    <col min="15978" max="15982" width="9.140625" style="10"/>
    <col min="15983" max="15983" width="9.28515625" style="10" bestFit="1" customWidth="1"/>
    <col min="15984" max="15984" width="9.140625" style="10"/>
    <col min="15985" max="15985" width="9.28515625" style="10" bestFit="1" customWidth="1"/>
    <col min="15986" max="15990" width="9.140625" style="10"/>
    <col min="15991" max="15991" width="9.28515625" style="10" bestFit="1" customWidth="1"/>
    <col min="15992" max="15992" width="9.140625" style="10"/>
    <col min="15993" max="15993" width="9.28515625" style="10" bestFit="1" customWidth="1"/>
    <col min="15994" max="15998" width="9.140625" style="10"/>
    <col min="15999" max="15999" width="9.28515625" style="10" bestFit="1" customWidth="1"/>
    <col min="16000" max="16000" width="9.140625" style="10"/>
    <col min="16001" max="16001" width="9.28515625" style="10" bestFit="1" customWidth="1"/>
    <col min="16002" max="16006" width="9.140625" style="10"/>
    <col min="16007" max="16007" width="9.28515625" style="10" bestFit="1" customWidth="1"/>
    <col min="16008" max="16008" width="9.140625" style="10"/>
    <col min="16009" max="16009" width="9.28515625" style="10" bestFit="1" customWidth="1"/>
    <col min="16010" max="16014" width="9.140625" style="10"/>
    <col min="16015" max="16015" width="9.28515625" style="10" bestFit="1" customWidth="1"/>
    <col min="16016" max="16016" width="9.140625" style="10"/>
    <col min="16017" max="16017" width="9.28515625" style="10" bestFit="1" customWidth="1"/>
    <col min="16018" max="16022" width="9.140625" style="10"/>
    <col min="16023" max="16023" width="9.28515625" style="10" bestFit="1" customWidth="1"/>
    <col min="16024" max="16024" width="9.140625" style="10"/>
    <col min="16025" max="16025" width="9.28515625" style="10" bestFit="1" customWidth="1"/>
    <col min="16026" max="16030" width="9.140625" style="10"/>
    <col min="16031" max="16031" width="9.28515625" style="10" bestFit="1" customWidth="1"/>
    <col min="16032" max="16032" width="9.140625" style="10"/>
    <col min="16033" max="16033" width="9.28515625" style="10" bestFit="1" customWidth="1"/>
    <col min="16034" max="16038" width="9.140625" style="10"/>
    <col min="16039" max="16039" width="9.28515625" style="10" bestFit="1" customWidth="1"/>
    <col min="16040" max="16040" width="9.140625" style="10"/>
    <col min="16041" max="16041" width="9.28515625" style="10" bestFit="1" customWidth="1"/>
    <col min="16042" max="16046" width="9.140625" style="10"/>
    <col min="16047" max="16047" width="9.28515625" style="10" bestFit="1" customWidth="1"/>
    <col min="16048" max="16048" width="9.140625" style="10"/>
    <col min="16049" max="16049" width="9.28515625" style="10" bestFit="1" customWidth="1"/>
    <col min="16050" max="16054" width="9.140625" style="10"/>
    <col min="16055" max="16055" width="9.28515625" style="10" bestFit="1" customWidth="1"/>
    <col min="16056" max="16056" width="9.140625" style="10"/>
    <col min="16057" max="16057" width="9.28515625" style="10" bestFit="1" customWidth="1"/>
    <col min="16058" max="16062" width="9.140625" style="10"/>
    <col min="16063" max="16063" width="9.28515625" style="10" bestFit="1" customWidth="1"/>
    <col min="16064" max="16064" width="9.140625" style="10"/>
    <col min="16065" max="16065" width="9.28515625" style="10" bestFit="1" customWidth="1"/>
    <col min="16066" max="16070" width="9.140625" style="10"/>
    <col min="16071" max="16071" width="9.28515625" style="10" bestFit="1" customWidth="1"/>
    <col min="16072" max="16072" width="9.140625" style="10"/>
    <col min="16073" max="16073" width="9.28515625" style="10" bestFit="1" customWidth="1"/>
    <col min="16074" max="16078" width="9.140625" style="10"/>
    <col min="16079" max="16079" width="9.28515625" style="10" bestFit="1" customWidth="1"/>
    <col min="16080" max="16080" width="9.140625" style="10"/>
    <col min="16081" max="16081" width="9.28515625" style="10" bestFit="1" customWidth="1"/>
    <col min="16082" max="16086" width="9.140625" style="10"/>
    <col min="16087" max="16087" width="9.28515625" style="10" bestFit="1" customWidth="1"/>
    <col min="16088" max="16088" width="9.140625" style="10"/>
    <col min="16089" max="16089" width="9.28515625" style="10" bestFit="1" customWidth="1"/>
    <col min="16090" max="16094" width="9.140625" style="10"/>
    <col min="16095" max="16095" width="9.28515625" style="10" bestFit="1" customWidth="1"/>
    <col min="16096" max="16096" width="9.140625" style="10"/>
    <col min="16097" max="16097" width="9.28515625" style="10" bestFit="1" customWidth="1"/>
    <col min="16098" max="16102" width="9.140625" style="10"/>
    <col min="16103" max="16103" width="9.28515625" style="10" bestFit="1" customWidth="1"/>
    <col min="16104" max="16104" width="9.140625" style="10"/>
    <col min="16105" max="16105" width="9.28515625" style="10" bestFit="1" customWidth="1"/>
    <col min="16106" max="16110" width="9.140625" style="10"/>
    <col min="16111" max="16111" width="9.28515625" style="10" bestFit="1" customWidth="1"/>
    <col min="16112" max="16112" width="9.140625" style="10"/>
    <col min="16113" max="16113" width="9.28515625" style="10" bestFit="1" customWidth="1"/>
    <col min="16114" max="16118" width="9.140625" style="10"/>
    <col min="16119" max="16119" width="9.28515625" style="10" bestFit="1" customWidth="1"/>
    <col min="16120" max="16120" width="9.140625" style="10"/>
    <col min="16121" max="16121" width="9.28515625" style="10" bestFit="1" customWidth="1"/>
    <col min="16122" max="16126" width="9.140625" style="10"/>
    <col min="16127" max="16127" width="9.28515625" style="10" bestFit="1" customWidth="1"/>
    <col min="16128" max="16128" width="9.140625" style="10"/>
    <col min="16129" max="16129" width="9.28515625" style="10" bestFit="1" customWidth="1"/>
    <col min="16130" max="16134" width="9.140625" style="10"/>
    <col min="16135" max="16135" width="9.28515625" style="10" bestFit="1" customWidth="1"/>
    <col min="16136" max="16136" width="9.140625" style="10"/>
    <col min="16137" max="16137" width="9.28515625" style="10" bestFit="1" customWidth="1"/>
    <col min="16138" max="16142" width="9.140625" style="10"/>
    <col min="16143" max="16143" width="9.28515625" style="10" bestFit="1" customWidth="1"/>
    <col min="16144" max="16144" width="9.140625" style="10"/>
    <col min="16145" max="16145" width="9.28515625" style="10" bestFit="1" customWidth="1"/>
    <col min="16146" max="16150" width="9.140625" style="10"/>
    <col min="16151" max="16151" width="9.28515625" style="10" bestFit="1" customWidth="1"/>
    <col min="16152" max="16152" width="9.140625" style="10"/>
    <col min="16153" max="16153" width="9.28515625" style="10" bestFit="1" customWidth="1"/>
    <col min="16154" max="16158" width="9.140625" style="10"/>
    <col min="16159" max="16159" width="9.28515625" style="10" bestFit="1" customWidth="1"/>
    <col min="16160" max="16160" width="9.140625" style="10"/>
    <col min="16161" max="16161" width="9.28515625" style="10" bestFit="1" customWidth="1"/>
    <col min="16162" max="16166" width="9.140625" style="10"/>
    <col min="16167" max="16167" width="9.28515625" style="10" bestFit="1" customWidth="1"/>
    <col min="16168" max="16168" width="9.140625" style="10"/>
    <col min="16169" max="16169" width="9.28515625" style="10" bestFit="1" customWidth="1"/>
    <col min="16170" max="16174" width="9.140625" style="10"/>
    <col min="16175" max="16175" width="9.28515625" style="10" bestFit="1" customWidth="1"/>
    <col min="16176" max="16176" width="9.140625" style="10"/>
    <col min="16177" max="16177" width="9.28515625" style="10" bestFit="1" customWidth="1"/>
    <col min="16178" max="16182" width="9.140625" style="10"/>
    <col min="16183" max="16183" width="9.28515625" style="10" bestFit="1" customWidth="1"/>
    <col min="16184" max="16184" width="9.140625" style="10"/>
    <col min="16185" max="16185" width="9.28515625" style="10" bestFit="1" customWidth="1"/>
    <col min="16186" max="16190" width="9.140625" style="10"/>
    <col min="16191" max="16191" width="9.28515625" style="10" bestFit="1" customWidth="1"/>
    <col min="16192" max="16192" width="9.140625" style="10"/>
    <col min="16193" max="16193" width="9.28515625" style="10" bestFit="1" customWidth="1"/>
    <col min="16194" max="16198" width="9.140625" style="10"/>
    <col min="16199" max="16199" width="9.28515625" style="10" bestFit="1" customWidth="1"/>
    <col min="16200" max="16200" width="9.140625" style="10"/>
    <col min="16201" max="16201" width="9.28515625" style="10" bestFit="1" customWidth="1"/>
    <col min="16202" max="16206" width="9.140625" style="10"/>
    <col min="16207" max="16207" width="9.28515625" style="10" bestFit="1" customWidth="1"/>
    <col min="16208" max="16208" width="9.140625" style="10"/>
    <col min="16209" max="16209" width="9.28515625" style="10" bestFit="1" customWidth="1"/>
    <col min="16210" max="16214" width="9.140625" style="10"/>
    <col min="16215" max="16215" width="9.28515625" style="10" bestFit="1" customWidth="1"/>
    <col min="16216" max="16216" width="9.140625" style="10"/>
    <col min="16217" max="16217" width="9.28515625" style="10" bestFit="1" customWidth="1"/>
    <col min="16218" max="16222" width="9.140625" style="10"/>
    <col min="16223" max="16223" width="9.28515625" style="10" bestFit="1" customWidth="1"/>
    <col min="16224" max="16224" width="9.140625" style="10"/>
    <col min="16225" max="16225" width="9.28515625" style="10" bestFit="1" customWidth="1"/>
    <col min="16226" max="16230" width="9.140625" style="10"/>
    <col min="16231" max="16231" width="9.28515625" style="10" bestFit="1" customWidth="1"/>
    <col min="16232" max="16232" width="9.140625" style="10"/>
    <col min="16233" max="16233" width="9.28515625" style="10" bestFit="1" customWidth="1"/>
    <col min="16234" max="16238" width="9.140625" style="10"/>
    <col min="16239" max="16239" width="9.28515625" style="10" bestFit="1" customWidth="1"/>
    <col min="16240" max="16240" width="9.140625" style="10"/>
    <col min="16241" max="16241" width="9.28515625" style="10" bestFit="1" customWidth="1"/>
    <col min="16242" max="16246" width="9.140625" style="10"/>
    <col min="16247" max="16247" width="9.28515625" style="10" bestFit="1" customWidth="1"/>
    <col min="16248" max="16248" width="9.140625" style="10"/>
    <col min="16249" max="16249" width="9.28515625" style="10" bestFit="1" customWidth="1"/>
    <col min="16250" max="16254" width="9.140625" style="10"/>
    <col min="16255" max="16255" width="9.28515625" style="10" bestFit="1" customWidth="1"/>
    <col min="16256" max="16256" width="9.140625" style="10"/>
    <col min="16257" max="16257" width="9.28515625" style="10" bestFit="1" customWidth="1"/>
    <col min="16258" max="16262" width="9.140625" style="10"/>
    <col min="16263" max="16263" width="9.28515625" style="10" bestFit="1" customWidth="1"/>
    <col min="16264" max="16264" width="9.140625" style="10"/>
    <col min="16265" max="16265" width="9.28515625" style="10" bestFit="1" customWidth="1"/>
    <col min="16266" max="16270" width="9.140625" style="10"/>
    <col min="16271" max="16271" width="9.28515625" style="10" bestFit="1" customWidth="1"/>
    <col min="16272" max="16272" width="9.140625" style="10"/>
    <col min="16273" max="16273" width="9.28515625" style="10" bestFit="1" customWidth="1"/>
    <col min="16274" max="16278" width="9.140625" style="10"/>
    <col min="16279" max="16279" width="9.28515625" style="10" bestFit="1" customWidth="1"/>
    <col min="16280" max="16280" width="9.140625" style="10"/>
    <col min="16281" max="16281" width="9.28515625" style="10" bestFit="1" customWidth="1"/>
    <col min="16282" max="16286" width="9.140625" style="10"/>
    <col min="16287" max="16287" width="9.28515625" style="10" bestFit="1" customWidth="1"/>
    <col min="16288" max="16288" width="9.140625" style="10"/>
    <col min="16289" max="16289" width="9.28515625" style="10" bestFit="1" customWidth="1"/>
    <col min="16290" max="16294" width="9.140625" style="10"/>
    <col min="16295" max="16295" width="9.28515625" style="10" bestFit="1" customWidth="1"/>
    <col min="16296" max="16296" width="9.140625" style="10"/>
    <col min="16297" max="16297" width="9.28515625" style="10" bestFit="1" customWidth="1"/>
    <col min="16298" max="16302" width="9.140625" style="10"/>
    <col min="16303" max="16303" width="9.28515625" style="10" bestFit="1" customWidth="1"/>
    <col min="16304" max="16304" width="9.140625" style="10"/>
    <col min="16305" max="16305" width="9.28515625" style="10" bestFit="1" customWidth="1"/>
    <col min="16306" max="16310" width="9.140625" style="10"/>
    <col min="16311" max="16311" width="9.28515625" style="10" bestFit="1" customWidth="1"/>
    <col min="16312" max="16312" width="9.140625" style="10"/>
    <col min="16313" max="16313" width="9.28515625" style="10" bestFit="1" customWidth="1"/>
    <col min="16314" max="16318" width="9.140625" style="10"/>
    <col min="16319" max="16319" width="9.28515625" style="10" bestFit="1" customWidth="1"/>
    <col min="16320" max="16320" width="9.140625" style="10"/>
    <col min="16321" max="16321" width="9.28515625" style="10" bestFit="1" customWidth="1"/>
    <col min="16322" max="16326" width="9.140625" style="10"/>
    <col min="16327" max="16327" width="9.28515625" style="10" bestFit="1" customWidth="1"/>
    <col min="16328" max="16328" width="9.140625" style="10"/>
    <col min="16329" max="16329" width="9.28515625" style="10" bestFit="1" customWidth="1"/>
    <col min="16330" max="16334" width="9.140625" style="10"/>
    <col min="16335" max="16335" width="9.28515625" style="10" bestFit="1" customWidth="1"/>
    <col min="16336" max="16336" width="9.140625" style="10"/>
    <col min="16337" max="16337" width="9.28515625" style="10" bestFit="1" customWidth="1"/>
    <col min="16338" max="16342" width="9.140625" style="10"/>
    <col min="16343" max="16343" width="9.28515625" style="10" bestFit="1" customWidth="1"/>
    <col min="16344" max="16344" width="9.140625" style="10"/>
    <col min="16345" max="16345" width="9.28515625" style="10" bestFit="1" customWidth="1"/>
    <col min="16346" max="16350" width="9.140625" style="10"/>
    <col min="16351" max="16351" width="9.28515625" style="10" bestFit="1" customWidth="1"/>
    <col min="16352" max="16352" width="9.140625" style="10"/>
    <col min="16353" max="16353" width="9.28515625" style="10" bestFit="1" customWidth="1"/>
    <col min="16354" max="16358" width="9.140625" style="10"/>
    <col min="16359" max="16359" width="9.28515625" style="10" bestFit="1" customWidth="1"/>
    <col min="16360" max="16360" width="9.140625" style="10"/>
    <col min="16361" max="16384" width="9.140625" style="9"/>
  </cols>
  <sheetData>
    <row r="1" spans="1:16360" x14ac:dyDescent="0.25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153"/>
      <c r="M1" s="21"/>
      <c r="N1" s="21"/>
      <c r="O1" s="21"/>
      <c r="P1" s="21"/>
      <c r="Q1" s="21"/>
      <c r="R1" s="153"/>
      <c r="S1" s="153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153"/>
      <c r="AI1" s="153"/>
      <c r="AJ1" s="153"/>
      <c r="AK1" s="153"/>
      <c r="AL1" s="153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</row>
    <row r="2" spans="1:16360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153"/>
      <c r="M2" s="21"/>
      <c r="N2" s="21"/>
      <c r="O2" s="21"/>
      <c r="P2" s="21"/>
      <c r="Q2" s="21"/>
      <c r="R2" s="153"/>
      <c r="S2" s="153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153"/>
      <c r="AI2" s="153"/>
      <c r="AJ2" s="153"/>
      <c r="AK2" s="153"/>
      <c r="AL2" s="153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</row>
    <row r="3" spans="1:16360" x14ac:dyDescent="0.2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153"/>
      <c r="M3" s="21"/>
      <c r="N3" s="21"/>
      <c r="O3" s="21"/>
      <c r="P3" s="21"/>
      <c r="Q3" s="21"/>
      <c r="R3" s="153"/>
      <c r="S3" s="153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153"/>
      <c r="AI3" s="153"/>
      <c r="AJ3" s="153"/>
      <c r="AK3" s="153"/>
      <c r="AL3" s="153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</row>
    <row r="4" spans="1:16360" s="110" customFormat="1" x14ac:dyDescent="0.25">
      <c r="A4" s="22" t="s">
        <v>568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154"/>
      <c r="M4" s="22"/>
      <c r="N4" s="22"/>
      <c r="O4" s="22"/>
      <c r="P4" s="22"/>
      <c r="Q4" s="22"/>
      <c r="R4" s="154"/>
      <c r="S4" s="154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154"/>
      <c r="AI4" s="154"/>
      <c r="AJ4" s="154"/>
      <c r="AK4" s="154"/>
      <c r="AL4" s="154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QL4" s="111"/>
      <c r="QM4" s="111"/>
      <c r="QN4" s="111"/>
      <c r="QO4" s="111"/>
      <c r="QP4" s="111"/>
      <c r="QQ4" s="111"/>
      <c r="QR4" s="111"/>
      <c r="QS4" s="111"/>
      <c r="QT4" s="111"/>
      <c r="QU4" s="111"/>
      <c r="QV4" s="111"/>
      <c r="QW4" s="111"/>
      <c r="QX4" s="111"/>
      <c r="QY4" s="111"/>
      <c r="QZ4" s="111"/>
      <c r="RA4" s="111"/>
      <c r="RB4" s="111"/>
      <c r="RC4" s="111"/>
      <c r="RD4" s="111"/>
      <c r="RE4" s="111"/>
      <c r="RF4" s="111"/>
      <c r="RG4" s="111"/>
      <c r="RH4" s="111"/>
      <c r="RI4" s="111"/>
      <c r="RJ4" s="111"/>
      <c r="RK4" s="111"/>
      <c r="RL4" s="111"/>
      <c r="RM4" s="111"/>
      <c r="RN4" s="111"/>
      <c r="RO4" s="111"/>
      <c r="RP4" s="111"/>
      <c r="RQ4" s="111"/>
      <c r="RR4" s="111"/>
      <c r="RS4" s="111"/>
      <c r="RT4" s="111"/>
      <c r="RU4" s="111"/>
      <c r="RV4" s="111"/>
      <c r="RW4" s="111"/>
      <c r="RX4" s="111"/>
      <c r="RY4" s="111"/>
      <c r="RZ4" s="111"/>
      <c r="SA4" s="111"/>
      <c r="SB4" s="111"/>
      <c r="SC4" s="111"/>
      <c r="SD4" s="111"/>
      <c r="SE4" s="111"/>
      <c r="SF4" s="111"/>
      <c r="SG4" s="111"/>
      <c r="SH4" s="111"/>
      <c r="SI4" s="111"/>
      <c r="SJ4" s="111"/>
      <c r="SK4" s="111"/>
      <c r="SL4" s="111"/>
      <c r="SM4" s="111"/>
      <c r="SN4" s="111"/>
      <c r="SO4" s="111"/>
      <c r="SP4" s="111"/>
      <c r="SQ4" s="111"/>
      <c r="SR4" s="111"/>
      <c r="SS4" s="111"/>
      <c r="ST4" s="111"/>
      <c r="SU4" s="111"/>
      <c r="SV4" s="111"/>
      <c r="SW4" s="111"/>
      <c r="SX4" s="111"/>
      <c r="SY4" s="111"/>
      <c r="SZ4" s="111"/>
      <c r="TA4" s="111"/>
      <c r="TB4" s="111"/>
      <c r="TC4" s="111"/>
      <c r="TD4" s="111"/>
      <c r="TE4" s="111"/>
      <c r="TF4" s="111"/>
      <c r="TG4" s="111"/>
      <c r="TH4" s="111"/>
      <c r="TI4" s="111"/>
      <c r="TJ4" s="111"/>
      <c r="TK4" s="111"/>
      <c r="TL4" s="111"/>
      <c r="TM4" s="111"/>
      <c r="TN4" s="111"/>
      <c r="TO4" s="111"/>
      <c r="TP4" s="111"/>
      <c r="TQ4" s="111"/>
      <c r="TR4" s="111"/>
      <c r="TS4" s="111"/>
      <c r="TT4" s="111"/>
      <c r="TU4" s="111"/>
      <c r="TV4" s="111"/>
      <c r="TW4" s="111"/>
      <c r="TX4" s="111"/>
      <c r="TY4" s="111"/>
      <c r="TZ4" s="111"/>
      <c r="UA4" s="111"/>
      <c r="UB4" s="111"/>
      <c r="UC4" s="111"/>
      <c r="UD4" s="111"/>
      <c r="UE4" s="111"/>
      <c r="UF4" s="111"/>
      <c r="UG4" s="111"/>
      <c r="UH4" s="111"/>
      <c r="UI4" s="111"/>
      <c r="UJ4" s="111"/>
      <c r="UK4" s="111"/>
      <c r="UL4" s="111"/>
      <c r="UM4" s="111"/>
      <c r="UN4" s="111"/>
      <c r="UO4" s="111"/>
      <c r="UP4" s="111"/>
      <c r="UQ4" s="111"/>
      <c r="UR4" s="111"/>
      <c r="US4" s="111"/>
      <c r="UT4" s="111"/>
      <c r="UU4" s="111"/>
      <c r="UV4" s="111"/>
      <c r="UW4" s="111"/>
      <c r="UX4" s="111"/>
      <c r="UY4" s="111"/>
      <c r="UZ4" s="111"/>
      <c r="VA4" s="111"/>
      <c r="VB4" s="111"/>
      <c r="VC4" s="111"/>
      <c r="VD4" s="111"/>
      <c r="VE4" s="111"/>
      <c r="VF4" s="111"/>
      <c r="VG4" s="111"/>
      <c r="VH4" s="111"/>
      <c r="VI4" s="111"/>
      <c r="VJ4" s="111"/>
      <c r="VK4" s="111"/>
      <c r="VL4" s="111"/>
      <c r="VM4" s="111"/>
      <c r="VN4" s="111"/>
      <c r="VO4" s="111"/>
      <c r="VP4" s="111"/>
      <c r="VQ4" s="111"/>
      <c r="VR4" s="111"/>
      <c r="VS4" s="111"/>
      <c r="VT4" s="111"/>
      <c r="VU4" s="111"/>
      <c r="VV4" s="111"/>
      <c r="VW4" s="111"/>
      <c r="VX4" s="111"/>
      <c r="VY4" s="111"/>
      <c r="VZ4" s="111"/>
      <c r="WA4" s="111"/>
      <c r="WB4" s="111"/>
      <c r="WC4" s="111"/>
      <c r="WD4" s="111"/>
      <c r="WE4" s="111"/>
      <c r="WF4" s="111"/>
      <c r="WG4" s="111"/>
      <c r="WH4" s="111"/>
      <c r="WI4" s="111"/>
      <c r="WJ4" s="111"/>
      <c r="WK4" s="111"/>
      <c r="WL4" s="111"/>
      <c r="WM4" s="111"/>
      <c r="WN4" s="111"/>
      <c r="WO4" s="111"/>
      <c r="WP4" s="111"/>
      <c r="WQ4" s="111"/>
      <c r="WR4" s="111"/>
      <c r="WS4" s="111"/>
      <c r="WT4" s="111"/>
      <c r="WU4" s="111"/>
      <c r="WV4" s="111"/>
      <c r="WW4" s="111"/>
      <c r="WX4" s="111"/>
      <c r="WY4" s="111"/>
      <c r="WZ4" s="111"/>
      <c r="XA4" s="111"/>
      <c r="XB4" s="111"/>
      <c r="XC4" s="111"/>
      <c r="XD4" s="111"/>
      <c r="XE4" s="111"/>
      <c r="XF4" s="111"/>
      <c r="XG4" s="111"/>
      <c r="XH4" s="111"/>
      <c r="XI4" s="111"/>
      <c r="XJ4" s="111"/>
      <c r="XK4" s="111"/>
      <c r="XL4" s="111"/>
      <c r="XM4" s="111"/>
      <c r="XN4" s="111"/>
      <c r="XO4" s="111"/>
      <c r="XP4" s="111"/>
      <c r="XQ4" s="111"/>
      <c r="XR4" s="111"/>
      <c r="XS4" s="111"/>
      <c r="XT4" s="111"/>
      <c r="XU4" s="111"/>
      <c r="XV4" s="111"/>
      <c r="XW4" s="111"/>
      <c r="XX4" s="111"/>
      <c r="XY4" s="111"/>
      <c r="XZ4" s="111"/>
      <c r="YA4" s="111"/>
      <c r="YB4" s="111"/>
      <c r="YC4" s="111"/>
      <c r="YD4" s="111"/>
      <c r="YE4" s="111"/>
      <c r="YF4" s="111"/>
      <c r="YG4" s="111"/>
      <c r="YH4" s="111"/>
      <c r="YI4" s="111"/>
      <c r="YJ4" s="111"/>
      <c r="YK4" s="111"/>
      <c r="YL4" s="111"/>
      <c r="YM4" s="111"/>
      <c r="YN4" s="111"/>
      <c r="YO4" s="111"/>
      <c r="YP4" s="111"/>
      <c r="YQ4" s="111"/>
      <c r="YR4" s="111"/>
      <c r="YS4" s="111"/>
      <c r="YT4" s="111"/>
      <c r="YU4" s="111"/>
      <c r="YV4" s="111"/>
      <c r="YW4" s="111"/>
      <c r="YX4" s="111"/>
      <c r="YY4" s="111"/>
      <c r="YZ4" s="111"/>
      <c r="ZA4" s="111"/>
      <c r="ZB4" s="111"/>
      <c r="ZC4" s="111"/>
      <c r="ZD4" s="111"/>
      <c r="ZE4" s="111"/>
      <c r="ZF4" s="111"/>
      <c r="ZG4" s="111"/>
      <c r="ZH4" s="111"/>
      <c r="ZI4" s="111"/>
      <c r="ZJ4" s="111"/>
      <c r="ZK4" s="111"/>
      <c r="ZL4" s="111"/>
      <c r="ZM4" s="111"/>
      <c r="ZN4" s="111"/>
      <c r="ZO4" s="111"/>
      <c r="ZP4" s="111"/>
      <c r="ZQ4" s="111"/>
      <c r="ZR4" s="111"/>
      <c r="ZS4" s="111"/>
      <c r="ZT4" s="111"/>
      <c r="ZU4" s="111"/>
      <c r="ZV4" s="111"/>
      <c r="ZW4" s="111"/>
      <c r="ZX4" s="111"/>
      <c r="ZY4" s="111"/>
      <c r="ZZ4" s="111"/>
      <c r="AAA4" s="111"/>
      <c r="AAB4" s="111"/>
      <c r="AAC4" s="111"/>
      <c r="AAD4" s="111"/>
      <c r="AAE4" s="111"/>
      <c r="AAF4" s="111"/>
      <c r="AAG4" s="111"/>
      <c r="AAH4" s="111"/>
      <c r="AAI4" s="111"/>
      <c r="AAJ4" s="111"/>
      <c r="AAK4" s="111"/>
      <c r="AAL4" s="111"/>
      <c r="AAM4" s="111"/>
      <c r="AAN4" s="111"/>
      <c r="AAO4" s="111"/>
      <c r="AAP4" s="111"/>
      <c r="AAQ4" s="111"/>
      <c r="AAR4" s="111"/>
      <c r="AAS4" s="111"/>
      <c r="AAT4" s="111"/>
      <c r="AAU4" s="111"/>
      <c r="AAV4" s="111"/>
      <c r="AAW4" s="111"/>
      <c r="AAX4" s="111"/>
      <c r="AAY4" s="111"/>
      <c r="AAZ4" s="111"/>
      <c r="ABA4" s="111"/>
      <c r="ABB4" s="111"/>
      <c r="ABC4" s="111"/>
      <c r="ABD4" s="111"/>
      <c r="ABE4" s="111"/>
      <c r="ABF4" s="111"/>
      <c r="ABG4" s="111"/>
      <c r="ABH4" s="111"/>
      <c r="ABI4" s="111"/>
      <c r="ABJ4" s="111"/>
      <c r="ABK4" s="111"/>
      <c r="ABL4" s="111"/>
      <c r="ABM4" s="111"/>
      <c r="ABN4" s="111"/>
      <c r="ABO4" s="111"/>
      <c r="ABP4" s="111"/>
      <c r="ABQ4" s="111"/>
      <c r="ABR4" s="111"/>
      <c r="ABS4" s="111"/>
      <c r="ABT4" s="111"/>
      <c r="ABU4" s="111"/>
      <c r="ABV4" s="111"/>
      <c r="ABW4" s="111"/>
      <c r="ABX4" s="111"/>
      <c r="ABY4" s="111"/>
      <c r="ABZ4" s="111"/>
      <c r="ACA4" s="111"/>
      <c r="ACB4" s="111"/>
      <c r="ACC4" s="111"/>
      <c r="ACD4" s="111"/>
      <c r="ACE4" s="111"/>
      <c r="ACF4" s="111"/>
      <c r="ACG4" s="111"/>
      <c r="ACH4" s="111"/>
      <c r="ACI4" s="111"/>
      <c r="ACJ4" s="111"/>
      <c r="ACK4" s="111"/>
      <c r="ACL4" s="111"/>
      <c r="ACM4" s="111"/>
      <c r="ACN4" s="111"/>
      <c r="ACO4" s="111"/>
      <c r="ACP4" s="111"/>
      <c r="ACQ4" s="111"/>
      <c r="ACR4" s="111"/>
      <c r="ACS4" s="111"/>
      <c r="ACT4" s="111"/>
      <c r="ACU4" s="111"/>
      <c r="ACV4" s="111"/>
      <c r="ACW4" s="111"/>
      <c r="ACX4" s="111"/>
      <c r="ACY4" s="111"/>
      <c r="ACZ4" s="111"/>
      <c r="ADA4" s="111"/>
      <c r="ADB4" s="111"/>
      <c r="ADC4" s="111"/>
      <c r="ADD4" s="111"/>
      <c r="ADE4" s="111"/>
      <c r="ADF4" s="111"/>
      <c r="ADG4" s="111"/>
      <c r="ADH4" s="111"/>
      <c r="ADI4" s="111"/>
      <c r="ADJ4" s="111"/>
      <c r="ADK4" s="111"/>
      <c r="ADL4" s="111"/>
      <c r="ADM4" s="111"/>
      <c r="ADN4" s="111"/>
      <c r="ADO4" s="111"/>
      <c r="ADP4" s="111"/>
      <c r="ADQ4" s="111"/>
      <c r="ADR4" s="111"/>
      <c r="ADS4" s="111"/>
      <c r="ADT4" s="111"/>
      <c r="ADU4" s="111"/>
      <c r="ADV4" s="111"/>
      <c r="ADW4" s="111"/>
      <c r="ADX4" s="111"/>
      <c r="ADY4" s="111"/>
      <c r="ADZ4" s="111"/>
      <c r="AEA4" s="111"/>
      <c r="AEB4" s="111"/>
      <c r="AEC4" s="111"/>
      <c r="AED4" s="111"/>
      <c r="AEE4" s="111"/>
      <c r="AEF4" s="111"/>
      <c r="AEG4" s="111"/>
      <c r="AEH4" s="111"/>
      <c r="AEI4" s="111"/>
      <c r="AEJ4" s="111"/>
      <c r="AEK4" s="111"/>
      <c r="AEL4" s="111"/>
      <c r="AEM4" s="111"/>
      <c r="AEN4" s="111"/>
      <c r="AEO4" s="111"/>
      <c r="AEP4" s="111"/>
      <c r="AEQ4" s="111"/>
      <c r="AER4" s="111"/>
      <c r="AES4" s="111"/>
      <c r="AET4" s="111"/>
      <c r="AEU4" s="111"/>
      <c r="AEV4" s="111"/>
      <c r="AEW4" s="111"/>
      <c r="AEX4" s="111"/>
      <c r="AEY4" s="111"/>
      <c r="AEZ4" s="111"/>
      <c r="AFA4" s="111"/>
      <c r="AFB4" s="111"/>
      <c r="AFC4" s="111"/>
      <c r="AFD4" s="111"/>
      <c r="AFE4" s="111"/>
      <c r="AFF4" s="111"/>
      <c r="AFG4" s="111"/>
      <c r="AFH4" s="111"/>
      <c r="AFI4" s="111"/>
      <c r="AFJ4" s="111"/>
      <c r="AFK4" s="111"/>
      <c r="AFL4" s="111"/>
      <c r="AFM4" s="111"/>
      <c r="AFN4" s="111"/>
      <c r="AFO4" s="111"/>
      <c r="AFP4" s="111"/>
      <c r="AFQ4" s="111"/>
      <c r="AFR4" s="111"/>
      <c r="AFS4" s="111"/>
      <c r="AFT4" s="111"/>
      <c r="AFU4" s="111"/>
      <c r="AFV4" s="111"/>
      <c r="AFW4" s="111"/>
      <c r="AFX4" s="111"/>
      <c r="AFY4" s="111"/>
      <c r="AFZ4" s="111"/>
      <c r="AGA4" s="111"/>
      <c r="AGB4" s="111"/>
      <c r="AGC4" s="111"/>
      <c r="AGD4" s="111"/>
      <c r="AGE4" s="111"/>
      <c r="AGF4" s="111"/>
      <c r="AGG4" s="111"/>
      <c r="AGH4" s="111"/>
      <c r="AGI4" s="111"/>
      <c r="AGJ4" s="111"/>
      <c r="AGK4" s="111"/>
      <c r="AGL4" s="111"/>
      <c r="AGM4" s="111"/>
      <c r="AGN4" s="111"/>
      <c r="AGO4" s="111"/>
      <c r="AGP4" s="111"/>
      <c r="AGQ4" s="111"/>
      <c r="AGR4" s="111"/>
      <c r="AGS4" s="111"/>
      <c r="AGT4" s="111"/>
      <c r="AGU4" s="111"/>
      <c r="AGV4" s="111"/>
      <c r="AGW4" s="111"/>
      <c r="AGX4" s="111"/>
      <c r="AGY4" s="111"/>
      <c r="AGZ4" s="111"/>
      <c r="AHA4" s="111"/>
      <c r="AHB4" s="111"/>
      <c r="AHC4" s="111"/>
      <c r="AHD4" s="111"/>
      <c r="AHE4" s="111"/>
      <c r="AHF4" s="111"/>
      <c r="AHG4" s="111"/>
      <c r="AHH4" s="111"/>
      <c r="AHI4" s="111"/>
      <c r="AHJ4" s="111"/>
      <c r="AHK4" s="111"/>
      <c r="AHL4" s="111"/>
      <c r="AHM4" s="111"/>
      <c r="AHN4" s="111"/>
      <c r="AHO4" s="111"/>
      <c r="AHP4" s="111"/>
      <c r="AHQ4" s="111"/>
      <c r="AHR4" s="111"/>
      <c r="AHS4" s="111"/>
      <c r="AHT4" s="111"/>
      <c r="AHU4" s="111"/>
      <c r="AHV4" s="111"/>
      <c r="AHW4" s="111"/>
      <c r="AHX4" s="111"/>
      <c r="AHY4" s="111"/>
      <c r="AHZ4" s="111"/>
      <c r="AIA4" s="111"/>
      <c r="AIB4" s="111"/>
      <c r="AIC4" s="111"/>
      <c r="AID4" s="111"/>
      <c r="AIE4" s="111"/>
      <c r="AIF4" s="111"/>
      <c r="AIG4" s="111"/>
      <c r="AIH4" s="111"/>
      <c r="AII4" s="111"/>
      <c r="AIJ4" s="111"/>
      <c r="AIK4" s="111"/>
      <c r="AIL4" s="111"/>
      <c r="AIM4" s="111"/>
      <c r="AIN4" s="111"/>
      <c r="AIO4" s="111"/>
      <c r="AIP4" s="111"/>
      <c r="AIQ4" s="111"/>
      <c r="AIR4" s="111"/>
      <c r="AIS4" s="111"/>
      <c r="AIT4" s="111"/>
      <c r="AIU4" s="111"/>
      <c r="AIV4" s="111"/>
      <c r="AIW4" s="111"/>
      <c r="AIX4" s="111"/>
      <c r="AIY4" s="111"/>
      <c r="AIZ4" s="111"/>
      <c r="AJA4" s="111"/>
      <c r="AJB4" s="111"/>
      <c r="AJC4" s="111"/>
      <c r="AJD4" s="111"/>
      <c r="AJE4" s="111"/>
      <c r="AJF4" s="111"/>
      <c r="AJG4" s="111"/>
      <c r="AJH4" s="111"/>
      <c r="AJI4" s="111"/>
      <c r="AJJ4" s="111"/>
      <c r="AJK4" s="111"/>
      <c r="AJL4" s="111"/>
      <c r="AJM4" s="111"/>
      <c r="AJN4" s="111"/>
      <c r="AJO4" s="111"/>
      <c r="AJP4" s="111"/>
      <c r="AJQ4" s="111"/>
      <c r="AJR4" s="111"/>
      <c r="AJS4" s="111"/>
      <c r="AJT4" s="111"/>
      <c r="AJU4" s="111"/>
      <c r="AJV4" s="111"/>
      <c r="AJW4" s="111"/>
      <c r="AJX4" s="111"/>
      <c r="AJY4" s="111"/>
      <c r="AJZ4" s="111"/>
      <c r="AKA4" s="111"/>
      <c r="AKB4" s="111"/>
      <c r="AKC4" s="111"/>
      <c r="AKD4" s="111"/>
      <c r="AKE4" s="111"/>
      <c r="AKF4" s="111"/>
      <c r="AKG4" s="111"/>
      <c r="AKH4" s="111"/>
      <c r="AKI4" s="111"/>
      <c r="AKJ4" s="111"/>
      <c r="AKK4" s="111"/>
      <c r="AKL4" s="111"/>
      <c r="AKM4" s="111"/>
      <c r="AKN4" s="111"/>
      <c r="AKO4" s="111"/>
      <c r="AKP4" s="111"/>
      <c r="AKQ4" s="111"/>
      <c r="AKR4" s="111"/>
      <c r="AKS4" s="111"/>
      <c r="AKT4" s="111"/>
      <c r="AKU4" s="111"/>
      <c r="AKV4" s="111"/>
      <c r="AKW4" s="111"/>
      <c r="AKX4" s="111"/>
      <c r="AKY4" s="111"/>
      <c r="AKZ4" s="111"/>
      <c r="ALA4" s="111"/>
      <c r="ALB4" s="111"/>
      <c r="ALC4" s="111"/>
      <c r="ALD4" s="111"/>
      <c r="ALE4" s="111"/>
      <c r="ALF4" s="111"/>
      <c r="ALG4" s="111"/>
      <c r="ALH4" s="111"/>
      <c r="ALI4" s="111"/>
      <c r="ALJ4" s="111"/>
      <c r="ALK4" s="111"/>
      <c r="ALL4" s="111"/>
      <c r="ALM4" s="111"/>
      <c r="ALN4" s="111"/>
      <c r="ALO4" s="111"/>
      <c r="ALP4" s="111"/>
      <c r="ALQ4" s="111"/>
      <c r="ALR4" s="111"/>
      <c r="ALS4" s="111"/>
      <c r="ALT4" s="111"/>
      <c r="ALU4" s="111"/>
      <c r="ALV4" s="111"/>
      <c r="ALW4" s="111"/>
      <c r="ALX4" s="111"/>
      <c r="ALY4" s="111"/>
      <c r="ALZ4" s="111"/>
      <c r="AMA4" s="111"/>
      <c r="AMB4" s="111"/>
      <c r="AMC4" s="111"/>
      <c r="AMD4" s="111"/>
      <c r="AME4" s="111"/>
      <c r="AMF4" s="111"/>
      <c r="AMG4" s="111"/>
      <c r="AMH4" s="111"/>
      <c r="AMI4" s="111"/>
      <c r="AMJ4" s="111"/>
      <c r="AMK4" s="111"/>
      <c r="AML4" s="111"/>
      <c r="AMM4" s="111"/>
      <c r="AMN4" s="111"/>
      <c r="AMO4" s="111"/>
      <c r="AMP4" s="111"/>
      <c r="AMQ4" s="111"/>
      <c r="AMR4" s="111"/>
      <c r="AMS4" s="111"/>
      <c r="AMT4" s="111"/>
      <c r="AMU4" s="111"/>
      <c r="AMV4" s="111"/>
      <c r="AMW4" s="111"/>
      <c r="AMX4" s="111"/>
      <c r="AMY4" s="111"/>
      <c r="AMZ4" s="111"/>
      <c r="ANA4" s="111"/>
      <c r="ANB4" s="111"/>
      <c r="ANC4" s="111"/>
      <c r="AND4" s="111"/>
      <c r="ANE4" s="111"/>
      <c r="ANF4" s="111"/>
      <c r="ANG4" s="111"/>
      <c r="ANH4" s="111"/>
      <c r="ANI4" s="111"/>
      <c r="ANJ4" s="111"/>
      <c r="ANK4" s="111"/>
      <c r="ANL4" s="111"/>
      <c r="ANM4" s="111"/>
      <c r="ANN4" s="111"/>
      <c r="ANO4" s="111"/>
      <c r="ANP4" s="111"/>
      <c r="ANQ4" s="111"/>
      <c r="ANR4" s="111"/>
      <c r="ANS4" s="111"/>
      <c r="ANT4" s="111"/>
      <c r="ANU4" s="111"/>
      <c r="ANV4" s="111"/>
      <c r="ANW4" s="111"/>
      <c r="ANX4" s="111"/>
      <c r="ANY4" s="111"/>
      <c r="ANZ4" s="111"/>
      <c r="AOA4" s="111"/>
      <c r="AOB4" s="111"/>
      <c r="AOC4" s="111"/>
      <c r="AOD4" s="111"/>
      <c r="AOE4" s="111"/>
      <c r="AOF4" s="111"/>
      <c r="AOG4" s="111"/>
      <c r="AOH4" s="111"/>
      <c r="AOI4" s="111"/>
      <c r="AOJ4" s="111"/>
      <c r="AOK4" s="111"/>
      <c r="AOL4" s="111"/>
      <c r="AOM4" s="111"/>
      <c r="AON4" s="111"/>
      <c r="AOO4" s="111"/>
      <c r="AOP4" s="111"/>
      <c r="AOQ4" s="111"/>
      <c r="AOR4" s="111"/>
      <c r="AOS4" s="111"/>
      <c r="AOT4" s="111"/>
      <c r="AOU4" s="111"/>
      <c r="AOV4" s="111"/>
      <c r="AOW4" s="111"/>
      <c r="AOX4" s="111"/>
      <c r="AOY4" s="111"/>
      <c r="AOZ4" s="111"/>
      <c r="APA4" s="111"/>
      <c r="APB4" s="111"/>
      <c r="APC4" s="111"/>
      <c r="APD4" s="111"/>
      <c r="APE4" s="111"/>
      <c r="APF4" s="111"/>
      <c r="APG4" s="111"/>
      <c r="APH4" s="111"/>
      <c r="API4" s="111"/>
      <c r="APJ4" s="111"/>
      <c r="APK4" s="111"/>
      <c r="APL4" s="111"/>
      <c r="APM4" s="111"/>
      <c r="APN4" s="111"/>
      <c r="APO4" s="111"/>
      <c r="APP4" s="111"/>
      <c r="APQ4" s="111"/>
      <c r="APR4" s="111"/>
      <c r="APS4" s="111"/>
      <c r="APT4" s="111"/>
      <c r="APU4" s="111"/>
      <c r="APV4" s="111"/>
      <c r="APW4" s="111"/>
      <c r="APX4" s="111"/>
      <c r="APY4" s="111"/>
      <c r="APZ4" s="111"/>
      <c r="AQA4" s="111"/>
      <c r="AQB4" s="111"/>
      <c r="AQC4" s="111"/>
      <c r="AQD4" s="111"/>
      <c r="AQE4" s="111"/>
      <c r="AQF4" s="111"/>
      <c r="AQG4" s="111"/>
      <c r="AQH4" s="111"/>
      <c r="AQI4" s="111"/>
      <c r="AQJ4" s="111"/>
      <c r="AQK4" s="111"/>
      <c r="AQL4" s="111"/>
      <c r="AQM4" s="111"/>
      <c r="AQN4" s="111"/>
      <c r="AQO4" s="111"/>
      <c r="AQP4" s="111"/>
      <c r="AQQ4" s="111"/>
      <c r="AQR4" s="111"/>
      <c r="AQS4" s="111"/>
      <c r="AQT4" s="111"/>
      <c r="AQU4" s="111"/>
      <c r="AQV4" s="111"/>
      <c r="AQW4" s="111"/>
      <c r="AQX4" s="111"/>
      <c r="AQY4" s="111"/>
      <c r="AQZ4" s="111"/>
      <c r="ARA4" s="111"/>
      <c r="ARB4" s="111"/>
      <c r="ARC4" s="111"/>
      <c r="ARD4" s="111"/>
      <c r="ARE4" s="111"/>
      <c r="ARF4" s="111"/>
      <c r="ARG4" s="111"/>
      <c r="ARH4" s="111"/>
      <c r="ARI4" s="111"/>
      <c r="ARJ4" s="111"/>
      <c r="ARK4" s="111"/>
      <c r="ARL4" s="111"/>
      <c r="ARM4" s="111"/>
      <c r="ARN4" s="111"/>
      <c r="ARO4" s="111"/>
      <c r="ARP4" s="111"/>
      <c r="ARQ4" s="111"/>
      <c r="ARR4" s="111"/>
      <c r="ARS4" s="111"/>
      <c r="ART4" s="111"/>
      <c r="ARU4" s="111"/>
      <c r="ARV4" s="111"/>
      <c r="ARW4" s="111"/>
      <c r="ARX4" s="111"/>
      <c r="ARY4" s="111"/>
      <c r="ARZ4" s="111"/>
      <c r="ASA4" s="111"/>
      <c r="ASB4" s="111"/>
      <c r="ASC4" s="111"/>
      <c r="ASD4" s="111"/>
      <c r="ASE4" s="111"/>
      <c r="ASF4" s="111"/>
      <c r="ASG4" s="111"/>
      <c r="ASH4" s="111"/>
      <c r="ASI4" s="111"/>
      <c r="ASJ4" s="111"/>
      <c r="ASK4" s="111"/>
      <c r="ASL4" s="111"/>
      <c r="ASM4" s="111"/>
      <c r="ASN4" s="111"/>
      <c r="ASO4" s="111"/>
      <c r="ASP4" s="111"/>
      <c r="ASQ4" s="111"/>
      <c r="ASR4" s="111"/>
      <c r="ASS4" s="111"/>
      <c r="AST4" s="111"/>
      <c r="ASU4" s="111"/>
      <c r="ASV4" s="111"/>
      <c r="ASW4" s="111"/>
      <c r="ASX4" s="111"/>
      <c r="ASY4" s="111"/>
      <c r="ASZ4" s="111"/>
      <c r="ATA4" s="111"/>
      <c r="ATB4" s="111"/>
      <c r="ATC4" s="111"/>
      <c r="ATD4" s="111"/>
      <c r="ATE4" s="111"/>
      <c r="ATF4" s="111"/>
      <c r="ATG4" s="111"/>
      <c r="ATH4" s="111"/>
      <c r="ATI4" s="111"/>
      <c r="ATJ4" s="111"/>
      <c r="ATK4" s="111"/>
      <c r="ATL4" s="111"/>
      <c r="ATM4" s="111"/>
      <c r="ATN4" s="111"/>
      <c r="ATO4" s="111"/>
      <c r="ATP4" s="111"/>
      <c r="ATQ4" s="111"/>
      <c r="ATR4" s="111"/>
      <c r="ATS4" s="111"/>
      <c r="ATT4" s="111"/>
      <c r="ATU4" s="111"/>
      <c r="ATV4" s="111"/>
      <c r="ATW4" s="111"/>
      <c r="ATX4" s="111"/>
      <c r="ATY4" s="111"/>
      <c r="ATZ4" s="111"/>
      <c r="AUA4" s="111"/>
      <c r="AUB4" s="111"/>
      <c r="AUC4" s="111"/>
      <c r="AUD4" s="111"/>
      <c r="AUE4" s="111"/>
      <c r="AUF4" s="111"/>
      <c r="AUG4" s="111"/>
      <c r="AUH4" s="111"/>
      <c r="AUI4" s="111"/>
      <c r="AUJ4" s="111"/>
      <c r="AUK4" s="111"/>
      <c r="AUL4" s="111"/>
      <c r="AUM4" s="111"/>
      <c r="AUN4" s="111"/>
      <c r="AUO4" s="111"/>
      <c r="AUP4" s="111"/>
      <c r="AUQ4" s="111"/>
      <c r="AUR4" s="111"/>
      <c r="AUS4" s="111"/>
      <c r="AUT4" s="111"/>
      <c r="AUU4" s="111"/>
      <c r="AUV4" s="111"/>
      <c r="AUW4" s="111"/>
      <c r="AUX4" s="111"/>
      <c r="AUY4" s="111"/>
      <c r="AUZ4" s="111"/>
      <c r="AVA4" s="111"/>
      <c r="AVB4" s="111"/>
      <c r="AVC4" s="111"/>
      <c r="AVD4" s="111"/>
      <c r="AVE4" s="111"/>
      <c r="AVF4" s="111"/>
      <c r="AVG4" s="111"/>
      <c r="AVH4" s="111"/>
      <c r="AVI4" s="111"/>
      <c r="AVJ4" s="111"/>
      <c r="AVK4" s="111"/>
      <c r="AVL4" s="111"/>
      <c r="AVM4" s="111"/>
      <c r="AVN4" s="111"/>
      <c r="AVO4" s="111"/>
      <c r="AVP4" s="111"/>
      <c r="AVQ4" s="111"/>
      <c r="AVR4" s="111"/>
      <c r="AVS4" s="111"/>
      <c r="AVT4" s="111"/>
      <c r="AVU4" s="111"/>
      <c r="AVV4" s="111"/>
      <c r="AVW4" s="111"/>
      <c r="AVX4" s="111"/>
      <c r="AVY4" s="111"/>
      <c r="AVZ4" s="111"/>
      <c r="AWA4" s="111"/>
      <c r="AWB4" s="111"/>
      <c r="AWC4" s="111"/>
      <c r="AWD4" s="111"/>
      <c r="AWE4" s="111"/>
      <c r="AWF4" s="111"/>
      <c r="AWG4" s="111"/>
      <c r="AWH4" s="111"/>
      <c r="AWI4" s="111"/>
      <c r="AWJ4" s="111"/>
      <c r="AWK4" s="111"/>
      <c r="AWL4" s="111"/>
      <c r="AWM4" s="111"/>
      <c r="AWN4" s="111"/>
      <c r="AWO4" s="111"/>
      <c r="AWP4" s="111"/>
      <c r="AWQ4" s="111"/>
      <c r="AWR4" s="111"/>
      <c r="AWS4" s="111"/>
      <c r="AWT4" s="111"/>
      <c r="AWU4" s="111"/>
      <c r="AWV4" s="111"/>
      <c r="AWW4" s="111"/>
      <c r="AWX4" s="111"/>
      <c r="AWY4" s="111"/>
      <c r="AWZ4" s="111"/>
      <c r="AXA4" s="111"/>
      <c r="AXB4" s="111"/>
      <c r="AXC4" s="111"/>
      <c r="AXD4" s="111"/>
      <c r="AXE4" s="111"/>
      <c r="AXF4" s="111"/>
      <c r="AXG4" s="111"/>
      <c r="AXH4" s="111"/>
      <c r="AXI4" s="111"/>
      <c r="AXJ4" s="111"/>
      <c r="AXK4" s="111"/>
      <c r="AXL4" s="111"/>
      <c r="AXM4" s="111"/>
      <c r="AXN4" s="111"/>
      <c r="AXO4" s="111"/>
      <c r="AXP4" s="111"/>
      <c r="AXQ4" s="111"/>
      <c r="AXR4" s="111"/>
      <c r="AXS4" s="111"/>
      <c r="AXT4" s="111"/>
      <c r="AXU4" s="111"/>
      <c r="AXV4" s="111"/>
      <c r="AXW4" s="111"/>
      <c r="AXX4" s="111"/>
      <c r="AXY4" s="111"/>
      <c r="AXZ4" s="111"/>
      <c r="AYA4" s="111"/>
      <c r="AYB4" s="111"/>
      <c r="AYC4" s="111"/>
      <c r="AYD4" s="111"/>
      <c r="AYE4" s="111"/>
      <c r="AYF4" s="111"/>
      <c r="AYG4" s="111"/>
      <c r="AYH4" s="111"/>
      <c r="AYI4" s="111"/>
      <c r="AYJ4" s="111"/>
      <c r="AYK4" s="111"/>
      <c r="AYL4" s="111"/>
      <c r="AYM4" s="111"/>
      <c r="AYN4" s="111"/>
      <c r="AYO4" s="111"/>
      <c r="AYP4" s="111"/>
      <c r="AYQ4" s="111"/>
      <c r="AYR4" s="111"/>
      <c r="AYS4" s="111"/>
      <c r="AYT4" s="111"/>
      <c r="AYU4" s="111"/>
      <c r="AYV4" s="111"/>
      <c r="AYW4" s="111"/>
      <c r="AYX4" s="111"/>
      <c r="AYY4" s="111"/>
      <c r="AYZ4" s="111"/>
      <c r="AZA4" s="111"/>
      <c r="AZB4" s="111"/>
      <c r="AZC4" s="111"/>
      <c r="AZD4" s="111"/>
      <c r="AZE4" s="111"/>
      <c r="AZF4" s="111"/>
      <c r="AZG4" s="111"/>
      <c r="AZH4" s="111"/>
      <c r="AZI4" s="111"/>
      <c r="AZJ4" s="111"/>
      <c r="AZK4" s="111"/>
      <c r="AZL4" s="111"/>
      <c r="AZM4" s="111"/>
      <c r="AZN4" s="111"/>
      <c r="AZO4" s="111"/>
      <c r="AZP4" s="111"/>
      <c r="AZQ4" s="111"/>
      <c r="AZR4" s="111"/>
      <c r="AZS4" s="111"/>
      <c r="AZT4" s="111"/>
      <c r="AZU4" s="111"/>
      <c r="AZV4" s="111"/>
      <c r="AZW4" s="111"/>
      <c r="AZX4" s="111"/>
      <c r="AZY4" s="111"/>
      <c r="AZZ4" s="111"/>
      <c r="BAA4" s="111"/>
      <c r="BAB4" s="111"/>
      <c r="BAC4" s="111"/>
      <c r="BAD4" s="111"/>
      <c r="BAE4" s="111"/>
      <c r="BAF4" s="111"/>
      <c r="BAG4" s="111"/>
      <c r="BAH4" s="111"/>
      <c r="BAI4" s="111"/>
      <c r="BAJ4" s="111"/>
      <c r="BAK4" s="111"/>
      <c r="BAL4" s="111"/>
      <c r="BAM4" s="111"/>
      <c r="BAN4" s="111"/>
      <c r="BAO4" s="111"/>
      <c r="BAP4" s="111"/>
      <c r="BAQ4" s="111"/>
      <c r="BAR4" s="111"/>
      <c r="BAS4" s="111"/>
      <c r="BAT4" s="111"/>
      <c r="BAU4" s="111"/>
      <c r="BAV4" s="111"/>
      <c r="BAW4" s="111"/>
      <c r="BAX4" s="111"/>
      <c r="BAY4" s="111"/>
      <c r="BAZ4" s="111"/>
      <c r="BBA4" s="111"/>
      <c r="BBB4" s="111"/>
      <c r="BBC4" s="111"/>
      <c r="BBD4" s="111"/>
      <c r="BBE4" s="111"/>
      <c r="BBF4" s="111"/>
      <c r="BBG4" s="111"/>
      <c r="BBH4" s="111"/>
      <c r="BBI4" s="111"/>
      <c r="BBJ4" s="111"/>
      <c r="BBK4" s="111"/>
      <c r="BBL4" s="111"/>
      <c r="BBM4" s="111"/>
      <c r="BBN4" s="111"/>
      <c r="BBO4" s="111"/>
      <c r="BBP4" s="111"/>
      <c r="BBQ4" s="111"/>
      <c r="BBR4" s="111"/>
      <c r="BBS4" s="111"/>
      <c r="BBT4" s="111"/>
      <c r="BBU4" s="111"/>
      <c r="BBV4" s="111"/>
      <c r="BBW4" s="111"/>
      <c r="BBX4" s="111"/>
      <c r="BBY4" s="111"/>
      <c r="BBZ4" s="111"/>
      <c r="BCA4" s="111"/>
      <c r="BCB4" s="111"/>
      <c r="BCC4" s="111"/>
      <c r="BCD4" s="111"/>
      <c r="BCE4" s="111"/>
      <c r="BCF4" s="111"/>
      <c r="BCG4" s="111"/>
      <c r="BCH4" s="111"/>
      <c r="BCI4" s="111"/>
      <c r="BCJ4" s="111"/>
      <c r="BCK4" s="111"/>
      <c r="BCL4" s="111"/>
      <c r="BCM4" s="111"/>
      <c r="BCN4" s="111"/>
      <c r="BCO4" s="111"/>
      <c r="BCP4" s="111"/>
      <c r="BCQ4" s="111"/>
      <c r="BCR4" s="111"/>
      <c r="BCS4" s="111"/>
      <c r="BCT4" s="111"/>
      <c r="BCU4" s="111"/>
      <c r="BCV4" s="111"/>
      <c r="BCW4" s="111"/>
      <c r="BCX4" s="111"/>
      <c r="BCY4" s="111"/>
      <c r="BCZ4" s="111"/>
      <c r="BDA4" s="111"/>
      <c r="BDB4" s="111"/>
      <c r="BDC4" s="111"/>
      <c r="BDD4" s="111"/>
      <c r="BDE4" s="111"/>
      <c r="BDF4" s="111"/>
      <c r="BDG4" s="111"/>
      <c r="BDH4" s="111"/>
      <c r="BDI4" s="111"/>
      <c r="BDJ4" s="111"/>
      <c r="BDK4" s="111"/>
      <c r="BDL4" s="111"/>
      <c r="BDM4" s="111"/>
      <c r="BDN4" s="111"/>
      <c r="BDO4" s="111"/>
      <c r="BDP4" s="111"/>
      <c r="BDQ4" s="111"/>
      <c r="BDR4" s="111"/>
      <c r="BDS4" s="111"/>
      <c r="BDT4" s="111"/>
      <c r="BDU4" s="111"/>
      <c r="BDV4" s="111"/>
      <c r="BDW4" s="111"/>
      <c r="BDX4" s="111"/>
      <c r="BDY4" s="111"/>
      <c r="BDZ4" s="111"/>
      <c r="BEA4" s="111"/>
      <c r="BEB4" s="111"/>
      <c r="BEC4" s="111"/>
      <c r="BED4" s="111"/>
      <c r="BEE4" s="111"/>
      <c r="BEF4" s="111"/>
      <c r="BEG4" s="111"/>
      <c r="BEH4" s="111"/>
      <c r="BEI4" s="111"/>
      <c r="BEJ4" s="111"/>
      <c r="BEK4" s="111"/>
      <c r="BEL4" s="111"/>
      <c r="BEM4" s="111"/>
      <c r="BEN4" s="111"/>
      <c r="BEO4" s="111"/>
      <c r="BEP4" s="111"/>
      <c r="BEQ4" s="111"/>
      <c r="BER4" s="111"/>
      <c r="BES4" s="111"/>
      <c r="BET4" s="111"/>
      <c r="BEU4" s="111"/>
      <c r="BEV4" s="111"/>
      <c r="BEW4" s="111"/>
      <c r="BEX4" s="111"/>
      <c r="BEY4" s="111"/>
      <c r="BEZ4" s="111"/>
      <c r="BFA4" s="111"/>
      <c r="BFB4" s="111"/>
      <c r="BFC4" s="111"/>
      <c r="BFD4" s="111"/>
      <c r="BFE4" s="111"/>
      <c r="BFF4" s="111"/>
      <c r="BFG4" s="111"/>
      <c r="BFH4" s="111"/>
      <c r="BFI4" s="111"/>
      <c r="BFJ4" s="111"/>
      <c r="BFK4" s="111"/>
      <c r="BFL4" s="111"/>
      <c r="BFM4" s="111"/>
      <c r="BFN4" s="111"/>
      <c r="BFO4" s="111"/>
      <c r="BFP4" s="111"/>
      <c r="BFQ4" s="111"/>
      <c r="BFR4" s="111"/>
      <c r="BFS4" s="111"/>
      <c r="BFT4" s="111"/>
      <c r="BFU4" s="111"/>
      <c r="BFV4" s="111"/>
      <c r="BFW4" s="111"/>
      <c r="BFX4" s="111"/>
      <c r="BFY4" s="111"/>
      <c r="BFZ4" s="111"/>
      <c r="BGA4" s="111"/>
      <c r="BGB4" s="111"/>
      <c r="BGC4" s="111"/>
      <c r="BGD4" s="111"/>
      <c r="BGE4" s="111"/>
      <c r="BGF4" s="111"/>
      <c r="BGG4" s="111"/>
      <c r="BGH4" s="111"/>
      <c r="BGI4" s="111"/>
      <c r="BGJ4" s="111"/>
      <c r="BGK4" s="111"/>
      <c r="BGL4" s="111"/>
      <c r="BGM4" s="111"/>
      <c r="BGN4" s="111"/>
      <c r="BGO4" s="111"/>
      <c r="BGP4" s="111"/>
      <c r="BGQ4" s="111"/>
      <c r="BGR4" s="111"/>
      <c r="BGS4" s="111"/>
      <c r="BGT4" s="111"/>
      <c r="BGU4" s="111"/>
      <c r="BGV4" s="111"/>
      <c r="BGW4" s="111"/>
      <c r="BGX4" s="111"/>
      <c r="BGY4" s="111"/>
      <c r="BGZ4" s="111"/>
      <c r="BHA4" s="111"/>
      <c r="BHB4" s="111"/>
      <c r="BHC4" s="111"/>
      <c r="BHD4" s="111"/>
      <c r="BHE4" s="111"/>
      <c r="BHF4" s="111"/>
      <c r="BHG4" s="111"/>
      <c r="BHH4" s="111"/>
      <c r="BHI4" s="111"/>
      <c r="BHJ4" s="111"/>
      <c r="BHK4" s="111"/>
      <c r="BHL4" s="111"/>
      <c r="BHM4" s="111"/>
      <c r="BHN4" s="111"/>
      <c r="BHO4" s="111"/>
      <c r="BHP4" s="111"/>
      <c r="BHQ4" s="111"/>
      <c r="BHR4" s="111"/>
      <c r="BHS4" s="111"/>
      <c r="BHT4" s="111"/>
      <c r="BHU4" s="111"/>
      <c r="BHV4" s="111"/>
      <c r="BHW4" s="111"/>
      <c r="BHX4" s="111"/>
      <c r="BHY4" s="111"/>
      <c r="BHZ4" s="111"/>
      <c r="BIA4" s="111"/>
      <c r="BIB4" s="111"/>
      <c r="BIC4" s="111"/>
      <c r="BID4" s="111"/>
      <c r="BIE4" s="111"/>
      <c r="BIF4" s="111"/>
      <c r="BIG4" s="111"/>
      <c r="BIH4" s="111"/>
      <c r="BII4" s="111"/>
      <c r="BIJ4" s="111"/>
      <c r="BIK4" s="111"/>
      <c r="BIL4" s="111"/>
      <c r="BIM4" s="111"/>
      <c r="BIN4" s="111"/>
      <c r="BIO4" s="111"/>
      <c r="BIP4" s="111"/>
      <c r="BIQ4" s="111"/>
      <c r="BIR4" s="111"/>
      <c r="BIS4" s="111"/>
      <c r="BIT4" s="111"/>
      <c r="BIU4" s="111"/>
      <c r="BIV4" s="111"/>
      <c r="BIW4" s="111"/>
      <c r="BIX4" s="111"/>
      <c r="BIY4" s="111"/>
      <c r="BIZ4" s="111"/>
      <c r="BJA4" s="111"/>
      <c r="BJB4" s="111"/>
      <c r="BJC4" s="111"/>
      <c r="BJD4" s="111"/>
      <c r="BJE4" s="111"/>
      <c r="BJF4" s="111"/>
      <c r="BJG4" s="111"/>
      <c r="BJH4" s="111"/>
      <c r="BJI4" s="111"/>
      <c r="BJJ4" s="111"/>
      <c r="BJK4" s="111"/>
      <c r="BJL4" s="111"/>
      <c r="BJM4" s="111"/>
      <c r="BJN4" s="111"/>
      <c r="BJO4" s="111"/>
      <c r="BJP4" s="111"/>
      <c r="BJQ4" s="111"/>
      <c r="BJR4" s="111"/>
      <c r="BJS4" s="111"/>
      <c r="BJT4" s="111"/>
      <c r="BJU4" s="111"/>
      <c r="BJV4" s="111"/>
      <c r="BJW4" s="111"/>
      <c r="BJX4" s="111"/>
      <c r="BJY4" s="111"/>
      <c r="BJZ4" s="111"/>
      <c r="BKA4" s="111"/>
      <c r="BKB4" s="111"/>
      <c r="BKC4" s="111"/>
      <c r="BKD4" s="111"/>
      <c r="BKE4" s="111"/>
      <c r="BKF4" s="111"/>
      <c r="BKG4" s="111"/>
      <c r="BKH4" s="111"/>
      <c r="BKI4" s="111"/>
      <c r="BKJ4" s="111"/>
      <c r="BKK4" s="111"/>
      <c r="BKL4" s="111"/>
      <c r="BKM4" s="111"/>
      <c r="BKN4" s="111"/>
      <c r="BKO4" s="111"/>
      <c r="BKP4" s="111"/>
      <c r="BKQ4" s="111"/>
      <c r="BKR4" s="111"/>
      <c r="BKS4" s="111"/>
      <c r="BKT4" s="111"/>
      <c r="BKU4" s="111"/>
      <c r="BKV4" s="111"/>
      <c r="BKW4" s="111"/>
      <c r="BKX4" s="111"/>
      <c r="BKY4" s="111"/>
      <c r="BKZ4" s="111"/>
      <c r="BLA4" s="111"/>
      <c r="BLB4" s="111"/>
      <c r="BLC4" s="111"/>
      <c r="BLD4" s="111"/>
      <c r="BLE4" s="111"/>
      <c r="BLF4" s="111"/>
      <c r="BLG4" s="111"/>
      <c r="BLH4" s="111"/>
      <c r="BLI4" s="111"/>
      <c r="BLJ4" s="111"/>
      <c r="BLK4" s="111"/>
      <c r="BLL4" s="111"/>
      <c r="BLM4" s="111"/>
      <c r="BLN4" s="111"/>
      <c r="BLO4" s="111"/>
      <c r="BLP4" s="111"/>
      <c r="BLQ4" s="111"/>
      <c r="BLR4" s="111"/>
      <c r="BLS4" s="111"/>
      <c r="BLT4" s="111"/>
      <c r="BLU4" s="111"/>
      <c r="BLV4" s="111"/>
      <c r="BLW4" s="111"/>
      <c r="BLX4" s="111"/>
      <c r="BLY4" s="111"/>
      <c r="BLZ4" s="111"/>
      <c r="BMA4" s="111"/>
      <c r="BMB4" s="111"/>
      <c r="BMC4" s="111"/>
      <c r="BMD4" s="111"/>
      <c r="BME4" s="111"/>
      <c r="BMF4" s="111"/>
      <c r="BMG4" s="111"/>
      <c r="BMH4" s="111"/>
      <c r="BMI4" s="111"/>
      <c r="BMJ4" s="111"/>
      <c r="BMK4" s="111"/>
      <c r="BML4" s="111"/>
      <c r="BMM4" s="111"/>
      <c r="BMN4" s="111"/>
      <c r="BMO4" s="111"/>
      <c r="BMP4" s="111"/>
      <c r="BMQ4" s="111"/>
      <c r="BMR4" s="111"/>
      <c r="BMS4" s="111"/>
      <c r="BMT4" s="111"/>
      <c r="BMU4" s="111"/>
      <c r="BMV4" s="111"/>
      <c r="BMW4" s="111"/>
      <c r="BMX4" s="111"/>
      <c r="BMY4" s="111"/>
      <c r="BMZ4" s="111"/>
      <c r="BNA4" s="111"/>
      <c r="BNB4" s="111"/>
      <c r="BNC4" s="111"/>
      <c r="BND4" s="111"/>
      <c r="BNE4" s="111"/>
      <c r="BNF4" s="111"/>
      <c r="BNG4" s="111"/>
      <c r="BNH4" s="111"/>
      <c r="BNI4" s="111"/>
      <c r="BNJ4" s="111"/>
      <c r="BNK4" s="111"/>
      <c r="BNL4" s="111"/>
      <c r="BNM4" s="111"/>
      <c r="BNN4" s="111"/>
      <c r="BNO4" s="111"/>
      <c r="BNP4" s="111"/>
      <c r="BNQ4" s="111"/>
      <c r="BNR4" s="111"/>
      <c r="BNS4" s="111"/>
      <c r="BNT4" s="111"/>
      <c r="BNU4" s="111"/>
      <c r="BNV4" s="111"/>
      <c r="BNW4" s="111"/>
      <c r="BNX4" s="111"/>
      <c r="BNY4" s="111"/>
      <c r="BNZ4" s="111"/>
      <c r="BOA4" s="111"/>
      <c r="BOB4" s="111"/>
      <c r="BOC4" s="111"/>
      <c r="BOD4" s="111"/>
      <c r="BOE4" s="111"/>
      <c r="BOF4" s="111"/>
      <c r="BOG4" s="111"/>
      <c r="BOH4" s="111"/>
      <c r="BOI4" s="111"/>
      <c r="BOJ4" s="111"/>
      <c r="BOK4" s="111"/>
      <c r="BOL4" s="111"/>
      <c r="BOM4" s="111"/>
      <c r="BON4" s="111"/>
      <c r="BOO4" s="111"/>
      <c r="BOP4" s="111"/>
      <c r="BOQ4" s="111"/>
      <c r="BOR4" s="111"/>
      <c r="BOS4" s="111"/>
      <c r="BOT4" s="111"/>
      <c r="BOU4" s="111"/>
      <c r="BOV4" s="111"/>
      <c r="BOW4" s="111"/>
      <c r="BOX4" s="111"/>
      <c r="BOY4" s="111"/>
      <c r="BOZ4" s="111"/>
      <c r="BPA4" s="111"/>
      <c r="BPB4" s="111"/>
      <c r="BPC4" s="111"/>
      <c r="BPD4" s="111"/>
      <c r="BPE4" s="111"/>
      <c r="BPF4" s="111"/>
      <c r="BPG4" s="111"/>
      <c r="BPH4" s="111"/>
      <c r="BPI4" s="111"/>
      <c r="BPJ4" s="111"/>
      <c r="BPK4" s="111"/>
      <c r="BPL4" s="111"/>
      <c r="BPM4" s="111"/>
      <c r="BPN4" s="111"/>
      <c r="BPO4" s="111"/>
      <c r="BPP4" s="111"/>
      <c r="BPQ4" s="111"/>
      <c r="BPR4" s="111"/>
      <c r="BPS4" s="111"/>
      <c r="BPT4" s="111"/>
      <c r="BPU4" s="111"/>
      <c r="BPV4" s="111"/>
      <c r="BPW4" s="111"/>
      <c r="BPX4" s="111"/>
      <c r="BPY4" s="111"/>
      <c r="BPZ4" s="111"/>
      <c r="BQA4" s="111"/>
      <c r="BQB4" s="111"/>
      <c r="BQC4" s="111"/>
      <c r="BQD4" s="111"/>
      <c r="BQE4" s="111"/>
      <c r="BQF4" s="111"/>
      <c r="BQG4" s="111"/>
      <c r="BQH4" s="111"/>
      <c r="BQI4" s="111"/>
      <c r="BQJ4" s="111"/>
      <c r="BQK4" s="111"/>
      <c r="BQL4" s="111"/>
      <c r="BQM4" s="111"/>
      <c r="BQN4" s="111"/>
      <c r="BQO4" s="111"/>
      <c r="BQP4" s="111"/>
      <c r="BQQ4" s="111"/>
      <c r="BQR4" s="111"/>
      <c r="BQS4" s="111"/>
      <c r="BQT4" s="111"/>
      <c r="BQU4" s="111"/>
      <c r="BQV4" s="111"/>
      <c r="BQW4" s="111"/>
      <c r="BQX4" s="111"/>
      <c r="BQY4" s="111"/>
      <c r="BQZ4" s="111"/>
      <c r="BRA4" s="111"/>
      <c r="BRB4" s="111"/>
      <c r="BRC4" s="111"/>
      <c r="BRD4" s="111"/>
      <c r="BRE4" s="111"/>
      <c r="BRF4" s="111"/>
      <c r="BRG4" s="111"/>
      <c r="BRH4" s="111"/>
      <c r="BRI4" s="111"/>
      <c r="BRJ4" s="111"/>
      <c r="BRK4" s="111"/>
      <c r="BRL4" s="111"/>
      <c r="BRM4" s="111"/>
      <c r="BRN4" s="111"/>
      <c r="BRO4" s="111"/>
      <c r="BRP4" s="111"/>
      <c r="BRQ4" s="111"/>
      <c r="BRR4" s="111"/>
      <c r="BRS4" s="111"/>
      <c r="BRT4" s="111"/>
      <c r="BRU4" s="111"/>
      <c r="BRV4" s="111"/>
      <c r="BRW4" s="111"/>
      <c r="BRX4" s="111"/>
      <c r="BRY4" s="111"/>
      <c r="BRZ4" s="111"/>
      <c r="BSA4" s="111"/>
      <c r="BSB4" s="111"/>
      <c r="BSC4" s="111"/>
      <c r="BSD4" s="111"/>
      <c r="BSE4" s="111"/>
      <c r="BSF4" s="111"/>
      <c r="BSG4" s="111"/>
      <c r="BSH4" s="111"/>
      <c r="BSI4" s="111"/>
      <c r="BSJ4" s="111"/>
      <c r="BSK4" s="111"/>
      <c r="BSL4" s="111"/>
      <c r="BSM4" s="111"/>
      <c r="BSN4" s="111"/>
      <c r="BSO4" s="111"/>
      <c r="BSP4" s="111"/>
      <c r="BSQ4" s="111"/>
      <c r="BSR4" s="111"/>
      <c r="BSS4" s="111"/>
      <c r="BST4" s="111"/>
      <c r="BSU4" s="111"/>
      <c r="BSV4" s="111"/>
      <c r="BSW4" s="111"/>
      <c r="BSX4" s="111"/>
      <c r="BSY4" s="111"/>
      <c r="BSZ4" s="111"/>
      <c r="BTA4" s="111"/>
      <c r="BTB4" s="111"/>
      <c r="BTC4" s="111"/>
      <c r="BTD4" s="111"/>
      <c r="BTE4" s="111"/>
      <c r="BTF4" s="111"/>
      <c r="BTG4" s="111"/>
      <c r="BTH4" s="111"/>
      <c r="BTI4" s="111"/>
      <c r="BTJ4" s="111"/>
      <c r="BTK4" s="111"/>
      <c r="BTL4" s="111"/>
      <c r="BTM4" s="111"/>
      <c r="BTN4" s="111"/>
      <c r="BTO4" s="111"/>
      <c r="BTP4" s="111"/>
      <c r="BTQ4" s="111"/>
      <c r="BTR4" s="111"/>
      <c r="BTS4" s="111"/>
      <c r="BTT4" s="111"/>
      <c r="BTU4" s="111"/>
      <c r="BTV4" s="111"/>
      <c r="BTW4" s="111"/>
      <c r="BTX4" s="111"/>
      <c r="BTY4" s="111"/>
      <c r="BTZ4" s="111"/>
      <c r="BUA4" s="111"/>
      <c r="BUB4" s="111"/>
      <c r="BUC4" s="111"/>
      <c r="BUD4" s="111"/>
      <c r="BUE4" s="111"/>
      <c r="BUF4" s="111"/>
      <c r="BUG4" s="111"/>
      <c r="BUH4" s="111"/>
      <c r="BUI4" s="111"/>
      <c r="BUJ4" s="111"/>
      <c r="BUK4" s="111"/>
      <c r="BUL4" s="111"/>
      <c r="BUM4" s="111"/>
      <c r="BUN4" s="111"/>
      <c r="BUO4" s="111"/>
      <c r="BUP4" s="111"/>
      <c r="BUQ4" s="111"/>
      <c r="BUR4" s="111"/>
      <c r="BUS4" s="111"/>
      <c r="BUT4" s="111"/>
      <c r="BUU4" s="111"/>
      <c r="BUV4" s="111"/>
      <c r="BUW4" s="111"/>
      <c r="BUX4" s="111"/>
      <c r="BUY4" s="111"/>
      <c r="BUZ4" s="111"/>
      <c r="BVA4" s="111"/>
      <c r="BVB4" s="111"/>
      <c r="BVC4" s="111"/>
      <c r="BVD4" s="111"/>
      <c r="BVE4" s="111"/>
      <c r="BVF4" s="111"/>
      <c r="BVG4" s="111"/>
      <c r="BVH4" s="111"/>
      <c r="BVI4" s="111"/>
      <c r="BVJ4" s="111"/>
      <c r="BVK4" s="111"/>
      <c r="BVL4" s="111"/>
      <c r="BVM4" s="111"/>
      <c r="BVN4" s="111"/>
      <c r="BVO4" s="111"/>
      <c r="BVP4" s="111"/>
      <c r="BVQ4" s="111"/>
      <c r="BVR4" s="111"/>
      <c r="BVS4" s="111"/>
      <c r="BVT4" s="111"/>
      <c r="BVU4" s="111"/>
      <c r="BVV4" s="111"/>
      <c r="BVW4" s="111"/>
      <c r="BVX4" s="111"/>
      <c r="BVY4" s="111"/>
      <c r="BVZ4" s="111"/>
      <c r="BWA4" s="111"/>
      <c r="BWB4" s="111"/>
      <c r="BWC4" s="111"/>
      <c r="BWD4" s="111"/>
      <c r="BWE4" s="111"/>
      <c r="BWF4" s="111"/>
      <c r="BWG4" s="111"/>
      <c r="BWH4" s="111"/>
      <c r="BWI4" s="111"/>
      <c r="BWJ4" s="111"/>
      <c r="BWK4" s="111"/>
      <c r="BWL4" s="111"/>
      <c r="BWM4" s="111"/>
      <c r="BWN4" s="111"/>
      <c r="BWO4" s="111"/>
      <c r="BWP4" s="111"/>
      <c r="BWQ4" s="111"/>
      <c r="BWR4" s="111"/>
      <c r="BWS4" s="111"/>
      <c r="BWT4" s="111"/>
      <c r="BWU4" s="111"/>
      <c r="BWV4" s="111"/>
      <c r="BWW4" s="111"/>
      <c r="BWX4" s="111"/>
      <c r="BWY4" s="111"/>
      <c r="BWZ4" s="111"/>
      <c r="BXA4" s="111"/>
      <c r="BXB4" s="111"/>
      <c r="BXC4" s="111"/>
      <c r="BXD4" s="111"/>
      <c r="BXE4" s="111"/>
      <c r="BXF4" s="111"/>
      <c r="BXG4" s="111"/>
      <c r="BXH4" s="111"/>
      <c r="BXI4" s="111"/>
      <c r="BXJ4" s="111"/>
      <c r="BXK4" s="111"/>
      <c r="BXL4" s="111"/>
      <c r="BXM4" s="111"/>
      <c r="BXN4" s="111"/>
      <c r="BXO4" s="111"/>
      <c r="BXP4" s="111"/>
      <c r="BXQ4" s="111"/>
      <c r="BXR4" s="111"/>
      <c r="BXS4" s="111"/>
      <c r="BXT4" s="111"/>
      <c r="BXU4" s="111"/>
      <c r="BXV4" s="111"/>
      <c r="BXW4" s="111"/>
      <c r="BXX4" s="111"/>
      <c r="BXY4" s="111"/>
      <c r="BXZ4" s="111"/>
      <c r="BYA4" s="111"/>
      <c r="BYB4" s="111"/>
      <c r="BYC4" s="111"/>
      <c r="BYD4" s="111"/>
      <c r="BYE4" s="111"/>
      <c r="BYF4" s="111"/>
      <c r="BYG4" s="111"/>
      <c r="BYH4" s="111"/>
      <c r="BYI4" s="111"/>
      <c r="BYJ4" s="111"/>
      <c r="BYK4" s="111"/>
      <c r="BYL4" s="111"/>
      <c r="BYM4" s="111"/>
      <c r="BYN4" s="111"/>
      <c r="BYO4" s="111"/>
      <c r="BYP4" s="111"/>
      <c r="BYQ4" s="111"/>
      <c r="BYR4" s="111"/>
      <c r="BYS4" s="111"/>
      <c r="BYT4" s="111"/>
      <c r="BYU4" s="111"/>
      <c r="BYV4" s="111"/>
      <c r="BYW4" s="111"/>
      <c r="BYX4" s="111"/>
      <c r="BYY4" s="111"/>
      <c r="BYZ4" s="111"/>
      <c r="BZA4" s="111"/>
      <c r="BZB4" s="111"/>
      <c r="BZC4" s="111"/>
      <c r="BZD4" s="111"/>
      <c r="BZE4" s="111"/>
      <c r="BZF4" s="111"/>
      <c r="BZG4" s="111"/>
      <c r="BZH4" s="111"/>
      <c r="BZI4" s="111"/>
      <c r="BZJ4" s="111"/>
      <c r="BZK4" s="111"/>
      <c r="BZL4" s="111"/>
      <c r="BZM4" s="111"/>
      <c r="BZN4" s="111"/>
      <c r="BZO4" s="111"/>
      <c r="BZP4" s="111"/>
      <c r="BZQ4" s="111"/>
      <c r="BZR4" s="111"/>
      <c r="BZS4" s="111"/>
      <c r="BZT4" s="111"/>
      <c r="BZU4" s="111"/>
      <c r="BZV4" s="111"/>
      <c r="BZW4" s="111"/>
      <c r="BZX4" s="111"/>
      <c r="BZY4" s="111"/>
      <c r="BZZ4" s="111"/>
      <c r="CAA4" s="111"/>
      <c r="CAB4" s="111"/>
      <c r="CAC4" s="111"/>
      <c r="CAD4" s="111"/>
      <c r="CAE4" s="111"/>
      <c r="CAF4" s="111"/>
      <c r="CAG4" s="111"/>
      <c r="CAH4" s="111"/>
      <c r="CAI4" s="111"/>
      <c r="CAJ4" s="111"/>
      <c r="CAK4" s="111"/>
      <c r="CAL4" s="111"/>
      <c r="CAM4" s="111"/>
      <c r="CAN4" s="111"/>
      <c r="CAO4" s="111"/>
      <c r="CAP4" s="111"/>
      <c r="CAQ4" s="111"/>
      <c r="CAR4" s="111"/>
      <c r="CAS4" s="111"/>
      <c r="CAT4" s="111"/>
      <c r="CAU4" s="111"/>
      <c r="CAV4" s="111"/>
      <c r="CAW4" s="111"/>
      <c r="CAX4" s="111"/>
      <c r="CAY4" s="111"/>
      <c r="CAZ4" s="111"/>
      <c r="CBA4" s="111"/>
      <c r="CBB4" s="111"/>
      <c r="CBC4" s="111"/>
      <c r="CBD4" s="111"/>
      <c r="CBE4" s="111"/>
      <c r="CBF4" s="111"/>
      <c r="CBG4" s="111"/>
      <c r="CBH4" s="111"/>
      <c r="CBI4" s="111"/>
      <c r="CBJ4" s="111"/>
      <c r="CBK4" s="111"/>
      <c r="CBL4" s="111"/>
      <c r="CBM4" s="111"/>
      <c r="CBN4" s="111"/>
      <c r="CBO4" s="111"/>
      <c r="CBP4" s="111"/>
      <c r="CBQ4" s="111"/>
      <c r="CBR4" s="111"/>
      <c r="CBS4" s="111"/>
      <c r="CBT4" s="111"/>
      <c r="CBU4" s="111"/>
      <c r="CBV4" s="111"/>
      <c r="CBW4" s="111"/>
      <c r="CBX4" s="111"/>
      <c r="CBY4" s="111"/>
      <c r="CBZ4" s="111"/>
      <c r="CCA4" s="111"/>
      <c r="CCB4" s="111"/>
      <c r="CCC4" s="111"/>
      <c r="CCD4" s="111"/>
      <c r="CCE4" s="111"/>
      <c r="CCF4" s="111"/>
      <c r="CCG4" s="111"/>
      <c r="CCH4" s="111"/>
      <c r="CCI4" s="111"/>
      <c r="CCJ4" s="111"/>
      <c r="CCK4" s="111"/>
      <c r="CCL4" s="111"/>
      <c r="CCM4" s="111"/>
      <c r="CCN4" s="111"/>
      <c r="CCO4" s="111"/>
      <c r="CCP4" s="111"/>
      <c r="CCQ4" s="111"/>
      <c r="CCR4" s="111"/>
      <c r="CCS4" s="111"/>
      <c r="CCT4" s="111"/>
      <c r="CCU4" s="111"/>
      <c r="CCV4" s="111"/>
      <c r="CCW4" s="111"/>
      <c r="CCX4" s="111"/>
      <c r="CCY4" s="111"/>
      <c r="CCZ4" s="111"/>
      <c r="CDA4" s="111"/>
      <c r="CDB4" s="111"/>
      <c r="CDC4" s="111"/>
      <c r="CDD4" s="111"/>
      <c r="CDE4" s="111"/>
      <c r="CDF4" s="111"/>
      <c r="CDG4" s="111"/>
      <c r="CDH4" s="111"/>
      <c r="CDI4" s="111"/>
      <c r="CDJ4" s="111"/>
      <c r="CDK4" s="111"/>
      <c r="CDL4" s="111"/>
      <c r="CDM4" s="111"/>
      <c r="CDN4" s="111"/>
      <c r="CDO4" s="111"/>
      <c r="CDP4" s="111"/>
      <c r="CDQ4" s="111"/>
      <c r="CDR4" s="111"/>
      <c r="CDS4" s="111"/>
      <c r="CDT4" s="111"/>
      <c r="CDU4" s="111"/>
      <c r="CDV4" s="111"/>
      <c r="CDW4" s="111"/>
      <c r="CDX4" s="111"/>
      <c r="CDY4" s="111"/>
      <c r="CDZ4" s="111"/>
      <c r="CEA4" s="111"/>
      <c r="CEB4" s="111"/>
      <c r="CEC4" s="111"/>
      <c r="CED4" s="111"/>
      <c r="CEE4" s="111"/>
      <c r="CEF4" s="111"/>
      <c r="CEG4" s="111"/>
      <c r="CEH4" s="111"/>
      <c r="CEI4" s="111"/>
      <c r="CEJ4" s="111"/>
      <c r="CEK4" s="111"/>
      <c r="CEL4" s="111"/>
      <c r="CEM4" s="111"/>
      <c r="CEN4" s="111"/>
      <c r="CEO4" s="111"/>
      <c r="CEP4" s="111"/>
      <c r="CEQ4" s="111"/>
      <c r="CER4" s="111"/>
      <c r="CES4" s="111"/>
      <c r="CET4" s="111"/>
      <c r="CEU4" s="111"/>
      <c r="CEV4" s="111"/>
      <c r="CEW4" s="111"/>
      <c r="CEX4" s="111"/>
      <c r="CEY4" s="111"/>
      <c r="CEZ4" s="111"/>
      <c r="CFA4" s="111"/>
      <c r="CFB4" s="111"/>
      <c r="CFC4" s="111"/>
      <c r="CFD4" s="111"/>
      <c r="CFE4" s="111"/>
      <c r="CFF4" s="111"/>
      <c r="CFG4" s="111"/>
      <c r="CFH4" s="111"/>
      <c r="CFI4" s="111"/>
      <c r="CFJ4" s="111"/>
      <c r="CFK4" s="111"/>
      <c r="CFL4" s="111"/>
      <c r="CFM4" s="111"/>
      <c r="CFN4" s="111"/>
      <c r="CFO4" s="111"/>
      <c r="CFP4" s="111"/>
      <c r="CFQ4" s="111"/>
      <c r="CFR4" s="111"/>
      <c r="CFS4" s="111"/>
      <c r="CFT4" s="111"/>
      <c r="CFU4" s="111"/>
      <c r="CFV4" s="111"/>
      <c r="CFW4" s="111"/>
      <c r="CFX4" s="111"/>
      <c r="CFY4" s="111"/>
      <c r="CFZ4" s="111"/>
      <c r="CGA4" s="111"/>
      <c r="CGB4" s="111"/>
      <c r="CGC4" s="111"/>
      <c r="CGD4" s="111"/>
      <c r="CGE4" s="111"/>
      <c r="CGF4" s="111"/>
      <c r="CGG4" s="111"/>
      <c r="CGH4" s="111"/>
      <c r="CGI4" s="111"/>
      <c r="CGJ4" s="111"/>
      <c r="CGK4" s="111"/>
      <c r="CGL4" s="111"/>
      <c r="CGM4" s="111"/>
      <c r="CGN4" s="111"/>
      <c r="CGO4" s="111"/>
      <c r="CGP4" s="111"/>
      <c r="CGQ4" s="111"/>
      <c r="CGR4" s="111"/>
      <c r="CGS4" s="111"/>
      <c r="CGT4" s="111"/>
      <c r="CGU4" s="111"/>
      <c r="CGV4" s="111"/>
      <c r="CGW4" s="111"/>
      <c r="CGX4" s="111"/>
      <c r="CGY4" s="111"/>
      <c r="CGZ4" s="111"/>
      <c r="CHA4" s="111"/>
      <c r="CHB4" s="111"/>
      <c r="CHC4" s="111"/>
      <c r="CHD4" s="111"/>
      <c r="CHE4" s="111"/>
      <c r="CHF4" s="111"/>
      <c r="CHG4" s="111"/>
      <c r="CHH4" s="111"/>
      <c r="CHI4" s="111"/>
      <c r="CHJ4" s="111"/>
      <c r="CHK4" s="111"/>
      <c r="CHL4" s="111"/>
      <c r="CHM4" s="111"/>
      <c r="CHN4" s="111"/>
      <c r="CHO4" s="111"/>
      <c r="CHP4" s="111"/>
      <c r="CHQ4" s="111"/>
      <c r="CHR4" s="111"/>
      <c r="CHS4" s="111"/>
      <c r="CHT4" s="111"/>
      <c r="CHU4" s="111"/>
      <c r="CHV4" s="111"/>
      <c r="CHW4" s="111"/>
      <c r="CHX4" s="111"/>
      <c r="CHY4" s="111"/>
      <c r="CHZ4" s="111"/>
      <c r="CIA4" s="111"/>
      <c r="CIB4" s="111"/>
      <c r="CIC4" s="111"/>
      <c r="CID4" s="111"/>
      <c r="CIE4" s="111"/>
      <c r="CIF4" s="111"/>
      <c r="CIG4" s="111"/>
      <c r="CIH4" s="111"/>
      <c r="CII4" s="111"/>
      <c r="CIJ4" s="111"/>
      <c r="CIK4" s="111"/>
      <c r="CIL4" s="111"/>
      <c r="CIM4" s="111"/>
      <c r="CIN4" s="111"/>
      <c r="CIO4" s="111"/>
      <c r="CIP4" s="111"/>
      <c r="CIQ4" s="111"/>
      <c r="CIR4" s="111"/>
      <c r="CIS4" s="111"/>
      <c r="CIT4" s="111"/>
      <c r="CIU4" s="111"/>
      <c r="CIV4" s="111"/>
      <c r="CIW4" s="111"/>
      <c r="CIX4" s="111"/>
      <c r="CIY4" s="111"/>
      <c r="CIZ4" s="111"/>
      <c r="CJA4" s="111"/>
      <c r="CJB4" s="111"/>
      <c r="CJC4" s="111"/>
      <c r="CJD4" s="111"/>
      <c r="CJE4" s="111"/>
      <c r="CJF4" s="111"/>
      <c r="CJG4" s="111"/>
      <c r="CJH4" s="111"/>
      <c r="CJI4" s="111"/>
      <c r="CJJ4" s="111"/>
      <c r="CJK4" s="111"/>
      <c r="CJL4" s="111"/>
      <c r="CJM4" s="111"/>
      <c r="CJN4" s="111"/>
      <c r="CJO4" s="111"/>
      <c r="CJP4" s="111"/>
      <c r="CJQ4" s="111"/>
      <c r="CJR4" s="111"/>
      <c r="CJS4" s="111"/>
      <c r="CJT4" s="111"/>
      <c r="CJU4" s="111"/>
      <c r="CJV4" s="111"/>
      <c r="CJW4" s="111"/>
      <c r="CJX4" s="111"/>
      <c r="CJY4" s="111"/>
      <c r="CJZ4" s="111"/>
      <c r="CKA4" s="111"/>
      <c r="CKB4" s="111"/>
      <c r="CKC4" s="111"/>
      <c r="CKD4" s="111"/>
      <c r="CKE4" s="111"/>
      <c r="CKF4" s="111"/>
      <c r="CKG4" s="111"/>
      <c r="CKH4" s="111"/>
      <c r="CKI4" s="111"/>
      <c r="CKJ4" s="111"/>
      <c r="CKK4" s="111"/>
      <c r="CKL4" s="111"/>
      <c r="CKM4" s="111"/>
      <c r="CKN4" s="111"/>
      <c r="CKO4" s="111"/>
      <c r="CKP4" s="111"/>
      <c r="CKQ4" s="111"/>
      <c r="CKR4" s="111"/>
      <c r="CKS4" s="111"/>
      <c r="CKT4" s="111"/>
      <c r="CKU4" s="111"/>
      <c r="CKV4" s="111"/>
      <c r="CKW4" s="111"/>
      <c r="CKX4" s="111"/>
      <c r="CKY4" s="111"/>
      <c r="CKZ4" s="111"/>
      <c r="CLA4" s="111"/>
      <c r="CLB4" s="111"/>
      <c r="CLC4" s="111"/>
      <c r="CLD4" s="111"/>
      <c r="CLE4" s="111"/>
      <c r="CLF4" s="111"/>
      <c r="CLG4" s="111"/>
      <c r="CLH4" s="111"/>
      <c r="CLI4" s="111"/>
      <c r="CLJ4" s="111"/>
      <c r="CLK4" s="111"/>
      <c r="CLL4" s="111"/>
      <c r="CLM4" s="111"/>
      <c r="CLN4" s="111"/>
      <c r="CLO4" s="111"/>
      <c r="CLP4" s="111"/>
      <c r="CLQ4" s="111"/>
      <c r="CLR4" s="111"/>
      <c r="CLS4" s="111"/>
      <c r="CLT4" s="111"/>
      <c r="CLU4" s="111"/>
      <c r="CLV4" s="111"/>
      <c r="CLW4" s="111"/>
      <c r="CLX4" s="111"/>
      <c r="CLY4" s="111"/>
      <c r="CLZ4" s="111"/>
      <c r="CMA4" s="111"/>
      <c r="CMB4" s="111"/>
      <c r="CMC4" s="111"/>
      <c r="CMD4" s="111"/>
      <c r="CME4" s="111"/>
      <c r="CMF4" s="111"/>
      <c r="CMG4" s="111"/>
      <c r="CMH4" s="111"/>
      <c r="CMI4" s="111"/>
      <c r="CMJ4" s="111"/>
      <c r="CMK4" s="111"/>
      <c r="CML4" s="111"/>
      <c r="CMM4" s="111"/>
      <c r="CMN4" s="111"/>
      <c r="CMO4" s="111"/>
      <c r="CMP4" s="111"/>
      <c r="CMQ4" s="111"/>
      <c r="CMR4" s="111"/>
      <c r="CMS4" s="111"/>
      <c r="CMT4" s="111"/>
      <c r="CMU4" s="111"/>
      <c r="CMV4" s="111"/>
      <c r="CMW4" s="111"/>
      <c r="CMX4" s="111"/>
      <c r="CMY4" s="111"/>
      <c r="CMZ4" s="111"/>
      <c r="CNA4" s="111"/>
      <c r="CNB4" s="111"/>
      <c r="CNC4" s="111"/>
      <c r="CND4" s="111"/>
      <c r="CNE4" s="111"/>
      <c r="CNF4" s="111"/>
      <c r="CNG4" s="111"/>
      <c r="CNH4" s="111"/>
      <c r="CNI4" s="111"/>
      <c r="CNJ4" s="111"/>
      <c r="CNK4" s="111"/>
      <c r="CNL4" s="111"/>
      <c r="CNM4" s="111"/>
      <c r="CNN4" s="111"/>
      <c r="CNO4" s="111"/>
      <c r="CNP4" s="111"/>
      <c r="CNQ4" s="111"/>
      <c r="CNR4" s="111"/>
      <c r="CNS4" s="111"/>
      <c r="CNT4" s="111"/>
      <c r="CNU4" s="111"/>
      <c r="CNV4" s="111"/>
      <c r="CNW4" s="111"/>
      <c r="CNX4" s="111"/>
      <c r="CNY4" s="111"/>
      <c r="CNZ4" s="111"/>
      <c r="COA4" s="111"/>
      <c r="COB4" s="111"/>
      <c r="COC4" s="111"/>
      <c r="COD4" s="111"/>
      <c r="COE4" s="111"/>
      <c r="COF4" s="111"/>
      <c r="COG4" s="111"/>
      <c r="COH4" s="111"/>
      <c r="COI4" s="111"/>
      <c r="COJ4" s="111"/>
      <c r="COK4" s="111"/>
      <c r="COL4" s="111"/>
      <c r="COM4" s="111"/>
      <c r="CON4" s="111"/>
      <c r="COO4" s="111"/>
      <c r="COP4" s="111"/>
      <c r="COQ4" s="111"/>
      <c r="COR4" s="111"/>
      <c r="COS4" s="111"/>
      <c r="COT4" s="111"/>
      <c r="COU4" s="111"/>
      <c r="COV4" s="111"/>
      <c r="COW4" s="111"/>
      <c r="COX4" s="111"/>
      <c r="COY4" s="111"/>
      <c r="COZ4" s="111"/>
      <c r="CPA4" s="111"/>
      <c r="CPB4" s="111"/>
      <c r="CPC4" s="111"/>
      <c r="CPD4" s="111"/>
      <c r="CPE4" s="111"/>
      <c r="CPF4" s="111"/>
      <c r="CPG4" s="111"/>
      <c r="CPH4" s="111"/>
      <c r="CPI4" s="111"/>
      <c r="CPJ4" s="111"/>
      <c r="CPK4" s="111"/>
      <c r="CPL4" s="111"/>
      <c r="CPM4" s="111"/>
      <c r="CPN4" s="111"/>
      <c r="CPO4" s="111"/>
      <c r="CPP4" s="111"/>
      <c r="CPQ4" s="111"/>
      <c r="CPR4" s="111"/>
      <c r="CPS4" s="111"/>
      <c r="CPT4" s="111"/>
      <c r="CPU4" s="111"/>
      <c r="CPV4" s="111"/>
      <c r="CPW4" s="111"/>
      <c r="CPX4" s="111"/>
      <c r="CPY4" s="111"/>
      <c r="CPZ4" s="111"/>
      <c r="CQA4" s="111"/>
      <c r="CQB4" s="111"/>
      <c r="CQC4" s="111"/>
      <c r="CQD4" s="111"/>
      <c r="CQE4" s="111"/>
      <c r="CQF4" s="111"/>
      <c r="CQG4" s="111"/>
      <c r="CQH4" s="111"/>
      <c r="CQI4" s="111"/>
      <c r="CQJ4" s="111"/>
      <c r="CQK4" s="111"/>
      <c r="CQL4" s="111"/>
      <c r="CQM4" s="111"/>
      <c r="CQN4" s="111"/>
      <c r="CQO4" s="111"/>
      <c r="CQP4" s="111"/>
      <c r="CQQ4" s="111"/>
      <c r="CQR4" s="111"/>
      <c r="CQS4" s="111"/>
      <c r="CQT4" s="111"/>
      <c r="CQU4" s="111"/>
      <c r="CQV4" s="111"/>
      <c r="CQW4" s="111"/>
      <c r="CQX4" s="111"/>
      <c r="CQY4" s="111"/>
      <c r="CQZ4" s="111"/>
      <c r="CRA4" s="111"/>
      <c r="CRB4" s="111"/>
      <c r="CRC4" s="111"/>
      <c r="CRD4" s="111"/>
      <c r="CRE4" s="111"/>
      <c r="CRF4" s="111"/>
      <c r="CRG4" s="111"/>
      <c r="CRH4" s="111"/>
      <c r="CRI4" s="111"/>
      <c r="CRJ4" s="111"/>
      <c r="CRK4" s="111"/>
      <c r="CRL4" s="111"/>
      <c r="CRM4" s="111"/>
      <c r="CRN4" s="111"/>
      <c r="CRO4" s="111"/>
      <c r="CRP4" s="111"/>
      <c r="CRQ4" s="111"/>
      <c r="CRR4" s="111"/>
      <c r="CRS4" s="111"/>
      <c r="CRT4" s="111"/>
      <c r="CRU4" s="111"/>
      <c r="CRV4" s="111"/>
      <c r="CRW4" s="111"/>
      <c r="CRX4" s="111"/>
      <c r="CRY4" s="111"/>
      <c r="CRZ4" s="111"/>
      <c r="CSA4" s="111"/>
      <c r="CSB4" s="111"/>
      <c r="CSC4" s="111"/>
      <c r="CSD4" s="111"/>
      <c r="CSE4" s="111"/>
      <c r="CSF4" s="111"/>
      <c r="CSG4" s="111"/>
      <c r="CSH4" s="111"/>
      <c r="CSI4" s="111"/>
      <c r="CSJ4" s="111"/>
      <c r="CSK4" s="111"/>
      <c r="CSL4" s="111"/>
      <c r="CSM4" s="111"/>
      <c r="CSN4" s="111"/>
      <c r="CSO4" s="111"/>
      <c r="CSP4" s="111"/>
      <c r="CSQ4" s="111"/>
      <c r="CSR4" s="111"/>
      <c r="CSS4" s="111"/>
      <c r="CST4" s="111"/>
      <c r="CSU4" s="111"/>
      <c r="CSV4" s="111"/>
      <c r="CSW4" s="111"/>
      <c r="CSX4" s="111"/>
      <c r="CSY4" s="111"/>
      <c r="CSZ4" s="111"/>
      <c r="CTA4" s="111"/>
      <c r="CTB4" s="111"/>
      <c r="CTC4" s="111"/>
      <c r="CTD4" s="111"/>
      <c r="CTE4" s="111"/>
      <c r="CTF4" s="111"/>
      <c r="CTG4" s="111"/>
      <c r="CTH4" s="111"/>
      <c r="CTI4" s="111"/>
      <c r="CTJ4" s="111"/>
      <c r="CTK4" s="111"/>
      <c r="CTL4" s="111"/>
      <c r="CTM4" s="111"/>
      <c r="CTN4" s="111"/>
      <c r="CTO4" s="111"/>
      <c r="CTP4" s="111"/>
      <c r="CTQ4" s="111"/>
      <c r="CTR4" s="111"/>
      <c r="CTS4" s="111"/>
      <c r="CTT4" s="111"/>
      <c r="CTU4" s="111"/>
      <c r="CTV4" s="111"/>
      <c r="CTW4" s="111"/>
      <c r="CTX4" s="111"/>
      <c r="CTY4" s="111"/>
      <c r="CTZ4" s="111"/>
      <c r="CUA4" s="111"/>
      <c r="CUB4" s="111"/>
      <c r="CUC4" s="111"/>
      <c r="CUD4" s="111"/>
      <c r="CUE4" s="111"/>
      <c r="CUF4" s="111"/>
      <c r="CUG4" s="111"/>
      <c r="CUH4" s="111"/>
      <c r="CUI4" s="111"/>
      <c r="CUJ4" s="111"/>
      <c r="CUK4" s="111"/>
      <c r="CUL4" s="111"/>
      <c r="CUM4" s="111"/>
      <c r="CUN4" s="111"/>
      <c r="CUO4" s="111"/>
      <c r="CUP4" s="111"/>
      <c r="CUQ4" s="111"/>
      <c r="CUR4" s="111"/>
      <c r="CUS4" s="111"/>
      <c r="CUT4" s="111"/>
      <c r="CUU4" s="111"/>
      <c r="CUV4" s="111"/>
      <c r="CUW4" s="111"/>
      <c r="CUX4" s="111"/>
      <c r="CUY4" s="111"/>
      <c r="CUZ4" s="111"/>
      <c r="CVA4" s="111"/>
      <c r="CVB4" s="111"/>
      <c r="CVC4" s="111"/>
      <c r="CVD4" s="111"/>
      <c r="CVE4" s="111"/>
      <c r="CVF4" s="111"/>
      <c r="CVG4" s="111"/>
      <c r="CVH4" s="111"/>
      <c r="CVI4" s="111"/>
      <c r="CVJ4" s="111"/>
      <c r="CVK4" s="111"/>
      <c r="CVL4" s="111"/>
      <c r="CVM4" s="111"/>
      <c r="CVN4" s="111"/>
      <c r="CVO4" s="111"/>
      <c r="CVP4" s="111"/>
      <c r="CVQ4" s="111"/>
      <c r="CVR4" s="111"/>
      <c r="CVS4" s="111"/>
      <c r="CVT4" s="111"/>
      <c r="CVU4" s="111"/>
      <c r="CVV4" s="111"/>
      <c r="CVW4" s="111"/>
      <c r="CVX4" s="111"/>
      <c r="CVY4" s="111"/>
      <c r="CVZ4" s="111"/>
      <c r="CWA4" s="111"/>
      <c r="CWB4" s="111"/>
      <c r="CWC4" s="111"/>
      <c r="CWD4" s="111"/>
      <c r="CWE4" s="111"/>
      <c r="CWF4" s="111"/>
      <c r="CWG4" s="111"/>
      <c r="CWH4" s="111"/>
      <c r="CWI4" s="111"/>
      <c r="CWJ4" s="111"/>
      <c r="CWK4" s="111"/>
      <c r="CWL4" s="111"/>
      <c r="CWM4" s="111"/>
      <c r="CWN4" s="111"/>
      <c r="CWO4" s="111"/>
      <c r="CWP4" s="111"/>
      <c r="CWQ4" s="111"/>
      <c r="CWR4" s="111"/>
      <c r="CWS4" s="111"/>
      <c r="CWT4" s="111"/>
      <c r="CWU4" s="111"/>
      <c r="CWV4" s="111"/>
      <c r="CWW4" s="111"/>
      <c r="CWX4" s="111"/>
      <c r="CWY4" s="111"/>
      <c r="CWZ4" s="111"/>
      <c r="CXA4" s="111"/>
      <c r="CXB4" s="111"/>
      <c r="CXC4" s="111"/>
      <c r="CXD4" s="111"/>
      <c r="CXE4" s="111"/>
      <c r="CXF4" s="111"/>
      <c r="CXG4" s="111"/>
      <c r="CXH4" s="111"/>
      <c r="CXI4" s="111"/>
      <c r="CXJ4" s="111"/>
      <c r="CXK4" s="111"/>
      <c r="CXL4" s="111"/>
      <c r="CXM4" s="111"/>
      <c r="CXN4" s="111"/>
      <c r="CXO4" s="111"/>
      <c r="CXP4" s="111"/>
      <c r="CXQ4" s="111"/>
      <c r="CXR4" s="111"/>
      <c r="CXS4" s="111"/>
      <c r="CXT4" s="111"/>
      <c r="CXU4" s="111"/>
      <c r="CXV4" s="111"/>
      <c r="CXW4" s="111"/>
      <c r="CXX4" s="111"/>
      <c r="CXY4" s="111"/>
      <c r="CXZ4" s="111"/>
      <c r="CYA4" s="111"/>
      <c r="CYB4" s="111"/>
      <c r="CYC4" s="111"/>
      <c r="CYD4" s="111"/>
      <c r="CYE4" s="111"/>
      <c r="CYF4" s="111"/>
      <c r="CYG4" s="111"/>
      <c r="CYH4" s="111"/>
      <c r="CYI4" s="111"/>
      <c r="CYJ4" s="111"/>
      <c r="CYK4" s="111"/>
      <c r="CYL4" s="111"/>
      <c r="CYM4" s="111"/>
      <c r="CYN4" s="111"/>
      <c r="CYO4" s="111"/>
      <c r="CYP4" s="111"/>
      <c r="CYQ4" s="111"/>
      <c r="CYR4" s="111"/>
      <c r="CYS4" s="111"/>
      <c r="CYT4" s="111"/>
      <c r="CYU4" s="111"/>
      <c r="CYV4" s="111"/>
      <c r="CYW4" s="111"/>
      <c r="CYX4" s="111"/>
      <c r="CYY4" s="111"/>
      <c r="CYZ4" s="111"/>
      <c r="CZA4" s="111"/>
      <c r="CZB4" s="111"/>
      <c r="CZC4" s="111"/>
      <c r="CZD4" s="111"/>
      <c r="CZE4" s="111"/>
      <c r="CZF4" s="111"/>
      <c r="CZG4" s="111"/>
      <c r="CZH4" s="111"/>
      <c r="CZI4" s="111"/>
      <c r="CZJ4" s="111"/>
      <c r="CZK4" s="111"/>
      <c r="CZL4" s="111"/>
      <c r="CZM4" s="111"/>
      <c r="CZN4" s="111"/>
      <c r="CZO4" s="111"/>
      <c r="CZP4" s="111"/>
      <c r="CZQ4" s="111"/>
      <c r="CZR4" s="111"/>
      <c r="CZS4" s="111"/>
      <c r="CZT4" s="111"/>
      <c r="CZU4" s="111"/>
      <c r="CZV4" s="111"/>
      <c r="CZW4" s="111"/>
      <c r="CZX4" s="111"/>
      <c r="CZY4" s="111"/>
      <c r="CZZ4" s="111"/>
      <c r="DAA4" s="111"/>
      <c r="DAB4" s="111"/>
      <c r="DAC4" s="111"/>
      <c r="DAD4" s="111"/>
      <c r="DAE4" s="111"/>
      <c r="DAF4" s="111"/>
      <c r="DAG4" s="111"/>
      <c r="DAH4" s="111"/>
      <c r="DAI4" s="111"/>
      <c r="DAJ4" s="111"/>
      <c r="DAK4" s="111"/>
      <c r="DAL4" s="111"/>
      <c r="DAM4" s="111"/>
      <c r="DAN4" s="111"/>
      <c r="DAO4" s="111"/>
      <c r="DAP4" s="111"/>
      <c r="DAQ4" s="111"/>
      <c r="DAR4" s="111"/>
      <c r="DAS4" s="111"/>
      <c r="DAT4" s="111"/>
      <c r="DAU4" s="111"/>
      <c r="DAV4" s="111"/>
      <c r="DAW4" s="111"/>
      <c r="DAX4" s="111"/>
      <c r="DAY4" s="111"/>
      <c r="DAZ4" s="111"/>
      <c r="DBA4" s="111"/>
      <c r="DBB4" s="111"/>
      <c r="DBC4" s="111"/>
      <c r="DBD4" s="111"/>
      <c r="DBE4" s="111"/>
      <c r="DBF4" s="111"/>
      <c r="DBG4" s="111"/>
      <c r="DBH4" s="111"/>
      <c r="DBI4" s="111"/>
      <c r="DBJ4" s="111"/>
      <c r="DBK4" s="111"/>
      <c r="DBL4" s="111"/>
      <c r="DBM4" s="111"/>
      <c r="DBN4" s="111"/>
      <c r="DBO4" s="111"/>
      <c r="DBP4" s="111"/>
      <c r="DBQ4" s="111"/>
      <c r="DBR4" s="111"/>
      <c r="DBS4" s="111"/>
      <c r="DBT4" s="111"/>
      <c r="DBU4" s="111"/>
      <c r="DBV4" s="111"/>
      <c r="DBW4" s="111"/>
      <c r="DBX4" s="111"/>
      <c r="DBY4" s="111"/>
      <c r="DBZ4" s="111"/>
      <c r="DCA4" s="111"/>
      <c r="DCB4" s="111"/>
      <c r="DCC4" s="111"/>
      <c r="DCD4" s="111"/>
      <c r="DCE4" s="111"/>
      <c r="DCF4" s="111"/>
      <c r="DCG4" s="111"/>
      <c r="DCH4" s="111"/>
      <c r="DCI4" s="111"/>
      <c r="DCJ4" s="111"/>
      <c r="DCK4" s="111"/>
      <c r="DCL4" s="111"/>
      <c r="DCM4" s="111"/>
      <c r="DCN4" s="111"/>
      <c r="DCO4" s="111"/>
      <c r="DCP4" s="111"/>
      <c r="DCQ4" s="111"/>
      <c r="DCR4" s="111"/>
      <c r="DCS4" s="111"/>
      <c r="DCT4" s="111"/>
      <c r="DCU4" s="111"/>
      <c r="DCV4" s="111"/>
      <c r="DCW4" s="111"/>
      <c r="DCX4" s="111"/>
      <c r="DCY4" s="111"/>
      <c r="DCZ4" s="111"/>
      <c r="DDA4" s="111"/>
      <c r="DDB4" s="111"/>
      <c r="DDC4" s="111"/>
      <c r="DDD4" s="111"/>
      <c r="DDE4" s="111"/>
      <c r="DDF4" s="111"/>
      <c r="DDG4" s="111"/>
      <c r="DDH4" s="111"/>
      <c r="DDI4" s="111"/>
      <c r="DDJ4" s="111"/>
      <c r="DDK4" s="111"/>
      <c r="DDL4" s="111"/>
      <c r="DDM4" s="111"/>
      <c r="DDN4" s="111"/>
      <c r="DDO4" s="111"/>
      <c r="DDP4" s="111"/>
      <c r="DDQ4" s="111"/>
      <c r="DDR4" s="111"/>
      <c r="DDS4" s="111"/>
      <c r="DDT4" s="111"/>
      <c r="DDU4" s="111"/>
      <c r="DDV4" s="111"/>
      <c r="DDW4" s="111"/>
      <c r="DDX4" s="111"/>
      <c r="DDY4" s="111"/>
      <c r="DDZ4" s="111"/>
      <c r="DEA4" s="111"/>
      <c r="DEB4" s="111"/>
      <c r="DEC4" s="111"/>
      <c r="DED4" s="111"/>
      <c r="DEE4" s="111"/>
      <c r="DEF4" s="111"/>
      <c r="DEG4" s="111"/>
      <c r="DEH4" s="111"/>
      <c r="DEI4" s="111"/>
      <c r="DEJ4" s="111"/>
      <c r="DEK4" s="111"/>
      <c r="DEL4" s="111"/>
      <c r="DEM4" s="111"/>
      <c r="DEN4" s="111"/>
      <c r="DEO4" s="111"/>
      <c r="DEP4" s="111"/>
      <c r="DEQ4" s="111"/>
      <c r="DER4" s="111"/>
      <c r="DES4" s="111"/>
      <c r="DET4" s="111"/>
      <c r="DEU4" s="111"/>
      <c r="DEV4" s="111"/>
      <c r="DEW4" s="111"/>
      <c r="DEX4" s="111"/>
      <c r="DEY4" s="111"/>
      <c r="DEZ4" s="111"/>
      <c r="DFA4" s="111"/>
      <c r="DFB4" s="111"/>
      <c r="DFC4" s="111"/>
      <c r="DFD4" s="111"/>
      <c r="DFE4" s="111"/>
      <c r="DFF4" s="111"/>
      <c r="DFG4" s="111"/>
      <c r="DFH4" s="111"/>
      <c r="DFI4" s="111"/>
      <c r="DFJ4" s="111"/>
      <c r="DFK4" s="111"/>
      <c r="DFL4" s="111"/>
      <c r="DFM4" s="111"/>
      <c r="DFN4" s="111"/>
      <c r="DFO4" s="111"/>
      <c r="DFP4" s="111"/>
      <c r="DFQ4" s="111"/>
      <c r="DFR4" s="111"/>
      <c r="DFS4" s="111"/>
      <c r="DFT4" s="111"/>
      <c r="DFU4" s="111"/>
      <c r="DFV4" s="111"/>
      <c r="DFW4" s="111"/>
      <c r="DFX4" s="111"/>
      <c r="DFY4" s="111"/>
      <c r="DFZ4" s="111"/>
      <c r="DGA4" s="111"/>
      <c r="DGB4" s="111"/>
      <c r="DGC4" s="111"/>
      <c r="DGD4" s="111"/>
      <c r="DGE4" s="111"/>
      <c r="DGF4" s="111"/>
      <c r="DGG4" s="111"/>
      <c r="DGH4" s="111"/>
      <c r="DGI4" s="111"/>
      <c r="DGJ4" s="111"/>
      <c r="DGK4" s="111"/>
      <c r="DGL4" s="111"/>
      <c r="DGM4" s="111"/>
      <c r="DGN4" s="111"/>
      <c r="DGO4" s="111"/>
      <c r="DGP4" s="111"/>
      <c r="DGQ4" s="111"/>
      <c r="DGR4" s="111"/>
      <c r="DGS4" s="111"/>
      <c r="DGT4" s="111"/>
      <c r="DGU4" s="111"/>
      <c r="DGV4" s="111"/>
      <c r="DGW4" s="111"/>
      <c r="DGX4" s="111"/>
      <c r="DGY4" s="111"/>
      <c r="DGZ4" s="111"/>
      <c r="DHA4" s="111"/>
      <c r="DHB4" s="111"/>
      <c r="DHC4" s="111"/>
      <c r="DHD4" s="111"/>
      <c r="DHE4" s="111"/>
      <c r="DHF4" s="111"/>
      <c r="DHG4" s="111"/>
      <c r="DHH4" s="111"/>
      <c r="DHI4" s="111"/>
      <c r="DHJ4" s="111"/>
      <c r="DHK4" s="111"/>
      <c r="DHL4" s="111"/>
      <c r="DHM4" s="111"/>
      <c r="DHN4" s="111"/>
      <c r="DHO4" s="111"/>
      <c r="DHP4" s="111"/>
      <c r="DHQ4" s="111"/>
      <c r="DHR4" s="111"/>
      <c r="DHS4" s="111"/>
      <c r="DHT4" s="111"/>
      <c r="DHU4" s="111"/>
      <c r="DHV4" s="111"/>
      <c r="DHW4" s="111"/>
      <c r="DHX4" s="111"/>
      <c r="DHY4" s="111"/>
      <c r="DHZ4" s="111"/>
      <c r="DIA4" s="111"/>
      <c r="DIB4" s="111"/>
      <c r="DIC4" s="111"/>
      <c r="DID4" s="111"/>
      <c r="DIE4" s="111"/>
      <c r="DIF4" s="111"/>
      <c r="DIG4" s="111"/>
      <c r="DIH4" s="111"/>
      <c r="DII4" s="111"/>
      <c r="DIJ4" s="111"/>
      <c r="DIK4" s="111"/>
      <c r="DIL4" s="111"/>
      <c r="DIM4" s="111"/>
      <c r="DIN4" s="111"/>
      <c r="DIO4" s="111"/>
      <c r="DIP4" s="111"/>
      <c r="DIQ4" s="111"/>
      <c r="DIR4" s="111"/>
      <c r="DIS4" s="111"/>
      <c r="DIT4" s="111"/>
      <c r="DIU4" s="111"/>
      <c r="DIV4" s="111"/>
      <c r="DIW4" s="111"/>
      <c r="DIX4" s="111"/>
      <c r="DIY4" s="111"/>
      <c r="DIZ4" s="111"/>
      <c r="DJA4" s="111"/>
      <c r="DJB4" s="111"/>
      <c r="DJC4" s="111"/>
      <c r="DJD4" s="111"/>
      <c r="DJE4" s="111"/>
      <c r="DJF4" s="111"/>
      <c r="DJG4" s="111"/>
      <c r="DJH4" s="111"/>
      <c r="DJI4" s="111"/>
      <c r="DJJ4" s="111"/>
      <c r="DJK4" s="111"/>
      <c r="DJL4" s="111"/>
      <c r="DJM4" s="111"/>
      <c r="DJN4" s="111"/>
      <c r="DJO4" s="111"/>
      <c r="DJP4" s="111"/>
      <c r="DJQ4" s="111"/>
      <c r="DJR4" s="111"/>
      <c r="DJS4" s="111"/>
      <c r="DJT4" s="111"/>
      <c r="DJU4" s="111"/>
      <c r="DJV4" s="111"/>
      <c r="DJW4" s="111"/>
      <c r="DJX4" s="111"/>
      <c r="DJY4" s="111"/>
      <c r="DJZ4" s="111"/>
      <c r="DKA4" s="111"/>
      <c r="DKB4" s="111"/>
      <c r="DKC4" s="111"/>
      <c r="DKD4" s="111"/>
      <c r="DKE4" s="111"/>
      <c r="DKF4" s="111"/>
      <c r="DKG4" s="111"/>
      <c r="DKH4" s="111"/>
      <c r="DKI4" s="111"/>
      <c r="DKJ4" s="111"/>
      <c r="DKK4" s="111"/>
      <c r="DKL4" s="111"/>
      <c r="DKM4" s="111"/>
      <c r="DKN4" s="111"/>
      <c r="DKO4" s="111"/>
      <c r="DKP4" s="111"/>
      <c r="DKQ4" s="111"/>
      <c r="DKR4" s="111"/>
      <c r="DKS4" s="111"/>
      <c r="DKT4" s="111"/>
      <c r="DKU4" s="111"/>
      <c r="DKV4" s="111"/>
      <c r="DKW4" s="111"/>
      <c r="DKX4" s="111"/>
      <c r="DKY4" s="111"/>
      <c r="DKZ4" s="111"/>
      <c r="DLA4" s="111"/>
      <c r="DLB4" s="111"/>
      <c r="DLC4" s="111"/>
      <c r="DLD4" s="111"/>
      <c r="DLE4" s="111"/>
      <c r="DLF4" s="111"/>
      <c r="DLG4" s="111"/>
      <c r="DLH4" s="111"/>
      <c r="DLI4" s="111"/>
      <c r="DLJ4" s="111"/>
      <c r="DLK4" s="111"/>
      <c r="DLL4" s="111"/>
      <c r="DLM4" s="111"/>
      <c r="DLN4" s="111"/>
      <c r="DLO4" s="111"/>
      <c r="DLP4" s="111"/>
      <c r="DLQ4" s="111"/>
      <c r="DLR4" s="111"/>
      <c r="DLS4" s="111"/>
      <c r="DLT4" s="111"/>
      <c r="DLU4" s="111"/>
      <c r="DLV4" s="111"/>
      <c r="DLW4" s="111"/>
      <c r="DLX4" s="111"/>
      <c r="DLY4" s="111"/>
      <c r="DLZ4" s="111"/>
      <c r="DMA4" s="111"/>
      <c r="DMB4" s="111"/>
      <c r="DMC4" s="111"/>
      <c r="DMD4" s="111"/>
      <c r="DME4" s="111"/>
      <c r="DMF4" s="111"/>
      <c r="DMG4" s="111"/>
      <c r="DMH4" s="111"/>
      <c r="DMI4" s="111"/>
      <c r="DMJ4" s="111"/>
      <c r="DMK4" s="111"/>
      <c r="DML4" s="111"/>
      <c r="DMM4" s="111"/>
      <c r="DMN4" s="111"/>
      <c r="DMO4" s="111"/>
      <c r="DMP4" s="111"/>
      <c r="DMQ4" s="111"/>
      <c r="DMR4" s="111"/>
      <c r="DMS4" s="111"/>
      <c r="DMT4" s="111"/>
      <c r="DMU4" s="111"/>
      <c r="DMV4" s="111"/>
      <c r="DMW4" s="111"/>
      <c r="DMX4" s="111"/>
      <c r="DMY4" s="111"/>
      <c r="DMZ4" s="111"/>
      <c r="DNA4" s="111"/>
      <c r="DNB4" s="111"/>
      <c r="DNC4" s="111"/>
      <c r="DND4" s="111"/>
      <c r="DNE4" s="111"/>
      <c r="DNF4" s="111"/>
      <c r="DNG4" s="111"/>
      <c r="DNH4" s="111"/>
      <c r="DNI4" s="111"/>
      <c r="DNJ4" s="111"/>
      <c r="DNK4" s="111"/>
      <c r="DNL4" s="111"/>
      <c r="DNM4" s="111"/>
      <c r="DNN4" s="111"/>
      <c r="DNO4" s="111"/>
      <c r="DNP4" s="111"/>
      <c r="DNQ4" s="111"/>
      <c r="DNR4" s="111"/>
      <c r="DNS4" s="111"/>
      <c r="DNT4" s="111"/>
      <c r="DNU4" s="111"/>
      <c r="DNV4" s="111"/>
      <c r="DNW4" s="111"/>
      <c r="DNX4" s="111"/>
      <c r="DNY4" s="111"/>
      <c r="DNZ4" s="111"/>
      <c r="DOA4" s="111"/>
      <c r="DOB4" s="111"/>
      <c r="DOC4" s="111"/>
      <c r="DOD4" s="111"/>
      <c r="DOE4" s="111"/>
      <c r="DOF4" s="111"/>
      <c r="DOG4" s="111"/>
      <c r="DOH4" s="111"/>
      <c r="DOI4" s="111"/>
      <c r="DOJ4" s="111"/>
      <c r="DOK4" s="111"/>
      <c r="DOL4" s="111"/>
      <c r="DOM4" s="111"/>
      <c r="DON4" s="111"/>
      <c r="DOO4" s="111"/>
      <c r="DOP4" s="111"/>
      <c r="DOQ4" s="111"/>
      <c r="DOR4" s="111"/>
      <c r="DOS4" s="111"/>
      <c r="DOT4" s="111"/>
      <c r="DOU4" s="111"/>
      <c r="DOV4" s="111"/>
      <c r="DOW4" s="111"/>
      <c r="DOX4" s="111"/>
      <c r="DOY4" s="111"/>
      <c r="DOZ4" s="111"/>
      <c r="DPA4" s="111"/>
      <c r="DPB4" s="111"/>
      <c r="DPC4" s="111"/>
      <c r="DPD4" s="111"/>
      <c r="DPE4" s="111"/>
      <c r="DPF4" s="111"/>
      <c r="DPG4" s="111"/>
      <c r="DPH4" s="111"/>
      <c r="DPI4" s="111"/>
      <c r="DPJ4" s="111"/>
      <c r="DPK4" s="111"/>
      <c r="DPL4" s="111"/>
      <c r="DPM4" s="111"/>
      <c r="DPN4" s="111"/>
      <c r="DPO4" s="111"/>
      <c r="DPP4" s="111"/>
      <c r="DPQ4" s="111"/>
      <c r="DPR4" s="111"/>
      <c r="DPS4" s="111"/>
      <c r="DPT4" s="111"/>
      <c r="DPU4" s="111"/>
      <c r="DPV4" s="111"/>
      <c r="DPW4" s="111"/>
      <c r="DPX4" s="111"/>
      <c r="DPY4" s="111"/>
      <c r="DPZ4" s="111"/>
      <c r="DQA4" s="111"/>
      <c r="DQB4" s="111"/>
      <c r="DQC4" s="111"/>
      <c r="DQD4" s="111"/>
      <c r="DQE4" s="111"/>
      <c r="DQF4" s="111"/>
      <c r="DQG4" s="111"/>
      <c r="DQH4" s="111"/>
      <c r="DQI4" s="111"/>
      <c r="DQJ4" s="111"/>
      <c r="DQK4" s="111"/>
      <c r="DQL4" s="111"/>
      <c r="DQM4" s="111"/>
      <c r="DQN4" s="111"/>
      <c r="DQO4" s="111"/>
      <c r="DQP4" s="111"/>
      <c r="DQQ4" s="111"/>
      <c r="DQR4" s="111"/>
      <c r="DQS4" s="111"/>
      <c r="DQT4" s="111"/>
      <c r="DQU4" s="111"/>
      <c r="DQV4" s="111"/>
      <c r="DQW4" s="111"/>
      <c r="DQX4" s="111"/>
      <c r="DQY4" s="111"/>
      <c r="DQZ4" s="111"/>
      <c r="DRA4" s="111"/>
      <c r="DRB4" s="111"/>
      <c r="DRC4" s="111"/>
      <c r="DRD4" s="111"/>
      <c r="DRE4" s="111"/>
      <c r="DRF4" s="111"/>
      <c r="DRG4" s="111"/>
      <c r="DRH4" s="111"/>
      <c r="DRI4" s="111"/>
      <c r="DRJ4" s="111"/>
      <c r="DRK4" s="111"/>
      <c r="DRL4" s="111"/>
      <c r="DRM4" s="111"/>
      <c r="DRN4" s="111"/>
      <c r="DRO4" s="111"/>
      <c r="DRP4" s="111"/>
      <c r="DRQ4" s="111"/>
      <c r="DRR4" s="111"/>
      <c r="DRS4" s="111"/>
      <c r="DRT4" s="111"/>
      <c r="DRU4" s="111"/>
      <c r="DRV4" s="111"/>
      <c r="DRW4" s="111"/>
      <c r="DRX4" s="111"/>
      <c r="DRY4" s="111"/>
      <c r="DRZ4" s="111"/>
      <c r="DSA4" s="111"/>
      <c r="DSB4" s="111"/>
      <c r="DSC4" s="111"/>
      <c r="DSD4" s="111"/>
      <c r="DSE4" s="111"/>
      <c r="DSF4" s="111"/>
      <c r="DSG4" s="111"/>
      <c r="DSH4" s="111"/>
      <c r="DSI4" s="111"/>
      <c r="DSJ4" s="111"/>
      <c r="DSK4" s="111"/>
      <c r="DSL4" s="111"/>
      <c r="DSM4" s="111"/>
      <c r="DSN4" s="111"/>
      <c r="DSO4" s="111"/>
      <c r="DSP4" s="111"/>
      <c r="DSQ4" s="111"/>
      <c r="DSR4" s="111"/>
      <c r="DSS4" s="111"/>
      <c r="DST4" s="111"/>
      <c r="DSU4" s="111"/>
      <c r="DSV4" s="111"/>
      <c r="DSW4" s="111"/>
      <c r="DSX4" s="111"/>
      <c r="DSY4" s="111"/>
      <c r="DSZ4" s="111"/>
      <c r="DTA4" s="111"/>
      <c r="DTB4" s="111"/>
      <c r="DTC4" s="111"/>
      <c r="DTD4" s="111"/>
      <c r="DTE4" s="111"/>
      <c r="DTF4" s="111"/>
      <c r="DTG4" s="111"/>
      <c r="DTH4" s="111"/>
      <c r="DTI4" s="111"/>
      <c r="DTJ4" s="111"/>
      <c r="DTK4" s="111"/>
      <c r="DTL4" s="111"/>
      <c r="DTM4" s="111"/>
      <c r="DTN4" s="111"/>
      <c r="DTO4" s="111"/>
      <c r="DTP4" s="111"/>
      <c r="DTQ4" s="111"/>
      <c r="DTR4" s="111"/>
      <c r="DTS4" s="111"/>
      <c r="DTT4" s="111"/>
      <c r="DTU4" s="111"/>
      <c r="DTV4" s="111"/>
      <c r="DTW4" s="111"/>
      <c r="DTX4" s="111"/>
      <c r="DTY4" s="111"/>
      <c r="DTZ4" s="111"/>
      <c r="DUA4" s="111"/>
      <c r="DUB4" s="111"/>
      <c r="DUC4" s="111"/>
      <c r="DUD4" s="111"/>
      <c r="DUE4" s="111"/>
      <c r="DUF4" s="111"/>
      <c r="DUG4" s="111"/>
      <c r="DUH4" s="111"/>
      <c r="DUI4" s="111"/>
      <c r="DUJ4" s="111"/>
      <c r="DUK4" s="111"/>
      <c r="DUL4" s="111"/>
      <c r="DUM4" s="111"/>
      <c r="DUN4" s="111"/>
      <c r="DUO4" s="111"/>
      <c r="DUP4" s="111"/>
      <c r="DUQ4" s="111"/>
      <c r="DUR4" s="111"/>
      <c r="DUS4" s="111"/>
      <c r="DUT4" s="111"/>
      <c r="DUU4" s="111"/>
      <c r="DUV4" s="111"/>
      <c r="DUW4" s="111"/>
      <c r="DUX4" s="111"/>
      <c r="DUY4" s="111"/>
      <c r="DUZ4" s="111"/>
      <c r="DVA4" s="111"/>
      <c r="DVB4" s="111"/>
      <c r="DVC4" s="111"/>
      <c r="DVD4" s="111"/>
      <c r="DVE4" s="111"/>
      <c r="DVF4" s="111"/>
      <c r="DVG4" s="111"/>
      <c r="DVH4" s="111"/>
      <c r="DVI4" s="111"/>
      <c r="DVJ4" s="111"/>
      <c r="DVK4" s="111"/>
      <c r="DVL4" s="111"/>
      <c r="DVM4" s="111"/>
      <c r="DVN4" s="111"/>
      <c r="DVO4" s="111"/>
      <c r="DVP4" s="111"/>
      <c r="DVQ4" s="111"/>
      <c r="DVR4" s="111"/>
      <c r="DVS4" s="111"/>
      <c r="DVT4" s="111"/>
      <c r="DVU4" s="111"/>
      <c r="DVV4" s="111"/>
      <c r="DVW4" s="111"/>
      <c r="DVX4" s="111"/>
      <c r="DVY4" s="111"/>
      <c r="DVZ4" s="111"/>
      <c r="DWA4" s="111"/>
      <c r="DWB4" s="111"/>
      <c r="DWC4" s="111"/>
      <c r="DWD4" s="111"/>
      <c r="DWE4" s="111"/>
      <c r="DWF4" s="111"/>
      <c r="DWG4" s="111"/>
      <c r="DWH4" s="111"/>
      <c r="DWI4" s="111"/>
      <c r="DWJ4" s="111"/>
      <c r="DWK4" s="111"/>
      <c r="DWL4" s="111"/>
      <c r="DWM4" s="111"/>
      <c r="DWN4" s="111"/>
      <c r="DWO4" s="111"/>
      <c r="DWP4" s="111"/>
      <c r="DWQ4" s="111"/>
      <c r="DWR4" s="111"/>
      <c r="DWS4" s="111"/>
      <c r="DWT4" s="111"/>
      <c r="DWU4" s="111"/>
      <c r="DWV4" s="111"/>
      <c r="DWW4" s="111"/>
      <c r="DWX4" s="111"/>
      <c r="DWY4" s="111"/>
      <c r="DWZ4" s="111"/>
      <c r="DXA4" s="111"/>
      <c r="DXB4" s="111"/>
      <c r="DXC4" s="111"/>
      <c r="DXD4" s="111"/>
      <c r="DXE4" s="111"/>
      <c r="DXF4" s="111"/>
      <c r="DXG4" s="111"/>
      <c r="DXH4" s="111"/>
      <c r="DXI4" s="111"/>
      <c r="DXJ4" s="111"/>
      <c r="DXK4" s="111"/>
      <c r="DXL4" s="111"/>
      <c r="DXM4" s="111"/>
      <c r="DXN4" s="111"/>
      <c r="DXO4" s="111"/>
      <c r="DXP4" s="111"/>
      <c r="DXQ4" s="111"/>
      <c r="DXR4" s="111"/>
      <c r="DXS4" s="111"/>
      <c r="DXT4" s="111"/>
      <c r="DXU4" s="111"/>
      <c r="DXV4" s="111"/>
      <c r="DXW4" s="111"/>
      <c r="DXX4" s="111"/>
      <c r="DXY4" s="111"/>
      <c r="DXZ4" s="111"/>
      <c r="DYA4" s="111"/>
      <c r="DYB4" s="111"/>
      <c r="DYC4" s="111"/>
      <c r="DYD4" s="111"/>
      <c r="DYE4" s="111"/>
      <c r="DYF4" s="111"/>
      <c r="DYG4" s="111"/>
      <c r="DYH4" s="111"/>
      <c r="DYI4" s="111"/>
      <c r="DYJ4" s="111"/>
      <c r="DYK4" s="111"/>
      <c r="DYL4" s="111"/>
      <c r="DYM4" s="111"/>
      <c r="DYN4" s="111"/>
      <c r="DYO4" s="111"/>
      <c r="DYP4" s="111"/>
      <c r="DYQ4" s="111"/>
      <c r="DYR4" s="111"/>
      <c r="DYS4" s="111"/>
      <c r="DYT4" s="111"/>
      <c r="DYU4" s="111"/>
      <c r="DYV4" s="111"/>
      <c r="DYW4" s="111"/>
      <c r="DYX4" s="111"/>
      <c r="DYY4" s="111"/>
      <c r="DYZ4" s="111"/>
      <c r="DZA4" s="111"/>
      <c r="DZB4" s="111"/>
      <c r="DZC4" s="111"/>
      <c r="DZD4" s="111"/>
      <c r="DZE4" s="111"/>
      <c r="DZF4" s="111"/>
      <c r="DZG4" s="111"/>
      <c r="DZH4" s="111"/>
      <c r="DZI4" s="111"/>
      <c r="DZJ4" s="111"/>
      <c r="DZK4" s="111"/>
      <c r="DZL4" s="111"/>
      <c r="DZM4" s="111"/>
      <c r="DZN4" s="111"/>
      <c r="DZO4" s="111"/>
      <c r="DZP4" s="111"/>
      <c r="DZQ4" s="111"/>
      <c r="DZR4" s="111"/>
      <c r="DZS4" s="111"/>
      <c r="DZT4" s="111"/>
      <c r="DZU4" s="111"/>
      <c r="DZV4" s="111"/>
      <c r="DZW4" s="111"/>
      <c r="DZX4" s="111"/>
      <c r="DZY4" s="111"/>
      <c r="DZZ4" s="111"/>
      <c r="EAA4" s="111"/>
      <c r="EAB4" s="111"/>
      <c r="EAC4" s="111"/>
      <c r="EAD4" s="111"/>
      <c r="EAE4" s="111"/>
      <c r="EAF4" s="111"/>
      <c r="EAG4" s="111"/>
      <c r="EAH4" s="111"/>
      <c r="EAI4" s="111"/>
      <c r="EAJ4" s="111"/>
      <c r="EAK4" s="111"/>
      <c r="EAL4" s="111"/>
      <c r="EAM4" s="111"/>
      <c r="EAN4" s="111"/>
      <c r="EAO4" s="111"/>
      <c r="EAP4" s="111"/>
      <c r="EAQ4" s="111"/>
      <c r="EAR4" s="111"/>
      <c r="EAS4" s="111"/>
      <c r="EAT4" s="111"/>
      <c r="EAU4" s="111"/>
      <c r="EAV4" s="111"/>
      <c r="EAW4" s="111"/>
      <c r="EAX4" s="111"/>
      <c r="EAY4" s="111"/>
      <c r="EAZ4" s="111"/>
      <c r="EBA4" s="111"/>
      <c r="EBB4" s="111"/>
      <c r="EBC4" s="111"/>
      <c r="EBD4" s="111"/>
      <c r="EBE4" s="111"/>
      <c r="EBF4" s="111"/>
      <c r="EBG4" s="111"/>
      <c r="EBH4" s="111"/>
      <c r="EBI4" s="111"/>
      <c r="EBJ4" s="111"/>
      <c r="EBK4" s="111"/>
      <c r="EBL4" s="111"/>
      <c r="EBM4" s="111"/>
      <c r="EBN4" s="111"/>
      <c r="EBO4" s="111"/>
      <c r="EBP4" s="111"/>
      <c r="EBQ4" s="111"/>
      <c r="EBR4" s="111"/>
      <c r="EBS4" s="111"/>
      <c r="EBT4" s="111"/>
      <c r="EBU4" s="111"/>
      <c r="EBV4" s="111"/>
      <c r="EBW4" s="111"/>
      <c r="EBX4" s="111"/>
      <c r="EBY4" s="111"/>
      <c r="EBZ4" s="111"/>
      <c r="ECA4" s="111"/>
      <c r="ECB4" s="111"/>
      <c r="ECC4" s="111"/>
      <c r="ECD4" s="111"/>
      <c r="ECE4" s="111"/>
      <c r="ECF4" s="111"/>
      <c r="ECG4" s="111"/>
      <c r="ECH4" s="111"/>
      <c r="ECI4" s="111"/>
      <c r="ECJ4" s="111"/>
      <c r="ECK4" s="111"/>
      <c r="ECL4" s="111"/>
      <c r="ECM4" s="111"/>
      <c r="ECN4" s="111"/>
      <c r="ECO4" s="111"/>
      <c r="ECP4" s="111"/>
      <c r="ECQ4" s="111"/>
      <c r="ECR4" s="111"/>
      <c r="ECS4" s="111"/>
      <c r="ECT4" s="111"/>
      <c r="ECU4" s="111"/>
      <c r="ECV4" s="111"/>
      <c r="ECW4" s="111"/>
      <c r="ECX4" s="111"/>
      <c r="ECY4" s="111"/>
      <c r="ECZ4" s="111"/>
      <c r="EDA4" s="111"/>
      <c r="EDB4" s="111"/>
      <c r="EDC4" s="111"/>
      <c r="EDD4" s="111"/>
      <c r="EDE4" s="111"/>
      <c r="EDF4" s="111"/>
      <c r="EDG4" s="111"/>
      <c r="EDH4" s="111"/>
      <c r="EDI4" s="111"/>
      <c r="EDJ4" s="111"/>
      <c r="EDK4" s="111"/>
      <c r="EDL4" s="111"/>
      <c r="EDM4" s="111"/>
      <c r="EDN4" s="111"/>
      <c r="EDO4" s="111"/>
      <c r="EDP4" s="111"/>
      <c r="EDQ4" s="111"/>
      <c r="EDR4" s="111"/>
      <c r="EDS4" s="111"/>
      <c r="EDT4" s="111"/>
      <c r="EDU4" s="111"/>
      <c r="EDV4" s="111"/>
      <c r="EDW4" s="111"/>
      <c r="EDX4" s="111"/>
      <c r="EDY4" s="111"/>
      <c r="EDZ4" s="111"/>
      <c r="EEA4" s="111"/>
      <c r="EEB4" s="111"/>
      <c r="EEC4" s="111"/>
      <c r="EED4" s="111"/>
      <c r="EEE4" s="111"/>
      <c r="EEF4" s="111"/>
      <c r="EEG4" s="111"/>
      <c r="EEH4" s="111"/>
      <c r="EEI4" s="111"/>
      <c r="EEJ4" s="111"/>
      <c r="EEK4" s="111"/>
      <c r="EEL4" s="111"/>
      <c r="EEM4" s="111"/>
      <c r="EEN4" s="111"/>
      <c r="EEO4" s="111"/>
      <c r="EEP4" s="111"/>
      <c r="EEQ4" s="111"/>
      <c r="EER4" s="111"/>
      <c r="EES4" s="111"/>
      <c r="EET4" s="111"/>
      <c r="EEU4" s="111"/>
      <c r="EEV4" s="111"/>
      <c r="EEW4" s="111"/>
      <c r="EEX4" s="111"/>
      <c r="EEY4" s="111"/>
      <c r="EEZ4" s="111"/>
      <c r="EFA4" s="111"/>
      <c r="EFB4" s="111"/>
      <c r="EFC4" s="111"/>
      <c r="EFD4" s="111"/>
      <c r="EFE4" s="111"/>
      <c r="EFF4" s="111"/>
      <c r="EFG4" s="111"/>
      <c r="EFH4" s="111"/>
      <c r="EFI4" s="111"/>
      <c r="EFJ4" s="111"/>
      <c r="EFK4" s="111"/>
      <c r="EFL4" s="111"/>
      <c r="EFM4" s="111"/>
      <c r="EFN4" s="111"/>
      <c r="EFO4" s="111"/>
      <c r="EFP4" s="111"/>
      <c r="EFQ4" s="111"/>
      <c r="EFR4" s="111"/>
      <c r="EFS4" s="111"/>
      <c r="EFT4" s="111"/>
      <c r="EFU4" s="111"/>
      <c r="EFV4" s="111"/>
      <c r="EFW4" s="111"/>
      <c r="EFX4" s="111"/>
      <c r="EFY4" s="111"/>
      <c r="EFZ4" s="111"/>
      <c r="EGA4" s="111"/>
      <c r="EGB4" s="111"/>
      <c r="EGC4" s="111"/>
      <c r="EGD4" s="111"/>
      <c r="EGE4" s="111"/>
      <c r="EGF4" s="111"/>
      <c r="EGG4" s="111"/>
      <c r="EGH4" s="111"/>
      <c r="EGI4" s="111"/>
      <c r="EGJ4" s="111"/>
      <c r="EGK4" s="111"/>
      <c r="EGL4" s="111"/>
      <c r="EGM4" s="111"/>
      <c r="EGN4" s="111"/>
      <c r="EGO4" s="111"/>
      <c r="EGP4" s="111"/>
      <c r="EGQ4" s="111"/>
      <c r="EGR4" s="111"/>
      <c r="EGS4" s="111"/>
      <c r="EGT4" s="111"/>
      <c r="EGU4" s="111"/>
      <c r="EGV4" s="111"/>
      <c r="EGW4" s="111"/>
      <c r="EGX4" s="111"/>
      <c r="EGY4" s="111"/>
      <c r="EGZ4" s="111"/>
      <c r="EHA4" s="111"/>
      <c r="EHB4" s="111"/>
      <c r="EHC4" s="111"/>
      <c r="EHD4" s="111"/>
      <c r="EHE4" s="111"/>
      <c r="EHF4" s="111"/>
      <c r="EHG4" s="111"/>
      <c r="EHH4" s="111"/>
      <c r="EHI4" s="111"/>
      <c r="EHJ4" s="111"/>
      <c r="EHK4" s="111"/>
      <c r="EHL4" s="111"/>
      <c r="EHM4" s="111"/>
      <c r="EHN4" s="111"/>
      <c r="EHO4" s="111"/>
      <c r="EHP4" s="111"/>
      <c r="EHQ4" s="111"/>
      <c r="EHR4" s="111"/>
      <c r="EHS4" s="111"/>
      <c r="EHT4" s="111"/>
      <c r="EHU4" s="111"/>
      <c r="EHV4" s="111"/>
      <c r="EHW4" s="111"/>
      <c r="EHX4" s="111"/>
      <c r="EHY4" s="111"/>
      <c r="EHZ4" s="111"/>
      <c r="EIA4" s="111"/>
      <c r="EIB4" s="111"/>
      <c r="EIC4" s="111"/>
      <c r="EID4" s="111"/>
      <c r="EIE4" s="111"/>
      <c r="EIF4" s="111"/>
      <c r="EIG4" s="111"/>
      <c r="EIH4" s="111"/>
      <c r="EII4" s="111"/>
      <c r="EIJ4" s="111"/>
      <c r="EIK4" s="111"/>
      <c r="EIL4" s="111"/>
      <c r="EIM4" s="111"/>
      <c r="EIN4" s="111"/>
      <c r="EIO4" s="111"/>
      <c r="EIP4" s="111"/>
      <c r="EIQ4" s="111"/>
      <c r="EIR4" s="111"/>
      <c r="EIS4" s="111"/>
      <c r="EIT4" s="111"/>
      <c r="EIU4" s="111"/>
      <c r="EIV4" s="111"/>
      <c r="EIW4" s="111"/>
      <c r="EIX4" s="111"/>
      <c r="EIY4" s="111"/>
      <c r="EIZ4" s="111"/>
      <c r="EJA4" s="111"/>
      <c r="EJB4" s="111"/>
      <c r="EJC4" s="111"/>
      <c r="EJD4" s="111"/>
      <c r="EJE4" s="111"/>
      <c r="EJF4" s="111"/>
      <c r="EJG4" s="111"/>
      <c r="EJH4" s="111"/>
      <c r="EJI4" s="111"/>
      <c r="EJJ4" s="111"/>
      <c r="EJK4" s="111"/>
      <c r="EJL4" s="111"/>
      <c r="EJM4" s="111"/>
      <c r="EJN4" s="111"/>
      <c r="EJO4" s="111"/>
      <c r="EJP4" s="111"/>
      <c r="EJQ4" s="111"/>
      <c r="EJR4" s="111"/>
      <c r="EJS4" s="111"/>
      <c r="EJT4" s="111"/>
      <c r="EJU4" s="111"/>
      <c r="EJV4" s="111"/>
      <c r="EJW4" s="111"/>
      <c r="EJX4" s="111"/>
      <c r="EJY4" s="111"/>
      <c r="EJZ4" s="111"/>
      <c r="EKA4" s="111"/>
      <c r="EKB4" s="111"/>
      <c r="EKC4" s="111"/>
      <c r="EKD4" s="111"/>
      <c r="EKE4" s="111"/>
      <c r="EKF4" s="111"/>
      <c r="EKG4" s="111"/>
      <c r="EKH4" s="111"/>
      <c r="EKI4" s="111"/>
      <c r="EKJ4" s="111"/>
      <c r="EKK4" s="111"/>
      <c r="EKL4" s="111"/>
      <c r="EKM4" s="111"/>
      <c r="EKN4" s="111"/>
      <c r="EKO4" s="111"/>
      <c r="EKP4" s="111"/>
      <c r="EKQ4" s="111"/>
      <c r="EKR4" s="111"/>
      <c r="EKS4" s="111"/>
      <c r="EKT4" s="111"/>
      <c r="EKU4" s="111"/>
      <c r="EKV4" s="111"/>
      <c r="EKW4" s="111"/>
      <c r="EKX4" s="111"/>
      <c r="EKY4" s="111"/>
      <c r="EKZ4" s="111"/>
      <c r="ELA4" s="111"/>
      <c r="ELB4" s="111"/>
      <c r="ELC4" s="111"/>
      <c r="ELD4" s="111"/>
      <c r="ELE4" s="111"/>
      <c r="ELF4" s="111"/>
      <c r="ELG4" s="111"/>
      <c r="ELH4" s="111"/>
      <c r="ELI4" s="111"/>
      <c r="ELJ4" s="111"/>
      <c r="ELK4" s="111"/>
      <c r="ELL4" s="111"/>
      <c r="ELM4" s="111"/>
      <c r="ELN4" s="111"/>
      <c r="ELO4" s="111"/>
      <c r="ELP4" s="111"/>
      <c r="ELQ4" s="111"/>
      <c r="ELR4" s="111"/>
      <c r="ELS4" s="111"/>
      <c r="ELT4" s="111"/>
      <c r="ELU4" s="111"/>
      <c r="ELV4" s="111"/>
      <c r="ELW4" s="111"/>
      <c r="ELX4" s="111"/>
      <c r="ELY4" s="111"/>
      <c r="ELZ4" s="111"/>
      <c r="EMA4" s="111"/>
      <c r="EMB4" s="111"/>
      <c r="EMC4" s="111"/>
      <c r="EMD4" s="111"/>
      <c r="EME4" s="111"/>
      <c r="EMF4" s="111"/>
      <c r="EMG4" s="111"/>
      <c r="EMH4" s="111"/>
      <c r="EMI4" s="111"/>
      <c r="EMJ4" s="111"/>
      <c r="EMK4" s="111"/>
      <c r="EML4" s="111"/>
      <c r="EMM4" s="111"/>
      <c r="EMN4" s="111"/>
      <c r="EMO4" s="111"/>
      <c r="EMP4" s="111"/>
      <c r="EMQ4" s="111"/>
      <c r="EMR4" s="111"/>
      <c r="EMS4" s="111"/>
      <c r="EMT4" s="111"/>
      <c r="EMU4" s="111"/>
      <c r="EMV4" s="111"/>
      <c r="EMW4" s="111"/>
      <c r="EMX4" s="111"/>
      <c r="EMY4" s="111"/>
      <c r="EMZ4" s="111"/>
      <c r="ENA4" s="111"/>
      <c r="ENB4" s="111"/>
      <c r="ENC4" s="111"/>
      <c r="END4" s="111"/>
      <c r="ENE4" s="111"/>
      <c r="ENF4" s="111"/>
      <c r="ENG4" s="111"/>
      <c r="ENH4" s="111"/>
      <c r="ENI4" s="111"/>
      <c r="ENJ4" s="111"/>
      <c r="ENK4" s="111"/>
      <c r="ENL4" s="111"/>
      <c r="ENM4" s="111"/>
      <c r="ENN4" s="111"/>
      <c r="ENO4" s="111"/>
      <c r="ENP4" s="111"/>
      <c r="ENQ4" s="111"/>
      <c r="ENR4" s="111"/>
      <c r="ENS4" s="111"/>
      <c r="ENT4" s="111"/>
      <c r="ENU4" s="111"/>
      <c r="ENV4" s="111"/>
      <c r="ENW4" s="111"/>
      <c r="ENX4" s="111"/>
      <c r="ENY4" s="111"/>
      <c r="ENZ4" s="111"/>
      <c r="EOA4" s="111"/>
      <c r="EOB4" s="111"/>
      <c r="EOC4" s="111"/>
      <c r="EOD4" s="111"/>
      <c r="EOE4" s="111"/>
      <c r="EOF4" s="111"/>
      <c r="EOG4" s="111"/>
      <c r="EOH4" s="111"/>
      <c r="EOI4" s="111"/>
      <c r="EOJ4" s="111"/>
      <c r="EOK4" s="111"/>
      <c r="EOL4" s="111"/>
      <c r="EOM4" s="111"/>
      <c r="EON4" s="111"/>
      <c r="EOO4" s="111"/>
      <c r="EOP4" s="111"/>
      <c r="EOQ4" s="111"/>
      <c r="EOR4" s="111"/>
      <c r="EOS4" s="111"/>
      <c r="EOT4" s="111"/>
      <c r="EOU4" s="111"/>
      <c r="EOV4" s="111"/>
      <c r="EOW4" s="111"/>
      <c r="EOX4" s="111"/>
      <c r="EOY4" s="111"/>
      <c r="EOZ4" s="111"/>
      <c r="EPA4" s="111"/>
      <c r="EPB4" s="111"/>
      <c r="EPC4" s="111"/>
      <c r="EPD4" s="111"/>
      <c r="EPE4" s="111"/>
      <c r="EPF4" s="111"/>
      <c r="EPG4" s="111"/>
      <c r="EPH4" s="111"/>
      <c r="EPI4" s="111"/>
      <c r="EPJ4" s="111"/>
      <c r="EPK4" s="111"/>
      <c r="EPL4" s="111"/>
      <c r="EPM4" s="111"/>
      <c r="EPN4" s="111"/>
      <c r="EPO4" s="111"/>
      <c r="EPP4" s="111"/>
      <c r="EPQ4" s="111"/>
      <c r="EPR4" s="111"/>
      <c r="EPS4" s="111"/>
      <c r="EPT4" s="111"/>
      <c r="EPU4" s="111"/>
      <c r="EPV4" s="111"/>
      <c r="EPW4" s="111"/>
      <c r="EPX4" s="111"/>
      <c r="EPY4" s="111"/>
      <c r="EPZ4" s="111"/>
      <c r="EQA4" s="111"/>
      <c r="EQB4" s="111"/>
      <c r="EQC4" s="111"/>
      <c r="EQD4" s="111"/>
      <c r="EQE4" s="111"/>
      <c r="EQF4" s="111"/>
      <c r="EQG4" s="111"/>
      <c r="EQH4" s="111"/>
      <c r="EQI4" s="111"/>
      <c r="EQJ4" s="111"/>
      <c r="EQK4" s="111"/>
      <c r="EQL4" s="111"/>
      <c r="EQM4" s="111"/>
      <c r="EQN4" s="111"/>
      <c r="EQO4" s="111"/>
      <c r="EQP4" s="111"/>
      <c r="EQQ4" s="111"/>
      <c r="EQR4" s="111"/>
      <c r="EQS4" s="111"/>
      <c r="EQT4" s="111"/>
      <c r="EQU4" s="111"/>
      <c r="EQV4" s="111"/>
      <c r="EQW4" s="111"/>
      <c r="EQX4" s="111"/>
      <c r="EQY4" s="111"/>
      <c r="EQZ4" s="111"/>
      <c r="ERA4" s="111"/>
      <c r="ERB4" s="111"/>
      <c r="ERC4" s="111"/>
      <c r="ERD4" s="111"/>
      <c r="ERE4" s="111"/>
      <c r="ERF4" s="111"/>
      <c r="ERG4" s="111"/>
      <c r="ERH4" s="111"/>
      <c r="ERI4" s="111"/>
      <c r="ERJ4" s="111"/>
      <c r="ERK4" s="111"/>
      <c r="ERL4" s="111"/>
      <c r="ERM4" s="111"/>
      <c r="ERN4" s="111"/>
      <c r="ERO4" s="111"/>
      <c r="ERP4" s="111"/>
      <c r="ERQ4" s="111"/>
      <c r="ERR4" s="111"/>
      <c r="ERS4" s="111"/>
      <c r="ERT4" s="111"/>
      <c r="ERU4" s="111"/>
      <c r="ERV4" s="111"/>
      <c r="ERW4" s="111"/>
      <c r="ERX4" s="111"/>
      <c r="ERY4" s="111"/>
      <c r="ERZ4" s="111"/>
      <c r="ESA4" s="111"/>
      <c r="ESB4" s="111"/>
      <c r="ESC4" s="111"/>
      <c r="ESD4" s="111"/>
      <c r="ESE4" s="111"/>
      <c r="ESF4" s="111"/>
      <c r="ESG4" s="111"/>
      <c r="ESH4" s="111"/>
      <c r="ESI4" s="111"/>
      <c r="ESJ4" s="111"/>
      <c r="ESK4" s="111"/>
      <c r="ESL4" s="111"/>
      <c r="ESM4" s="111"/>
      <c r="ESN4" s="111"/>
      <c r="ESO4" s="111"/>
      <c r="ESP4" s="111"/>
      <c r="ESQ4" s="111"/>
      <c r="ESR4" s="111"/>
      <c r="ESS4" s="111"/>
      <c r="EST4" s="111"/>
      <c r="ESU4" s="111"/>
      <c r="ESV4" s="111"/>
      <c r="ESW4" s="111"/>
      <c r="ESX4" s="111"/>
      <c r="ESY4" s="111"/>
      <c r="ESZ4" s="111"/>
      <c r="ETA4" s="111"/>
      <c r="ETB4" s="111"/>
      <c r="ETC4" s="111"/>
      <c r="ETD4" s="111"/>
      <c r="ETE4" s="111"/>
      <c r="ETF4" s="111"/>
      <c r="ETG4" s="111"/>
      <c r="ETH4" s="111"/>
      <c r="ETI4" s="111"/>
      <c r="ETJ4" s="111"/>
      <c r="ETK4" s="111"/>
      <c r="ETL4" s="111"/>
      <c r="ETM4" s="111"/>
      <c r="ETN4" s="111"/>
      <c r="ETO4" s="111"/>
      <c r="ETP4" s="111"/>
      <c r="ETQ4" s="111"/>
      <c r="ETR4" s="111"/>
      <c r="ETS4" s="111"/>
      <c r="ETT4" s="111"/>
      <c r="ETU4" s="111"/>
      <c r="ETV4" s="111"/>
      <c r="ETW4" s="111"/>
      <c r="ETX4" s="111"/>
      <c r="ETY4" s="111"/>
      <c r="ETZ4" s="111"/>
      <c r="EUA4" s="111"/>
      <c r="EUB4" s="111"/>
      <c r="EUC4" s="111"/>
      <c r="EUD4" s="111"/>
      <c r="EUE4" s="111"/>
      <c r="EUF4" s="111"/>
      <c r="EUG4" s="111"/>
      <c r="EUH4" s="111"/>
      <c r="EUI4" s="111"/>
      <c r="EUJ4" s="111"/>
      <c r="EUK4" s="111"/>
      <c r="EUL4" s="111"/>
      <c r="EUM4" s="111"/>
      <c r="EUN4" s="111"/>
      <c r="EUO4" s="111"/>
      <c r="EUP4" s="111"/>
      <c r="EUQ4" s="111"/>
      <c r="EUR4" s="111"/>
      <c r="EUS4" s="111"/>
      <c r="EUT4" s="111"/>
      <c r="EUU4" s="111"/>
      <c r="EUV4" s="111"/>
      <c r="EUW4" s="111"/>
      <c r="EUX4" s="111"/>
      <c r="EUY4" s="111"/>
      <c r="EUZ4" s="111"/>
      <c r="EVA4" s="111"/>
      <c r="EVB4" s="111"/>
      <c r="EVC4" s="111"/>
      <c r="EVD4" s="111"/>
      <c r="EVE4" s="111"/>
      <c r="EVF4" s="111"/>
      <c r="EVG4" s="111"/>
      <c r="EVH4" s="111"/>
      <c r="EVI4" s="111"/>
      <c r="EVJ4" s="111"/>
      <c r="EVK4" s="111"/>
      <c r="EVL4" s="111"/>
      <c r="EVM4" s="111"/>
      <c r="EVN4" s="111"/>
      <c r="EVO4" s="111"/>
      <c r="EVP4" s="111"/>
      <c r="EVQ4" s="111"/>
      <c r="EVR4" s="111"/>
      <c r="EVS4" s="111"/>
      <c r="EVT4" s="111"/>
      <c r="EVU4" s="111"/>
      <c r="EVV4" s="111"/>
      <c r="EVW4" s="111"/>
      <c r="EVX4" s="111"/>
      <c r="EVY4" s="111"/>
      <c r="EVZ4" s="111"/>
      <c r="EWA4" s="111"/>
      <c r="EWB4" s="111"/>
      <c r="EWC4" s="111"/>
      <c r="EWD4" s="111"/>
      <c r="EWE4" s="111"/>
      <c r="EWF4" s="111"/>
      <c r="EWG4" s="111"/>
      <c r="EWH4" s="111"/>
      <c r="EWI4" s="111"/>
      <c r="EWJ4" s="111"/>
      <c r="EWK4" s="111"/>
      <c r="EWL4" s="111"/>
      <c r="EWM4" s="111"/>
      <c r="EWN4" s="111"/>
      <c r="EWO4" s="111"/>
      <c r="EWP4" s="111"/>
      <c r="EWQ4" s="111"/>
      <c r="EWR4" s="111"/>
      <c r="EWS4" s="111"/>
      <c r="EWT4" s="111"/>
      <c r="EWU4" s="111"/>
      <c r="EWV4" s="111"/>
      <c r="EWW4" s="111"/>
      <c r="EWX4" s="111"/>
      <c r="EWY4" s="111"/>
      <c r="EWZ4" s="111"/>
      <c r="EXA4" s="111"/>
      <c r="EXB4" s="111"/>
      <c r="EXC4" s="111"/>
      <c r="EXD4" s="111"/>
      <c r="EXE4" s="111"/>
      <c r="EXF4" s="111"/>
      <c r="EXG4" s="111"/>
      <c r="EXH4" s="111"/>
      <c r="EXI4" s="111"/>
      <c r="EXJ4" s="111"/>
      <c r="EXK4" s="111"/>
      <c r="EXL4" s="111"/>
      <c r="EXM4" s="111"/>
      <c r="EXN4" s="111"/>
      <c r="EXO4" s="111"/>
      <c r="EXP4" s="111"/>
      <c r="EXQ4" s="111"/>
      <c r="EXR4" s="111"/>
      <c r="EXS4" s="111"/>
      <c r="EXT4" s="111"/>
      <c r="EXU4" s="111"/>
      <c r="EXV4" s="111"/>
      <c r="EXW4" s="111"/>
      <c r="EXX4" s="111"/>
      <c r="EXY4" s="111"/>
      <c r="EXZ4" s="111"/>
      <c r="EYA4" s="111"/>
      <c r="EYB4" s="111"/>
      <c r="EYC4" s="111"/>
      <c r="EYD4" s="111"/>
      <c r="EYE4" s="111"/>
      <c r="EYF4" s="111"/>
      <c r="EYG4" s="111"/>
      <c r="EYH4" s="111"/>
      <c r="EYI4" s="111"/>
      <c r="EYJ4" s="111"/>
      <c r="EYK4" s="111"/>
      <c r="EYL4" s="111"/>
      <c r="EYM4" s="111"/>
      <c r="EYN4" s="111"/>
      <c r="EYO4" s="111"/>
      <c r="EYP4" s="111"/>
      <c r="EYQ4" s="111"/>
      <c r="EYR4" s="111"/>
      <c r="EYS4" s="111"/>
      <c r="EYT4" s="111"/>
      <c r="EYU4" s="111"/>
      <c r="EYV4" s="111"/>
      <c r="EYW4" s="111"/>
      <c r="EYX4" s="111"/>
      <c r="EYY4" s="111"/>
      <c r="EYZ4" s="111"/>
      <c r="EZA4" s="111"/>
      <c r="EZB4" s="111"/>
      <c r="EZC4" s="111"/>
      <c r="EZD4" s="111"/>
      <c r="EZE4" s="111"/>
      <c r="EZF4" s="111"/>
      <c r="EZG4" s="111"/>
      <c r="EZH4" s="111"/>
      <c r="EZI4" s="111"/>
      <c r="EZJ4" s="111"/>
      <c r="EZK4" s="111"/>
      <c r="EZL4" s="111"/>
      <c r="EZM4" s="111"/>
      <c r="EZN4" s="111"/>
      <c r="EZO4" s="111"/>
      <c r="EZP4" s="111"/>
      <c r="EZQ4" s="111"/>
      <c r="EZR4" s="111"/>
      <c r="EZS4" s="111"/>
      <c r="EZT4" s="111"/>
      <c r="EZU4" s="111"/>
      <c r="EZV4" s="111"/>
      <c r="EZW4" s="111"/>
      <c r="EZX4" s="111"/>
      <c r="EZY4" s="111"/>
      <c r="EZZ4" s="111"/>
      <c r="FAA4" s="111"/>
      <c r="FAB4" s="111"/>
      <c r="FAC4" s="111"/>
      <c r="FAD4" s="111"/>
      <c r="FAE4" s="111"/>
      <c r="FAF4" s="111"/>
      <c r="FAG4" s="111"/>
      <c r="FAH4" s="111"/>
      <c r="FAI4" s="111"/>
      <c r="FAJ4" s="111"/>
      <c r="FAK4" s="111"/>
      <c r="FAL4" s="111"/>
      <c r="FAM4" s="111"/>
      <c r="FAN4" s="111"/>
      <c r="FAO4" s="111"/>
      <c r="FAP4" s="111"/>
      <c r="FAQ4" s="111"/>
      <c r="FAR4" s="111"/>
      <c r="FAS4" s="111"/>
      <c r="FAT4" s="111"/>
      <c r="FAU4" s="111"/>
      <c r="FAV4" s="111"/>
      <c r="FAW4" s="111"/>
      <c r="FAX4" s="111"/>
      <c r="FAY4" s="111"/>
      <c r="FAZ4" s="111"/>
      <c r="FBA4" s="111"/>
      <c r="FBB4" s="111"/>
      <c r="FBC4" s="111"/>
      <c r="FBD4" s="111"/>
      <c r="FBE4" s="111"/>
      <c r="FBF4" s="111"/>
      <c r="FBG4" s="111"/>
      <c r="FBH4" s="111"/>
      <c r="FBI4" s="111"/>
      <c r="FBJ4" s="111"/>
      <c r="FBK4" s="111"/>
      <c r="FBL4" s="111"/>
      <c r="FBM4" s="111"/>
      <c r="FBN4" s="111"/>
      <c r="FBO4" s="111"/>
      <c r="FBP4" s="111"/>
      <c r="FBQ4" s="111"/>
      <c r="FBR4" s="111"/>
      <c r="FBS4" s="111"/>
      <c r="FBT4" s="111"/>
      <c r="FBU4" s="111"/>
      <c r="FBV4" s="111"/>
      <c r="FBW4" s="111"/>
      <c r="FBX4" s="111"/>
      <c r="FBY4" s="111"/>
      <c r="FBZ4" s="111"/>
      <c r="FCA4" s="111"/>
      <c r="FCB4" s="111"/>
      <c r="FCC4" s="111"/>
      <c r="FCD4" s="111"/>
      <c r="FCE4" s="111"/>
      <c r="FCF4" s="111"/>
      <c r="FCG4" s="111"/>
      <c r="FCH4" s="111"/>
      <c r="FCI4" s="111"/>
      <c r="FCJ4" s="111"/>
      <c r="FCK4" s="111"/>
      <c r="FCL4" s="111"/>
      <c r="FCM4" s="111"/>
      <c r="FCN4" s="111"/>
      <c r="FCO4" s="111"/>
      <c r="FCP4" s="111"/>
      <c r="FCQ4" s="111"/>
      <c r="FCR4" s="111"/>
      <c r="FCS4" s="111"/>
      <c r="FCT4" s="111"/>
      <c r="FCU4" s="111"/>
      <c r="FCV4" s="111"/>
      <c r="FCW4" s="111"/>
      <c r="FCX4" s="111"/>
      <c r="FCY4" s="111"/>
      <c r="FCZ4" s="111"/>
      <c r="FDA4" s="111"/>
      <c r="FDB4" s="111"/>
      <c r="FDC4" s="111"/>
      <c r="FDD4" s="111"/>
      <c r="FDE4" s="111"/>
      <c r="FDF4" s="111"/>
      <c r="FDG4" s="111"/>
      <c r="FDH4" s="111"/>
      <c r="FDI4" s="111"/>
      <c r="FDJ4" s="111"/>
      <c r="FDK4" s="111"/>
      <c r="FDL4" s="111"/>
      <c r="FDM4" s="111"/>
      <c r="FDN4" s="111"/>
      <c r="FDO4" s="111"/>
      <c r="FDP4" s="111"/>
      <c r="FDQ4" s="111"/>
      <c r="FDR4" s="111"/>
      <c r="FDS4" s="111"/>
      <c r="FDT4" s="111"/>
      <c r="FDU4" s="111"/>
      <c r="FDV4" s="111"/>
      <c r="FDW4" s="111"/>
      <c r="FDX4" s="111"/>
      <c r="FDY4" s="111"/>
      <c r="FDZ4" s="111"/>
      <c r="FEA4" s="111"/>
      <c r="FEB4" s="111"/>
      <c r="FEC4" s="111"/>
      <c r="FED4" s="111"/>
      <c r="FEE4" s="111"/>
      <c r="FEF4" s="111"/>
      <c r="FEG4" s="111"/>
      <c r="FEH4" s="111"/>
      <c r="FEI4" s="111"/>
      <c r="FEJ4" s="111"/>
      <c r="FEK4" s="111"/>
      <c r="FEL4" s="111"/>
      <c r="FEM4" s="111"/>
      <c r="FEN4" s="111"/>
      <c r="FEO4" s="111"/>
      <c r="FEP4" s="111"/>
      <c r="FEQ4" s="111"/>
      <c r="FER4" s="111"/>
      <c r="FES4" s="111"/>
      <c r="FET4" s="111"/>
      <c r="FEU4" s="111"/>
      <c r="FEV4" s="111"/>
      <c r="FEW4" s="111"/>
      <c r="FEX4" s="111"/>
      <c r="FEY4" s="111"/>
      <c r="FEZ4" s="111"/>
      <c r="FFA4" s="111"/>
      <c r="FFB4" s="111"/>
      <c r="FFC4" s="111"/>
      <c r="FFD4" s="111"/>
      <c r="FFE4" s="111"/>
      <c r="FFF4" s="111"/>
      <c r="FFG4" s="111"/>
      <c r="FFH4" s="111"/>
      <c r="FFI4" s="111"/>
      <c r="FFJ4" s="111"/>
      <c r="FFK4" s="111"/>
      <c r="FFL4" s="111"/>
      <c r="FFM4" s="111"/>
      <c r="FFN4" s="111"/>
      <c r="FFO4" s="111"/>
      <c r="FFP4" s="111"/>
      <c r="FFQ4" s="111"/>
      <c r="FFR4" s="111"/>
      <c r="FFS4" s="111"/>
      <c r="FFT4" s="111"/>
      <c r="FFU4" s="111"/>
      <c r="FFV4" s="111"/>
      <c r="FFW4" s="111"/>
      <c r="FFX4" s="111"/>
      <c r="FFY4" s="111"/>
      <c r="FFZ4" s="111"/>
      <c r="FGA4" s="111"/>
      <c r="FGB4" s="111"/>
      <c r="FGC4" s="111"/>
      <c r="FGD4" s="111"/>
      <c r="FGE4" s="111"/>
      <c r="FGF4" s="111"/>
      <c r="FGG4" s="111"/>
      <c r="FGH4" s="111"/>
      <c r="FGI4" s="111"/>
      <c r="FGJ4" s="111"/>
      <c r="FGK4" s="111"/>
      <c r="FGL4" s="111"/>
      <c r="FGM4" s="111"/>
      <c r="FGN4" s="111"/>
      <c r="FGO4" s="111"/>
      <c r="FGP4" s="111"/>
      <c r="FGQ4" s="111"/>
      <c r="FGR4" s="111"/>
      <c r="FGS4" s="111"/>
      <c r="FGT4" s="111"/>
      <c r="FGU4" s="111"/>
      <c r="FGV4" s="111"/>
      <c r="FGW4" s="111"/>
      <c r="FGX4" s="111"/>
      <c r="FGY4" s="111"/>
      <c r="FGZ4" s="111"/>
      <c r="FHA4" s="111"/>
      <c r="FHB4" s="111"/>
      <c r="FHC4" s="111"/>
      <c r="FHD4" s="111"/>
      <c r="FHE4" s="111"/>
      <c r="FHF4" s="111"/>
      <c r="FHG4" s="111"/>
      <c r="FHH4" s="111"/>
      <c r="FHI4" s="111"/>
      <c r="FHJ4" s="111"/>
      <c r="FHK4" s="111"/>
      <c r="FHL4" s="111"/>
      <c r="FHM4" s="111"/>
      <c r="FHN4" s="111"/>
      <c r="FHO4" s="111"/>
      <c r="FHP4" s="111"/>
      <c r="FHQ4" s="111"/>
      <c r="FHR4" s="111"/>
      <c r="FHS4" s="111"/>
      <c r="FHT4" s="111"/>
      <c r="FHU4" s="111"/>
      <c r="FHV4" s="111"/>
      <c r="FHW4" s="111"/>
      <c r="FHX4" s="111"/>
      <c r="FHY4" s="111"/>
      <c r="FHZ4" s="111"/>
      <c r="FIA4" s="111"/>
      <c r="FIB4" s="111"/>
      <c r="FIC4" s="111"/>
      <c r="FID4" s="111"/>
      <c r="FIE4" s="111"/>
      <c r="FIF4" s="111"/>
      <c r="FIG4" s="111"/>
      <c r="FIH4" s="111"/>
      <c r="FII4" s="111"/>
      <c r="FIJ4" s="111"/>
      <c r="FIK4" s="111"/>
      <c r="FIL4" s="111"/>
      <c r="FIM4" s="111"/>
      <c r="FIN4" s="111"/>
      <c r="FIO4" s="111"/>
      <c r="FIP4" s="111"/>
      <c r="FIQ4" s="111"/>
      <c r="FIR4" s="111"/>
      <c r="FIS4" s="111"/>
      <c r="FIT4" s="111"/>
      <c r="FIU4" s="111"/>
      <c r="FIV4" s="111"/>
      <c r="FIW4" s="111"/>
      <c r="FIX4" s="111"/>
      <c r="FIY4" s="111"/>
      <c r="FIZ4" s="111"/>
      <c r="FJA4" s="111"/>
      <c r="FJB4" s="111"/>
      <c r="FJC4" s="111"/>
      <c r="FJD4" s="111"/>
      <c r="FJE4" s="111"/>
      <c r="FJF4" s="111"/>
      <c r="FJG4" s="111"/>
      <c r="FJH4" s="111"/>
      <c r="FJI4" s="111"/>
      <c r="FJJ4" s="111"/>
      <c r="FJK4" s="111"/>
      <c r="FJL4" s="111"/>
      <c r="FJM4" s="111"/>
      <c r="FJN4" s="111"/>
      <c r="FJO4" s="111"/>
      <c r="FJP4" s="111"/>
      <c r="FJQ4" s="111"/>
      <c r="FJR4" s="111"/>
      <c r="FJS4" s="111"/>
      <c r="FJT4" s="111"/>
      <c r="FJU4" s="111"/>
      <c r="FJV4" s="111"/>
      <c r="FJW4" s="111"/>
      <c r="FJX4" s="111"/>
      <c r="FJY4" s="111"/>
      <c r="FJZ4" s="111"/>
      <c r="FKA4" s="111"/>
      <c r="FKB4" s="111"/>
      <c r="FKC4" s="111"/>
      <c r="FKD4" s="111"/>
      <c r="FKE4" s="111"/>
      <c r="FKF4" s="111"/>
      <c r="FKG4" s="111"/>
      <c r="FKH4" s="111"/>
      <c r="FKI4" s="111"/>
      <c r="FKJ4" s="111"/>
      <c r="FKK4" s="111"/>
      <c r="FKL4" s="111"/>
      <c r="FKM4" s="111"/>
      <c r="FKN4" s="111"/>
      <c r="FKO4" s="111"/>
      <c r="FKP4" s="111"/>
      <c r="FKQ4" s="111"/>
      <c r="FKR4" s="111"/>
      <c r="FKS4" s="111"/>
      <c r="FKT4" s="111"/>
      <c r="FKU4" s="111"/>
      <c r="FKV4" s="111"/>
      <c r="FKW4" s="111"/>
      <c r="FKX4" s="111"/>
      <c r="FKY4" s="111"/>
      <c r="FKZ4" s="111"/>
      <c r="FLA4" s="111"/>
      <c r="FLB4" s="111"/>
      <c r="FLC4" s="111"/>
      <c r="FLD4" s="111"/>
      <c r="FLE4" s="111"/>
      <c r="FLF4" s="111"/>
      <c r="FLG4" s="111"/>
      <c r="FLH4" s="111"/>
      <c r="FLI4" s="111"/>
      <c r="FLJ4" s="111"/>
      <c r="FLK4" s="111"/>
      <c r="FLL4" s="111"/>
      <c r="FLM4" s="111"/>
      <c r="FLN4" s="111"/>
      <c r="FLO4" s="111"/>
      <c r="FLP4" s="111"/>
      <c r="FLQ4" s="111"/>
      <c r="FLR4" s="111"/>
      <c r="FLS4" s="111"/>
      <c r="FLT4" s="111"/>
      <c r="FLU4" s="111"/>
      <c r="FLV4" s="111"/>
      <c r="FLW4" s="111"/>
      <c r="FLX4" s="111"/>
      <c r="FLY4" s="111"/>
      <c r="FLZ4" s="111"/>
      <c r="FMA4" s="111"/>
      <c r="FMB4" s="111"/>
      <c r="FMC4" s="111"/>
      <c r="FMD4" s="111"/>
      <c r="FME4" s="111"/>
      <c r="FMF4" s="111"/>
      <c r="FMG4" s="111"/>
      <c r="FMH4" s="111"/>
      <c r="FMI4" s="111"/>
      <c r="FMJ4" s="111"/>
      <c r="FMK4" s="111"/>
      <c r="FML4" s="111"/>
      <c r="FMM4" s="111"/>
      <c r="FMN4" s="111"/>
      <c r="FMO4" s="111"/>
      <c r="FMP4" s="111"/>
      <c r="FMQ4" s="111"/>
      <c r="FMR4" s="111"/>
      <c r="FMS4" s="111"/>
      <c r="FMT4" s="111"/>
      <c r="FMU4" s="111"/>
      <c r="FMV4" s="111"/>
      <c r="FMW4" s="111"/>
      <c r="FMX4" s="111"/>
      <c r="FMY4" s="111"/>
      <c r="FMZ4" s="111"/>
      <c r="FNA4" s="111"/>
      <c r="FNB4" s="111"/>
      <c r="FNC4" s="111"/>
      <c r="FND4" s="111"/>
      <c r="FNE4" s="111"/>
      <c r="FNF4" s="111"/>
      <c r="FNG4" s="111"/>
      <c r="FNH4" s="111"/>
      <c r="FNI4" s="111"/>
      <c r="FNJ4" s="111"/>
      <c r="FNK4" s="111"/>
      <c r="FNL4" s="111"/>
      <c r="FNM4" s="111"/>
      <c r="FNN4" s="111"/>
      <c r="FNO4" s="111"/>
      <c r="FNP4" s="111"/>
      <c r="FNQ4" s="111"/>
      <c r="FNR4" s="111"/>
      <c r="FNS4" s="111"/>
      <c r="FNT4" s="111"/>
      <c r="FNU4" s="111"/>
      <c r="FNV4" s="111"/>
      <c r="FNW4" s="111"/>
      <c r="FNX4" s="111"/>
      <c r="FNY4" s="111"/>
      <c r="FNZ4" s="111"/>
      <c r="FOA4" s="111"/>
      <c r="FOB4" s="111"/>
      <c r="FOC4" s="111"/>
      <c r="FOD4" s="111"/>
      <c r="FOE4" s="111"/>
      <c r="FOF4" s="111"/>
      <c r="FOG4" s="111"/>
      <c r="FOH4" s="111"/>
      <c r="FOI4" s="111"/>
      <c r="FOJ4" s="111"/>
      <c r="FOK4" s="111"/>
      <c r="FOL4" s="111"/>
      <c r="FOM4" s="111"/>
      <c r="FON4" s="111"/>
      <c r="FOO4" s="111"/>
      <c r="FOP4" s="111"/>
      <c r="FOQ4" s="111"/>
      <c r="FOR4" s="111"/>
      <c r="FOS4" s="111"/>
      <c r="FOT4" s="111"/>
      <c r="FOU4" s="111"/>
      <c r="FOV4" s="111"/>
      <c r="FOW4" s="111"/>
      <c r="FOX4" s="111"/>
      <c r="FOY4" s="111"/>
      <c r="FOZ4" s="111"/>
      <c r="FPA4" s="111"/>
      <c r="FPB4" s="111"/>
      <c r="FPC4" s="111"/>
      <c r="FPD4" s="111"/>
      <c r="FPE4" s="111"/>
      <c r="FPF4" s="111"/>
      <c r="FPG4" s="111"/>
      <c r="FPH4" s="111"/>
      <c r="FPI4" s="111"/>
      <c r="FPJ4" s="111"/>
      <c r="FPK4" s="111"/>
      <c r="FPL4" s="111"/>
      <c r="FPM4" s="111"/>
      <c r="FPN4" s="111"/>
      <c r="FPO4" s="111"/>
      <c r="FPP4" s="111"/>
      <c r="FPQ4" s="111"/>
      <c r="FPR4" s="111"/>
      <c r="FPS4" s="111"/>
      <c r="FPT4" s="111"/>
      <c r="FPU4" s="111"/>
      <c r="FPV4" s="111"/>
      <c r="FPW4" s="111"/>
      <c r="FPX4" s="111"/>
      <c r="FPY4" s="111"/>
      <c r="FPZ4" s="111"/>
      <c r="FQA4" s="111"/>
      <c r="FQB4" s="111"/>
      <c r="FQC4" s="111"/>
      <c r="FQD4" s="111"/>
      <c r="FQE4" s="111"/>
      <c r="FQF4" s="111"/>
      <c r="FQG4" s="111"/>
      <c r="FQH4" s="111"/>
      <c r="FQI4" s="111"/>
      <c r="FQJ4" s="111"/>
      <c r="FQK4" s="111"/>
      <c r="FQL4" s="111"/>
      <c r="FQM4" s="111"/>
      <c r="FQN4" s="111"/>
      <c r="FQO4" s="111"/>
      <c r="FQP4" s="111"/>
      <c r="FQQ4" s="111"/>
      <c r="FQR4" s="111"/>
      <c r="FQS4" s="111"/>
      <c r="FQT4" s="111"/>
      <c r="FQU4" s="111"/>
      <c r="FQV4" s="111"/>
      <c r="FQW4" s="111"/>
      <c r="FQX4" s="111"/>
      <c r="FQY4" s="111"/>
      <c r="FQZ4" s="111"/>
      <c r="FRA4" s="111"/>
      <c r="FRB4" s="111"/>
      <c r="FRC4" s="111"/>
      <c r="FRD4" s="111"/>
      <c r="FRE4" s="111"/>
      <c r="FRF4" s="111"/>
      <c r="FRG4" s="111"/>
      <c r="FRH4" s="111"/>
      <c r="FRI4" s="111"/>
      <c r="FRJ4" s="111"/>
      <c r="FRK4" s="111"/>
      <c r="FRL4" s="111"/>
      <c r="FRM4" s="111"/>
      <c r="FRN4" s="111"/>
      <c r="FRO4" s="111"/>
      <c r="FRP4" s="111"/>
      <c r="FRQ4" s="111"/>
      <c r="FRR4" s="111"/>
      <c r="FRS4" s="111"/>
      <c r="FRT4" s="111"/>
      <c r="FRU4" s="111"/>
      <c r="FRV4" s="111"/>
      <c r="FRW4" s="111"/>
      <c r="FRX4" s="111"/>
      <c r="FRY4" s="111"/>
      <c r="FRZ4" s="111"/>
      <c r="FSA4" s="111"/>
      <c r="FSB4" s="111"/>
      <c r="FSC4" s="111"/>
      <c r="FSD4" s="111"/>
      <c r="FSE4" s="111"/>
      <c r="FSF4" s="111"/>
      <c r="FSG4" s="111"/>
      <c r="FSH4" s="111"/>
      <c r="FSI4" s="111"/>
      <c r="FSJ4" s="111"/>
      <c r="FSK4" s="111"/>
      <c r="FSL4" s="111"/>
      <c r="FSM4" s="111"/>
      <c r="FSN4" s="111"/>
      <c r="FSO4" s="111"/>
      <c r="FSP4" s="111"/>
      <c r="FSQ4" s="111"/>
      <c r="FSR4" s="111"/>
      <c r="FSS4" s="111"/>
      <c r="FST4" s="111"/>
      <c r="FSU4" s="111"/>
      <c r="FSV4" s="111"/>
      <c r="FSW4" s="111"/>
      <c r="FSX4" s="111"/>
      <c r="FSY4" s="111"/>
      <c r="FSZ4" s="111"/>
      <c r="FTA4" s="111"/>
      <c r="FTB4" s="111"/>
      <c r="FTC4" s="111"/>
      <c r="FTD4" s="111"/>
      <c r="FTE4" s="111"/>
      <c r="FTF4" s="111"/>
      <c r="FTG4" s="111"/>
      <c r="FTH4" s="111"/>
      <c r="FTI4" s="111"/>
      <c r="FTJ4" s="111"/>
      <c r="FTK4" s="111"/>
      <c r="FTL4" s="111"/>
      <c r="FTM4" s="111"/>
      <c r="FTN4" s="111"/>
      <c r="FTO4" s="111"/>
      <c r="FTP4" s="111"/>
      <c r="FTQ4" s="111"/>
      <c r="FTR4" s="111"/>
      <c r="FTS4" s="111"/>
      <c r="FTT4" s="111"/>
      <c r="FTU4" s="111"/>
      <c r="FTV4" s="111"/>
      <c r="FTW4" s="111"/>
      <c r="FTX4" s="111"/>
      <c r="FTY4" s="111"/>
      <c r="FTZ4" s="111"/>
      <c r="FUA4" s="111"/>
      <c r="FUB4" s="111"/>
      <c r="FUC4" s="111"/>
      <c r="FUD4" s="111"/>
      <c r="FUE4" s="111"/>
      <c r="FUF4" s="111"/>
      <c r="FUG4" s="111"/>
      <c r="FUH4" s="111"/>
      <c r="FUI4" s="111"/>
      <c r="FUJ4" s="111"/>
      <c r="FUK4" s="111"/>
      <c r="FUL4" s="111"/>
      <c r="FUM4" s="111"/>
      <c r="FUN4" s="111"/>
      <c r="FUO4" s="111"/>
      <c r="FUP4" s="111"/>
      <c r="FUQ4" s="111"/>
      <c r="FUR4" s="111"/>
      <c r="FUS4" s="111"/>
      <c r="FUT4" s="111"/>
      <c r="FUU4" s="111"/>
      <c r="FUV4" s="111"/>
      <c r="FUW4" s="111"/>
      <c r="FUX4" s="111"/>
      <c r="FUY4" s="111"/>
      <c r="FUZ4" s="111"/>
      <c r="FVA4" s="111"/>
      <c r="FVB4" s="111"/>
      <c r="FVC4" s="111"/>
      <c r="FVD4" s="111"/>
      <c r="FVE4" s="111"/>
      <c r="FVF4" s="111"/>
      <c r="FVG4" s="111"/>
      <c r="FVH4" s="111"/>
      <c r="FVI4" s="111"/>
      <c r="FVJ4" s="111"/>
      <c r="FVK4" s="111"/>
      <c r="FVL4" s="111"/>
      <c r="FVM4" s="111"/>
      <c r="FVN4" s="111"/>
      <c r="FVO4" s="111"/>
      <c r="FVP4" s="111"/>
      <c r="FVQ4" s="111"/>
      <c r="FVR4" s="111"/>
      <c r="FVS4" s="111"/>
      <c r="FVT4" s="111"/>
      <c r="FVU4" s="111"/>
      <c r="FVV4" s="111"/>
      <c r="FVW4" s="111"/>
      <c r="FVX4" s="111"/>
      <c r="FVY4" s="111"/>
      <c r="FVZ4" s="111"/>
      <c r="FWA4" s="111"/>
      <c r="FWB4" s="111"/>
      <c r="FWC4" s="111"/>
      <c r="FWD4" s="111"/>
      <c r="FWE4" s="111"/>
      <c r="FWF4" s="111"/>
      <c r="FWG4" s="111"/>
      <c r="FWH4" s="111"/>
      <c r="FWI4" s="111"/>
      <c r="FWJ4" s="111"/>
      <c r="FWK4" s="111"/>
      <c r="FWL4" s="111"/>
      <c r="FWM4" s="111"/>
      <c r="FWN4" s="111"/>
      <c r="FWO4" s="111"/>
      <c r="FWP4" s="111"/>
      <c r="FWQ4" s="111"/>
      <c r="FWR4" s="111"/>
      <c r="FWS4" s="111"/>
      <c r="FWT4" s="111"/>
      <c r="FWU4" s="111"/>
      <c r="FWV4" s="111"/>
      <c r="FWW4" s="111"/>
      <c r="FWX4" s="111"/>
      <c r="FWY4" s="111"/>
      <c r="FWZ4" s="111"/>
      <c r="FXA4" s="111"/>
      <c r="FXB4" s="111"/>
      <c r="FXC4" s="111"/>
      <c r="FXD4" s="111"/>
      <c r="FXE4" s="111"/>
      <c r="FXF4" s="111"/>
      <c r="FXG4" s="111"/>
      <c r="FXH4" s="111"/>
      <c r="FXI4" s="111"/>
      <c r="FXJ4" s="111"/>
      <c r="FXK4" s="111"/>
      <c r="FXL4" s="111"/>
      <c r="FXM4" s="111"/>
      <c r="FXN4" s="111"/>
      <c r="FXO4" s="111"/>
      <c r="FXP4" s="111"/>
      <c r="FXQ4" s="111"/>
      <c r="FXR4" s="111"/>
      <c r="FXS4" s="111"/>
      <c r="FXT4" s="111"/>
      <c r="FXU4" s="111"/>
      <c r="FXV4" s="111"/>
      <c r="FXW4" s="111"/>
      <c r="FXX4" s="111"/>
      <c r="FXY4" s="111"/>
      <c r="FXZ4" s="111"/>
      <c r="FYA4" s="111"/>
      <c r="FYB4" s="111"/>
      <c r="FYC4" s="111"/>
      <c r="FYD4" s="111"/>
      <c r="FYE4" s="111"/>
      <c r="FYF4" s="111"/>
      <c r="FYG4" s="111"/>
      <c r="FYH4" s="111"/>
      <c r="FYI4" s="111"/>
      <c r="FYJ4" s="111"/>
      <c r="FYK4" s="111"/>
      <c r="FYL4" s="111"/>
      <c r="FYM4" s="111"/>
      <c r="FYN4" s="111"/>
      <c r="FYO4" s="111"/>
      <c r="FYP4" s="111"/>
      <c r="FYQ4" s="111"/>
      <c r="FYR4" s="111"/>
      <c r="FYS4" s="111"/>
      <c r="FYT4" s="111"/>
      <c r="FYU4" s="111"/>
      <c r="FYV4" s="111"/>
      <c r="FYW4" s="111"/>
      <c r="FYX4" s="111"/>
      <c r="FYY4" s="111"/>
      <c r="FYZ4" s="111"/>
      <c r="FZA4" s="111"/>
      <c r="FZB4" s="111"/>
      <c r="FZC4" s="111"/>
      <c r="FZD4" s="111"/>
      <c r="FZE4" s="111"/>
      <c r="FZF4" s="111"/>
      <c r="FZG4" s="111"/>
      <c r="FZH4" s="111"/>
      <c r="FZI4" s="111"/>
      <c r="FZJ4" s="111"/>
      <c r="FZK4" s="111"/>
      <c r="FZL4" s="111"/>
      <c r="FZM4" s="111"/>
      <c r="FZN4" s="111"/>
      <c r="FZO4" s="111"/>
      <c r="FZP4" s="111"/>
      <c r="FZQ4" s="111"/>
      <c r="FZR4" s="111"/>
      <c r="FZS4" s="111"/>
      <c r="FZT4" s="111"/>
      <c r="FZU4" s="111"/>
      <c r="FZV4" s="111"/>
      <c r="FZW4" s="111"/>
      <c r="FZX4" s="111"/>
      <c r="FZY4" s="111"/>
      <c r="FZZ4" s="111"/>
      <c r="GAA4" s="111"/>
      <c r="GAB4" s="111"/>
      <c r="GAC4" s="111"/>
      <c r="GAD4" s="111"/>
      <c r="GAE4" s="111"/>
      <c r="GAF4" s="111"/>
      <c r="GAG4" s="111"/>
      <c r="GAH4" s="111"/>
      <c r="GAI4" s="111"/>
      <c r="GAJ4" s="111"/>
      <c r="GAK4" s="111"/>
      <c r="GAL4" s="111"/>
      <c r="GAM4" s="111"/>
      <c r="GAN4" s="111"/>
      <c r="GAO4" s="111"/>
      <c r="GAP4" s="111"/>
      <c r="GAQ4" s="111"/>
      <c r="GAR4" s="111"/>
      <c r="GAS4" s="111"/>
      <c r="GAT4" s="111"/>
      <c r="GAU4" s="111"/>
      <c r="GAV4" s="111"/>
      <c r="GAW4" s="111"/>
      <c r="GAX4" s="111"/>
      <c r="GAY4" s="111"/>
      <c r="GAZ4" s="111"/>
      <c r="GBA4" s="111"/>
      <c r="GBB4" s="111"/>
      <c r="GBC4" s="111"/>
      <c r="GBD4" s="111"/>
      <c r="GBE4" s="111"/>
      <c r="GBF4" s="111"/>
      <c r="GBG4" s="111"/>
      <c r="GBH4" s="111"/>
      <c r="GBI4" s="111"/>
      <c r="GBJ4" s="111"/>
      <c r="GBK4" s="111"/>
      <c r="GBL4" s="111"/>
      <c r="GBM4" s="111"/>
      <c r="GBN4" s="111"/>
      <c r="GBO4" s="111"/>
      <c r="GBP4" s="111"/>
      <c r="GBQ4" s="111"/>
      <c r="GBR4" s="111"/>
      <c r="GBS4" s="111"/>
      <c r="GBT4" s="111"/>
      <c r="GBU4" s="111"/>
      <c r="GBV4" s="111"/>
      <c r="GBW4" s="111"/>
      <c r="GBX4" s="111"/>
      <c r="GBY4" s="111"/>
      <c r="GBZ4" s="111"/>
      <c r="GCA4" s="111"/>
      <c r="GCB4" s="111"/>
      <c r="GCC4" s="111"/>
      <c r="GCD4" s="111"/>
      <c r="GCE4" s="111"/>
      <c r="GCF4" s="111"/>
      <c r="GCG4" s="111"/>
      <c r="GCH4" s="111"/>
      <c r="GCI4" s="111"/>
      <c r="GCJ4" s="111"/>
      <c r="GCK4" s="111"/>
      <c r="GCL4" s="111"/>
      <c r="GCM4" s="111"/>
      <c r="GCN4" s="111"/>
      <c r="GCO4" s="111"/>
      <c r="GCP4" s="111"/>
      <c r="GCQ4" s="111"/>
      <c r="GCR4" s="111"/>
      <c r="GCS4" s="111"/>
      <c r="GCT4" s="111"/>
      <c r="GCU4" s="111"/>
      <c r="GCV4" s="111"/>
      <c r="GCW4" s="111"/>
      <c r="GCX4" s="111"/>
      <c r="GCY4" s="111"/>
      <c r="GCZ4" s="111"/>
      <c r="GDA4" s="111"/>
      <c r="GDB4" s="111"/>
      <c r="GDC4" s="111"/>
      <c r="GDD4" s="111"/>
      <c r="GDE4" s="111"/>
      <c r="GDF4" s="111"/>
      <c r="GDG4" s="111"/>
      <c r="GDH4" s="111"/>
      <c r="GDI4" s="111"/>
      <c r="GDJ4" s="111"/>
      <c r="GDK4" s="111"/>
      <c r="GDL4" s="111"/>
      <c r="GDM4" s="111"/>
      <c r="GDN4" s="111"/>
      <c r="GDO4" s="111"/>
      <c r="GDP4" s="111"/>
      <c r="GDQ4" s="111"/>
      <c r="GDR4" s="111"/>
      <c r="GDS4" s="111"/>
      <c r="GDT4" s="111"/>
      <c r="GDU4" s="111"/>
      <c r="GDV4" s="111"/>
      <c r="GDW4" s="111"/>
      <c r="GDX4" s="111"/>
      <c r="GDY4" s="111"/>
      <c r="GDZ4" s="111"/>
      <c r="GEA4" s="111"/>
      <c r="GEB4" s="111"/>
      <c r="GEC4" s="111"/>
      <c r="GED4" s="111"/>
      <c r="GEE4" s="111"/>
      <c r="GEF4" s="111"/>
      <c r="GEG4" s="111"/>
      <c r="GEH4" s="111"/>
      <c r="GEI4" s="111"/>
      <c r="GEJ4" s="111"/>
      <c r="GEK4" s="111"/>
      <c r="GEL4" s="111"/>
      <c r="GEM4" s="111"/>
      <c r="GEN4" s="111"/>
      <c r="GEO4" s="111"/>
      <c r="GEP4" s="111"/>
      <c r="GEQ4" s="111"/>
      <c r="GER4" s="111"/>
      <c r="GES4" s="111"/>
      <c r="GET4" s="111"/>
      <c r="GEU4" s="111"/>
      <c r="GEV4" s="111"/>
      <c r="GEW4" s="111"/>
      <c r="GEX4" s="111"/>
      <c r="GEY4" s="111"/>
      <c r="GEZ4" s="111"/>
      <c r="GFA4" s="111"/>
      <c r="GFB4" s="111"/>
      <c r="GFC4" s="111"/>
      <c r="GFD4" s="111"/>
      <c r="GFE4" s="111"/>
      <c r="GFF4" s="111"/>
      <c r="GFG4" s="111"/>
      <c r="GFH4" s="111"/>
      <c r="GFI4" s="111"/>
      <c r="GFJ4" s="111"/>
      <c r="GFK4" s="111"/>
      <c r="GFL4" s="111"/>
      <c r="GFM4" s="111"/>
      <c r="GFN4" s="111"/>
      <c r="GFO4" s="111"/>
      <c r="GFP4" s="111"/>
      <c r="GFQ4" s="111"/>
      <c r="GFR4" s="111"/>
      <c r="GFS4" s="111"/>
      <c r="GFT4" s="111"/>
      <c r="GFU4" s="111"/>
      <c r="GFV4" s="111"/>
      <c r="GFW4" s="111"/>
      <c r="GFX4" s="111"/>
      <c r="GFY4" s="111"/>
      <c r="GFZ4" s="111"/>
      <c r="GGA4" s="111"/>
      <c r="GGB4" s="111"/>
      <c r="GGC4" s="111"/>
      <c r="GGD4" s="111"/>
      <c r="GGE4" s="111"/>
      <c r="GGF4" s="111"/>
      <c r="GGG4" s="111"/>
      <c r="GGH4" s="111"/>
      <c r="GGI4" s="111"/>
      <c r="GGJ4" s="111"/>
      <c r="GGK4" s="111"/>
      <c r="GGL4" s="111"/>
      <c r="GGM4" s="111"/>
      <c r="GGN4" s="111"/>
      <c r="GGO4" s="111"/>
      <c r="GGP4" s="111"/>
      <c r="GGQ4" s="111"/>
      <c r="GGR4" s="111"/>
      <c r="GGS4" s="111"/>
      <c r="GGT4" s="111"/>
      <c r="GGU4" s="111"/>
      <c r="GGV4" s="111"/>
      <c r="GGW4" s="111"/>
      <c r="GGX4" s="111"/>
      <c r="GGY4" s="111"/>
      <c r="GGZ4" s="111"/>
      <c r="GHA4" s="111"/>
      <c r="GHB4" s="111"/>
      <c r="GHC4" s="111"/>
      <c r="GHD4" s="111"/>
      <c r="GHE4" s="111"/>
      <c r="GHF4" s="111"/>
      <c r="GHG4" s="111"/>
      <c r="GHH4" s="111"/>
      <c r="GHI4" s="111"/>
      <c r="GHJ4" s="111"/>
      <c r="GHK4" s="111"/>
      <c r="GHL4" s="111"/>
      <c r="GHM4" s="111"/>
      <c r="GHN4" s="111"/>
      <c r="GHO4" s="111"/>
      <c r="GHP4" s="111"/>
      <c r="GHQ4" s="111"/>
      <c r="GHR4" s="111"/>
      <c r="GHS4" s="111"/>
      <c r="GHT4" s="111"/>
      <c r="GHU4" s="111"/>
      <c r="GHV4" s="111"/>
      <c r="GHW4" s="111"/>
      <c r="GHX4" s="111"/>
      <c r="GHY4" s="111"/>
      <c r="GHZ4" s="111"/>
      <c r="GIA4" s="111"/>
      <c r="GIB4" s="111"/>
      <c r="GIC4" s="111"/>
      <c r="GID4" s="111"/>
      <c r="GIE4" s="111"/>
      <c r="GIF4" s="111"/>
      <c r="GIG4" s="111"/>
      <c r="GIH4" s="111"/>
      <c r="GII4" s="111"/>
      <c r="GIJ4" s="111"/>
      <c r="GIK4" s="111"/>
      <c r="GIL4" s="111"/>
      <c r="GIM4" s="111"/>
      <c r="GIN4" s="111"/>
      <c r="GIO4" s="111"/>
      <c r="GIP4" s="111"/>
      <c r="GIQ4" s="111"/>
      <c r="GIR4" s="111"/>
      <c r="GIS4" s="111"/>
      <c r="GIT4" s="111"/>
      <c r="GIU4" s="111"/>
      <c r="GIV4" s="111"/>
      <c r="GIW4" s="111"/>
      <c r="GIX4" s="111"/>
      <c r="GIY4" s="111"/>
      <c r="GIZ4" s="111"/>
      <c r="GJA4" s="111"/>
      <c r="GJB4" s="111"/>
      <c r="GJC4" s="111"/>
      <c r="GJD4" s="111"/>
      <c r="GJE4" s="111"/>
      <c r="GJF4" s="111"/>
      <c r="GJG4" s="111"/>
      <c r="GJH4" s="111"/>
      <c r="GJI4" s="111"/>
      <c r="GJJ4" s="111"/>
      <c r="GJK4" s="111"/>
      <c r="GJL4" s="111"/>
      <c r="GJM4" s="111"/>
      <c r="GJN4" s="111"/>
      <c r="GJO4" s="111"/>
      <c r="GJP4" s="111"/>
      <c r="GJQ4" s="111"/>
      <c r="GJR4" s="111"/>
      <c r="GJS4" s="111"/>
      <c r="GJT4" s="111"/>
      <c r="GJU4" s="111"/>
      <c r="GJV4" s="111"/>
      <c r="GJW4" s="111"/>
      <c r="GJX4" s="111"/>
      <c r="GJY4" s="111"/>
      <c r="GJZ4" s="111"/>
      <c r="GKA4" s="111"/>
      <c r="GKB4" s="111"/>
      <c r="GKC4" s="111"/>
      <c r="GKD4" s="111"/>
      <c r="GKE4" s="111"/>
      <c r="GKF4" s="111"/>
      <c r="GKG4" s="111"/>
      <c r="GKH4" s="111"/>
      <c r="GKI4" s="111"/>
      <c r="GKJ4" s="111"/>
      <c r="GKK4" s="111"/>
      <c r="GKL4" s="111"/>
      <c r="GKM4" s="111"/>
      <c r="GKN4" s="111"/>
      <c r="GKO4" s="111"/>
      <c r="GKP4" s="111"/>
      <c r="GKQ4" s="111"/>
      <c r="GKR4" s="111"/>
      <c r="GKS4" s="111"/>
      <c r="GKT4" s="111"/>
      <c r="GKU4" s="111"/>
      <c r="GKV4" s="111"/>
      <c r="GKW4" s="111"/>
      <c r="GKX4" s="111"/>
      <c r="GKY4" s="111"/>
      <c r="GKZ4" s="111"/>
      <c r="GLA4" s="111"/>
      <c r="GLB4" s="111"/>
      <c r="GLC4" s="111"/>
      <c r="GLD4" s="111"/>
      <c r="GLE4" s="111"/>
      <c r="GLF4" s="111"/>
      <c r="GLG4" s="111"/>
      <c r="GLH4" s="111"/>
      <c r="GLI4" s="111"/>
      <c r="GLJ4" s="111"/>
      <c r="GLK4" s="111"/>
      <c r="GLL4" s="111"/>
      <c r="GLM4" s="111"/>
      <c r="GLN4" s="111"/>
      <c r="GLO4" s="111"/>
      <c r="GLP4" s="111"/>
      <c r="GLQ4" s="111"/>
      <c r="GLR4" s="111"/>
      <c r="GLS4" s="111"/>
      <c r="GLT4" s="111"/>
      <c r="GLU4" s="111"/>
      <c r="GLV4" s="111"/>
      <c r="GLW4" s="111"/>
      <c r="GLX4" s="111"/>
      <c r="GLY4" s="111"/>
      <c r="GLZ4" s="111"/>
      <c r="GMA4" s="111"/>
      <c r="GMB4" s="111"/>
      <c r="GMC4" s="111"/>
      <c r="GMD4" s="111"/>
      <c r="GME4" s="111"/>
      <c r="GMF4" s="111"/>
      <c r="GMG4" s="111"/>
      <c r="GMH4" s="111"/>
      <c r="GMI4" s="111"/>
      <c r="GMJ4" s="111"/>
      <c r="GMK4" s="111"/>
      <c r="GML4" s="111"/>
      <c r="GMM4" s="111"/>
      <c r="GMN4" s="111"/>
      <c r="GMO4" s="111"/>
      <c r="GMP4" s="111"/>
      <c r="GMQ4" s="111"/>
      <c r="GMR4" s="111"/>
      <c r="GMS4" s="111"/>
      <c r="GMT4" s="111"/>
      <c r="GMU4" s="111"/>
      <c r="GMV4" s="111"/>
      <c r="GMW4" s="111"/>
      <c r="GMX4" s="111"/>
      <c r="GMY4" s="111"/>
      <c r="GMZ4" s="111"/>
      <c r="GNA4" s="111"/>
      <c r="GNB4" s="111"/>
      <c r="GNC4" s="111"/>
      <c r="GND4" s="111"/>
      <c r="GNE4" s="111"/>
      <c r="GNF4" s="111"/>
      <c r="GNG4" s="111"/>
      <c r="GNH4" s="111"/>
      <c r="GNI4" s="111"/>
      <c r="GNJ4" s="111"/>
      <c r="GNK4" s="111"/>
      <c r="GNL4" s="111"/>
      <c r="GNM4" s="111"/>
      <c r="GNN4" s="111"/>
      <c r="GNO4" s="111"/>
      <c r="GNP4" s="111"/>
      <c r="GNQ4" s="111"/>
      <c r="GNR4" s="111"/>
      <c r="GNS4" s="111"/>
      <c r="GNT4" s="111"/>
      <c r="GNU4" s="111"/>
      <c r="GNV4" s="111"/>
      <c r="GNW4" s="111"/>
      <c r="GNX4" s="111"/>
      <c r="GNY4" s="111"/>
      <c r="GNZ4" s="111"/>
      <c r="GOA4" s="111"/>
      <c r="GOB4" s="111"/>
      <c r="GOC4" s="111"/>
      <c r="GOD4" s="111"/>
      <c r="GOE4" s="111"/>
      <c r="GOF4" s="111"/>
      <c r="GOG4" s="111"/>
      <c r="GOH4" s="111"/>
      <c r="GOI4" s="111"/>
      <c r="GOJ4" s="111"/>
      <c r="GOK4" s="111"/>
      <c r="GOL4" s="111"/>
      <c r="GOM4" s="111"/>
      <c r="GON4" s="111"/>
      <c r="GOO4" s="111"/>
      <c r="GOP4" s="111"/>
      <c r="GOQ4" s="111"/>
      <c r="GOR4" s="111"/>
      <c r="GOS4" s="111"/>
      <c r="GOT4" s="111"/>
      <c r="GOU4" s="111"/>
      <c r="GOV4" s="111"/>
      <c r="GOW4" s="111"/>
      <c r="GOX4" s="111"/>
      <c r="GOY4" s="111"/>
      <c r="GOZ4" s="111"/>
      <c r="GPA4" s="111"/>
      <c r="GPB4" s="111"/>
      <c r="GPC4" s="111"/>
      <c r="GPD4" s="111"/>
      <c r="GPE4" s="111"/>
      <c r="GPF4" s="111"/>
      <c r="GPG4" s="111"/>
      <c r="GPH4" s="111"/>
      <c r="GPI4" s="111"/>
      <c r="GPJ4" s="111"/>
      <c r="GPK4" s="111"/>
      <c r="GPL4" s="111"/>
      <c r="GPM4" s="111"/>
      <c r="GPN4" s="111"/>
      <c r="GPO4" s="111"/>
      <c r="GPP4" s="111"/>
      <c r="GPQ4" s="111"/>
      <c r="GPR4" s="111"/>
      <c r="GPS4" s="111"/>
      <c r="GPT4" s="111"/>
      <c r="GPU4" s="111"/>
      <c r="GPV4" s="111"/>
      <c r="GPW4" s="111"/>
      <c r="GPX4" s="111"/>
      <c r="GPY4" s="111"/>
      <c r="GPZ4" s="111"/>
      <c r="GQA4" s="111"/>
      <c r="GQB4" s="111"/>
      <c r="GQC4" s="111"/>
      <c r="GQD4" s="111"/>
      <c r="GQE4" s="111"/>
      <c r="GQF4" s="111"/>
      <c r="GQG4" s="111"/>
      <c r="GQH4" s="111"/>
      <c r="GQI4" s="111"/>
      <c r="GQJ4" s="111"/>
      <c r="GQK4" s="111"/>
      <c r="GQL4" s="111"/>
      <c r="GQM4" s="111"/>
      <c r="GQN4" s="111"/>
      <c r="GQO4" s="111"/>
      <c r="GQP4" s="111"/>
      <c r="GQQ4" s="111"/>
      <c r="GQR4" s="111"/>
      <c r="GQS4" s="111"/>
      <c r="GQT4" s="111"/>
      <c r="GQU4" s="111"/>
      <c r="GQV4" s="111"/>
      <c r="GQW4" s="111"/>
      <c r="GQX4" s="111"/>
      <c r="GQY4" s="111"/>
      <c r="GQZ4" s="111"/>
      <c r="GRA4" s="111"/>
      <c r="GRB4" s="111"/>
      <c r="GRC4" s="111"/>
      <c r="GRD4" s="111"/>
      <c r="GRE4" s="111"/>
      <c r="GRF4" s="111"/>
      <c r="GRG4" s="111"/>
      <c r="GRH4" s="111"/>
      <c r="GRI4" s="111"/>
      <c r="GRJ4" s="111"/>
      <c r="GRK4" s="111"/>
      <c r="GRL4" s="111"/>
      <c r="GRM4" s="111"/>
      <c r="GRN4" s="111"/>
      <c r="GRO4" s="111"/>
      <c r="GRP4" s="111"/>
      <c r="GRQ4" s="111"/>
      <c r="GRR4" s="111"/>
      <c r="GRS4" s="111"/>
      <c r="GRT4" s="111"/>
      <c r="GRU4" s="111"/>
      <c r="GRV4" s="111"/>
      <c r="GRW4" s="111"/>
      <c r="GRX4" s="111"/>
      <c r="GRY4" s="111"/>
      <c r="GRZ4" s="111"/>
      <c r="GSA4" s="111"/>
      <c r="GSB4" s="111"/>
      <c r="GSC4" s="111"/>
      <c r="GSD4" s="111"/>
      <c r="GSE4" s="111"/>
      <c r="GSF4" s="111"/>
      <c r="GSG4" s="111"/>
      <c r="GSH4" s="111"/>
      <c r="GSI4" s="111"/>
      <c r="GSJ4" s="111"/>
      <c r="GSK4" s="111"/>
      <c r="GSL4" s="111"/>
      <c r="GSM4" s="111"/>
      <c r="GSN4" s="111"/>
      <c r="GSO4" s="111"/>
      <c r="GSP4" s="111"/>
      <c r="GSQ4" s="111"/>
      <c r="GSR4" s="111"/>
      <c r="GSS4" s="111"/>
      <c r="GST4" s="111"/>
      <c r="GSU4" s="111"/>
      <c r="GSV4" s="111"/>
      <c r="GSW4" s="111"/>
      <c r="GSX4" s="111"/>
      <c r="GSY4" s="111"/>
      <c r="GSZ4" s="111"/>
      <c r="GTA4" s="111"/>
      <c r="GTB4" s="111"/>
      <c r="GTC4" s="111"/>
      <c r="GTD4" s="111"/>
      <c r="GTE4" s="111"/>
      <c r="GTF4" s="111"/>
      <c r="GTG4" s="111"/>
      <c r="GTH4" s="111"/>
      <c r="GTI4" s="111"/>
      <c r="GTJ4" s="111"/>
      <c r="GTK4" s="111"/>
      <c r="GTL4" s="111"/>
      <c r="GTM4" s="111"/>
      <c r="GTN4" s="111"/>
      <c r="GTO4" s="111"/>
      <c r="GTP4" s="111"/>
      <c r="GTQ4" s="111"/>
      <c r="GTR4" s="111"/>
      <c r="GTS4" s="111"/>
      <c r="GTT4" s="111"/>
      <c r="GTU4" s="111"/>
      <c r="GTV4" s="111"/>
      <c r="GTW4" s="111"/>
      <c r="GTX4" s="111"/>
      <c r="GTY4" s="111"/>
      <c r="GTZ4" s="111"/>
      <c r="GUA4" s="111"/>
      <c r="GUB4" s="111"/>
      <c r="GUC4" s="111"/>
      <c r="GUD4" s="111"/>
      <c r="GUE4" s="111"/>
      <c r="GUF4" s="111"/>
      <c r="GUG4" s="111"/>
      <c r="GUH4" s="111"/>
      <c r="GUI4" s="111"/>
      <c r="GUJ4" s="111"/>
      <c r="GUK4" s="111"/>
      <c r="GUL4" s="111"/>
      <c r="GUM4" s="111"/>
      <c r="GUN4" s="111"/>
      <c r="GUO4" s="111"/>
      <c r="GUP4" s="111"/>
      <c r="GUQ4" s="111"/>
      <c r="GUR4" s="111"/>
      <c r="GUS4" s="111"/>
      <c r="GUT4" s="111"/>
      <c r="GUU4" s="111"/>
      <c r="GUV4" s="111"/>
      <c r="GUW4" s="111"/>
      <c r="GUX4" s="111"/>
      <c r="GUY4" s="111"/>
      <c r="GUZ4" s="111"/>
      <c r="GVA4" s="111"/>
      <c r="GVB4" s="111"/>
      <c r="GVC4" s="111"/>
      <c r="GVD4" s="111"/>
      <c r="GVE4" s="111"/>
      <c r="GVF4" s="111"/>
      <c r="GVG4" s="111"/>
      <c r="GVH4" s="111"/>
      <c r="GVI4" s="111"/>
      <c r="GVJ4" s="111"/>
      <c r="GVK4" s="111"/>
      <c r="GVL4" s="111"/>
      <c r="GVM4" s="111"/>
      <c r="GVN4" s="111"/>
      <c r="GVO4" s="111"/>
      <c r="GVP4" s="111"/>
      <c r="GVQ4" s="111"/>
      <c r="GVR4" s="111"/>
      <c r="GVS4" s="111"/>
      <c r="GVT4" s="111"/>
      <c r="GVU4" s="111"/>
      <c r="GVV4" s="111"/>
      <c r="GVW4" s="111"/>
      <c r="GVX4" s="111"/>
      <c r="GVY4" s="111"/>
      <c r="GVZ4" s="111"/>
      <c r="GWA4" s="111"/>
      <c r="GWB4" s="111"/>
      <c r="GWC4" s="111"/>
      <c r="GWD4" s="111"/>
      <c r="GWE4" s="111"/>
      <c r="GWF4" s="111"/>
      <c r="GWG4" s="111"/>
      <c r="GWH4" s="111"/>
      <c r="GWI4" s="111"/>
      <c r="GWJ4" s="111"/>
      <c r="GWK4" s="111"/>
      <c r="GWL4" s="111"/>
      <c r="GWM4" s="111"/>
      <c r="GWN4" s="111"/>
      <c r="GWO4" s="111"/>
      <c r="GWP4" s="111"/>
      <c r="GWQ4" s="111"/>
      <c r="GWR4" s="111"/>
      <c r="GWS4" s="111"/>
      <c r="GWT4" s="111"/>
      <c r="GWU4" s="111"/>
      <c r="GWV4" s="111"/>
      <c r="GWW4" s="111"/>
      <c r="GWX4" s="111"/>
      <c r="GWY4" s="111"/>
      <c r="GWZ4" s="111"/>
      <c r="GXA4" s="111"/>
      <c r="GXB4" s="111"/>
      <c r="GXC4" s="111"/>
      <c r="GXD4" s="111"/>
      <c r="GXE4" s="111"/>
      <c r="GXF4" s="111"/>
      <c r="GXG4" s="111"/>
      <c r="GXH4" s="111"/>
      <c r="GXI4" s="111"/>
      <c r="GXJ4" s="111"/>
      <c r="GXK4" s="111"/>
      <c r="GXL4" s="111"/>
      <c r="GXM4" s="111"/>
      <c r="GXN4" s="111"/>
      <c r="GXO4" s="111"/>
      <c r="GXP4" s="111"/>
      <c r="GXQ4" s="111"/>
      <c r="GXR4" s="111"/>
      <c r="GXS4" s="111"/>
      <c r="GXT4" s="111"/>
      <c r="GXU4" s="111"/>
      <c r="GXV4" s="111"/>
      <c r="GXW4" s="111"/>
      <c r="GXX4" s="111"/>
      <c r="GXY4" s="111"/>
      <c r="GXZ4" s="111"/>
      <c r="GYA4" s="111"/>
      <c r="GYB4" s="111"/>
      <c r="GYC4" s="111"/>
      <c r="GYD4" s="111"/>
      <c r="GYE4" s="111"/>
      <c r="GYF4" s="111"/>
      <c r="GYG4" s="111"/>
      <c r="GYH4" s="111"/>
      <c r="GYI4" s="111"/>
      <c r="GYJ4" s="111"/>
      <c r="GYK4" s="111"/>
      <c r="GYL4" s="111"/>
      <c r="GYM4" s="111"/>
      <c r="GYN4" s="111"/>
      <c r="GYO4" s="111"/>
      <c r="GYP4" s="111"/>
      <c r="GYQ4" s="111"/>
      <c r="GYR4" s="111"/>
      <c r="GYS4" s="111"/>
      <c r="GYT4" s="111"/>
      <c r="GYU4" s="111"/>
      <c r="GYV4" s="111"/>
      <c r="GYW4" s="111"/>
      <c r="GYX4" s="111"/>
      <c r="GYY4" s="111"/>
      <c r="GYZ4" s="111"/>
      <c r="GZA4" s="111"/>
      <c r="GZB4" s="111"/>
      <c r="GZC4" s="111"/>
      <c r="GZD4" s="111"/>
      <c r="GZE4" s="111"/>
      <c r="GZF4" s="111"/>
      <c r="GZG4" s="111"/>
      <c r="GZH4" s="111"/>
      <c r="GZI4" s="111"/>
      <c r="GZJ4" s="111"/>
      <c r="GZK4" s="111"/>
      <c r="GZL4" s="111"/>
      <c r="GZM4" s="111"/>
      <c r="GZN4" s="111"/>
      <c r="GZO4" s="111"/>
      <c r="GZP4" s="111"/>
      <c r="GZQ4" s="111"/>
      <c r="GZR4" s="111"/>
      <c r="GZS4" s="111"/>
      <c r="GZT4" s="111"/>
      <c r="GZU4" s="111"/>
      <c r="GZV4" s="111"/>
      <c r="GZW4" s="111"/>
      <c r="GZX4" s="111"/>
      <c r="GZY4" s="111"/>
      <c r="GZZ4" s="111"/>
      <c r="HAA4" s="111"/>
      <c r="HAB4" s="111"/>
      <c r="HAC4" s="111"/>
      <c r="HAD4" s="111"/>
      <c r="HAE4" s="111"/>
      <c r="HAF4" s="111"/>
      <c r="HAG4" s="111"/>
      <c r="HAH4" s="111"/>
      <c r="HAI4" s="111"/>
      <c r="HAJ4" s="111"/>
      <c r="HAK4" s="111"/>
      <c r="HAL4" s="111"/>
      <c r="HAM4" s="111"/>
      <c r="HAN4" s="111"/>
      <c r="HAO4" s="111"/>
      <c r="HAP4" s="111"/>
      <c r="HAQ4" s="111"/>
      <c r="HAR4" s="111"/>
      <c r="HAS4" s="111"/>
      <c r="HAT4" s="111"/>
      <c r="HAU4" s="111"/>
      <c r="HAV4" s="111"/>
      <c r="HAW4" s="111"/>
      <c r="HAX4" s="111"/>
      <c r="HAY4" s="111"/>
      <c r="HAZ4" s="111"/>
      <c r="HBA4" s="111"/>
      <c r="HBB4" s="111"/>
      <c r="HBC4" s="111"/>
      <c r="HBD4" s="111"/>
      <c r="HBE4" s="111"/>
      <c r="HBF4" s="111"/>
      <c r="HBG4" s="111"/>
      <c r="HBH4" s="111"/>
      <c r="HBI4" s="111"/>
      <c r="HBJ4" s="111"/>
      <c r="HBK4" s="111"/>
      <c r="HBL4" s="111"/>
      <c r="HBM4" s="111"/>
      <c r="HBN4" s="111"/>
      <c r="HBO4" s="111"/>
      <c r="HBP4" s="111"/>
      <c r="HBQ4" s="111"/>
      <c r="HBR4" s="111"/>
      <c r="HBS4" s="111"/>
      <c r="HBT4" s="111"/>
      <c r="HBU4" s="111"/>
      <c r="HBV4" s="111"/>
      <c r="HBW4" s="111"/>
      <c r="HBX4" s="111"/>
      <c r="HBY4" s="111"/>
      <c r="HBZ4" s="111"/>
      <c r="HCA4" s="111"/>
      <c r="HCB4" s="111"/>
      <c r="HCC4" s="111"/>
      <c r="HCD4" s="111"/>
      <c r="HCE4" s="111"/>
      <c r="HCF4" s="111"/>
      <c r="HCG4" s="111"/>
      <c r="HCH4" s="111"/>
      <c r="HCI4" s="111"/>
      <c r="HCJ4" s="111"/>
      <c r="HCK4" s="111"/>
      <c r="HCL4" s="111"/>
      <c r="HCM4" s="111"/>
      <c r="HCN4" s="111"/>
      <c r="HCO4" s="111"/>
      <c r="HCP4" s="111"/>
      <c r="HCQ4" s="111"/>
      <c r="HCR4" s="111"/>
      <c r="HCS4" s="111"/>
      <c r="HCT4" s="111"/>
      <c r="HCU4" s="111"/>
      <c r="HCV4" s="111"/>
      <c r="HCW4" s="111"/>
      <c r="HCX4" s="111"/>
      <c r="HCY4" s="111"/>
      <c r="HCZ4" s="111"/>
      <c r="HDA4" s="111"/>
      <c r="HDB4" s="111"/>
      <c r="HDC4" s="111"/>
      <c r="HDD4" s="111"/>
      <c r="HDE4" s="111"/>
      <c r="HDF4" s="111"/>
      <c r="HDG4" s="111"/>
      <c r="HDH4" s="111"/>
      <c r="HDI4" s="111"/>
      <c r="HDJ4" s="111"/>
      <c r="HDK4" s="111"/>
      <c r="HDL4" s="111"/>
      <c r="HDM4" s="111"/>
      <c r="HDN4" s="111"/>
      <c r="HDO4" s="111"/>
      <c r="HDP4" s="111"/>
      <c r="HDQ4" s="111"/>
      <c r="HDR4" s="111"/>
      <c r="HDS4" s="111"/>
      <c r="HDT4" s="111"/>
      <c r="HDU4" s="111"/>
      <c r="HDV4" s="111"/>
      <c r="HDW4" s="111"/>
      <c r="HDX4" s="111"/>
      <c r="HDY4" s="111"/>
      <c r="HDZ4" s="111"/>
      <c r="HEA4" s="111"/>
      <c r="HEB4" s="111"/>
      <c r="HEC4" s="111"/>
      <c r="HED4" s="111"/>
      <c r="HEE4" s="111"/>
      <c r="HEF4" s="111"/>
      <c r="HEG4" s="111"/>
      <c r="HEH4" s="111"/>
      <c r="HEI4" s="111"/>
      <c r="HEJ4" s="111"/>
      <c r="HEK4" s="111"/>
      <c r="HEL4" s="111"/>
      <c r="HEM4" s="111"/>
      <c r="HEN4" s="111"/>
      <c r="HEO4" s="111"/>
      <c r="HEP4" s="111"/>
      <c r="HEQ4" s="111"/>
      <c r="HER4" s="111"/>
      <c r="HES4" s="111"/>
      <c r="HET4" s="111"/>
      <c r="HEU4" s="111"/>
      <c r="HEV4" s="111"/>
      <c r="HEW4" s="111"/>
      <c r="HEX4" s="111"/>
      <c r="HEY4" s="111"/>
      <c r="HEZ4" s="111"/>
      <c r="HFA4" s="111"/>
      <c r="HFB4" s="111"/>
      <c r="HFC4" s="111"/>
      <c r="HFD4" s="111"/>
      <c r="HFE4" s="111"/>
      <c r="HFF4" s="111"/>
      <c r="HFG4" s="111"/>
      <c r="HFH4" s="111"/>
      <c r="HFI4" s="111"/>
      <c r="HFJ4" s="111"/>
      <c r="HFK4" s="111"/>
      <c r="HFL4" s="111"/>
      <c r="HFM4" s="111"/>
      <c r="HFN4" s="111"/>
      <c r="HFO4" s="111"/>
      <c r="HFP4" s="111"/>
      <c r="HFQ4" s="111"/>
      <c r="HFR4" s="111"/>
      <c r="HFS4" s="111"/>
      <c r="HFT4" s="111"/>
      <c r="HFU4" s="111"/>
      <c r="HFV4" s="111"/>
      <c r="HFW4" s="111"/>
      <c r="HFX4" s="111"/>
      <c r="HFY4" s="111"/>
      <c r="HFZ4" s="111"/>
      <c r="HGA4" s="111"/>
      <c r="HGB4" s="111"/>
      <c r="HGC4" s="111"/>
      <c r="HGD4" s="111"/>
      <c r="HGE4" s="111"/>
      <c r="HGF4" s="111"/>
      <c r="HGG4" s="111"/>
      <c r="HGH4" s="111"/>
      <c r="HGI4" s="111"/>
      <c r="HGJ4" s="111"/>
      <c r="HGK4" s="111"/>
      <c r="HGL4" s="111"/>
      <c r="HGM4" s="111"/>
      <c r="HGN4" s="111"/>
      <c r="HGO4" s="111"/>
      <c r="HGP4" s="111"/>
      <c r="HGQ4" s="111"/>
      <c r="HGR4" s="111"/>
      <c r="HGS4" s="111"/>
      <c r="HGT4" s="111"/>
      <c r="HGU4" s="111"/>
      <c r="HGV4" s="111"/>
      <c r="HGW4" s="111"/>
      <c r="HGX4" s="111"/>
      <c r="HGY4" s="111"/>
      <c r="HGZ4" s="111"/>
      <c r="HHA4" s="111"/>
      <c r="HHB4" s="111"/>
      <c r="HHC4" s="111"/>
      <c r="HHD4" s="111"/>
      <c r="HHE4" s="111"/>
      <c r="HHF4" s="111"/>
      <c r="HHG4" s="111"/>
      <c r="HHH4" s="111"/>
      <c r="HHI4" s="111"/>
      <c r="HHJ4" s="111"/>
      <c r="HHK4" s="111"/>
      <c r="HHL4" s="111"/>
      <c r="HHM4" s="111"/>
      <c r="HHN4" s="111"/>
      <c r="HHO4" s="111"/>
      <c r="HHP4" s="111"/>
      <c r="HHQ4" s="111"/>
      <c r="HHR4" s="111"/>
      <c r="HHS4" s="111"/>
      <c r="HHT4" s="111"/>
      <c r="HHU4" s="111"/>
      <c r="HHV4" s="111"/>
      <c r="HHW4" s="111"/>
      <c r="HHX4" s="111"/>
      <c r="HHY4" s="111"/>
      <c r="HHZ4" s="111"/>
      <c r="HIA4" s="111"/>
      <c r="HIB4" s="111"/>
      <c r="HIC4" s="111"/>
      <c r="HID4" s="111"/>
      <c r="HIE4" s="111"/>
      <c r="HIF4" s="111"/>
      <c r="HIG4" s="111"/>
      <c r="HIH4" s="111"/>
      <c r="HII4" s="111"/>
      <c r="HIJ4" s="111"/>
      <c r="HIK4" s="111"/>
      <c r="HIL4" s="111"/>
      <c r="HIM4" s="111"/>
      <c r="HIN4" s="111"/>
      <c r="HIO4" s="111"/>
      <c r="HIP4" s="111"/>
      <c r="HIQ4" s="111"/>
      <c r="HIR4" s="111"/>
      <c r="HIS4" s="111"/>
      <c r="HIT4" s="111"/>
      <c r="HIU4" s="111"/>
      <c r="HIV4" s="111"/>
      <c r="HIW4" s="111"/>
      <c r="HIX4" s="111"/>
      <c r="HIY4" s="111"/>
      <c r="HIZ4" s="111"/>
      <c r="HJA4" s="111"/>
      <c r="HJB4" s="111"/>
      <c r="HJC4" s="111"/>
      <c r="HJD4" s="111"/>
      <c r="HJE4" s="111"/>
      <c r="HJF4" s="111"/>
      <c r="HJG4" s="111"/>
      <c r="HJH4" s="111"/>
      <c r="HJI4" s="111"/>
      <c r="HJJ4" s="111"/>
      <c r="HJK4" s="111"/>
      <c r="HJL4" s="111"/>
      <c r="HJM4" s="111"/>
      <c r="HJN4" s="111"/>
      <c r="HJO4" s="111"/>
      <c r="HJP4" s="111"/>
      <c r="HJQ4" s="111"/>
      <c r="HJR4" s="111"/>
      <c r="HJS4" s="111"/>
      <c r="HJT4" s="111"/>
      <c r="HJU4" s="111"/>
      <c r="HJV4" s="111"/>
      <c r="HJW4" s="111"/>
      <c r="HJX4" s="111"/>
      <c r="HJY4" s="111"/>
      <c r="HJZ4" s="111"/>
      <c r="HKA4" s="111"/>
      <c r="HKB4" s="111"/>
      <c r="HKC4" s="111"/>
      <c r="HKD4" s="111"/>
      <c r="HKE4" s="111"/>
      <c r="HKF4" s="111"/>
      <c r="HKG4" s="111"/>
      <c r="HKH4" s="111"/>
      <c r="HKI4" s="111"/>
      <c r="HKJ4" s="111"/>
      <c r="HKK4" s="111"/>
      <c r="HKL4" s="111"/>
      <c r="HKM4" s="111"/>
      <c r="HKN4" s="111"/>
      <c r="HKO4" s="111"/>
      <c r="HKP4" s="111"/>
      <c r="HKQ4" s="111"/>
      <c r="HKR4" s="111"/>
      <c r="HKS4" s="111"/>
      <c r="HKT4" s="111"/>
      <c r="HKU4" s="111"/>
      <c r="HKV4" s="111"/>
      <c r="HKW4" s="111"/>
      <c r="HKX4" s="111"/>
      <c r="HKY4" s="111"/>
      <c r="HKZ4" s="111"/>
      <c r="HLA4" s="111"/>
      <c r="HLB4" s="111"/>
      <c r="HLC4" s="111"/>
      <c r="HLD4" s="111"/>
      <c r="HLE4" s="111"/>
      <c r="HLF4" s="111"/>
      <c r="HLG4" s="111"/>
      <c r="HLH4" s="111"/>
      <c r="HLI4" s="111"/>
      <c r="HLJ4" s="111"/>
      <c r="HLK4" s="111"/>
      <c r="HLL4" s="111"/>
      <c r="HLM4" s="111"/>
      <c r="HLN4" s="111"/>
      <c r="HLO4" s="111"/>
      <c r="HLP4" s="111"/>
      <c r="HLQ4" s="111"/>
      <c r="HLR4" s="111"/>
      <c r="HLS4" s="111"/>
      <c r="HLT4" s="111"/>
      <c r="HLU4" s="111"/>
      <c r="HLV4" s="111"/>
      <c r="HLW4" s="111"/>
      <c r="HLX4" s="111"/>
      <c r="HLY4" s="111"/>
      <c r="HLZ4" s="111"/>
      <c r="HMA4" s="111"/>
      <c r="HMB4" s="111"/>
      <c r="HMC4" s="111"/>
      <c r="HMD4" s="111"/>
      <c r="HME4" s="111"/>
      <c r="HMF4" s="111"/>
      <c r="HMG4" s="111"/>
      <c r="HMH4" s="111"/>
      <c r="HMI4" s="111"/>
      <c r="HMJ4" s="111"/>
      <c r="HMK4" s="111"/>
      <c r="HML4" s="111"/>
      <c r="HMM4" s="111"/>
      <c r="HMN4" s="111"/>
      <c r="HMO4" s="111"/>
      <c r="HMP4" s="111"/>
      <c r="HMQ4" s="111"/>
      <c r="HMR4" s="111"/>
      <c r="HMS4" s="111"/>
      <c r="HMT4" s="111"/>
      <c r="HMU4" s="111"/>
      <c r="HMV4" s="111"/>
      <c r="HMW4" s="111"/>
      <c r="HMX4" s="111"/>
      <c r="HMY4" s="111"/>
      <c r="HMZ4" s="111"/>
      <c r="HNA4" s="111"/>
      <c r="HNB4" s="111"/>
      <c r="HNC4" s="111"/>
      <c r="HND4" s="111"/>
      <c r="HNE4" s="111"/>
      <c r="HNF4" s="111"/>
      <c r="HNG4" s="111"/>
      <c r="HNH4" s="111"/>
      <c r="HNI4" s="111"/>
      <c r="HNJ4" s="111"/>
      <c r="HNK4" s="111"/>
      <c r="HNL4" s="111"/>
      <c r="HNM4" s="111"/>
      <c r="HNN4" s="111"/>
      <c r="HNO4" s="111"/>
      <c r="HNP4" s="111"/>
      <c r="HNQ4" s="111"/>
      <c r="HNR4" s="111"/>
      <c r="HNS4" s="111"/>
      <c r="HNT4" s="111"/>
      <c r="HNU4" s="111"/>
      <c r="HNV4" s="111"/>
      <c r="HNW4" s="111"/>
      <c r="HNX4" s="111"/>
      <c r="HNY4" s="111"/>
      <c r="HNZ4" s="111"/>
      <c r="HOA4" s="111"/>
      <c r="HOB4" s="111"/>
      <c r="HOC4" s="111"/>
      <c r="HOD4" s="111"/>
      <c r="HOE4" s="111"/>
      <c r="HOF4" s="111"/>
      <c r="HOG4" s="111"/>
      <c r="HOH4" s="111"/>
      <c r="HOI4" s="111"/>
      <c r="HOJ4" s="111"/>
      <c r="HOK4" s="111"/>
      <c r="HOL4" s="111"/>
      <c r="HOM4" s="111"/>
      <c r="HON4" s="111"/>
      <c r="HOO4" s="111"/>
      <c r="HOP4" s="111"/>
      <c r="HOQ4" s="111"/>
      <c r="HOR4" s="111"/>
      <c r="HOS4" s="111"/>
      <c r="HOT4" s="111"/>
      <c r="HOU4" s="111"/>
      <c r="HOV4" s="111"/>
      <c r="HOW4" s="111"/>
      <c r="HOX4" s="111"/>
      <c r="HOY4" s="111"/>
      <c r="HOZ4" s="111"/>
      <c r="HPA4" s="111"/>
      <c r="HPB4" s="111"/>
      <c r="HPC4" s="111"/>
      <c r="HPD4" s="111"/>
      <c r="HPE4" s="111"/>
      <c r="HPF4" s="111"/>
      <c r="HPG4" s="111"/>
      <c r="HPH4" s="111"/>
      <c r="HPI4" s="111"/>
      <c r="HPJ4" s="111"/>
      <c r="HPK4" s="111"/>
      <c r="HPL4" s="111"/>
      <c r="HPM4" s="111"/>
      <c r="HPN4" s="111"/>
      <c r="HPO4" s="111"/>
      <c r="HPP4" s="111"/>
      <c r="HPQ4" s="111"/>
      <c r="HPR4" s="111"/>
      <c r="HPS4" s="111"/>
      <c r="HPT4" s="111"/>
      <c r="HPU4" s="111"/>
      <c r="HPV4" s="111"/>
      <c r="HPW4" s="111"/>
      <c r="HPX4" s="111"/>
      <c r="HPY4" s="111"/>
      <c r="HPZ4" s="111"/>
      <c r="HQA4" s="111"/>
      <c r="HQB4" s="111"/>
      <c r="HQC4" s="111"/>
      <c r="HQD4" s="111"/>
      <c r="HQE4" s="111"/>
      <c r="HQF4" s="111"/>
      <c r="HQG4" s="111"/>
      <c r="HQH4" s="111"/>
      <c r="HQI4" s="111"/>
      <c r="HQJ4" s="111"/>
      <c r="HQK4" s="111"/>
      <c r="HQL4" s="111"/>
      <c r="HQM4" s="111"/>
      <c r="HQN4" s="111"/>
      <c r="HQO4" s="111"/>
      <c r="HQP4" s="111"/>
      <c r="HQQ4" s="111"/>
      <c r="HQR4" s="111"/>
      <c r="HQS4" s="111"/>
      <c r="HQT4" s="111"/>
      <c r="HQU4" s="111"/>
      <c r="HQV4" s="111"/>
      <c r="HQW4" s="111"/>
      <c r="HQX4" s="111"/>
      <c r="HQY4" s="111"/>
      <c r="HQZ4" s="111"/>
      <c r="HRA4" s="111"/>
      <c r="HRB4" s="111"/>
      <c r="HRC4" s="111"/>
      <c r="HRD4" s="111"/>
      <c r="HRE4" s="111"/>
      <c r="HRF4" s="111"/>
      <c r="HRG4" s="111"/>
      <c r="HRH4" s="111"/>
      <c r="HRI4" s="111"/>
      <c r="HRJ4" s="111"/>
      <c r="HRK4" s="111"/>
      <c r="HRL4" s="111"/>
      <c r="HRM4" s="111"/>
      <c r="HRN4" s="111"/>
      <c r="HRO4" s="111"/>
      <c r="HRP4" s="111"/>
      <c r="HRQ4" s="111"/>
      <c r="HRR4" s="111"/>
      <c r="HRS4" s="111"/>
      <c r="HRT4" s="111"/>
      <c r="HRU4" s="111"/>
      <c r="HRV4" s="111"/>
      <c r="HRW4" s="111"/>
      <c r="HRX4" s="111"/>
      <c r="HRY4" s="111"/>
      <c r="HRZ4" s="111"/>
      <c r="HSA4" s="111"/>
      <c r="HSB4" s="111"/>
      <c r="HSC4" s="111"/>
      <c r="HSD4" s="111"/>
      <c r="HSE4" s="111"/>
      <c r="HSF4" s="111"/>
      <c r="HSG4" s="111"/>
      <c r="HSH4" s="111"/>
      <c r="HSI4" s="111"/>
      <c r="HSJ4" s="111"/>
      <c r="HSK4" s="111"/>
      <c r="HSL4" s="111"/>
      <c r="HSM4" s="111"/>
      <c r="HSN4" s="111"/>
      <c r="HSO4" s="111"/>
      <c r="HSP4" s="111"/>
      <c r="HSQ4" s="111"/>
      <c r="HSR4" s="111"/>
      <c r="HSS4" s="111"/>
      <c r="HST4" s="111"/>
      <c r="HSU4" s="111"/>
      <c r="HSV4" s="111"/>
      <c r="HSW4" s="111"/>
      <c r="HSX4" s="111"/>
      <c r="HSY4" s="111"/>
      <c r="HSZ4" s="111"/>
      <c r="HTA4" s="111"/>
      <c r="HTB4" s="111"/>
      <c r="HTC4" s="111"/>
      <c r="HTD4" s="111"/>
      <c r="HTE4" s="111"/>
      <c r="HTF4" s="111"/>
      <c r="HTG4" s="111"/>
      <c r="HTH4" s="111"/>
      <c r="HTI4" s="111"/>
      <c r="HTJ4" s="111"/>
      <c r="HTK4" s="111"/>
      <c r="HTL4" s="111"/>
      <c r="HTM4" s="111"/>
      <c r="HTN4" s="111"/>
      <c r="HTO4" s="111"/>
      <c r="HTP4" s="111"/>
      <c r="HTQ4" s="111"/>
      <c r="HTR4" s="111"/>
      <c r="HTS4" s="111"/>
      <c r="HTT4" s="111"/>
      <c r="HTU4" s="111"/>
      <c r="HTV4" s="111"/>
      <c r="HTW4" s="111"/>
      <c r="HTX4" s="111"/>
      <c r="HTY4" s="111"/>
      <c r="HTZ4" s="111"/>
      <c r="HUA4" s="111"/>
      <c r="HUB4" s="111"/>
      <c r="HUC4" s="111"/>
      <c r="HUD4" s="111"/>
      <c r="HUE4" s="111"/>
      <c r="HUF4" s="111"/>
      <c r="HUG4" s="111"/>
      <c r="HUH4" s="111"/>
      <c r="HUI4" s="111"/>
      <c r="HUJ4" s="111"/>
      <c r="HUK4" s="111"/>
      <c r="HUL4" s="111"/>
      <c r="HUM4" s="111"/>
      <c r="HUN4" s="111"/>
      <c r="HUO4" s="111"/>
      <c r="HUP4" s="111"/>
      <c r="HUQ4" s="111"/>
      <c r="HUR4" s="111"/>
      <c r="HUS4" s="111"/>
      <c r="HUT4" s="111"/>
      <c r="HUU4" s="111"/>
      <c r="HUV4" s="111"/>
      <c r="HUW4" s="111"/>
      <c r="HUX4" s="111"/>
      <c r="HUY4" s="111"/>
      <c r="HUZ4" s="111"/>
      <c r="HVA4" s="111"/>
      <c r="HVB4" s="111"/>
      <c r="HVC4" s="111"/>
      <c r="HVD4" s="111"/>
      <c r="HVE4" s="111"/>
      <c r="HVF4" s="111"/>
      <c r="HVG4" s="111"/>
      <c r="HVH4" s="111"/>
      <c r="HVI4" s="111"/>
      <c r="HVJ4" s="111"/>
      <c r="HVK4" s="111"/>
      <c r="HVL4" s="111"/>
      <c r="HVM4" s="111"/>
      <c r="HVN4" s="111"/>
      <c r="HVO4" s="111"/>
      <c r="HVP4" s="111"/>
      <c r="HVQ4" s="111"/>
      <c r="HVR4" s="111"/>
      <c r="HVS4" s="111"/>
      <c r="HVT4" s="111"/>
      <c r="HVU4" s="111"/>
      <c r="HVV4" s="111"/>
      <c r="HVW4" s="111"/>
      <c r="HVX4" s="111"/>
      <c r="HVY4" s="111"/>
      <c r="HVZ4" s="111"/>
      <c r="HWA4" s="111"/>
      <c r="HWB4" s="111"/>
      <c r="HWC4" s="111"/>
      <c r="HWD4" s="111"/>
      <c r="HWE4" s="111"/>
      <c r="HWF4" s="111"/>
      <c r="HWG4" s="111"/>
      <c r="HWH4" s="111"/>
      <c r="HWI4" s="111"/>
      <c r="HWJ4" s="111"/>
      <c r="HWK4" s="111"/>
      <c r="HWL4" s="111"/>
      <c r="HWM4" s="111"/>
      <c r="HWN4" s="111"/>
      <c r="HWO4" s="111"/>
      <c r="HWP4" s="111"/>
      <c r="HWQ4" s="111"/>
      <c r="HWR4" s="111"/>
      <c r="HWS4" s="111"/>
      <c r="HWT4" s="111"/>
      <c r="HWU4" s="111"/>
      <c r="HWV4" s="111"/>
      <c r="HWW4" s="111"/>
      <c r="HWX4" s="111"/>
      <c r="HWY4" s="111"/>
      <c r="HWZ4" s="111"/>
      <c r="HXA4" s="111"/>
      <c r="HXB4" s="111"/>
      <c r="HXC4" s="111"/>
      <c r="HXD4" s="111"/>
      <c r="HXE4" s="111"/>
      <c r="HXF4" s="111"/>
      <c r="HXG4" s="111"/>
      <c r="HXH4" s="111"/>
      <c r="HXI4" s="111"/>
      <c r="HXJ4" s="111"/>
      <c r="HXK4" s="111"/>
      <c r="HXL4" s="111"/>
      <c r="HXM4" s="111"/>
      <c r="HXN4" s="111"/>
      <c r="HXO4" s="111"/>
      <c r="HXP4" s="111"/>
      <c r="HXQ4" s="111"/>
      <c r="HXR4" s="111"/>
      <c r="HXS4" s="111"/>
      <c r="HXT4" s="111"/>
      <c r="HXU4" s="111"/>
      <c r="HXV4" s="111"/>
      <c r="HXW4" s="111"/>
      <c r="HXX4" s="111"/>
      <c r="HXY4" s="111"/>
      <c r="HXZ4" s="111"/>
      <c r="HYA4" s="111"/>
      <c r="HYB4" s="111"/>
      <c r="HYC4" s="111"/>
      <c r="HYD4" s="111"/>
      <c r="HYE4" s="111"/>
      <c r="HYF4" s="111"/>
      <c r="HYG4" s="111"/>
      <c r="HYH4" s="111"/>
      <c r="HYI4" s="111"/>
      <c r="HYJ4" s="111"/>
      <c r="HYK4" s="111"/>
      <c r="HYL4" s="111"/>
      <c r="HYM4" s="111"/>
      <c r="HYN4" s="111"/>
      <c r="HYO4" s="111"/>
      <c r="HYP4" s="111"/>
      <c r="HYQ4" s="111"/>
      <c r="HYR4" s="111"/>
      <c r="HYS4" s="111"/>
      <c r="HYT4" s="111"/>
      <c r="HYU4" s="111"/>
      <c r="HYV4" s="111"/>
      <c r="HYW4" s="111"/>
      <c r="HYX4" s="111"/>
      <c r="HYY4" s="111"/>
      <c r="HYZ4" s="111"/>
      <c r="HZA4" s="111"/>
      <c r="HZB4" s="111"/>
      <c r="HZC4" s="111"/>
      <c r="HZD4" s="111"/>
      <c r="HZE4" s="111"/>
      <c r="HZF4" s="111"/>
      <c r="HZG4" s="111"/>
      <c r="HZH4" s="111"/>
      <c r="HZI4" s="111"/>
      <c r="HZJ4" s="111"/>
      <c r="HZK4" s="111"/>
      <c r="HZL4" s="111"/>
      <c r="HZM4" s="111"/>
      <c r="HZN4" s="111"/>
      <c r="HZO4" s="111"/>
      <c r="HZP4" s="111"/>
      <c r="HZQ4" s="111"/>
      <c r="HZR4" s="111"/>
      <c r="HZS4" s="111"/>
      <c r="HZT4" s="111"/>
      <c r="HZU4" s="111"/>
      <c r="HZV4" s="111"/>
      <c r="HZW4" s="111"/>
      <c r="HZX4" s="111"/>
      <c r="HZY4" s="111"/>
      <c r="HZZ4" s="111"/>
      <c r="IAA4" s="111"/>
      <c r="IAB4" s="111"/>
      <c r="IAC4" s="111"/>
      <c r="IAD4" s="111"/>
      <c r="IAE4" s="111"/>
      <c r="IAF4" s="111"/>
      <c r="IAG4" s="111"/>
      <c r="IAH4" s="111"/>
      <c r="IAI4" s="111"/>
      <c r="IAJ4" s="111"/>
      <c r="IAK4" s="111"/>
      <c r="IAL4" s="111"/>
      <c r="IAM4" s="111"/>
      <c r="IAN4" s="111"/>
      <c r="IAO4" s="111"/>
      <c r="IAP4" s="111"/>
      <c r="IAQ4" s="111"/>
      <c r="IAR4" s="111"/>
      <c r="IAS4" s="111"/>
      <c r="IAT4" s="111"/>
      <c r="IAU4" s="111"/>
      <c r="IAV4" s="111"/>
      <c r="IAW4" s="111"/>
      <c r="IAX4" s="111"/>
      <c r="IAY4" s="111"/>
      <c r="IAZ4" s="111"/>
      <c r="IBA4" s="111"/>
      <c r="IBB4" s="111"/>
      <c r="IBC4" s="111"/>
      <c r="IBD4" s="111"/>
      <c r="IBE4" s="111"/>
      <c r="IBF4" s="111"/>
      <c r="IBG4" s="111"/>
      <c r="IBH4" s="111"/>
      <c r="IBI4" s="111"/>
      <c r="IBJ4" s="111"/>
      <c r="IBK4" s="111"/>
      <c r="IBL4" s="111"/>
      <c r="IBM4" s="111"/>
      <c r="IBN4" s="111"/>
      <c r="IBO4" s="111"/>
      <c r="IBP4" s="111"/>
      <c r="IBQ4" s="111"/>
      <c r="IBR4" s="111"/>
      <c r="IBS4" s="111"/>
      <c r="IBT4" s="111"/>
      <c r="IBU4" s="111"/>
      <c r="IBV4" s="111"/>
      <c r="IBW4" s="111"/>
      <c r="IBX4" s="111"/>
      <c r="IBY4" s="111"/>
      <c r="IBZ4" s="111"/>
      <c r="ICA4" s="111"/>
      <c r="ICB4" s="111"/>
      <c r="ICC4" s="111"/>
      <c r="ICD4" s="111"/>
      <c r="ICE4" s="111"/>
      <c r="ICF4" s="111"/>
      <c r="ICG4" s="111"/>
      <c r="ICH4" s="111"/>
      <c r="ICI4" s="111"/>
      <c r="ICJ4" s="111"/>
      <c r="ICK4" s="111"/>
      <c r="ICL4" s="111"/>
      <c r="ICM4" s="111"/>
      <c r="ICN4" s="111"/>
      <c r="ICO4" s="111"/>
      <c r="ICP4" s="111"/>
      <c r="ICQ4" s="111"/>
      <c r="ICR4" s="111"/>
      <c r="ICS4" s="111"/>
      <c r="ICT4" s="111"/>
      <c r="ICU4" s="111"/>
      <c r="ICV4" s="111"/>
      <c r="ICW4" s="111"/>
      <c r="ICX4" s="111"/>
      <c r="ICY4" s="111"/>
      <c r="ICZ4" s="111"/>
      <c r="IDA4" s="111"/>
      <c r="IDB4" s="111"/>
      <c r="IDC4" s="111"/>
      <c r="IDD4" s="111"/>
      <c r="IDE4" s="111"/>
      <c r="IDF4" s="111"/>
      <c r="IDG4" s="111"/>
      <c r="IDH4" s="111"/>
      <c r="IDI4" s="111"/>
      <c r="IDJ4" s="111"/>
      <c r="IDK4" s="111"/>
      <c r="IDL4" s="111"/>
      <c r="IDM4" s="111"/>
      <c r="IDN4" s="111"/>
      <c r="IDO4" s="111"/>
      <c r="IDP4" s="111"/>
      <c r="IDQ4" s="111"/>
      <c r="IDR4" s="111"/>
      <c r="IDS4" s="111"/>
      <c r="IDT4" s="111"/>
      <c r="IDU4" s="111"/>
      <c r="IDV4" s="111"/>
      <c r="IDW4" s="111"/>
      <c r="IDX4" s="111"/>
      <c r="IDY4" s="111"/>
      <c r="IDZ4" s="111"/>
      <c r="IEA4" s="111"/>
      <c r="IEB4" s="111"/>
      <c r="IEC4" s="111"/>
      <c r="IED4" s="111"/>
      <c r="IEE4" s="111"/>
      <c r="IEF4" s="111"/>
      <c r="IEG4" s="111"/>
      <c r="IEH4" s="111"/>
      <c r="IEI4" s="111"/>
      <c r="IEJ4" s="111"/>
      <c r="IEK4" s="111"/>
      <c r="IEL4" s="111"/>
      <c r="IEM4" s="111"/>
      <c r="IEN4" s="111"/>
      <c r="IEO4" s="111"/>
      <c r="IEP4" s="111"/>
      <c r="IEQ4" s="111"/>
      <c r="IER4" s="111"/>
      <c r="IES4" s="111"/>
      <c r="IET4" s="111"/>
      <c r="IEU4" s="111"/>
      <c r="IEV4" s="111"/>
      <c r="IEW4" s="111"/>
      <c r="IEX4" s="111"/>
      <c r="IEY4" s="111"/>
      <c r="IEZ4" s="111"/>
      <c r="IFA4" s="111"/>
      <c r="IFB4" s="111"/>
      <c r="IFC4" s="111"/>
      <c r="IFD4" s="111"/>
      <c r="IFE4" s="111"/>
      <c r="IFF4" s="111"/>
      <c r="IFG4" s="111"/>
      <c r="IFH4" s="111"/>
      <c r="IFI4" s="111"/>
      <c r="IFJ4" s="111"/>
      <c r="IFK4" s="111"/>
      <c r="IFL4" s="111"/>
      <c r="IFM4" s="111"/>
      <c r="IFN4" s="111"/>
      <c r="IFO4" s="111"/>
      <c r="IFP4" s="111"/>
      <c r="IFQ4" s="111"/>
      <c r="IFR4" s="111"/>
      <c r="IFS4" s="111"/>
      <c r="IFT4" s="111"/>
      <c r="IFU4" s="111"/>
      <c r="IFV4" s="111"/>
      <c r="IFW4" s="111"/>
      <c r="IFX4" s="111"/>
      <c r="IFY4" s="111"/>
      <c r="IFZ4" s="111"/>
      <c r="IGA4" s="111"/>
      <c r="IGB4" s="111"/>
      <c r="IGC4" s="111"/>
      <c r="IGD4" s="111"/>
      <c r="IGE4" s="111"/>
      <c r="IGF4" s="111"/>
      <c r="IGG4" s="111"/>
      <c r="IGH4" s="111"/>
      <c r="IGI4" s="111"/>
      <c r="IGJ4" s="111"/>
      <c r="IGK4" s="111"/>
      <c r="IGL4" s="111"/>
      <c r="IGM4" s="111"/>
      <c r="IGN4" s="111"/>
      <c r="IGO4" s="111"/>
      <c r="IGP4" s="111"/>
      <c r="IGQ4" s="111"/>
      <c r="IGR4" s="111"/>
      <c r="IGS4" s="111"/>
      <c r="IGT4" s="111"/>
      <c r="IGU4" s="111"/>
      <c r="IGV4" s="111"/>
      <c r="IGW4" s="111"/>
      <c r="IGX4" s="111"/>
      <c r="IGY4" s="111"/>
      <c r="IGZ4" s="111"/>
      <c r="IHA4" s="111"/>
      <c r="IHB4" s="111"/>
      <c r="IHC4" s="111"/>
      <c r="IHD4" s="111"/>
      <c r="IHE4" s="111"/>
      <c r="IHF4" s="111"/>
      <c r="IHG4" s="111"/>
      <c r="IHH4" s="111"/>
      <c r="IHI4" s="111"/>
      <c r="IHJ4" s="111"/>
      <c r="IHK4" s="111"/>
      <c r="IHL4" s="111"/>
      <c r="IHM4" s="111"/>
      <c r="IHN4" s="111"/>
      <c r="IHO4" s="111"/>
      <c r="IHP4" s="111"/>
      <c r="IHQ4" s="111"/>
      <c r="IHR4" s="111"/>
      <c r="IHS4" s="111"/>
      <c r="IHT4" s="111"/>
      <c r="IHU4" s="111"/>
      <c r="IHV4" s="111"/>
      <c r="IHW4" s="111"/>
      <c r="IHX4" s="111"/>
      <c r="IHY4" s="111"/>
      <c r="IHZ4" s="111"/>
      <c r="IIA4" s="111"/>
      <c r="IIB4" s="111"/>
      <c r="IIC4" s="111"/>
      <c r="IID4" s="111"/>
      <c r="IIE4" s="111"/>
      <c r="IIF4" s="111"/>
      <c r="IIG4" s="111"/>
      <c r="IIH4" s="111"/>
      <c r="III4" s="111"/>
      <c r="IIJ4" s="111"/>
      <c r="IIK4" s="111"/>
      <c r="IIL4" s="111"/>
      <c r="IIM4" s="111"/>
      <c r="IIN4" s="111"/>
      <c r="IIO4" s="111"/>
      <c r="IIP4" s="111"/>
      <c r="IIQ4" s="111"/>
      <c r="IIR4" s="111"/>
      <c r="IIS4" s="111"/>
      <c r="IIT4" s="111"/>
      <c r="IIU4" s="111"/>
      <c r="IIV4" s="111"/>
      <c r="IIW4" s="111"/>
      <c r="IIX4" s="111"/>
      <c r="IIY4" s="111"/>
      <c r="IIZ4" s="111"/>
      <c r="IJA4" s="111"/>
      <c r="IJB4" s="111"/>
      <c r="IJC4" s="111"/>
      <c r="IJD4" s="111"/>
      <c r="IJE4" s="111"/>
      <c r="IJF4" s="111"/>
      <c r="IJG4" s="111"/>
      <c r="IJH4" s="111"/>
      <c r="IJI4" s="111"/>
      <c r="IJJ4" s="111"/>
      <c r="IJK4" s="111"/>
      <c r="IJL4" s="111"/>
      <c r="IJM4" s="111"/>
      <c r="IJN4" s="111"/>
      <c r="IJO4" s="111"/>
      <c r="IJP4" s="111"/>
      <c r="IJQ4" s="111"/>
      <c r="IJR4" s="111"/>
      <c r="IJS4" s="111"/>
      <c r="IJT4" s="111"/>
      <c r="IJU4" s="111"/>
      <c r="IJV4" s="111"/>
      <c r="IJW4" s="111"/>
      <c r="IJX4" s="111"/>
      <c r="IJY4" s="111"/>
      <c r="IJZ4" s="111"/>
      <c r="IKA4" s="111"/>
      <c r="IKB4" s="111"/>
      <c r="IKC4" s="111"/>
      <c r="IKD4" s="111"/>
      <c r="IKE4" s="111"/>
      <c r="IKF4" s="111"/>
      <c r="IKG4" s="111"/>
      <c r="IKH4" s="111"/>
      <c r="IKI4" s="111"/>
      <c r="IKJ4" s="111"/>
      <c r="IKK4" s="111"/>
      <c r="IKL4" s="111"/>
      <c r="IKM4" s="111"/>
      <c r="IKN4" s="111"/>
      <c r="IKO4" s="111"/>
      <c r="IKP4" s="111"/>
      <c r="IKQ4" s="111"/>
      <c r="IKR4" s="111"/>
      <c r="IKS4" s="111"/>
      <c r="IKT4" s="111"/>
      <c r="IKU4" s="111"/>
      <c r="IKV4" s="111"/>
      <c r="IKW4" s="111"/>
      <c r="IKX4" s="111"/>
      <c r="IKY4" s="111"/>
      <c r="IKZ4" s="111"/>
      <c r="ILA4" s="111"/>
      <c r="ILB4" s="111"/>
      <c r="ILC4" s="111"/>
      <c r="ILD4" s="111"/>
      <c r="ILE4" s="111"/>
      <c r="ILF4" s="111"/>
      <c r="ILG4" s="111"/>
      <c r="ILH4" s="111"/>
      <c r="ILI4" s="111"/>
      <c r="ILJ4" s="111"/>
      <c r="ILK4" s="111"/>
      <c r="ILL4" s="111"/>
      <c r="ILM4" s="111"/>
      <c r="ILN4" s="111"/>
      <c r="ILO4" s="111"/>
      <c r="ILP4" s="111"/>
      <c r="ILQ4" s="111"/>
      <c r="ILR4" s="111"/>
      <c r="ILS4" s="111"/>
      <c r="ILT4" s="111"/>
      <c r="ILU4" s="111"/>
      <c r="ILV4" s="111"/>
      <c r="ILW4" s="111"/>
      <c r="ILX4" s="111"/>
      <c r="ILY4" s="111"/>
      <c r="ILZ4" s="111"/>
      <c r="IMA4" s="111"/>
      <c r="IMB4" s="111"/>
      <c r="IMC4" s="111"/>
      <c r="IMD4" s="111"/>
      <c r="IME4" s="111"/>
      <c r="IMF4" s="111"/>
      <c r="IMG4" s="111"/>
      <c r="IMH4" s="111"/>
      <c r="IMI4" s="111"/>
      <c r="IMJ4" s="111"/>
      <c r="IMK4" s="111"/>
      <c r="IML4" s="111"/>
      <c r="IMM4" s="111"/>
      <c r="IMN4" s="111"/>
      <c r="IMO4" s="111"/>
      <c r="IMP4" s="111"/>
      <c r="IMQ4" s="111"/>
      <c r="IMR4" s="111"/>
      <c r="IMS4" s="111"/>
      <c r="IMT4" s="111"/>
      <c r="IMU4" s="111"/>
      <c r="IMV4" s="111"/>
      <c r="IMW4" s="111"/>
      <c r="IMX4" s="111"/>
      <c r="IMY4" s="111"/>
      <c r="IMZ4" s="111"/>
      <c r="INA4" s="111"/>
      <c r="INB4" s="111"/>
      <c r="INC4" s="111"/>
      <c r="IND4" s="111"/>
      <c r="INE4" s="111"/>
      <c r="INF4" s="111"/>
      <c r="ING4" s="111"/>
      <c r="INH4" s="111"/>
      <c r="INI4" s="111"/>
      <c r="INJ4" s="111"/>
      <c r="INK4" s="111"/>
      <c r="INL4" s="111"/>
      <c r="INM4" s="111"/>
      <c r="INN4" s="111"/>
      <c r="INO4" s="111"/>
      <c r="INP4" s="111"/>
      <c r="INQ4" s="111"/>
      <c r="INR4" s="111"/>
      <c r="INS4" s="111"/>
      <c r="INT4" s="111"/>
      <c r="INU4" s="111"/>
      <c r="INV4" s="111"/>
      <c r="INW4" s="111"/>
      <c r="INX4" s="111"/>
      <c r="INY4" s="111"/>
      <c r="INZ4" s="111"/>
      <c r="IOA4" s="111"/>
      <c r="IOB4" s="111"/>
      <c r="IOC4" s="111"/>
      <c r="IOD4" s="111"/>
      <c r="IOE4" s="111"/>
      <c r="IOF4" s="111"/>
      <c r="IOG4" s="111"/>
      <c r="IOH4" s="111"/>
      <c r="IOI4" s="111"/>
      <c r="IOJ4" s="111"/>
      <c r="IOK4" s="111"/>
      <c r="IOL4" s="111"/>
      <c r="IOM4" s="111"/>
      <c r="ION4" s="111"/>
      <c r="IOO4" s="111"/>
      <c r="IOP4" s="111"/>
      <c r="IOQ4" s="111"/>
      <c r="IOR4" s="111"/>
      <c r="IOS4" s="111"/>
      <c r="IOT4" s="111"/>
      <c r="IOU4" s="111"/>
      <c r="IOV4" s="111"/>
      <c r="IOW4" s="111"/>
      <c r="IOX4" s="111"/>
      <c r="IOY4" s="111"/>
      <c r="IOZ4" s="111"/>
      <c r="IPA4" s="111"/>
      <c r="IPB4" s="111"/>
      <c r="IPC4" s="111"/>
      <c r="IPD4" s="111"/>
      <c r="IPE4" s="111"/>
      <c r="IPF4" s="111"/>
      <c r="IPG4" s="111"/>
      <c r="IPH4" s="111"/>
      <c r="IPI4" s="111"/>
      <c r="IPJ4" s="111"/>
      <c r="IPK4" s="111"/>
      <c r="IPL4" s="111"/>
      <c r="IPM4" s="111"/>
      <c r="IPN4" s="111"/>
      <c r="IPO4" s="111"/>
      <c r="IPP4" s="111"/>
      <c r="IPQ4" s="111"/>
      <c r="IPR4" s="111"/>
      <c r="IPS4" s="111"/>
      <c r="IPT4" s="111"/>
      <c r="IPU4" s="111"/>
      <c r="IPV4" s="111"/>
      <c r="IPW4" s="111"/>
      <c r="IPX4" s="111"/>
      <c r="IPY4" s="111"/>
      <c r="IPZ4" s="111"/>
      <c r="IQA4" s="111"/>
      <c r="IQB4" s="111"/>
      <c r="IQC4" s="111"/>
      <c r="IQD4" s="111"/>
      <c r="IQE4" s="111"/>
      <c r="IQF4" s="111"/>
      <c r="IQG4" s="111"/>
      <c r="IQH4" s="111"/>
      <c r="IQI4" s="111"/>
      <c r="IQJ4" s="111"/>
      <c r="IQK4" s="111"/>
      <c r="IQL4" s="111"/>
      <c r="IQM4" s="111"/>
      <c r="IQN4" s="111"/>
      <c r="IQO4" s="111"/>
      <c r="IQP4" s="111"/>
      <c r="IQQ4" s="111"/>
      <c r="IQR4" s="111"/>
      <c r="IQS4" s="111"/>
      <c r="IQT4" s="111"/>
      <c r="IQU4" s="111"/>
      <c r="IQV4" s="111"/>
      <c r="IQW4" s="111"/>
      <c r="IQX4" s="111"/>
      <c r="IQY4" s="111"/>
      <c r="IQZ4" s="111"/>
      <c r="IRA4" s="111"/>
      <c r="IRB4" s="111"/>
      <c r="IRC4" s="111"/>
      <c r="IRD4" s="111"/>
      <c r="IRE4" s="111"/>
      <c r="IRF4" s="111"/>
      <c r="IRG4" s="111"/>
      <c r="IRH4" s="111"/>
      <c r="IRI4" s="111"/>
      <c r="IRJ4" s="111"/>
      <c r="IRK4" s="111"/>
      <c r="IRL4" s="111"/>
      <c r="IRM4" s="111"/>
      <c r="IRN4" s="111"/>
      <c r="IRO4" s="111"/>
      <c r="IRP4" s="111"/>
      <c r="IRQ4" s="111"/>
      <c r="IRR4" s="111"/>
      <c r="IRS4" s="111"/>
      <c r="IRT4" s="111"/>
      <c r="IRU4" s="111"/>
      <c r="IRV4" s="111"/>
      <c r="IRW4" s="111"/>
      <c r="IRX4" s="111"/>
      <c r="IRY4" s="111"/>
      <c r="IRZ4" s="111"/>
      <c r="ISA4" s="111"/>
      <c r="ISB4" s="111"/>
      <c r="ISC4" s="111"/>
      <c r="ISD4" s="111"/>
      <c r="ISE4" s="111"/>
      <c r="ISF4" s="111"/>
      <c r="ISG4" s="111"/>
      <c r="ISH4" s="111"/>
      <c r="ISI4" s="111"/>
      <c r="ISJ4" s="111"/>
      <c r="ISK4" s="111"/>
      <c r="ISL4" s="111"/>
      <c r="ISM4" s="111"/>
      <c r="ISN4" s="111"/>
      <c r="ISO4" s="111"/>
      <c r="ISP4" s="111"/>
      <c r="ISQ4" s="111"/>
      <c r="ISR4" s="111"/>
      <c r="ISS4" s="111"/>
      <c r="IST4" s="111"/>
      <c r="ISU4" s="111"/>
      <c r="ISV4" s="111"/>
      <c r="ISW4" s="111"/>
      <c r="ISX4" s="111"/>
      <c r="ISY4" s="111"/>
      <c r="ISZ4" s="111"/>
      <c r="ITA4" s="111"/>
      <c r="ITB4" s="111"/>
      <c r="ITC4" s="111"/>
      <c r="ITD4" s="111"/>
      <c r="ITE4" s="111"/>
      <c r="ITF4" s="111"/>
      <c r="ITG4" s="111"/>
      <c r="ITH4" s="111"/>
      <c r="ITI4" s="111"/>
      <c r="ITJ4" s="111"/>
      <c r="ITK4" s="111"/>
      <c r="ITL4" s="111"/>
      <c r="ITM4" s="111"/>
      <c r="ITN4" s="111"/>
      <c r="ITO4" s="111"/>
      <c r="ITP4" s="111"/>
      <c r="ITQ4" s="111"/>
      <c r="ITR4" s="111"/>
      <c r="ITS4" s="111"/>
      <c r="ITT4" s="111"/>
      <c r="ITU4" s="111"/>
      <c r="ITV4" s="111"/>
      <c r="ITW4" s="111"/>
      <c r="ITX4" s="111"/>
      <c r="ITY4" s="111"/>
      <c r="ITZ4" s="111"/>
      <c r="IUA4" s="111"/>
      <c r="IUB4" s="111"/>
      <c r="IUC4" s="111"/>
      <c r="IUD4" s="111"/>
      <c r="IUE4" s="111"/>
      <c r="IUF4" s="111"/>
      <c r="IUG4" s="111"/>
      <c r="IUH4" s="111"/>
      <c r="IUI4" s="111"/>
      <c r="IUJ4" s="111"/>
      <c r="IUK4" s="111"/>
      <c r="IUL4" s="111"/>
      <c r="IUM4" s="111"/>
      <c r="IUN4" s="111"/>
      <c r="IUO4" s="111"/>
      <c r="IUP4" s="111"/>
      <c r="IUQ4" s="111"/>
      <c r="IUR4" s="111"/>
      <c r="IUS4" s="111"/>
      <c r="IUT4" s="111"/>
      <c r="IUU4" s="111"/>
      <c r="IUV4" s="111"/>
      <c r="IUW4" s="111"/>
      <c r="IUX4" s="111"/>
      <c r="IUY4" s="111"/>
      <c r="IUZ4" s="111"/>
      <c r="IVA4" s="111"/>
      <c r="IVB4" s="111"/>
      <c r="IVC4" s="111"/>
      <c r="IVD4" s="111"/>
      <c r="IVE4" s="111"/>
      <c r="IVF4" s="111"/>
      <c r="IVG4" s="111"/>
      <c r="IVH4" s="111"/>
      <c r="IVI4" s="111"/>
      <c r="IVJ4" s="111"/>
      <c r="IVK4" s="111"/>
      <c r="IVL4" s="111"/>
      <c r="IVM4" s="111"/>
      <c r="IVN4" s="111"/>
      <c r="IVO4" s="111"/>
      <c r="IVP4" s="111"/>
      <c r="IVQ4" s="111"/>
      <c r="IVR4" s="111"/>
      <c r="IVS4" s="111"/>
      <c r="IVT4" s="111"/>
      <c r="IVU4" s="111"/>
      <c r="IVV4" s="111"/>
      <c r="IVW4" s="111"/>
      <c r="IVX4" s="111"/>
      <c r="IVY4" s="111"/>
      <c r="IVZ4" s="111"/>
      <c r="IWA4" s="111"/>
      <c r="IWB4" s="111"/>
      <c r="IWC4" s="111"/>
      <c r="IWD4" s="111"/>
      <c r="IWE4" s="111"/>
      <c r="IWF4" s="111"/>
      <c r="IWG4" s="111"/>
      <c r="IWH4" s="111"/>
      <c r="IWI4" s="111"/>
      <c r="IWJ4" s="111"/>
      <c r="IWK4" s="111"/>
      <c r="IWL4" s="111"/>
      <c r="IWM4" s="111"/>
      <c r="IWN4" s="111"/>
      <c r="IWO4" s="111"/>
      <c r="IWP4" s="111"/>
      <c r="IWQ4" s="111"/>
      <c r="IWR4" s="111"/>
      <c r="IWS4" s="111"/>
      <c r="IWT4" s="111"/>
      <c r="IWU4" s="111"/>
      <c r="IWV4" s="111"/>
      <c r="IWW4" s="111"/>
      <c r="IWX4" s="111"/>
      <c r="IWY4" s="111"/>
      <c r="IWZ4" s="111"/>
      <c r="IXA4" s="111"/>
      <c r="IXB4" s="111"/>
      <c r="IXC4" s="111"/>
      <c r="IXD4" s="111"/>
      <c r="IXE4" s="111"/>
      <c r="IXF4" s="111"/>
      <c r="IXG4" s="111"/>
      <c r="IXH4" s="111"/>
      <c r="IXI4" s="111"/>
      <c r="IXJ4" s="111"/>
      <c r="IXK4" s="111"/>
      <c r="IXL4" s="111"/>
      <c r="IXM4" s="111"/>
      <c r="IXN4" s="111"/>
      <c r="IXO4" s="111"/>
      <c r="IXP4" s="111"/>
      <c r="IXQ4" s="111"/>
      <c r="IXR4" s="111"/>
      <c r="IXS4" s="111"/>
      <c r="IXT4" s="111"/>
      <c r="IXU4" s="111"/>
      <c r="IXV4" s="111"/>
      <c r="IXW4" s="111"/>
      <c r="IXX4" s="111"/>
      <c r="IXY4" s="111"/>
      <c r="IXZ4" s="111"/>
      <c r="IYA4" s="111"/>
      <c r="IYB4" s="111"/>
      <c r="IYC4" s="111"/>
      <c r="IYD4" s="111"/>
      <c r="IYE4" s="111"/>
      <c r="IYF4" s="111"/>
      <c r="IYG4" s="111"/>
      <c r="IYH4" s="111"/>
      <c r="IYI4" s="111"/>
      <c r="IYJ4" s="111"/>
      <c r="IYK4" s="111"/>
      <c r="IYL4" s="111"/>
      <c r="IYM4" s="111"/>
      <c r="IYN4" s="111"/>
      <c r="IYO4" s="111"/>
      <c r="IYP4" s="111"/>
      <c r="IYQ4" s="111"/>
      <c r="IYR4" s="111"/>
      <c r="IYS4" s="111"/>
      <c r="IYT4" s="111"/>
      <c r="IYU4" s="111"/>
      <c r="IYV4" s="111"/>
      <c r="IYW4" s="111"/>
      <c r="IYX4" s="111"/>
      <c r="IYY4" s="111"/>
      <c r="IYZ4" s="111"/>
      <c r="IZA4" s="111"/>
      <c r="IZB4" s="111"/>
      <c r="IZC4" s="111"/>
      <c r="IZD4" s="111"/>
      <c r="IZE4" s="111"/>
      <c r="IZF4" s="111"/>
      <c r="IZG4" s="111"/>
      <c r="IZH4" s="111"/>
      <c r="IZI4" s="111"/>
      <c r="IZJ4" s="111"/>
      <c r="IZK4" s="111"/>
      <c r="IZL4" s="111"/>
      <c r="IZM4" s="111"/>
      <c r="IZN4" s="111"/>
      <c r="IZO4" s="111"/>
      <c r="IZP4" s="111"/>
      <c r="IZQ4" s="111"/>
      <c r="IZR4" s="111"/>
      <c r="IZS4" s="111"/>
      <c r="IZT4" s="111"/>
      <c r="IZU4" s="111"/>
      <c r="IZV4" s="111"/>
      <c r="IZW4" s="111"/>
      <c r="IZX4" s="111"/>
      <c r="IZY4" s="111"/>
      <c r="IZZ4" s="111"/>
      <c r="JAA4" s="111"/>
      <c r="JAB4" s="111"/>
      <c r="JAC4" s="111"/>
      <c r="JAD4" s="111"/>
      <c r="JAE4" s="111"/>
      <c r="JAF4" s="111"/>
      <c r="JAG4" s="111"/>
      <c r="JAH4" s="111"/>
      <c r="JAI4" s="111"/>
      <c r="JAJ4" s="111"/>
      <c r="JAK4" s="111"/>
      <c r="JAL4" s="111"/>
      <c r="JAM4" s="111"/>
      <c r="JAN4" s="111"/>
      <c r="JAO4" s="111"/>
      <c r="JAP4" s="111"/>
      <c r="JAQ4" s="111"/>
      <c r="JAR4" s="111"/>
      <c r="JAS4" s="111"/>
      <c r="JAT4" s="111"/>
      <c r="JAU4" s="111"/>
      <c r="JAV4" s="111"/>
      <c r="JAW4" s="111"/>
      <c r="JAX4" s="111"/>
      <c r="JAY4" s="111"/>
      <c r="JAZ4" s="111"/>
      <c r="JBA4" s="111"/>
      <c r="JBB4" s="111"/>
      <c r="JBC4" s="111"/>
      <c r="JBD4" s="111"/>
      <c r="JBE4" s="111"/>
      <c r="JBF4" s="111"/>
      <c r="JBG4" s="111"/>
      <c r="JBH4" s="111"/>
      <c r="JBI4" s="111"/>
      <c r="JBJ4" s="111"/>
      <c r="JBK4" s="111"/>
      <c r="JBL4" s="111"/>
      <c r="JBM4" s="111"/>
      <c r="JBN4" s="111"/>
      <c r="JBO4" s="111"/>
      <c r="JBP4" s="111"/>
      <c r="JBQ4" s="111"/>
      <c r="JBR4" s="111"/>
      <c r="JBS4" s="111"/>
      <c r="JBT4" s="111"/>
      <c r="JBU4" s="111"/>
      <c r="JBV4" s="111"/>
      <c r="JBW4" s="111"/>
      <c r="JBX4" s="111"/>
      <c r="JBY4" s="111"/>
      <c r="JBZ4" s="111"/>
      <c r="JCA4" s="111"/>
      <c r="JCB4" s="111"/>
      <c r="JCC4" s="111"/>
      <c r="JCD4" s="111"/>
      <c r="JCE4" s="111"/>
      <c r="JCF4" s="111"/>
      <c r="JCG4" s="111"/>
      <c r="JCH4" s="111"/>
      <c r="JCI4" s="111"/>
      <c r="JCJ4" s="111"/>
      <c r="JCK4" s="111"/>
      <c r="JCL4" s="111"/>
      <c r="JCM4" s="111"/>
      <c r="JCN4" s="111"/>
      <c r="JCO4" s="111"/>
      <c r="JCP4" s="111"/>
      <c r="JCQ4" s="111"/>
      <c r="JCR4" s="111"/>
      <c r="JCS4" s="111"/>
      <c r="JCT4" s="111"/>
      <c r="JCU4" s="111"/>
      <c r="JCV4" s="111"/>
      <c r="JCW4" s="111"/>
      <c r="JCX4" s="111"/>
      <c r="JCY4" s="111"/>
      <c r="JCZ4" s="111"/>
      <c r="JDA4" s="111"/>
      <c r="JDB4" s="111"/>
      <c r="JDC4" s="111"/>
      <c r="JDD4" s="111"/>
      <c r="JDE4" s="111"/>
      <c r="JDF4" s="111"/>
      <c r="JDG4" s="111"/>
      <c r="JDH4" s="111"/>
      <c r="JDI4" s="111"/>
      <c r="JDJ4" s="111"/>
      <c r="JDK4" s="111"/>
      <c r="JDL4" s="111"/>
      <c r="JDM4" s="111"/>
      <c r="JDN4" s="111"/>
      <c r="JDO4" s="111"/>
      <c r="JDP4" s="111"/>
      <c r="JDQ4" s="111"/>
      <c r="JDR4" s="111"/>
      <c r="JDS4" s="111"/>
      <c r="JDT4" s="111"/>
      <c r="JDU4" s="111"/>
      <c r="JDV4" s="111"/>
      <c r="JDW4" s="111"/>
      <c r="JDX4" s="111"/>
      <c r="JDY4" s="111"/>
      <c r="JDZ4" s="111"/>
      <c r="JEA4" s="111"/>
      <c r="JEB4" s="111"/>
      <c r="JEC4" s="111"/>
      <c r="JED4" s="111"/>
      <c r="JEE4" s="111"/>
      <c r="JEF4" s="111"/>
      <c r="JEG4" s="111"/>
      <c r="JEH4" s="111"/>
      <c r="JEI4" s="111"/>
      <c r="JEJ4" s="111"/>
      <c r="JEK4" s="111"/>
      <c r="JEL4" s="111"/>
      <c r="JEM4" s="111"/>
      <c r="JEN4" s="111"/>
      <c r="JEO4" s="111"/>
      <c r="JEP4" s="111"/>
      <c r="JEQ4" s="111"/>
      <c r="JER4" s="111"/>
      <c r="JES4" s="111"/>
      <c r="JET4" s="111"/>
      <c r="JEU4" s="111"/>
      <c r="JEV4" s="111"/>
      <c r="JEW4" s="111"/>
      <c r="JEX4" s="111"/>
      <c r="JEY4" s="111"/>
      <c r="JEZ4" s="111"/>
      <c r="JFA4" s="111"/>
      <c r="JFB4" s="111"/>
      <c r="JFC4" s="111"/>
      <c r="JFD4" s="111"/>
      <c r="JFE4" s="111"/>
      <c r="JFF4" s="111"/>
      <c r="JFG4" s="111"/>
      <c r="JFH4" s="111"/>
      <c r="JFI4" s="111"/>
      <c r="JFJ4" s="111"/>
      <c r="JFK4" s="111"/>
      <c r="JFL4" s="111"/>
      <c r="JFM4" s="111"/>
      <c r="JFN4" s="111"/>
      <c r="JFO4" s="111"/>
      <c r="JFP4" s="111"/>
      <c r="JFQ4" s="111"/>
      <c r="JFR4" s="111"/>
      <c r="JFS4" s="111"/>
      <c r="JFT4" s="111"/>
      <c r="JFU4" s="111"/>
      <c r="JFV4" s="111"/>
      <c r="JFW4" s="111"/>
      <c r="JFX4" s="111"/>
      <c r="JFY4" s="111"/>
      <c r="JFZ4" s="111"/>
      <c r="JGA4" s="111"/>
      <c r="JGB4" s="111"/>
      <c r="JGC4" s="111"/>
      <c r="JGD4" s="111"/>
      <c r="JGE4" s="111"/>
      <c r="JGF4" s="111"/>
      <c r="JGG4" s="111"/>
      <c r="JGH4" s="111"/>
      <c r="JGI4" s="111"/>
      <c r="JGJ4" s="111"/>
      <c r="JGK4" s="111"/>
      <c r="JGL4" s="111"/>
      <c r="JGM4" s="111"/>
      <c r="JGN4" s="111"/>
      <c r="JGO4" s="111"/>
      <c r="JGP4" s="111"/>
      <c r="JGQ4" s="111"/>
      <c r="JGR4" s="111"/>
      <c r="JGS4" s="111"/>
      <c r="JGT4" s="111"/>
      <c r="JGU4" s="111"/>
      <c r="JGV4" s="111"/>
      <c r="JGW4" s="111"/>
      <c r="JGX4" s="111"/>
      <c r="JGY4" s="111"/>
      <c r="JGZ4" s="111"/>
      <c r="JHA4" s="111"/>
      <c r="JHB4" s="111"/>
      <c r="JHC4" s="111"/>
      <c r="JHD4" s="111"/>
      <c r="JHE4" s="111"/>
      <c r="JHF4" s="111"/>
      <c r="JHG4" s="111"/>
      <c r="JHH4" s="111"/>
      <c r="JHI4" s="111"/>
      <c r="JHJ4" s="111"/>
      <c r="JHK4" s="111"/>
      <c r="JHL4" s="111"/>
      <c r="JHM4" s="111"/>
      <c r="JHN4" s="111"/>
      <c r="JHO4" s="111"/>
      <c r="JHP4" s="111"/>
      <c r="JHQ4" s="111"/>
      <c r="JHR4" s="111"/>
      <c r="JHS4" s="111"/>
      <c r="JHT4" s="111"/>
      <c r="JHU4" s="111"/>
      <c r="JHV4" s="111"/>
      <c r="JHW4" s="111"/>
      <c r="JHX4" s="111"/>
      <c r="JHY4" s="111"/>
      <c r="JHZ4" s="111"/>
      <c r="JIA4" s="111"/>
      <c r="JIB4" s="111"/>
      <c r="JIC4" s="111"/>
      <c r="JID4" s="111"/>
      <c r="JIE4" s="111"/>
      <c r="JIF4" s="111"/>
      <c r="JIG4" s="111"/>
      <c r="JIH4" s="111"/>
      <c r="JII4" s="111"/>
      <c r="JIJ4" s="111"/>
      <c r="JIK4" s="111"/>
      <c r="JIL4" s="111"/>
      <c r="JIM4" s="111"/>
      <c r="JIN4" s="111"/>
      <c r="JIO4" s="111"/>
      <c r="JIP4" s="111"/>
      <c r="JIQ4" s="111"/>
      <c r="JIR4" s="111"/>
      <c r="JIS4" s="111"/>
      <c r="JIT4" s="111"/>
      <c r="JIU4" s="111"/>
      <c r="JIV4" s="111"/>
      <c r="JIW4" s="111"/>
      <c r="JIX4" s="111"/>
      <c r="JIY4" s="111"/>
      <c r="JIZ4" s="111"/>
      <c r="JJA4" s="111"/>
      <c r="JJB4" s="111"/>
      <c r="JJC4" s="111"/>
      <c r="JJD4" s="111"/>
      <c r="JJE4" s="111"/>
      <c r="JJF4" s="111"/>
      <c r="JJG4" s="111"/>
      <c r="JJH4" s="111"/>
      <c r="JJI4" s="111"/>
      <c r="JJJ4" s="111"/>
      <c r="JJK4" s="111"/>
      <c r="JJL4" s="111"/>
      <c r="JJM4" s="111"/>
      <c r="JJN4" s="111"/>
      <c r="JJO4" s="111"/>
      <c r="JJP4" s="111"/>
      <c r="JJQ4" s="111"/>
      <c r="JJR4" s="111"/>
      <c r="JJS4" s="111"/>
      <c r="JJT4" s="111"/>
      <c r="JJU4" s="111"/>
      <c r="JJV4" s="111"/>
      <c r="JJW4" s="111"/>
      <c r="JJX4" s="111"/>
      <c r="JJY4" s="111"/>
      <c r="JJZ4" s="111"/>
      <c r="JKA4" s="111"/>
      <c r="JKB4" s="111"/>
      <c r="JKC4" s="111"/>
      <c r="JKD4" s="111"/>
      <c r="JKE4" s="111"/>
      <c r="JKF4" s="111"/>
      <c r="JKG4" s="111"/>
      <c r="JKH4" s="111"/>
      <c r="JKI4" s="111"/>
      <c r="JKJ4" s="111"/>
      <c r="JKK4" s="111"/>
      <c r="JKL4" s="111"/>
      <c r="JKM4" s="111"/>
      <c r="JKN4" s="111"/>
      <c r="JKO4" s="111"/>
      <c r="JKP4" s="111"/>
      <c r="JKQ4" s="111"/>
      <c r="JKR4" s="111"/>
      <c r="JKS4" s="111"/>
      <c r="JKT4" s="111"/>
      <c r="JKU4" s="111"/>
      <c r="JKV4" s="111"/>
      <c r="JKW4" s="111"/>
      <c r="JKX4" s="111"/>
      <c r="JKY4" s="111"/>
      <c r="JKZ4" s="111"/>
      <c r="JLA4" s="111"/>
      <c r="JLB4" s="111"/>
      <c r="JLC4" s="111"/>
      <c r="JLD4" s="111"/>
      <c r="JLE4" s="111"/>
      <c r="JLF4" s="111"/>
      <c r="JLG4" s="111"/>
      <c r="JLH4" s="111"/>
      <c r="JLI4" s="111"/>
      <c r="JLJ4" s="111"/>
      <c r="JLK4" s="111"/>
      <c r="JLL4" s="111"/>
      <c r="JLM4" s="111"/>
      <c r="JLN4" s="111"/>
      <c r="JLO4" s="111"/>
      <c r="JLP4" s="111"/>
      <c r="JLQ4" s="111"/>
      <c r="JLR4" s="111"/>
      <c r="JLS4" s="111"/>
      <c r="JLT4" s="111"/>
      <c r="JLU4" s="111"/>
      <c r="JLV4" s="111"/>
      <c r="JLW4" s="111"/>
      <c r="JLX4" s="111"/>
      <c r="JLY4" s="111"/>
      <c r="JLZ4" s="111"/>
      <c r="JMA4" s="111"/>
      <c r="JMB4" s="111"/>
      <c r="JMC4" s="111"/>
      <c r="JMD4" s="111"/>
      <c r="JME4" s="111"/>
      <c r="JMF4" s="111"/>
      <c r="JMG4" s="111"/>
      <c r="JMH4" s="111"/>
      <c r="JMI4" s="111"/>
      <c r="JMJ4" s="111"/>
      <c r="JMK4" s="111"/>
      <c r="JML4" s="111"/>
      <c r="JMM4" s="111"/>
      <c r="JMN4" s="111"/>
      <c r="JMO4" s="111"/>
      <c r="JMP4" s="111"/>
      <c r="JMQ4" s="111"/>
      <c r="JMR4" s="111"/>
      <c r="JMS4" s="111"/>
      <c r="JMT4" s="111"/>
      <c r="JMU4" s="111"/>
      <c r="JMV4" s="111"/>
      <c r="JMW4" s="111"/>
      <c r="JMX4" s="111"/>
      <c r="JMY4" s="111"/>
      <c r="JMZ4" s="111"/>
      <c r="JNA4" s="111"/>
      <c r="JNB4" s="111"/>
      <c r="JNC4" s="111"/>
      <c r="JND4" s="111"/>
      <c r="JNE4" s="111"/>
      <c r="JNF4" s="111"/>
      <c r="JNG4" s="111"/>
      <c r="JNH4" s="111"/>
      <c r="JNI4" s="111"/>
      <c r="JNJ4" s="111"/>
      <c r="JNK4" s="111"/>
      <c r="JNL4" s="111"/>
      <c r="JNM4" s="111"/>
      <c r="JNN4" s="111"/>
      <c r="JNO4" s="111"/>
      <c r="JNP4" s="111"/>
      <c r="JNQ4" s="111"/>
      <c r="JNR4" s="111"/>
      <c r="JNS4" s="111"/>
      <c r="JNT4" s="111"/>
      <c r="JNU4" s="111"/>
      <c r="JNV4" s="111"/>
      <c r="JNW4" s="111"/>
      <c r="JNX4" s="111"/>
      <c r="JNY4" s="111"/>
      <c r="JNZ4" s="111"/>
      <c r="JOA4" s="111"/>
      <c r="JOB4" s="111"/>
      <c r="JOC4" s="111"/>
      <c r="JOD4" s="111"/>
      <c r="JOE4" s="111"/>
      <c r="JOF4" s="111"/>
      <c r="JOG4" s="111"/>
      <c r="JOH4" s="111"/>
      <c r="JOI4" s="111"/>
      <c r="JOJ4" s="111"/>
      <c r="JOK4" s="111"/>
      <c r="JOL4" s="111"/>
      <c r="JOM4" s="111"/>
      <c r="JON4" s="111"/>
      <c r="JOO4" s="111"/>
      <c r="JOP4" s="111"/>
      <c r="JOQ4" s="111"/>
      <c r="JOR4" s="111"/>
      <c r="JOS4" s="111"/>
      <c r="JOT4" s="111"/>
      <c r="JOU4" s="111"/>
      <c r="JOV4" s="111"/>
      <c r="JOW4" s="111"/>
      <c r="JOX4" s="111"/>
      <c r="JOY4" s="111"/>
      <c r="JOZ4" s="111"/>
      <c r="JPA4" s="111"/>
      <c r="JPB4" s="111"/>
      <c r="JPC4" s="111"/>
      <c r="JPD4" s="111"/>
      <c r="JPE4" s="111"/>
      <c r="JPF4" s="111"/>
      <c r="JPG4" s="111"/>
      <c r="JPH4" s="111"/>
      <c r="JPI4" s="111"/>
      <c r="JPJ4" s="111"/>
      <c r="JPK4" s="111"/>
      <c r="JPL4" s="111"/>
      <c r="JPM4" s="111"/>
      <c r="JPN4" s="111"/>
      <c r="JPO4" s="111"/>
      <c r="JPP4" s="111"/>
      <c r="JPQ4" s="111"/>
      <c r="JPR4" s="111"/>
      <c r="JPS4" s="111"/>
      <c r="JPT4" s="111"/>
      <c r="JPU4" s="111"/>
      <c r="JPV4" s="111"/>
      <c r="JPW4" s="111"/>
      <c r="JPX4" s="111"/>
      <c r="JPY4" s="111"/>
      <c r="JPZ4" s="111"/>
      <c r="JQA4" s="111"/>
      <c r="JQB4" s="111"/>
      <c r="JQC4" s="111"/>
      <c r="JQD4" s="111"/>
      <c r="JQE4" s="111"/>
      <c r="JQF4" s="111"/>
      <c r="JQG4" s="111"/>
      <c r="JQH4" s="111"/>
      <c r="JQI4" s="111"/>
      <c r="JQJ4" s="111"/>
      <c r="JQK4" s="111"/>
      <c r="JQL4" s="111"/>
      <c r="JQM4" s="111"/>
      <c r="JQN4" s="111"/>
      <c r="JQO4" s="111"/>
      <c r="JQP4" s="111"/>
      <c r="JQQ4" s="111"/>
      <c r="JQR4" s="111"/>
      <c r="JQS4" s="111"/>
      <c r="JQT4" s="111"/>
      <c r="JQU4" s="111"/>
      <c r="JQV4" s="111"/>
      <c r="JQW4" s="111"/>
      <c r="JQX4" s="111"/>
      <c r="JQY4" s="111"/>
      <c r="JQZ4" s="111"/>
      <c r="JRA4" s="111"/>
      <c r="JRB4" s="111"/>
      <c r="JRC4" s="111"/>
      <c r="JRD4" s="111"/>
      <c r="JRE4" s="111"/>
      <c r="JRF4" s="111"/>
      <c r="JRG4" s="111"/>
      <c r="JRH4" s="111"/>
      <c r="JRI4" s="111"/>
      <c r="JRJ4" s="111"/>
      <c r="JRK4" s="111"/>
      <c r="JRL4" s="111"/>
      <c r="JRM4" s="111"/>
      <c r="JRN4" s="111"/>
      <c r="JRO4" s="111"/>
      <c r="JRP4" s="111"/>
      <c r="JRQ4" s="111"/>
      <c r="JRR4" s="111"/>
      <c r="JRS4" s="111"/>
      <c r="JRT4" s="111"/>
      <c r="JRU4" s="111"/>
      <c r="JRV4" s="111"/>
      <c r="JRW4" s="111"/>
      <c r="JRX4" s="111"/>
      <c r="JRY4" s="111"/>
      <c r="JRZ4" s="111"/>
      <c r="JSA4" s="111"/>
      <c r="JSB4" s="111"/>
      <c r="JSC4" s="111"/>
      <c r="JSD4" s="111"/>
      <c r="JSE4" s="111"/>
      <c r="JSF4" s="111"/>
      <c r="JSG4" s="111"/>
      <c r="JSH4" s="111"/>
      <c r="JSI4" s="111"/>
      <c r="JSJ4" s="111"/>
      <c r="JSK4" s="111"/>
      <c r="JSL4" s="111"/>
      <c r="JSM4" s="111"/>
      <c r="JSN4" s="111"/>
      <c r="JSO4" s="111"/>
      <c r="JSP4" s="111"/>
      <c r="JSQ4" s="111"/>
      <c r="JSR4" s="111"/>
      <c r="JSS4" s="111"/>
      <c r="JST4" s="111"/>
      <c r="JSU4" s="111"/>
      <c r="JSV4" s="111"/>
      <c r="JSW4" s="111"/>
      <c r="JSX4" s="111"/>
      <c r="JSY4" s="111"/>
      <c r="JSZ4" s="111"/>
      <c r="JTA4" s="111"/>
      <c r="JTB4" s="111"/>
      <c r="JTC4" s="111"/>
      <c r="JTD4" s="111"/>
      <c r="JTE4" s="111"/>
      <c r="JTF4" s="111"/>
      <c r="JTG4" s="111"/>
      <c r="JTH4" s="111"/>
      <c r="JTI4" s="111"/>
      <c r="JTJ4" s="111"/>
      <c r="JTK4" s="111"/>
      <c r="JTL4" s="111"/>
      <c r="JTM4" s="111"/>
      <c r="JTN4" s="111"/>
      <c r="JTO4" s="111"/>
      <c r="JTP4" s="111"/>
      <c r="JTQ4" s="111"/>
      <c r="JTR4" s="111"/>
      <c r="JTS4" s="111"/>
      <c r="JTT4" s="111"/>
      <c r="JTU4" s="111"/>
      <c r="JTV4" s="111"/>
      <c r="JTW4" s="111"/>
      <c r="JTX4" s="111"/>
      <c r="JTY4" s="111"/>
      <c r="JTZ4" s="111"/>
      <c r="JUA4" s="111"/>
      <c r="JUB4" s="111"/>
      <c r="JUC4" s="111"/>
      <c r="JUD4" s="111"/>
      <c r="JUE4" s="111"/>
      <c r="JUF4" s="111"/>
      <c r="JUG4" s="111"/>
      <c r="JUH4" s="111"/>
      <c r="JUI4" s="111"/>
      <c r="JUJ4" s="111"/>
      <c r="JUK4" s="111"/>
      <c r="JUL4" s="111"/>
      <c r="JUM4" s="111"/>
      <c r="JUN4" s="111"/>
      <c r="JUO4" s="111"/>
      <c r="JUP4" s="111"/>
      <c r="JUQ4" s="111"/>
      <c r="JUR4" s="111"/>
      <c r="JUS4" s="111"/>
      <c r="JUT4" s="111"/>
      <c r="JUU4" s="111"/>
      <c r="JUV4" s="111"/>
      <c r="JUW4" s="111"/>
      <c r="JUX4" s="111"/>
      <c r="JUY4" s="111"/>
      <c r="JUZ4" s="111"/>
      <c r="JVA4" s="111"/>
      <c r="JVB4" s="111"/>
      <c r="JVC4" s="111"/>
      <c r="JVD4" s="111"/>
      <c r="JVE4" s="111"/>
      <c r="JVF4" s="111"/>
      <c r="JVG4" s="111"/>
      <c r="JVH4" s="111"/>
      <c r="JVI4" s="111"/>
      <c r="JVJ4" s="111"/>
      <c r="JVK4" s="111"/>
      <c r="JVL4" s="111"/>
      <c r="JVM4" s="111"/>
      <c r="JVN4" s="111"/>
      <c r="JVO4" s="111"/>
      <c r="JVP4" s="111"/>
      <c r="JVQ4" s="111"/>
      <c r="JVR4" s="111"/>
      <c r="JVS4" s="111"/>
      <c r="JVT4" s="111"/>
      <c r="JVU4" s="111"/>
      <c r="JVV4" s="111"/>
      <c r="JVW4" s="111"/>
      <c r="JVX4" s="111"/>
      <c r="JVY4" s="111"/>
      <c r="JVZ4" s="111"/>
      <c r="JWA4" s="111"/>
      <c r="JWB4" s="111"/>
      <c r="JWC4" s="111"/>
      <c r="JWD4" s="111"/>
      <c r="JWE4" s="111"/>
      <c r="JWF4" s="111"/>
      <c r="JWG4" s="111"/>
      <c r="JWH4" s="111"/>
      <c r="JWI4" s="111"/>
      <c r="JWJ4" s="111"/>
      <c r="JWK4" s="111"/>
      <c r="JWL4" s="111"/>
      <c r="JWM4" s="111"/>
      <c r="JWN4" s="111"/>
      <c r="JWO4" s="111"/>
      <c r="JWP4" s="111"/>
      <c r="JWQ4" s="111"/>
      <c r="JWR4" s="111"/>
      <c r="JWS4" s="111"/>
      <c r="JWT4" s="111"/>
      <c r="JWU4" s="111"/>
      <c r="JWV4" s="111"/>
      <c r="JWW4" s="111"/>
      <c r="JWX4" s="111"/>
      <c r="JWY4" s="111"/>
      <c r="JWZ4" s="111"/>
      <c r="JXA4" s="111"/>
      <c r="JXB4" s="111"/>
      <c r="JXC4" s="111"/>
      <c r="JXD4" s="111"/>
      <c r="JXE4" s="111"/>
      <c r="JXF4" s="111"/>
      <c r="JXG4" s="111"/>
      <c r="JXH4" s="111"/>
      <c r="JXI4" s="111"/>
      <c r="JXJ4" s="111"/>
      <c r="JXK4" s="111"/>
      <c r="JXL4" s="111"/>
      <c r="JXM4" s="111"/>
      <c r="JXN4" s="111"/>
      <c r="JXO4" s="111"/>
      <c r="JXP4" s="111"/>
      <c r="JXQ4" s="111"/>
      <c r="JXR4" s="111"/>
      <c r="JXS4" s="111"/>
      <c r="JXT4" s="111"/>
      <c r="JXU4" s="111"/>
      <c r="JXV4" s="111"/>
      <c r="JXW4" s="111"/>
      <c r="JXX4" s="111"/>
      <c r="JXY4" s="111"/>
      <c r="JXZ4" s="111"/>
      <c r="JYA4" s="111"/>
      <c r="JYB4" s="111"/>
      <c r="JYC4" s="111"/>
      <c r="JYD4" s="111"/>
      <c r="JYE4" s="111"/>
      <c r="JYF4" s="111"/>
      <c r="JYG4" s="111"/>
      <c r="JYH4" s="111"/>
      <c r="JYI4" s="111"/>
      <c r="JYJ4" s="111"/>
      <c r="JYK4" s="111"/>
      <c r="JYL4" s="111"/>
      <c r="JYM4" s="111"/>
      <c r="JYN4" s="111"/>
      <c r="JYO4" s="111"/>
      <c r="JYP4" s="111"/>
      <c r="JYQ4" s="111"/>
      <c r="JYR4" s="111"/>
      <c r="JYS4" s="111"/>
      <c r="JYT4" s="111"/>
      <c r="JYU4" s="111"/>
      <c r="JYV4" s="111"/>
      <c r="JYW4" s="111"/>
      <c r="JYX4" s="111"/>
      <c r="JYY4" s="111"/>
      <c r="JYZ4" s="111"/>
      <c r="JZA4" s="111"/>
      <c r="JZB4" s="111"/>
      <c r="JZC4" s="111"/>
      <c r="JZD4" s="111"/>
      <c r="JZE4" s="111"/>
      <c r="JZF4" s="111"/>
      <c r="JZG4" s="111"/>
      <c r="JZH4" s="111"/>
      <c r="JZI4" s="111"/>
      <c r="JZJ4" s="111"/>
      <c r="JZK4" s="111"/>
      <c r="JZL4" s="111"/>
      <c r="JZM4" s="111"/>
      <c r="JZN4" s="111"/>
      <c r="JZO4" s="111"/>
      <c r="JZP4" s="111"/>
      <c r="JZQ4" s="111"/>
      <c r="JZR4" s="111"/>
      <c r="JZS4" s="111"/>
      <c r="JZT4" s="111"/>
      <c r="JZU4" s="111"/>
      <c r="JZV4" s="111"/>
      <c r="JZW4" s="111"/>
      <c r="JZX4" s="111"/>
      <c r="JZY4" s="111"/>
      <c r="JZZ4" s="111"/>
      <c r="KAA4" s="111"/>
      <c r="KAB4" s="111"/>
      <c r="KAC4" s="111"/>
      <c r="KAD4" s="111"/>
      <c r="KAE4" s="111"/>
      <c r="KAF4" s="111"/>
      <c r="KAG4" s="111"/>
      <c r="KAH4" s="111"/>
      <c r="KAI4" s="111"/>
      <c r="KAJ4" s="111"/>
      <c r="KAK4" s="111"/>
      <c r="KAL4" s="111"/>
      <c r="KAM4" s="111"/>
      <c r="KAN4" s="111"/>
      <c r="KAO4" s="111"/>
      <c r="KAP4" s="111"/>
      <c r="KAQ4" s="111"/>
      <c r="KAR4" s="111"/>
      <c r="KAS4" s="111"/>
      <c r="KAT4" s="111"/>
      <c r="KAU4" s="111"/>
      <c r="KAV4" s="111"/>
      <c r="KAW4" s="111"/>
      <c r="KAX4" s="111"/>
      <c r="KAY4" s="111"/>
      <c r="KAZ4" s="111"/>
      <c r="KBA4" s="111"/>
      <c r="KBB4" s="111"/>
      <c r="KBC4" s="111"/>
      <c r="KBD4" s="111"/>
      <c r="KBE4" s="111"/>
      <c r="KBF4" s="111"/>
      <c r="KBG4" s="111"/>
      <c r="KBH4" s="111"/>
      <c r="KBI4" s="111"/>
      <c r="KBJ4" s="111"/>
      <c r="KBK4" s="111"/>
      <c r="KBL4" s="111"/>
      <c r="KBM4" s="111"/>
      <c r="KBN4" s="111"/>
      <c r="KBO4" s="111"/>
      <c r="KBP4" s="111"/>
      <c r="KBQ4" s="111"/>
      <c r="KBR4" s="111"/>
      <c r="KBS4" s="111"/>
      <c r="KBT4" s="111"/>
      <c r="KBU4" s="111"/>
      <c r="KBV4" s="111"/>
      <c r="KBW4" s="111"/>
      <c r="KBX4" s="111"/>
      <c r="KBY4" s="111"/>
      <c r="KBZ4" s="111"/>
      <c r="KCA4" s="111"/>
      <c r="KCB4" s="111"/>
      <c r="KCC4" s="111"/>
      <c r="KCD4" s="111"/>
      <c r="KCE4" s="111"/>
      <c r="KCF4" s="111"/>
      <c r="KCG4" s="111"/>
      <c r="KCH4" s="111"/>
      <c r="KCI4" s="111"/>
      <c r="KCJ4" s="111"/>
      <c r="KCK4" s="111"/>
      <c r="KCL4" s="111"/>
      <c r="KCM4" s="111"/>
      <c r="KCN4" s="111"/>
      <c r="KCO4" s="111"/>
      <c r="KCP4" s="111"/>
      <c r="KCQ4" s="111"/>
      <c r="KCR4" s="111"/>
      <c r="KCS4" s="111"/>
      <c r="KCT4" s="111"/>
      <c r="KCU4" s="111"/>
      <c r="KCV4" s="111"/>
      <c r="KCW4" s="111"/>
      <c r="KCX4" s="111"/>
      <c r="KCY4" s="111"/>
      <c r="KCZ4" s="111"/>
      <c r="KDA4" s="111"/>
      <c r="KDB4" s="111"/>
      <c r="KDC4" s="111"/>
      <c r="KDD4" s="111"/>
      <c r="KDE4" s="111"/>
      <c r="KDF4" s="111"/>
      <c r="KDG4" s="111"/>
      <c r="KDH4" s="111"/>
      <c r="KDI4" s="111"/>
      <c r="KDJ4" s="111"/>
      <c r="KDK4" s="111"/>
      <c r="KDL4" s="111"/>
      <c r="KDM4" s="111"/>
      <c r="KDN4" s="111"/>
      <c r="KDO4" s="111"/>
      <c r="KDP4" s="111"/>
      <c r="KDQ4" s="111"/>
      <c r="KDR4" s="111"/>
      <c r="KDS4" s="111"/>
      <c r="KDT4" s="111"/>
      <c r="KDU4" s="111"/>
      <c r="KDV4" s="111"/>
      <c r="KDW4" s="111"/>
      <c r="KDX4" s="111"/>
      <c r="KDY4" s="111"/>
      <c r="KDZ4" s="111"/>
      <c r="KEA4" s="111"/>
      <c r="KEB4" s="111"/>
      <c r="KEC4" s="111"/>
      <c r="KED4" s="111"/>
      <c r="KEE4" s="111"/>
      <c r="KEF4" s="111"/>
      <c r="KEG4" s="111"/>
      <c r="KEH4" s="111"/>
      <c r="KEI4" s="111"/>
      <c r="KEJ4" s="111"/>
      <c r="KEK4" s="111"/>
      <c r="KEL4" s="111"/>
      <c r="KEM4" s="111"/>
      <c r="KEN4" s="111"/>
      <c r="KEO4" s="111"/>
      <c r="KEP4" s="111"/>
      <c r="KEQ4" s="111"/>
      <c r="KER4" s="111"/>
      <c r="KES4" s="111"/>
      <c r="KET4" s="111"/>
      <c r="KEU4" s="111"/>
      <c r="KEV4" s="111"/>
      <c r="KEW4" s="111"/>
      <c r="KEX4" s="111"/>
      <c r="KEY4" s="111"/>
      <c r="KEZ4" s="111"/>
      <c r="KFA4" s="111"/>
      <c r="KFB4" s="111"/>
      <c r="KFC4" s="111"/>
      <c r="KFD4" s="111"/>
      <c r="KFE4" s="111"/>
      <c r="KFF4" s="111"/>
      <c r="KFG4" s="111"/>
      <c r="KFH4" s="111"/>
      <c r="KFI4" s="111"/>
      <c r="KFJ4" s="111"/>
      <c r="KFK4" s="111"/>
      <c r="KFL4" s="111"/>
      <c r="KFM4" s="111"/>
      <c r="KFN4" s="111"/>
      <c r="KFO4" s="111"/>
      <c r="KFP4" s="111"/>
      <c r="KFQ4" s="111"/>
      <c r="KFR4" s="111"/>
      <c r="KFS4" s="111"/>
      <c r="KFT4" s="111"/>
      <c r="KFU4" s="111"/>
      <c r="KFV4" s="111"/>
      <c r="KFW4" s="111"/>
      <c r="KFX4" s="111"/>
      <c r="KFY4" s="111"/>
      <c r="KFZ4" s="111"/>
      <c r="KGA4" s="111"/>
      <c r="KGB4" s="111"/>
      <c r="KGC4" s="111"/>
      <c r="KGD4" s="111"/>
      <c r="KGE4" s="111"/>
      <c r="KGF4" s="111"/>
      <c r="KGG4" s="111"/>
      <c r="KGH4" s="111"/>
      <c r="KGI4" s="111"/>
      <c r="KGJ4" s="111"/>
      <c r="KGK4" s="111"/>
      <c r="KGL4" s="111"/>
      <c r="KGM4" s="111"/>
      <c r="KGN4" s="111"/>
      <c r="KGO4" s="111"/>
      <c r="KGP4" s="111"/>
      <c r="KGQ4" s="111"/>
      <c r="KGR4" s="111"/>
      <c r="KGS4" s="111"/>
      <c r="KGT4" s="111"/>
      <c r="KGU4" s="111"/>
      <c r="KGV4" s="111"/>
      <c r="KGW4" s="111"/>
      <c r="KGX4" s="111"/>
      <c r="KGY4" s="111"/>
      <c r="KGZ4" s="111"/>
      <c r="KHA4" s="111"/>
      <c r="KHB4" s="111"/>
      <c r="KHC4" s="111"/>
      <c r="KHD4" s="111"/>
      <c r="KHE4" s="111"/>
      <c r="KHF4" s="111"/>
      <c r="KHG4" s="111"/>
      <c r="KHH4" s="111"/>
      <c r="KHI4" s="111"/>
      <c r="KHJ4" s="111"/>
      <c r="KHK4" s="111"/>
      <c r="KHL4" s="111"/>
      <c r="KHM4" s="111"/>
      <c r="KHN4" s="111"/>
      <c r="KHO4" s="111"/>
      <c r="KHP4" s="111"/>
      <c r="KHQ4" s="111"/>
      <c r="KHR4" s="111"/>
      <c r="KHS4" s="111"/>
      <c r="KHT4" s="111"/>
      <c r="KHU4" s="111"/>
      <c r="KHV4" s="111"/>
      <c r="KHW4" s="111"/>
      <c r="KHX4" s="111"/>
      <c r="KHY4" s="111"/>
      <c r="KHZ4" s="111"/>
      <c r="KIA4" s="111"/>
      <c r="KIB4" s="111"/>
      <c r="KIC4" s="111"/>
      <c r="KID4" s="111"/>
      <c r="KIE4" s="111"/>
      <c r="KIF4" s="111"/>
      <c r="KIG4" s="111"/>
      <c r="KIH4" s="111"/>
      <c r="KII4" s="111"/>
      <c r="KIJ4" s="111"/>
      <c r="KIK4" s="111"/>
      <c r="KIL4" s="111"/>
      <c r="KIM4" s="111"/>
      <c r="KIN4" s="111"/>
      <c r="KIO4" s="111"/>
      <c r="KIP4" s="111"/>
      <c r="KIQ4" s="111"/>
      <c r="KIR4" s="111"/>
      <c r="KIS4" s="111"/>
      <c r="KIT4" s="111"/>
      <c r="KIU4" s="111"/>
      <c r="KIV4" s="111"/>
      <c r="KIW4" s="111"/>
      <c r="KIX4" s="111"/>
      <c r="KIY4" s="111"/>
      <c r="KIZ4" s="111"/>
      <c r="KJA4" s="111"/>
      <c r="KJB4" s="111"/>
      <c r="KJC4" s="111"/>
      <c r="KJD4" s="111"/>
      <c r="KJE4" s="111"/>
      <c r="KJF4" s="111"/>
      <c r="KJG4" s="111"/>
      <c r="KJH4" s="111"/>
      <c r="KJI4" s="111"/>
      <c r="KJJ4" s="111"/>
      <c r="KJK4" s="111"/>
      <c r="KJL4" s="111"/>
      <c r="KJM4" s="111"/>
      <c r="KJN4" s="111"/>
      <c r="KJO4" s="111"/>
      <c r="KJP4" s="111"/>
      <c r="KJQ4" s="111"/>
      <c r="KJR4" s="111"/>
      <c r="KJS4" s="111"/>
      <c r="KJT4" s="111"/>
      <c r="KJU4" s="111"/>
      <c r="KJV4" s="111"/>
      <c r="KJW4" s="111"/>
      <c r="KJX4" s="111"/>
      <c r="KJY4" s="111"/>
      <c r="KJZ4" s="111"/>
      <c r="KKA4" s="111"/>
      <c r="KKB4" s="111"/>
      <c r="KKC4" s="111"/>
      <c r="KKD4" s="111"/>
      <c r="KKE4" s="111"/>
      <c r="KKF4" s="111"/>
      <c r="KKG4" s="111"/>
      <c r="KKH4" s="111"/>
      <c r="KKI4" s="111"/>
      <c r="KKJ4" s="111"/>
      <c r="KKK4" s="111"/>
      <c r="KKL4" s="111"/>
      <c r="KKM4" s="111"/>
      <c r="KKN4" s="111"/>
      <c r="KKO4" s="111"/>
      <c r="KKP4" s="111"/>
      <c r="KKQ4" s="111"/>
      <c r="KKR4" s="111"/>
      <c r="KKS4" s="111"/>
      <c r="KKT4" s="111"/>
      <c r="KKU4" s="111"/>
      <c r="KKV4" s="111"/>
      <c r="KKW4" s="111"/>
      <c r="KKX4" s="111"/>
      <c r="KKY4" s="111"/>
      <c r="KKZ4" s="111"/>
      <c r="KLA4" s="111"/>
      <c r="KLB4" s="111"/>
      <c r="KLC4" s="111"/>
      <c r="KLD4" s="111"/>
      <c r="KLE4" s="111"/>
      <c r="KLF4" s="111"/>
      <c r="KLG4" s="111"/>
      <c r="KLH4" s="111"/>
      <c r="KLI4" s="111"/>
      <c r="KLJ4" s="111"/>
      <c r="KLK4" s="111"/>
      <c r="KLL4" s="111"/>
      <c r="KLM4" s="111"/>
      <c r="KLN4" s="111"/>
      <c r="KLO4" s="111"/>
      <c r="KLP4" s="111"/>
      <c r="KLQ4" s="111"/>
      <c r="KLR4" s="111"/>
      <c r="KLS4" s="111"/>
      <c r="KLT4" s="111"/>
      <c r="KLU4" s="111"/>
      <c r="KLV4" s="111"/>
      <c r="KLW4" s="111"/>
      <c r="KLX4" s="111"/>
      <c r="KLY4" s="111"/>
      <c r="KLZ4" s="111"/>
      <c r="KMA4" s="111"/>
      <c r="KMB4" s="111"/>
      <c r="KMC4" s="111"/>
      <c r="KMD4" s="111"/>
      <c r="KME4" s="111"/>
      <c r="KMF4" s="111"/>
      <c r="KMG4" s="111"/>
      <c r="KMH4" s="111"/>
      <c r="KMI4" s="111"/>
      <c r="KMJ4" s="111"/>
      <c r="KMK4" s="111"/>
      <c r="KML4" s="111"/>
      <c r="KMM4" s="111"/>
      <c r="KMN4" s="111"/>
      <c r="KMO4" s="111"/>
      <c r="KMP4" s="111"/>
      <c r="KMQ4" s="111"/>
      <c r="KMR4" s="111"/>
      <c r="KMS4" s="111"/>
      <c r="KMT4" s="111"/>
      <c r="KMU4" s="111"/>
      <c r="KMV4" s="111"/>
      <c r="KMW4" s="111"/>
      <c r="KMX4" s="111"/>
      <c r="KMY4" s="111"/>
      <c r="KMZ4" s="111"/>
      <c r="KNA4" s="111"/>
      <c r="KNB4" s="111"/>
      <c r="KNC4" s="111"/>
      <c r="KND4" s="111"/>
      <c r="KNE4" s="111"/>
      <c r="KNF4" s="111"/>
      <c r="KNG4" s="111"/>
      <c r="KNH4" s="111"/>
      <c r="KNI4" s="111"/>
      <c r="KNJ4" s="111"/>
      <c r="KNK4" s="111"/>
      <c r="KNL4" s="111"/>
      <c r="KNM4" s="111"/>
      <c r="KNN4" s="111"/>
      <c r="KNO4" s="111"/>
      <c r="KNP4" s="111"/>
      <c r="KNQ4" s="111"/>
      <c r="KNR4" s="111"/>
      <c r="KNS4" s="111"/>
      <c r="KNT4" s="111"/>
      <c r="KNU4" s="111"/>
      <c r="KNV4" s="111"/>
      <c r="KNW4" s="111"/>
      <c r="KNX4" s="111"/>
      <c r="KNY4" s="111"/>
      <c r="KNZ4" s="111"/>
      <c r="KOA4" s="111"/>
      <c r="KOB4" s="111"/>
      <c r="KOC4" s="111"/>
      <c r="KOD4" s="111"/>
      <c r="KOE4" s="111"/>
      <c r="KOF4" s="111"/>
      <c r="KOG4" s="111"/>
      <c r="KOH4" s="111"/>
      <c r="KOI4" s="111"/>
      <c r="KOJ4" s="111"/>
      <c r="KOK4" s="111"/>
      <c r="KOL4" s="111"/>
      <c r="KOM4" s="111"/>
      <c r="KON4" s="111"/>
      <c r="KOO4" s="111"/>
      <c r="KOP4" s="111"/>
      <c r="KOQ4" s="111"/>
      <c r="KOR4" s="111"/>
      <c r="KOS4" s="111"/>
      <c r="KOT4" s="111"/>
      <c r="KOU4" s="111"/>
      <c r="KOV4" s="111"/>
      <c r="KOW4" s="111"/>
      <c r="KOX4" s="111"/>
      <c r="KOY4" s="111"/>
      <c r="KOZ4" s="111"/>
      <c r="KPA4" s="111"/>
      <c r="KPB4" s="111"/>
      <c r="KPC4" s="111"/>
      <c r="KPD4" s="111"/>
      <c r="KPE4" s="111"/>
      <c r="KPF4" s="111"/>
      <c r="KPG4" s="111"/>
      <c r="KPH4" s="111"/>
      <c r="KPI4" s="111"/>
      <c r="KPJ4" s="111"/>
      <c r="KPK4" s="111"/>
      <c r="KPL4" s="111"/>
      <c r="KPM4" s="111"/>
      <c r="KPN4" s="111"/>
      <c r="KPO4" s="111"/>
      <c r="KPP4" s="111"/>
      <c r="KPQ4" s="111"/>
      <c r="KPR4" s="111"/>
      <c r="KPS4" s="111"/>
      <c r="KPT4" s="111"/>
      <c r="KPU4" s="111"/>
      <c r="KPV4" s="111"/>
      <c r="KPW4" s="111"/>
      <c r="KPX4" s="111"/>
      <c r="KPY4" s="111"/>
      <c r="KPZ4" s="111"/>
      <c r="KQA4" s="111"/>
      <c r="KQB4" s="111"/>
      <c r="KQC4" s="111"/>
      <c r="KQD4" s="111"/>
      <c r="KQE4" s="111"/>
      <c r="KQF4" s="111"/>
      <c r="KQG4" s="111"/>
      <c r="KQH4" s="111"/>
      <c r="KQI4" s="111"/>
      <c r="KQJ4" s="111"/>
      <c r="KQK4" s="111"/>
      <c r="KQL4" s="111"/>
      <c r="KQM4" s="111"/>
      <c r="KQN4" s="111"/>
      <c r="KQO4" s="111"/>
      <c r="KQP4" s="111"/>
      <c r="KQQ4" s="111"/>
      <c r="KQR4" s="111"/>
      <c r="KQS4" s="111"/>
      <c r="KQT4" s="111"/>
      <c r="KQU4" s="111"/>
      <c r="KQV4" s="111"/>
      <c r="KQW4" s="111"/>
      <c r="KQX4" s="111"/>
      <c r="KQY4" s="111"/>
      <c r="KQZ4" s="111"/>
      <c r="KRA4" s="111"/>
      <c r="KRB4" s="111"/>
      <c r="KRC4" s="111"/>
      <c r="KRD4" s="111"/>
      <c r="KRE4" s="111"/>
      <c r="KRF4" s="111"/>
      <c r="KRG4" s="111"/>
      <c r="KRH4" s="111"/>
      <c r="KRI4" s="111"/>
      <c r="KRJ4" s="111"/>
      <c r="KRK4" s="111"/>
      <c r="KRL4" s="111"/>
      <c r="KRM4" s="111"/>
      <c r="KRN4" s="111"/>
      <c r="KRO4" s="111"/>
      <c r="KRP4" s="111"/>
      <c r="KRQ4" s="111"/>
      <c r="KRR4" s="111"/>
      <c r="KRS4" s="111"/>
      <c r="KRT4" s="111"/>
      <c r="KRU4" s="111"/>
      <c r="KRV4" s="111"/>
      <c r="KRW4" s="111"/>
      <c r="KRX4" s="111"/>
      <c r="KRY4" s="111"/>
      <c r="KRZ4" s="111"/>
      <c r="KSA4" s="111"/>
      <c r="KSB4" s="111"/>
      <c r="KSC4" s="111"/>
      <c r="KSD4" s="111"/>
      <c r="KSE4" s="111"/>
      <c r="KSF4" s="111"/>
      <c r="KSG4" s="111"/>
      <c r="KSH4" s="111"/>
      <c r="KSI4" s="111"/>
      <c r="KSJ4" s="111"/>
      <c r="KSK4" s="111"/>
      <c r="KSL4" s="111"/>
      <c r="KSM4" s="111"/>
      <c r="KSN4" s="111"/>
      <c r="KSO4" s="111"/>
      <c r="KSP4" s="111"/>
      <c r="KSQ4" s="111"/>
      <c r="KSR4" s="111"/>
      <c r="KSS4" s="111"/>
      <c r="KST4" s="111"/>
      <c r="KSU4" s="111"/>
      <c r="KSV4" s="111"/>
      <c r="KSW4" s="111"/>
      <c r="KSX4" s="111"/>
      <c r="KSY4" s="111"/>
      <c r="KSZ4" s="111"/>
      <c r="KTA4" s="111"/>
      <c r="KTB4" s="111"/>
      <c r="KTC4" s="111"/>
      <c r="KTD4" s="111"/>
      <c r="KTE4" s="111"/>
      <c r="KTF4" s="111"/>
      <c r="KTG4" s="111"/>
      <c r="KTH4" s="111"/>
      <c r="KTI4" s="111"/>
      <c r="KTJ4" s="111"/>
      <c r="KTK4" s="111"/>
      <c r="KTL4" s="111"/>
      <c r="KTM4" s="111"/>
      <c r="KTN4" s="111"/>
      <c r="KTO4" s="111"/>
      <c r="KTP4" s="111"/>
      <c r="KTQ4" s="111"/>
      <c r="KTR4" s="111"/>
      <c r="KTS4" s="111"/>
      <c r="KTT4" s="111"/>
      <c r="KTU4" s="111"/>
      <c r="KTV4" s="111"/>
      <c r="KTW4" s="111"/>
      <c r="KTX4" s="111"/>
      <c r="KTY4" s="111"/>
      <c r="KTZ4" s="111"/>
      <c r="KUA4" s="111"/>
      <c r="KUB4" s="111"/>
      <c r="KUC4" s="111"/>
      <c r="KUD4" s="111"/>
      <c r="KUE4" s="111"/>
      <c r="KUF4" s="111"/>
      <c r="KUG4" s="111"/>
      <c r="KUH4" s="111"/>
      <c r="KUI4" s="111"/>
      <c r="KUJ4" s="111"/>
      <c r="KUK4" s="111"/>
      <c r="KUL4" s="111"/>
      <c r="KUM4" s="111"/>
      <c r="KUN4" s="111"/>
      <c r="KUO4" s="111"/>
      <c r="KUP4" s="111"/>
      <c r="KUQ4" s="111"/>
      <c r="KUR4" s="111"/>
      <c r="KUS4" s="111"/>
      <c r="KUT4" s="111"/>
      <c r="KUU4" s="111"/>
      <c r="KUV4" s="111"/>
      <c r="KUW4" s="111"/>
      <c r="KUX4" s="111"/>
      <c r="KUY4" s="111"/>
      <c r="KUZ4" s="111"/>
      <c r="KVA4" s="111"/>
      <c r="KVB4" s="111"/>
      <c r="KVC4" s="111"/>
      <c r="KVD4" s="111"/>
      <c r="KVE4" s="111"/>
      <c r="KVF4" s="111"/>
      <c r="KVG4" s="111"/>
      <c r="KVH4" s="111"/>
      <c r="KVI4" s="111"/>
      <c r="KVJ4" s="111"/>
      <c r="KVK4" s="111"/>
      <c r="KVL4" s="111"/>
      <c r="KVM4" s="111"/>
      <c r="KVN4" s="111"/>
      <c r="KVO4" s="111"/>
      <c r="KVP4" s="111"/>
      <c r="KVQ4" s="111"/>
      <c r="KVR4" s="111"/>
      <c r="KVS4" s="111"/>
      <c r="KVT4" s="111"/>
      <c r="KVU4" s="111"/>
      <c r="KVV4" s="111"/>
      <c r="KVW4" s="111"/>
      <c r="KVX4" s="111"/>
      <c r="KVY4" s="111"/>
      <c r="KVZ4" s="111"/>
      <c r="KWA4" s="111"/>
      <c r="KWB4" s="111"/>
      <c r="KWC4" s="111"/>
      <c r="KWD4" s="111"/>
      <c r="KWE4" s="111"/>
      <c r="KWF4" s="111"/>
      <c r="KWG4" s="111"/>
      <c r="KWH4" s="111"/>
      <c r="KWI4" s="111"/>
      <c r="KWJ4" s="111"/>
      <c r="KWK4" s="111"/>
      <c r="KWL4" s="111"/>
      <c r="KWM4" s="111"/>
      <c r="KWN4" s="111"/>
      <c r="KWO4" s="111"/>
      <c r="KWP4" s="111"/>
      <c r="KWQ4" s="111"/>
      <c r="KWR4" s="111"/>
      <c r="KWS4" s="111"/>
      <c r="KWT4" s="111"/>
      <c r="KWU4" s="111"/>
      <c r="KWV4" s="111"/>
      <c r="KWW4" s="111"/>
      <c r="KWX4" s="111"/>
      <c r="KWY4" s="111"/>
      <c r="KWZ4" s="111"/>
      <c r="KXA4" s="111"/>
      <c r="KXB4" s="111"/>
      <c r="KXC4" s="111"/>
      <c r="KXD4" s="111"/>
      <c r="KXE4" s="111"/>
      <c r="KXF4" s="111"/>
      <c r="KXG4" s="111"/>
      <c r="KXH4" s="111"/>
      <c r="KXI4" s="111"/>
      <c r="KXJ4" s="111"/>
      <c r="KXK4" s="111"/>
      <c r="KXL4" s="111"/>
      <c r="KXM4" s="111"/>
      <c r="KXN4" s="111"/>
      <c r="KXO4" s="111"/>
      <c r="KXP4" s="111"/>
      <c r="KXQ4" s="111"/>
      <c r="KXR4" s="111"/>
      <c r="KXS4" s="111"/>
      <c r="KXT4" s="111"/>
      <c r="KXU4" s="111"/>
      <c r="KXV4" s="111"/>
      <c r="KXW4" s="111"/>
      <c r="KXX4" s="111"/>
      <c r="KXY4" s="111"/>
      <c r="KXZ4" s="111"/>
      <c r="KYA4" s="111"/>
      <c r="KYB4" s="111"/>
      <c r="KYC4" s="111"/>
      <c r="KYD4" s="111"/>
      <c r="KYE4" s="111"/>
      <c r="KYF4" s="111"/>
      <c r="KYG4" s="111"/>
      <c r="KYH4" s="111"/>
      <c r="KYI4" s="111"/>
      <c r="KYJ4" s="111"/>
      <c r="KYK4" s="111"/>
      <c r="KYL4" s="111"/>
      <c r="KYM4" s="111"/>
      <c r="KYN4" s="111"/>
      <c r="KYO4" s="111"/>
      <c r="KYP4" s="111"/>
      <c r="KYQ4" s="111"/>
      <c r="KYR4" s="111"/>
      <c r="KYS4" s="111"/>
      <c r="KYT4" s="111"/>
      <c r="KYU4" s="111"/>
      <c r="KYV4" s="111"/>
      <c r="KYW4" s="111"/>
      <c r="KYX4" s="111"/>
      <c r="KYY4" s="111"/>
      <c r="KYZ4" s="111"/>
      <c r="KZA4" s="111"/>
      <c r="KZB4" s="111"/>
      <c r="KZC4" s="111"/>
      <c r="KZD4" s="111"/>
      <c r="KZE4" s="111"/>
      <c r="KZF4" s="111"/>
      <c r="KZG4" s="111"/>
      <c r="KZH4" s="111"/>
      <c r="KZI4" s="111"/>
      <c r="KZJ4" s="111"/>
      <c r="KZK4" s="111"/>
      <c r="KZL4" s="111"/>
      <c r="KZM4" s="111"/>
      <c r="KZN4" s="111"/>
      <c r="KZO4" s="111"/>
      <c r="KZP4" s="111"/>
      <c r="KZQ4" s="111"/>
      <c r="KZR4" s="111"/>
      <c r="KZS4" s="111"/>
      <c r="KZT4" s="111"/>
      <c r="KZU4" s="111"/>
      <c r="KZV4" s="111"/>
      <c r="KZW4" s="111"/>
      <c r="KZX4" s="111"/>
      <c r="KZY4" s="111"/>
      <c r="KZZ4" s="111"/>
      <c r="LAA4" s="111"/>
      <c r="LAB4" s="111"/>
      <c r="LAC4" s="111"/>
      <c r="LAD4" s="111"/>
      <c r="LAE4" s="111"/>
      <c r="LAF4" s="111"/>
      <c r="LAG4" s="111"/>
      <c r="LAH4" s="111"/>
      <c r="LAI4" s="111"/>
      <c r="LAJ4" s="111"/>
      <c r="LAK4" s="111"/>
      <c r="LAL4" s="111"/>
      <c r="LAM4" s="111"/>
      <c r="LAN4" s="111"/>
      <c r="LAO4" s="111"/>
      <c r="LAP4" s="111"/>
      <c r="LAQ4" s="111"/>
      <c r="LAR4" s="111"/>
      <c r="LAS4" s="111"/>
      <c r="LAT4" s="111"/>
      <c r="LAU4" s="111"/>
      <c r="LAV4" s="111"/>
      <c r="LAW4" s="111"/>
      <c r="LAX4" s="111"/>
      <c r="LAY4" s="111"/>
      <c r="LAZ4" s="111"/>
      <c r="LBA4" s="111"/>
      <c r="LBB4" s="111"/>
      <c r="LBC4" s="111"/>
      <c r="LBD4" s="111"/>
      <c r="LBE4" s="111"/>
      <c r="LBF4" s="111"/>
      <c r="LBG4" s="111"/>
      <c r="LBH4" s="111"/>
      <c r="LBI4" s="111"/>
      <c r="LBJ4" s="111"/>
      <c r="LBK4" s="111"/>
      <c r="LBL4" s="111"/>
      <c r="LBM4" s="111"/>
      <c r="LBN4" s="111"/>
      <c r="LBO4" s="111"/>
      <c r="LBP4" s="111"/>
      <c r="LBQ4" s="111"/>
      <c r="LBR4" s="111"/>
      <c r="LBS4" s="111"/>
      <c r="LBT4" s="111"/>
      <c r="LBU4" s="111"/>
      <c r="LBV4" s="111"/>
      <c r="LBW4" s="111"/>
      <c r="LBX4" s="111"/>
      <c r="LBY4" s="111"/>
      <c r="LBZ4" s="111"/>
      <c r="LCA4" s="111"/>
      <c r="LCB4" s="111"/>
      <c r="LCC4" s="111"/>
      <c r="LCD4" s="111"/>
      <c r="LCE4" s="111"/>
      <c r="LCF4" s="111"/>
      <c r="LCG4" s="111"/>
      <c r="LCH4" s="111"/>
      <c r="LCI4" s="111"/>
      <c r="LCJ4" s="111"/>
      <c r="LCK4" s="111"/>
      <c r="LCL4" s="111"/>
      <c r="LCM4" s="111"/>
      <c r="LCN4" s="111"/>
      <c r="LCO4" s="111"/>
      <c r="LCP4" s="111"/>
      <c r="LCQ4" s="111"/>
      <c r="LCR4" s="111"/>
      <c r="LCS4" s="111"/>
      <c r="LCT4" s="111"/>
      <c r="LCU4" s="111"/>
      <c r="LCV4" s="111"/>
      <c r="LCW4" s="111"/>
      <c r="LCX4" s="111"/>
      <c r="LCY4" s="111"/>
      <c r="LCZ4" s="111"/>
      <c r="LDA4" s="111"/>
      <c r="LDB4" s="111"/>
      <c r="LDC4" s="111"/>
      <c r="LDD4" s="111"/>
      <c r="LDE4" s="111"/>
      <c r="LDF4" s="111"/>
      <c r="LDG4" s="111"/>
      <c r="LDH4" s="111"/>
      <c r="LDI4" s="111"/>
      <c r="LDJ4" s="111"/>
      <c r="LDK4" s="111"/>
      <c r="LDL4" s="111"/>
      <c r="LDM4" s="111"/>
      <c r="LDN4" s="111"/>
      <c r="LDO4" s="111"/>
      <c r="LDP4" s="111"/>
      <c r="LDQ4" s="111"/>
      <c r="LDR4" s="111"/>
      <c r="LDS4" s="111"/>
      <c r="LDT4" s="111"/>
      <c r="LDU4" s="111"/>
      <c r="LDV4" s="111"/>
      <c r="LDW4" s="111"/>
      <c r="LDX4" s="111"/>
      <c r="LDY4" s="111"/>
      <c r="LDZ4" s="111"/>
      <c r="LEA4" s="111"/>
      <c r="LEB4" s="111"/>
      <c r="LEC4" s="111"/>
      <c r="LED4" s="111"/>
      <c r="LEE4" s="111"/>
      <c r="LEF4" s="111"/>
      <c r="LEG4" s="111"/>
      <c r="LEH4" s="111"/>
      <c r="LEI4" s="111"/>
      <c r="LEJ4" s="111"/>
      <c r="LEK4" s="111"/>
      <c r="LEL4" s="111"/>
      <c r="LEM4" s="111"/>
      <c r="LEN4" s="111"/>
      <c r="LEO4" s="111"/>
      <c r="LEP4" s="111"/>
      <c r="LEQ4" s="111"/>
      <c r="LER4" s="111"/>
      <c r="LES4" s="111"/>
      <c r="LET4" s="111"/>
      <c r="LEU4" s="111"/>
      <c r="LEV4" s="111"/>
      <c r="LEW4" s="111"/>
      <c r="LEX4" s="111"/>
      <c r="LEY4" s="111"/>
      <c r="LEZ4" s="111"/>
      <c r="LFA4" s="111"/>
      <c r="LFB4" s="111"/>
      <c r="LFC4" s="111"/>
      <c r="LFD4" s="111"/>
      <c r="LFE4" s="111"/>
      <c r="LFF4" s="111"/>
      <c r="LFG4" s="111"/>
      <c r="LFH4" s="111"/>
      <c r="LFI4" s="111"/>
      <c r="LFJ4" s="111"/>
      <c r="LFK4" s="111"/>
      <c r="LFL4" s="111"/>
      <c r="LFM4" s="111"/>
      <c r="LFN4" s="111"/>
      <c r="LFO4" s="111"/>
      <c r="LFP4" s="111"/>
      <c r="LFQ4" s="111"/>
      <c r="LFR4" s="111"/>
      <c r="LFS4" s="111"/>
      <c r="LFT4" s="111"/>
      <c r="LFU4" s="111"/>
      <c r="LFV4" s="111"/>
      <c r="LFW4" s="111"/>
      <c r="LFX4" s="111"/>
      <c r="LFY4" s="111"/>
      <c r="LFZ4" s="111"/>
      <c r="LGA4" s="111"/>
      <c r="LGB4" s="111"/>
      <c r="LGC4" s="111"/>
      <c r="LGD4" s="111"/>
      <c r="LGE4" s="111"/>
      <c r="LGF4" s="111"/>
      <c r="LGG4" s="111"/>
      <c r="LGH4" s="111"/>
      <c r="LGI4" s="111"/>
      <c r="LGJ4" s="111"/>
      <c r="LGK4" s="111"/>
      <c r="LGL4" s="111"/>
      <c r="LGM4" s="111"/>
      <c r="LGN4" s="111"/>
      <c r="LGO4" s="111"/>
      <c r="LGP4" s="111"/>
      <c r="LGQ4" s="111"/>
      <c r="LGR4" s="111"/>
      <c r="LGS4" s="111"/>
      <c r="LGT4" s="111"/>
      <c r="LGU4" s="111"/>
      <c r="LGV4" s="111"/>
      <c r="LGW4" s="111"/>
      <c r="LGX4" s="111"/>
      <c r="LGY4" s="111"/>
      <c r="LGZ4" s="111"/>
      <c r="LHA4" s="111"/>
      <c r="LHB4" s="111"/>
      <c r="LHC4" s="111"/>
      <c r="LHD4" s="111"/>
      <c r="LHE4" s="111"/>
      <c r="LHF4" s="111"/>
      <c r="LHG4" s="111"/>
      <c r="LHH4" s="111"/>
      <c r="LHI4" s="111"/>
      <c r="LHJ4" s="111"/>
      <c r="LHK4" s="111"/>
      <c r="LHL4" s="111"/>
      <c r="LHM4" s="111"/>
      <c r="LHN4" s="111"/>
      <c r="LHO4" s="111"/>
      <c r="LHP4" s="111"/>
      <c r="LHQ4" s="111"/>
      <c r="LHR4" s="111"/>
      <c r="LHS4" s="111"/>
      <c r="LHT4" s="111"/>
      <c r="LHU4" s="111"/>
      <c r="LHV4" s="111"/>
      <c r="LHW4" s="111"/>
      <c r="LHX4" s="111"/>
      <c r="LHY4" s="111"/>
      <c r="LHZ4" s="111"/>
      <c r="LIA4" s="111"/>
      <c r="LIB4" s="111"/>
      <c r="LIC4" s="111"/>
      <c r="LID4" s="111"/>
      <c r="LIE4" s="111"/>
      <c r="LIF4" s="111"/>
      <c r="LIG4" s="111"/>
      <c r="LIH4" s="111"/>
      <c r="LII4" s="111"/>
      <c r="LIJ4" s="111"/>
      <c r="LIK4" s="111"/>
      <c r="LIL4" s="111"/>
      <c r="LIM4" s="111"/>
      <c r="LIN4" s="111"/>
      <c r="LIO4" s="111"/>
      <c r="LIP4" s="111"/>
      <c r="LIQ4" s="111"/>
      <c r="LIR4" s="111"/>
      <c r="LIS4" s="111"/>
      <c r="LIT4" s="111"/>
      <c r="LIU4" s="111"/>
      <c r="LIV4" s="111"/>
      <c r="LIW4" s="111"/>
      <c r="LIX4" s="111"/>
      <c r="LIY4" s="111"/>
      <c r="LIZ4" s="111"/>
      <c r="LJA4" s="111"/>
      <c r="LJB4" s="111"/>
      <c r="LJC4" s="111"/>
      <c r="LJD4" s="111"/>
      <c r="LJE4" s="111"/>
      <c r="LJF4" s="111"/>
      <c r="LJG4" s="111"/>
      <c r="LJH4" s="111"/>
      <c r="LJI4" s="111"/>
      <c r="LJJ4" s="111"/>
      <c r="LJK4" s="111"/>
      <c r="LJL4" s="111"/>
      <c r="LJM4" s="111"/>
      <c r="LJN4" s="111"/>
      <c r="LJO4" s="111"/>
      <c r="LJP4" s="111"/>
      <c r="LJQ4" s="111"/>
      <c r="LJR4" s="111"/>
      <c r="LJS4" s="111"/>
      <c r="LJT4" s="111"/>
      <c r="LJU4" s="111"/>
      <c r="LJV4" s="111"/>
      <c r="LJW4" s="111"/>
      <c r="LJX4" s="111"/>
      <c r="LJY4" s="111"/>
      <c r="LJZ4" s="111"/>
      <c r="LKA4" s="111"/>
      <c r="LKB4" s="111"/>
      <c r="LKC4" s="111"/>
      <c r="LKD4" s="111"/>
      <c r="LKE4" s="111"/>
      <c r="LKF4" s="111"/>
      <c r="LKG4" s="111"/>
      <c r="LKH4" s="111"/>
      <c r="LKI4" s="111"/>
      <c r="LKJ4" s="111"/>
      <c r="LKK4" s="111"/>
      <c r="LKL4" s="111"/>
      <c r="LKM4" s="111"/>
      <c r="LKN4" s="111"/>
      <c r="LKO4" s="111"/>
      <c r="LKP4" s="111"/>
      <c r="LKQ4" s="111"/>
      <c r="LKR4" s="111"/>
      <c r="LKS4" s="111"/>
      <c r="LKT4" s="111"/>
      <c r="LKU4" s="111"/>
      <c r="LKV4" s="111"/>
      <c r="LKW4" s="111"/>
      <c r="LKX4" s="111"/>
      <c r="LKY4" s="111"/>
      <c r="LKZ4" s="111"/>
      <c r="LLA4" s="111"/>
      <c r="LLB4" s="111"/>
      <c r="LLC4" s="111"/>
      <c r="LLD4" s="111"/>
      <c r="LLE4" s="111"/>
      <c r="LLF4" s="111"/>
      <c r="LLG4" s="111"/>
      <c r="LLH4" s="111"/>
      <c r="LLI4" s="111"/>
      <c r="LLJ4" s="111"/>
      <c r="LLK4" s="111"/>
      <c r="LLL4" s="111"/>
      <c r="LLM4" s="111"/>
      <c r="LLN4" s="111"/>
      <c r="LLO4" s="111"/>
      <c r="LLP4" s="111"/>
      <c r="LLQ4" s="111"/>
      <c r="LLR4" s="111"/>
      <c r="LLS4" s="111"/>
      <c r="LLT4" s="111"/>
      <c r="LLU4" s="111"/>
      <c r="LLV4" s="111"/>
      <c r="LLW4" s="111"/>
      <c r="LLX4" s="111"/>
      <c r="LLY4" s="111"/>
      <c r="LLZ4" s="111"/>
      <c r="LMA4" s="111"/>
      <c r="LMB4" s="111"/>
      <c r="LMC4" s="111"/>
      <c r="LMD4" s="111"/>
      <c r="LME4" s="111"/>
      <c r="LMF4" s="111"/>
      <c r="LMG4" s="111"/>
      <c r="LMH4" s="111"/>
      <c r="LMI4" s="111"/>
      <c r="LMJ4" s="111"/>
      <c r="LMK4" s="111"/>
      <c r="LML4" s="111"/>
      <c r="LMM4" s="111"/>
      <c r="LMN4" s="111"/>
      <c r="LMO4" s="111"/>
      <c r="LMP4" s="111"/>
      <c r="LMQ4" s="111"/>
      <c r="LMR4" s="111"/>
      <c r="LMS4" s="111"/>
      <c r="LMT4" s="111"/>
      <c r="LMU4" s="111"/>
      <c r="LMV4" s="111"/>
      <c r="LMW4" s="111"/>
      <c r="LMX4" s="111"/>
      <c r="LMY4" s="111"/>
      <c r="LMZ4" s="111"/>
      <c r="LNA4" s="111"/>
      <c r="LNB4" s="111"/>
      <c r="LNC4" s="111"/>
      <c r="LND4" s="111"/>
      <c r="LNE4" s="111"/>
      <c r="LNF4" s="111"/>
      <c r="LNG4" s="111"/>
      <c r="LNH4" s="111"/>
      <c r="LNI4" s="111"/>
      <c r="LNJ4" s="111"/>
      <c r="LNK4" s="111"/>
      <c r="LNL4" s="111"/>
      <c r="LNM4" s="111"/>
      <c r="LNN4" s="111"/>
      <c r="LNO4" s="111"/>
      <c r="LNP4" s="111"/>
      <c r="LNQ4" s="111"/>
      <c r="LNR4" s="111"/>
      <c r="LNS4" s="111"/>
      <c r="LNT4" s="111"/>
      <c r="LNU4" s="111"/>
      <c r="LNV4" s="111"/>
      <c r="LNW4" s="111"/>
      <c r="LNX4" s="111"/>
      <c r="LNY4" s="111"/>
      <c r="LNZ4" s="111"/>
      <c r="LOA4" s="111"/>
      <c r="LOB4" s="111"/>
      <c r="LOC4" s="111"/>
      <c r="LOD4" s="111"/>
      <c r="LOE4" s="111"/>
      <c r="LOF4" s="111"/>
      <c r="LOG4" s="111"/>
      <c r="LOH4" s="111"/>
      <c r="LOI4" s="111"/>
      <c r="LOJ4" s="111"/>
      <c r="LOK4" s="111"/>
      <c r="LOL4" s="111"/>
      <c r="LOM4" s="111"/>
      <c r="LON4" s="111"/>
      <c r="LOO4" s="111"/>
      <c r="LOP4" s="111"/>
      <c r="LOQ4" s="111"/>
      <c r="LOR4" s="111"/>
      <c r="LOS4" s="111"/>
      <c r="LOT4" s="111"/>
      <c r="LOU4" s="111"/>
      <c r="LOV4" s="111"/>
      <c r="LOW4" s="111"/>
      <c r="LOX4" s="111"/>
      <c r="LOY4" s="111"/>
      <c r="LOZ4" s="111"/>
      <c r="LPA4" s="111"/>
      <c r="LPB4" s="111"/>
      <c r="LPC4" s="111"/>
      <c r="LPD4" s="111"/>
      <c r="LPE4" s="111"/>
      <c r="LPF4" s="111"/>
      <c r="LPG4" s="111"/>
      <c r="LPH4" s="111"/>
      <c r="LPI4" s="111"/>
      <c r="LPJ4" s="111"/>
      <c r="LPK4" s="111"/>
      <c r="LPL4" s="111"/>
      <c r="LPM4" s="111"/>
      <c r="LPN4" s="111"/>
      <c r="LPO4" s="111"/>
      <c r="LPP4" s="111"/>
      <c r="LPQ4" s="111"/>
      <c r="LPR4" s="111"/>
      <c r="LPS4" s="111"/>
      <c r="LPT4" s="111"/>
      <c r="LPU4" s="111"/>
      <c r="LPV4" s="111"/>
      <c r="LPW4" s="111"/>
      <c r="LPX4" s="111"/>
      <c r="LPY4" s="111"/>
      <c r="LPZ4" s="111"/>
      <c r="LQA4" s="111"/>
      <c r="LQB4" s="111"/>
      <c r="LQC4" s="111"/>
      <c r="LQD4" s="111"/>
      <c r="LQE4" s="111"/>
      <c r="LQF4" s="111"/>
      <c r="LQG4" s="111"/>
      <c r="LQH4" s="111"/>
      <c r="LQI4" s="111"/>
      <c r="LQJ4" s="111"/>
      <c r="LQK4" s="111"/>
      <c r="LQL4" s="111"/>
      <c r="LQM4" s="111"/>
      <c r="LQN4" s="111"/>
      <c r="LQO4" s="111"/>
      <c r="LQP4" s="111"/>
      <c r="LQQ4" s="111"/>
      <c r="LQR4" s="111"/>
      <c r="LQS4" s="111"/>
      <c r="LQT4" s="111"/>
      <c r="LQU4" s="111"/>
      <c r="LQV4" s="111"/>
      <c r="LQW4" s="111"/>
      <c r="LQX4" s="111"/>
      <c r="LQY4" s="111"/>
      <c r="LQZ4" s="111"/>
      <c r="LRA4" s="111"/>
      <c r="LRB4" s="111"/>
      <c r="LRC4" s="111"/>
      <c r="LRD4" s="111"/>
      <c r="LRE4" s="111"/>
      <c r="LRF4" s="111"/>
      <c r="LRG4" s="111"/>
      <c r="LRH4" s="111"/>
      <c r="LRI4" s="111"/>
      <c r="LRJ4" s="111"/>
      <c r="LRK4" s="111"/>
      <c r="LRL4" s="111"/>
      <c r="LRM4" s="111"/>
      <c r="LRN4" s="111"/>
      <c r="LRO4" s="111"/>
      <c r="LRP4" s="111"/>
      <c r="LRQ4" s="111"/>
      <c r="LRR4" s="111"/>
      <c r="LRS4" s="111"/>
      <c r="LRT4" s="111"/>
      <c r="LRU4" s="111"/>
      <c r="LRV4" s="111"/>
      <c r="LRW4" s="111"/>
      <c r="LRX4" s="111"/>
      <c r="LRY4" s="111"/>
      <c r="LRZ4" s="111"/>
      <c r="LSA4" s="111"/>
      <c r="LSB4" s="111"/>
      <c r="LSC4" s="111"/>
      <c r="LSD4" s="111"/>
      <c r="LSE4" s="111"/>
      <c r="LSF4" s="111"/>
      <c r="LSG4" s="111"/>
      <c r="LSH4" s="111"/>
      <c r="LSI4" s="111"/>
      <c r="LSJ4" s="111"/>
      <c r="LSK4" s="111"/>
      <c r="LSL4" s="111"/>
      <c r="LSM4" s="111"/>
      <c r="LSN4" s="111"/>
      <c r="LSO4" s="111"/>
      <c r="LSP4" s="111"/>
      <c r="LSQ4" s="111"/>
      <c r="LSR4" s="111"/>
      <c r="LSS4" s="111"/>
      <c r="LST4" s="111"/>
      <c r="LSU4" s="111"/>
      <c r="LSV4" s="111"/>
      <c r="LSW4" s="111"/>
      <c r="LSX4" s="111"/>
      <c r="LSY4" s="111"/>
      <c r="LSZ4" s="111"/>
      <c r="LTA4" s="111"/>
      <c r="LTB4" s="111"/>
      <c r="LTC4" s="111"/>
      <c r="LTD4" s="111"/>
      <c r="LTE4" s="111"/>
      <c r="LTF4" s="111"/>
      <c r="LTG4" s="111"/>
      <c r="LTH4" s="111"/>
      <c r="LTI4" s="111"/>
      <c r="LTJ4" s="111"/>
      <c r="LTK4" s="111"/>
      <c r="LTL4" s="111"/>
      <c r="LTM4" s="111"/>
      <c r="LTN4" s="111"/>
      <c r="LTO4" s="111"/>
      <c r="LTP4" s="111"/>
      <c r="LTQ4" s="111"/>
      <c r="LTR4" s="111"/>
      <c r="LTS4" s="111"/>
      <c r="LTT4" s="111"/>
      <c r="LTU4" s="111"/>
      <c r="LTV4" s="111"/>
      <c r="LTW4" s="111"/>
      <c r="LTX4" s="111"/>
      <c r="LTY4" s="111"/>
      <c r="LTZ4" s="111"/>
      <c r="LUA4" s="111"/>
      <c r="LUB4" s="111"/>
      <c r="LUC4" s="111"/>
      <c r="LUD4" s="111"/>
      <c r="LUE4" s="111"/>
      <c r="LUF4" s="111"/>
      <c r="LUG4" s="111"/>
      <c r="LUH4" s="111"/>
      <c r="LUI4" s="111"/>
      <c r="LUJ4" s="111"/>
      <c r="LUK4" s="111"/>
      <c r="LUL4" s="111"/>
      <c r="LUM4" s="111"/>
      <c r="LUN4" s="111"/>
      <c r="LUO4" s="111"/>
      <c r="LUP4" s="111"/>
      <c r="LUQ4" s="111"/>
      <c r="LUR4" s="111"/>
      <c r="LUS4" s="111"/>
      <c r="LUT4" s="111"/>
      <c r="LUU4" s="111"/>
      <c r="LUV4" s="111"/>
      <c r="LUW4" s="111"/>
      <c r="LUX4" s="111"/>
      <c r="LUY4" s="111"/>
      <c r="LUZ4" s="111"/>
      <c r="LVA4" s="111"/>
      <c r="LVB4" s="111"/>
      <c r="LVC4" s="111"/>
      <c r="LVD4" s="111"/>
      <c r="LVE4" s="111"/>
      <c r="LVF4" s="111"/>
      <c r="LVG4" s="111"/>
      <c r="LVH4" s="111"/>
      <c r="LVI4" s="111"/>
      <c r="LVJ4" s="111"/>
      <c r="LVK4" s="111"/>
      <c r="LVL4" s="111"/>
      <c r="LVM4" s="111"/>
      <c r="LVN4" s="111"/>
      <c r="LVO4" s="111"/>
      <c r="LVP4" s="111"/>
      <c r="LVQ4" s="111"/>
      <c r="LVR4" s="111"/>
      <c r="LVS4" s="111"/>
      <c r="LVT4" s="111"/>
      <c r="LVU4" s="111"/>
      <c r="LVV4" s="111"/>
      <c r="LVW4" s="111"/>
      <c r="LVX4" s="111"/>
      <c r="LVY4" s="111"/>
      <c r="LVZ4" s="111"/>
      <c r="LWA4" s="111"/>
      <c r="LWB4" s="111"/>
      <c r="LWC4" s="111"/>
      <c r="LWD4" s="111"/>
      <c r="LWE4" s="111"/>
      <c r="LWF4" s="111"/>
      <c r="LWG4" s="111"/>
      <c r="LWH4" s="111"/>
      <c r="LWI4" s="111"/>
      <c r="LWJ4" s="111"/>
      <c r="LWK4" s="111"/>
      <c r="LWL4" s="111"/>
      <c r="LWM4" s="111"/>
      <c r="LWN4" s="111"/>
      <c r="LWO4" s="111"/>
      <c r="LWP4" s="111"/>
      <c r="LWQ4" s="111"/>
      <c r="LWR4" s="111"/>
      <c r="LWS4" s="111"/>
      <c r="LWT4" s="111"/>
      <c r="LWU4" s="111"/>
      <c r="LWV4" s="111"/>
      <c r="LWW4" s="111"/>
      <c r="LWX4" s="111"/>
      <c r="LWY4" s="111"/>
      <c r="LWZ4" s="111"/>
      <c r="LXA4" s="111"/>
      <c r="LXB4" s="111"/>
      <c r="LXC4" s="111"/>
      <c r="LXD4" s="111"/>
      <c r="LXE4" s="111"/>
      <c r="LXF4" s="111"/>
      <c r="LXG4" s="111"/>
      <c r="LXH4" s="111"/>
      <c r="LXI4" s="111"/>
      <c r="LXJ4" s="111"/>
      <c r="LXK4" s="111"/>
      <c r="LXL4" s="111"/>
      <c r="LXM4" s="111"/>
      <c r="LXN4" s="111"/>
      <c r="LXO4" s="111"/>
      <c r="LXP4" s="111"/>
      <c r="LXQ4" s="111"/>
      <c r="LXR4" s="111"/>
      <c r="LXS4" s="111"/>
      <c r="LXT4" s="111"/>
      <c r="LXU4" s="111"/>
      <c r="LXV4" s="111"/>
      <c r="LXW4" s="111"/>
      <c r="LXX4" s="111"/>
      <c r="LXY4" s="111"/>
      <c r="LXZ4" s="111"/>
      <c r="LYA4" s="111"/>
      <c r="LYB4" s="111"/>
      <c r="LYC4" s="111"/>
      <c r="LYD4" s="111"/>
      <c r="LYE4" s="111"/>
      <c r="LYF4" s="111"/>
      <c r="LYG4" s="111"/>
      <c r="LYH4" s="111"/>
      <c r="LYI4" s="111"/>
      <c r="LYJ4" s="111"/>
      <c r="LYK4" s="111"/>
      <c r="LYL4" s="111"/>
      <c r="LYM4" s="111"/>
      <c r="LYN4" s="111"/>
      <c r="LYO4" s="111"/>
      <c r="LYP4" s="111"/>
      <c r="LYQ4" s="111"/>
      <c r="LYR4" s="111"/>
      <c r="LYS4" s="111"/>
      <c r="LYT4" s="111"/>
      <c r="LYU4" s="111"/>
      <c r="LYV4" s="111"/>
      <c r="LYW4" s="111"/>
      <c r="LYX4" s="111"/>
      <c r="LYY4" s="111"/>
      <c r="LYZ4" s="111"/>
      <c r="LZA4" s="111"/>
      <c r="LZB4" s="111"/>
      <c r="LZC4" s="111"/>
      <c r="LZD4" s="111"/>
      <c r="LZE4" s="111"/>
      <c r="LZF4" s="111"/>
      <c r="LZG4" s="111"/>
      <c r="LZH4" s="111"/>
      <c r="LZI4" s="111"/>
      <c r="LZJ4" s="111"/>
      <c r="LZK4" s="111"/>
      <c r="LZL4" s="111"/>
      <c r="LZM4" s="111"/>
      <c r="LZN4" s="111"/>
      <c r="LZO4" s="111"/>
      <c r="LZP4" s="111"/>
      <c r="LZQ4" s="111"/>
      <c r="LZR4" s="111"/>
      <c r="LZS4" s="111"/>
      <c r="LZT4" s="111"/>
      <c r="LZU4" s="111"/>
      <c r="LZV4" s="111"/>
      <c r="LZW4" s="111"/>
      <c r="LZX4" s="111"/>
      <c r="LZY4" s="111"/>
      <c r="LZZ4" s="111"/>
      <c r="MAA4" s="111"/>
      <c r="MAB4" s="111"/>
      <c r="MAC4" s="111"/>
      <c r="MAD4" s="111"/>
      <c r="MAE4" s="111"/>
      <c r="MAF4" s="111"/>
      <c r="MAG4" s="111"/>
      <c r="MAH4" s="111"/>
      <c r="MAI4" s="111"/>
      <c r="MAJ4" s="111"/>
      <c r="MAK4" s="111"/>
      <c r="MAL4" s="111"/>
      <c r="MAM4" s="111"/>
      <c r="MAN4" s="111"/>
      <c r="MAO4" s="111"/>
      <c r="MAP4" s="111"/>
      <c r="MAQ4" s="111"/>
      <c r="MAR4" s="111"/>
      <c r="MAS4" s="111"/>
      <c r="MAT4" s="111"/>
      <c r="MAU4" s="111"/>
      <c r="MAV4" s="111"/>
      <c r="MAW4" s="111"/>
      <c r="MAX4" s="111"/>
      <c r="MAY4" s="111"/>
      <c r="MAZ4" s="111"/>
      <c r="MBA4" s="111"/>
      <c r="MBB4" s="111"/>
      <c r="MBC4" s="111"/>
      <c r="MBD4" s="111"/>
      <c r="MBE4" s="111"/>
      <c r="MBF4" s="111"/>
      <c r="MBG4" s="111"/>
      <c r="MBH4" s="111"/>
      <c r="MBI4" s="111"/>
      <c r="MBJ4" s="111"/>
      <c r="MBK4" s="111"/>
      <c r="MBL4" s="111"/>
      <c r="MBM4" s="111"/>
      <c r="MBN4" s="111"/>
      <c r="MBO4" s="111"/>
      <c r="MBP4" s="111"/>
      <c r="MBQ4" s="111"/>
      <c r="MBR4" s="111"/>
      <c r="MBS4" s="111"/>
      <c r="MBT4" s="111"/>
      <c r="MBU4" s="111"/>
      <c r="MBV4" s="111"/>
      <c r="MBW4" s="111"/>
      <c r="MBX4" s="111"/>
      <c r="MBY4" s="111"/>
      <c r="MBZ4" s="111"/>
      <c r="MCA4" s="111"/>
      <c r="MCB4" s="111"/>
      <c r="MCC4" s="111"/>
      <c r="MCD4" s="111"/>
      <c r="MCE4" s="111"/>
      <c r="MCF4" s="111"/>
      <c r="MCG4" s="111"/>
      <c r="MCH4" s="111"/>
      <c r="MCI4" s="111"/>
      <c r="MCJ4" s="111"/>
      <c r="MCK4" s="111"/>
      <c r="MCL4" s="111"/>
      <c r="MCM4" s="111"/>
      <c r="MCN4" s="111"/>
      <c r="MCO4" s="111"/>
      <c r="MCP4" s="111"/>
      <c r="MCQ4" s="111"/>
      <c r="MCR4" s="111"/>
      <c r="MCS4" s="111"/>
      <c r="MCT4" s="111"/>
      <c r="MCU4" s="111"/>
      <c r="MCV4" s="111"/>
      <c r="MCW4" s="111"/>
      <c r="MCX4" s="111"/>
      <c r="MCY4" s="111"/>
      <c r="MCZ4" s="111"/>
      <c r="MDA4" s="111"/>
      <c r="MDB4" s="111"/>
      <c r="MDC4" s="111"/>
      <c r="MDD4" s="111"/>
      <c r="MDE4" s="111"/>
      <c r="MDF4" s="111"/>
      <c r="MDG4" s="111"/>
      <c r="MDH4" s="111"/>
      <c r="MDI4" s="111"/>
      <c r="MDJ4" s="111"/>
      <c r="MDK4" s="111"/>
      <c r="MDL4" s="111"/>
      <c r="MDM4" s="111"/>
      <c r="MDN4" s="111"/>
      <c r="MDO4" s="111"/>
      <c r="MDP4" s="111"/>
      <c r="MDQ4" s="111"/>
      <c r="MDR4" s="111"/>
      <c r="MDS4" s="111"/>
      <c r="MDT4" s="111"/>
      <c r="MDU4" s="111"/>
      <c r="MDV4" s="111"/>
      <c r="MDW4" s="111"/>
      <c r="MDX4" s="111"/>
      <c r="MDY4" s="111"/>
      <c r="MDZ4" s="111"/>
      <c r="MEA4" s="111"/>
      <c r="MEB4" s="111"/>
      <c r="MEC4" s="111"/>
      <c r="MED4" s="111"/>
      <c r="MEE4" s="111"/>
      <c r="MEF4" s="111"/>
      <c r="MEG4" s="111"/>
      <c r="MEH4" s="111"/>
      <c r="MEI4" s="111"/>
      <c r="MEJ4" s="111"/>
      <c r="MEK4" s="111"/>
      <c r="MEL4" s="111"/>
      <c r="MEM4" s="111"/>
      <c r="MEN4" s="111"/>
      <c r="MEO4" s="111"/>
      <c r="MEP4" s="111"/>
      <c r="MEQ4" s="111"/>
      <c r="MER4" s="111"/>
      <c r="MES4" s="111"/>
      <c r="MET4" s="111"/>
      <c r="MEU4" s="111"/>
      <c r="MEV4" s="111"/>
      <c r="MEW4" s="111"/>
      <c r="MEX4" s="111"/>
      <c r="MEY4" s="111"/>
      <c r="MEZ4" s="111"/>
      <c r="MFA4" s="111"/>
      <c r="MFB4" s="111"/>
      <c r="MFC4" s="111"/>
      <c r="MFD4" s="111"/>
      <c r="MFE4" s="111"/>
      <c r="MFF4" s="111"/>
      <c r="MFG4" s="111"/>
      <c r="MFH4" s="111"/>
      <c r="MFI4" s="111"/>
      <c r="MFJ4" s="111"/>
      <c r="MFK4" s="111"/>
      <c r="MFL4" s="111"/>
      <c r="MFM4" s="111"/>
      <c r="MFN4" s="111"/>
      <c r="MFO4" s="111"/>
      <c r="MFP4" s="111"/>
      <c r="MFQ4" s="111"/>
      <c r="MFR4" s="111"/>
      <c r="MFS4" s="111"/>
      <c r="MFT4" s="111"/>
      <c r="MFU4" s="111"/>
      <c r="MFV4" s="111"/>
      <c r="MFW4" s="111"/>
      <c r="MFX4" s="111"/>
      <c r="MFY4" s="111"/>
      <c r="MFZ4" s="111"/>
      <c r="MGA4" s="111"/>
      <c r="MGB4" s="111"/>
      <c r="MGC4" s="111"/>
      <c r="MGD4" s="111"/>
      <c r="MGE4" s="111"/>
      <c r="MGF4" s="111"/>
      <c r="MGG4" s="111"/>
      <c r="MGH4" s="111"/>
      <c r="MGI4" s="111"/>
      <c r="MGJ4" s="111"/>
      <c r="MGK4" s="111"/>
      <c r="MGL4" s="111"/>
      <c r="MGM4" s="111"/>
      <c r="MGN4" s="111"/>
      <c r="MGO4" s="111"/>
      <c r="MGP4" s="111"/>
      <c r="MGQ4" s="111"/>
      <c r="MGR4" s="111"/>
      <c r="MGS4" s="111"/>
      <c r="MGT4" s="111"/>
      <c r="MGU4" s="111"/>
      <c r="MGV4" s="111"/>
      <c r="MGW4" s="111"/>
      <c r="MGX4" s="111"/>
      <c r="MGY4" s="111"/>
      <c r="MGZ4" s="111"/>
      <c r="MHA4" s="111"/>
      <c r="MHB4" s="111"/>
      <c r="MHC4" s="111"/>
      <c r="MHD4" s="111"/>
      <c r="MHE4" s="111"/>
      <c r="MHF4" s="111"/>
      <c r="MHG4" s="111"/>
      <c r="MHH4" s="111"/>
      <c r="MHI4" s="111"/>
      <c r="MHJ4" s="111"/>
      <c r="MHK4" s="111"/>
      <c r="MHL4" s="111"/>
      <c r="MHM4" s="111"/>
      <c r="MHN4" s="111"/>
      <c r="MHO4" s="111"/>
      <c r="MHP4" s="111"/>
      <c r="MHQ4" s="111"/>
      <c r="MHR4" s="111"/>
      <c r="MHS4" s="111"/>
      <c r="MHT4" s="111"/>
      <c r="MHU4" s="111"/>
      <c r="MHV4" s="111"/>
      <c r="MHW4" s="111"/>
      <c r="MHX4" s="111"/>
      <c r="MHY4" s="111"/>
      <c r="MHZ4" s="111"/>
      <c r="MIA4" s="111"/>
      <c r="MIB4" s="111"/>
      <c r="MIC4" s="111"/>
      <c r="MID4" s="111"/>
      <c r="MIE4" s="111"/>
      <c r="MIF4" s="111"/>
      <c r="MIG4" s="111"/>
      <c r="MIH4" s="111"/>
      <c r="MII4" s="111"/>
      <c r="MIJ4" s="111"/>
      <c r="MIK4" s="111"/>
      <c r="MIL4" s="111"/>
      <c r="MIM4" s="111"/>
      <c r="MIN4" s="111"/>
      <c r="MIO4" s="111"/>
      <c r="MIP4" s="111"/>
      <c r="MIQ4" s="111"/>
      <c r="MIR4" s="111"/>
      <c r="MIS4" s="111"/>
      <c r="MIT4" s="111"/>
      <c r="MIU4" s="111"/>
      <c r="MIV4" s="111"/>
      <c r="MIW4" s="111"/>
      <c r="MIX4" s="111"/>
      <c r="MIY4" s="111"/>
      <c r="MIZ4" s="111"/>
      <c r="MJA4" s="111"/>
      <c r="MJB4" s="111"/>
      <c r="MJC4" s="111"/>
      <c r="MJD4" s="111"/>
      <c r="MJE4" s="111"/>
      <c r="MJF4" s="111"/>
      <c r="MJG4" s="111"/>
      <c r="MJH4" s="111"/>
      <c r="MJI4" s="111"/>
      <c r="MJJ4" s="111"/>
      <c r="MJK4" s="111"/>
      <c r="MJL4" s="111"/>
      <c r="MJM4" s="111"/>
      <c r="MJN4" s="111"/>
      <c r="MJO4" s="111"/>
      <c r="MJP4" s="111"/>
      <c r="MJQ4" s="111"/>
      <c r="MJR4" s="111"/>
      <c r="MJS4" s="111"/>
      <c r="MJT4" s="111"/>
      <c r="MJU4" s="111"/>
      <c r="MJV4" s="111"/>
      <c r="MJW4" s="111"/>
      <c r="MJX4" s="111"/>
      <c r="MJY4" s="111"/>
      <c r="MJZ4" s="111"/>
      <c r="MKA4" s="111"/>
      <c r="MKB4" s="111"/>
      <c r="MKC4" s="111"/>
      <c r="MKD4" s="111"/>
      <c r="MKE4" s="111"/>
      <c r="MKF4" s="111"/>
      <c r="MKG4" s="111"/>
      <c r="MKH4" s="111"/>
      <c r="MKI4" s="111"/>
      <c r="MKJ4" s="111"/>
      <c r="MKK4" s="111"/>
      <c r="MKL4" s="111"/>
      <c r="MKM4" s="111"/>
      <c r="MKN4" s="111"/>
      <c r="MKO4" s="111"/>
      <c r="MKP4" s="111"/>
      <c r="MKQ4" s="111"/>
      <c r="MKR4" s="111"/>
      <c r="MKS4" s="111"/>
      <c r="MKT4" s="111"/>
      <c r="MKU4" s="111"/>
      <c r="MKV4" s="111"/>
      <c r="MKW4" s="111"/>
      <c r="MKX4" s="111"/>
      <c r="MKY4" s="111"/>
      <c r="MKZ4" s="111"/>
      <c r="MLA4" s="111"/>
      <c r="MLB4" s="111"/>
      <c r="MLC4" s="111"/>
      <c r="MLD4" s="111"/>
      <c r="MLE4" s="111"/>
      <c r="MLF4" s="111"/>
      <c r="MLG4" s="111"/>
      <c r="MLH4" s="111"/>
      <c r="MLI4" s="111"/>
      <c r="MLJ4" s="111"/>
      <c r="MLK4" s="111"/>
      <c r="MLL4" s="111"/>
      <c r="MLM4" s="111"/>
      <c r="MLN4" s="111"/>
      <c r="MLO4" s="111"/>
      <c r="MLP4" s="111"/>
      <c r="MLQ4" s="111"/>
      <c r="MLR4" s="111"/>
      <c r="MLS4" s="111"/>
      <c r="MLT4" s="111"/>
      <c r="MLU4" s="111"/>
      <c r="MLV4" s="111"/>
      <c r="MLW4" s="111"/>
      <c r="MLX4" s="111"/>
      <c r="MLY4" s="111"/>
      <c r="MLZ4" s="111"/>
      <c r="MMA4" s="111"/>
      <c r="MMB4" s="111"/>
      <c r="MMC4" s="111"/>
      <c r="MMD4" s="111"/>
      <c r="MME4" s="111"/>
      <c r="MMF4" s="111"/>
      <c r="MMG4" s="111"/>
      <c r="MMH4" s="111"/>
      <c r="MMI4" s="111"/>
      <c r="MMJ4" s="111"/>
      <c r="MMK4" s="111"/>
      <c r="MML4" s="111"/>
      <c r="MMM4" s="111"/>
      <c r="MMN4" s="111"/>
      <c r="MMO4" s="111"/>
      <c r="MMP4" s="111"/>
      <c r="MMQ4" s="111"/>
      <c r="MMR4" s="111"/>
      <c r="MMS4" s="111"/>
      <c r="MMT4" s="111"/>
      <c r="MMU4" s="111"/>
      <c r="MMV4" s="111"/>
      <c r="MMW4" s="111"/>
      <c r="MMX4" s="111"/>
      <c r="MMY4" s="111"/>
      <c r="MMZ4" s="111"/>
      <c r="MNA4" s="111"/>
      <c r="MNB4" s="111"/>
      <c r="MNC4" s="111"/>
      <c r="MND4" s="111"/>
      <c r="MNE4" s="111"/>
      <c r="MNF4" s="111"/>
      <c r="MNG4" s="111"/>
      <c r="MNH4" s="111"/>
      <c r="MNI4" s="111"/>
      <c r="MNJ4" s="111"/>
      <c r="MNK4" s="111"/>
      <c r="MNL4" s="111"/>
      <c r="MNM4" s="111"/>
      <c r="MNN4" s="111"/>
      <c r="MNO4" s="111"/>
      <c r="MNP4" s="111"/>
      <c r="MNQ4" s="111"/>
      <c r="MNR4" s="111"/>
      <c r="MNS4" s="111"/>
      <c r="MNT4" s="111"/>
      <c r="MNU4" s="111"/>
      <c r="MNV4" s="111"/>
      <c r="MNW4" s="111"/>
      <c r="MNX4" s="111"/>
      <c r="MNY4" s="111"/>
      <c r="MNZ4" s="111"/>
      <c r="MOA4" s="111"/>
      <c r="MOB4" s="111"/>
      <c r="MOC4" s="111"/>
      <c r="MOD4" s="111"/>
      <c r="MOE4" s="111"/>
      <c r="MOF4" s="111"/>
      <c r="MOG4" s="111"/>
      <c r="MOH4" s="111"/>
      <c r="MOI4" s="111"/>
      <c r="MOJ4" s="111"/>
      <c r="MOK4" s="111"/>
      <c r="MOL4" s="111"/>
      <c r="MOM4" s="111"/>
      <c r="MON4" s="111"/>
      <c r="MOO4" s="111"/>
      <c r="MOP4" s="111"/>
      <c r="MOQ4" s="111"/>
      <c r="MOR4" s="111"/>
      <c r="MOS4" s="111"/>
      <c r="MOT4" s="111"/>
      <c r="MOU4" s="111"/>
      <c r="MOV4" s="111"/>
      <c r="MOW4" s="111"/>
      <c r="MOX4" s="111"/>
      <c r="MOY4" s="111"/>
      <c r="MOZ4" s="111"/>
      <c r="MPA4" s="111"/>
      <c r="MPB4" s="111"/>
      <c r="MPC4" s="111"/>
      <c r="MPD4" s="111"/>
      <c r="MPE4" s="111"/>
      <c r="MPF4" s="111"/>
      <c r="MPG4" s="111"/>
      <c r="MPH4" s="111"/>
      <c r="MPI4" s="111"/>
      <c r="MPJ4" s="111"/>
      <c r="MPK4" s="111"/>
      <c r="MPL4" s="111"/>
      <c r="MPM4" s="111"/>
      <c r="MPN4" s="111"/>
      <c r="MPO4" s="111"/>
      <c r="MPP4" s="111"/>
      <c r="MPQ4" s="111"/>
      <c r="MPR4" s="111"/>
      <c r="MPS4" s="111"/>
      <c r="MPT4" s="111"/>
      <c r="MPU4" s="111"/>
      <c r="MPV4" s="111"/>
      <c r="MPW4" s="111"/>
      <c r="MPX4" s="111"/>
      <c r="MPY4" s="111"/>
      <c r="MPZ4" s="111"/>
      <c r="MQA4" s="111"/>
      <c r="MQB4" s="111"/>
      <c r="MQC4" s="111"/>
      <c r="MQD4" s="111"/>
      <c r="MQE4" s="111"/>
      <c r="MQF4" s="111"/>
      <c r="MQG4" s="111"/>
      <c r="MQH4" s="111"/>
      <c r="MQI4" s="111"/>
      <c r="MQJ4" s="111"/>
      <c r="MQK4" s="111"/>
      <c r="MQL4" s="111"/>
      <c r="MQM4" s="111"/>
      <c r="MQN4" s="111"/>
      <c r="MQO4" s="111"/>
      <c r="MQP4" s="111"/>
      <c r="MQQ4" s="111"/>
      <c r="MQR4" s="111"/>
      <c r="MQS4" s="111"/>
      <c r="MQT4" s="111"/>
      <c r="MQU4" s="111"/>
      <c r="MQV4" s="111"/>
      <c r="MQW4" s="111"/>
      <c r="MQX4" s="111"/>
      <c r="MQY4" s="111"/>
      <c r="MQZ4" s="111"/>
      <c r="MRA4" s="111"/>
      <c r="MRB4" s="111"/>
      <c r="MRC4" s="111"/>
      <c r="MRD4" s="111"/>
      <c r="MRE4" s="111"/>
      <c r="MRF4" s="111"/>
      <c r="MRG4" s="111"/>
      <c r="MRH4" s="111"/>
      <c r="MRI4" s="111"/>
      <c r="MRJ4" s="111"/>
      <c r="MRK4" s="111"/>
      <c r="MRL4" s="111"/>
      <c r="MRM4" s="111"/>
      <c r="MRN4" s="111"/>
      <c r="MRO4" s="111"/>
      <c r="MRP4" s="111"/>
      <c r="MRQ4" s="111"/>
      <c r="MRR4" s="111"/>
      <c r="MRS4" s="111"/>
      <c r="MRT4" s="111"/>
      <c r="MRU4" s="111"/>
      <c r="MRV4" s="111"/>
      <c r="MRW4" s="111"/>
      <c r="MRX4" s="111"/>
      <c r="MRY4" s="111"/>
      <c r="MRZ4" s="111"/>
      <c r="MSA4" s="111"/>
      <c r="MSB4" s="111"/>
      <c r="MSC4" s="111"/>
      <c r="MSD4" s="111"/>
      <c r="MSE4" s="111"/>
      <c r="MSF4" s="111"/>
      <c r="MSG4" s="111"/>
      <c r="MSH4" s="111"/>
      <c r="MSI4" s="111"/>
      <c r="MSJ4" s="111"/>
      <c r="MSK4" s="111"/>
      <c r="MSL4" s="111"/>
      <c r="MSM4" s="111"/>
      <c r="MSN4" s="111"/>
      <c r="MSO4" s="111"/>
      <c r="MSP4" s="111"/>
      <c r="MSQ4" s="111"/>
      <c r="MSR4" s="111"/>
      <c r="MSS4" s="111"/>
      <c r="MST4" s="111"/>
      <c r="MSU4" s="111"/>
      <c r="MSV4" s="111"/>
      <c r="MSW4" s="111"/>
      <c r="MSX4" s="111"/>
      <c r="MSY4" s="111"/>
      <c r="MSZ4" s="111"/>
      <c r="MTA4" s="111"/>
      <c r="MTB4" s="111"/>
      <c r="MTC4" s="111"/>
      <c r="MTD4" s="111"/>
      <c r="MTE4" s="111"/>
      <c r="MTF4" s="111"/>
      <c r="MTG4" s="111"/>
      <c r="MTH4" s="111"/>
      <c r="MTI4" s="111"/>
      <c r="MTJ4" s="111"/>
      <c r="MTK4" s="111"/>
      <c r="MTL4" s="111"/>
      <c r="MTM4" s="111"/>
      <c r="MTN4" s="111"/>
      <c r="MTO4" s="111"/>
      <c r="MTP4" s="111"/>
      <c r="MTQ4" s="111"/>
      <c r="MTR4" s="111"/>
      <c r="MTS4" s="111"/>
      <c r="MTT4" s="111"/>
      <c r="MTU4" s="111"/>
      <c r="MTV4" s="111"/>
      <c r="MTW4" s="111"/>
      <c r="MTX4" s="111"/>
      <c r="MTY4" s="111"/>
      <c r="MTZ4" s="111"/>
      <c r="MUA4" s="111"/>
      <c r="MUB4" s="111"/>
      <c r="MUC4" s="111"/>
      <c r="MUD4" s="111"/>
      <c r="MUE4" s="111"/>
      <c r="MUF4" s="111"/>
      <c r="MUG4" s="111"/>
      <c r="MUH4" s="111"/>
      <c r="MUI4" s="111"/>
      <c r="MUJ4" s="111"/>
      <c r="MUK4" s="111"/>
      <c r="MUL4" s="111"/>
      <c r="MUM4" s="111"/>
      <c r="MUN4" s="111"/>
      <c r="MUO4" s="111"/>
      <c r="MUP4" s="111"/>
      <c r="MUQ4" s="111"/>
      <c r="MUR4" s="111"/>
      <c r="MUS4" s="111"/>
      <c r="MUT4" s="111"/>
      <c r="MUU4" s="111"/>
      <c r="MUV4" s="111"/>
      <c r="MUW4" s="111"/>
      <c r="MUX4" s="111"/>
      <c r="MUY4" s="111"/>
      <c r="MUZ4" s="111"/>
      <c r="MVA4" s="111"/>
      <c r="MVB4" s="111"/>
      <c r="MVC4" s="111"/>
      <c r="MVD4" s="111"/>
      <c r="MVE4" s="111"/>
      <c r="MVF4" s="111"/>
      <c r="MVG4" s="111"/>
      <c r="MVH4" s="111"/>
      <c r="MVI4" s="111"/>
      <c r="MVJ4" s="111"/>
      <c r="MVK4" s="111"/>
      <c r="MVL4" s="111"/>
      <c r="MVM4" s="111"/>
      <c r="MVN4" s="111"/>
      <c r="MVO4" s="111"/>
      <c r="MVP4" s="111"/>
      <c r="MVQ4" s="111"/>
      <c r="MVR4" s="111"/>
      <c r="MVS4" s="111"/>
      <c r="MVT4" s="111"/>
      <c r="MVU4" s="111"/>
      <c r="MVV4" s="111"/>
      <c r="MVW4" s="111"/>
      <c r="MVX4" s="111"/>
      <c r="MVY4" s="111"/>
      <c r="MVZ4" s="111"/>
      <c r="MWA4" s="111"/>
      <c r="MWB4" s="111"/>
      <c r="MWC4" s="111"/>
      <c r="MWD4" s="111"/>
      <c r="MWE4" s="111"/>
      <c r="MWF4" s="111"/>
      <c r="MWG4" s="111"/>
      <c r="MWH4" s="111"/>
      <c r="MWI4" s="111"/>
      <c r="MWJ4" s="111"/>
      <c r="MWK4" s="111"/>
      <c r="MWL4" s="111"/>
      <c r="MWM4" s="111"/>
      <c r="MWN4" s="111"/>
      <c r="MWO4" s="111"/>
      <c r="MWP4" s="111"/>
      <c r="MWQ4" s="111"/>
      <c r="MWR4" s="111"/>
      <c r="MWS4" s="111"/>
      <c r="MWT4" s="111"/>
      <c r="MWU4" s="111"/>
      <c r="MWV4" s="111"/>
      <c r="MWW4" s="111"/>
      <c r="MWX4" s="111"/>
      <c r="MWY4" s="111"/>
      <c r="MWZ4" s="111"/>
      <c r="MXA4" s="111"/>
      <c r="MXB4" s="111"/>
      <c r="MXC4" s="111"/>
      <c r="MXD4" s="111"/>
      <c r="MXE4" s="111"/>
      <c r="MXF4" s="111"/>
      <c r="MXG4" s="111"/>
      <c r="MXH4" s="111"/>
      <c r="MXI4" s="111"/>
      <c r="MXJ4" s="111"/>
      <c r="MXK4" s="111"/>
      <c r="MXL4" s="111"/>
      <c r="MXM4" s="111"/>
      <c r="MXN4" s="111"/>
      <c r="MXO4" s="111"/>
      <c r="MXP4" s="111"/>
      <c r="MXQ4" s="111"/>
      <c r="MXR4" s="111"/>
      <c r="MXS4" s="111"/>
      <c r="MXT4" s="111"/>
      <c r="MXU4" s="111"/>
      <c r="MXV4" s="111"/>
      <c r="MXW4" s="111"/>
      <c r="MXX4" s="111"/>
      <c r="MXY4" s="111"/>
      <c r="MXZ4" s="111"/>
      <c r="MYA4" s="111"/>
      <c r="MYB4" s="111"/>
      <c r="MYC4" s="111"/>
      <c r="MYD4" s="111"/>
      <c r="MYE4" s="111"/>
      <c r="MYF4" s="111"/>
      <c r="MYG4" s="111"/>
      <c r="MYH4" s="111"/>
      <c r="MYI4" s="111"/>
      <c r="MYJ4" s="111"/>
      <c r="MYK4" s="111"/>
      <c r="MYL4" s="111"/>
      <c r="MYM4" s="111"/>
      <c r="MYN4" s="111"/>
      <c r="MYO4" s="111"/>
      <c r="MYP4" s="111"/>
      <c r="MYQ4" s="111"/>
      <c r="MYR4" s="111"/>
      <c r="MYS4" s="111"/>
      <c r="MYT4" s="111"/>
      <c r="MYU4" s="111"/>
      <c r="MYV4" s="111"/>
      <c r="MYW4" s="111"/>
      <c r="MYX4" s="111"/>
      <c r="MYY4" s="111"/>
      <c r="MYZ4" s="111"/>
      <c r="MZA4" s="111"/>
      <c r="MZB4" s="111"/>
      <c r="MZC4" s="111"/>
      <c r="MZD4" s="111"/>
      <c r="MZE4" s="111"/>
      <c r="MZF4" s="111"/>
      <c r="MZG4" s="111"/>
      <c r="MZH4" s="111"/>
      <c r="MZI4" s="111"/>
      <c r="MZJ4" s="111"/>
      <c r="MZK4" s="111"/>
      <c r="MZL4" s="111"/>
      <c r="MZM4" s="111"/>
      <c r="MZN4" s="111"/>
      <c r="MZO4" s="111"/>
      <c r="MZP4" s="111"/>
      <c r="MZQ4" s="111"/>
      <c r="MZR4" s="111"/>
      <c r="MZS4" s="111"/>
      <c r="MZT4" s="111"/>
      <c r="MZU4" s="111"/>
      <c r="MZV4" s="111"/>
      <c r="MZW4" s="111"/>
      <c r="MZX4" s="111"/>
      <c r="MZY4" s="111"/>
      <c r="MZZ4" s="111"/>
      <c r="NAA4" s="111"/>
      <c r="NAB4" s="111"/>
      <c r="NAC4" s="111"/>
      <c r="NAD4" s="111"/>
      <c r="NAE4" s="111"/>
      <c r="NAF4" s="111"/>
      <c r="NAG4" s="111"/>
      <c r="NAH4" s="111"/>
      <c r="NAI4" s="111"/>
      <c r="NAJ4" s="111"/>
      <c r="NAK4" s="111"/>
      <c r="NAL4" s="111"/>
      <c r="NAM4" s="111"/>
      <c r="NAN4" s="111"/>
      <c r="NAO4" s="111"/>
      <c r="NAP4" s="111"/>
      <c r="NAQ4" s="111"/>
      <c r="NAR4" s="111"/>
      <c r="NAS4" s="111"/>
      <c r="NAT4" s="111"/>
      <c r="NAU4" s="111"/>
      <c r="NAV4" s="111"/>
      <c r="NAW4" s="111"/>
      <c r="NAX4" s="111"/>
      <c r="NAY4" s="111"/>
      <c r="NAZ4" s="111"/>
      <c r="NBA4" s="111"/>
      <c r="NBB4" s="111"/>
      <c r="NBC4" s="111"/>
      <c r="NBD4" s="111"/>
      <c r="NBE4" s="111"/>
      <c r="NBF4" s="111"/>
      <c r="NBG4" s="111"/>
      <c r="NBH4" s="111"/>
      <c r="NBI4" s="111"/>
      <c r="NBJ4" s="111"/>
      <c r="NBK4" s="111"/>
      <c r="NBL4" s="111"/>
      <c r="NBM4" s="111"/>
      <c r="NBN4" s="111"/>
      <c r="NBO4" s="111"/>
      <c r="NBP4" s="111"/>
      <c r="NBQ4" s="111"/>
      <c r="NBR4" s="111"/>
      <c r="NBS4" s="111"/>
      <c r="NBT4" s="111"/>
      <c r="NBU4" s="111"/>
      <c r="NBV4" s="111"/>
      <c r="NBW4" s="111"/>
      <c r="NBX4" s="111"/>
      <c r="NBY4" s="111"/>
      <c r="NBZ4" s="111"/>
      <c r="NCA4" s="111"/>
      <c r="NCB4" s="111"/>
      <c r="NCC4" s="111"/>
      <c r="NCD4" s="111"/>
      <c r="NCE4" s="111"/>
      <c r="NCF4" s="111"/>
      <c r="NCG4" s="111"/>
      <c r="NCH4" s="111"/>
      <c r="NCI4" s="111"/>
      <c r="NCJ4" s="111"/>
      <c r="NCK4" s="111"/>
      <c r="NCL4" s="111"/>
      <c r="NCM4" s="111"/>
      <c r="NCN4" s="111"/>
      <c r="NCO4" s="111"/>
      <c r="NCP4" s="111"/>
      <c r="NCQ4" s="111"/>
      <c r="NCR4" s="111"/>
      <c r="NCS4" s="111"/>
      <c r="NCT4" s="111"/>
      <c r="NCU4" s="111"/>
      <c r="NCV4" s="111"/>
      <c r="NCW4" s="111"/>
      <c r="NCX4" s="111"/>
      <c r="NCY4" s="111"/>
      <c r="NCZ4" s="111"/>
      <c r="NDA4" s="111"/>
      <c r="NDB4" s="111"/>
      <c r="NDC4" s="111"/>
      <c r="NDD4" s="111"/>
      <c r="NDE4" s="111"/>
      <c r="NDF4" s="111"/>
      <c r="NDG4" s="111"/>
      <c r="NDH4" s="111"/>
      <c r="NDI4" s="111"/>
      <c r="NDJ4" s="111"/>
      <c r="NDK4" s="111"/>
      <c r="NDL4" s="111"/>
      <c r="NDM4" s="111"/>
      <c r="NDN4" s="111"/>
      <c r="NDO4" s="111"/>
      <c r="NDP4" s="111"/>
      <c r="NDQ4" s="111"/>
      <c r="NDR4" s="111"/>
      <c r="NDS4" s="111"/>
      <c r="NDT4" s="111"/>
      <c r="NDU4" s="111"/>
      <c r="NDV4" s="111"/>
      <c r="NDW4" s="111"/>
      <c r="NDX4" s="111"/>
      <c r="NDY4" s="111"/>
      <c r="NDZ4" s="111"/>
      <c r="NEA4" s="111"/>
      <c r="NEB4" s="111"/>
      <c r="NEC4" s="111"/>
      <c r="NED4" s="111"/>
      <c r="NEE4" s="111"/>
      <c r="NEF4" s="111"/>
      <c r="NEG4" s="111"/>
      <c r="NEH4" s="111"/>
      <c r="NEI4" s="111"/>
      <c r="NEJ4" s="111"/>
      <c r="NEK4" s="111"/>
      <c r="NEL4" s="111"/>
      <c r="NEM4" s="111"/>
      <c r="NEN4" s="111"/>
      <c r="NEO4" s="111"/>
      <c r="NEP4" s="111"/>
      <c r="NEQ4" s="111"/>
      <c r="NER4" s="111"/>
      <c r="NES4" s="111"/>
      <c r="NET4" s="111"/>
      <c r="NEU4" s="111"/>
      <c r="NEV4" s="111"/>
      <c r="NEW4" s="111"/>
      <c r="NEX4" s="111"/>
      <c r="NEY4" s="111"/>
      <c r="NEZ4" s="111"/>
      <c r="NFA4" s="111"/>
      <c r="NFB4" s="111"/>
      <c r="NFC4" s="111"/>
      <c r="NFD4" s="111"/>
      <c r="NFE4" s="111"/>
      <c r="NFF4" s="111"/>
      <c r="NFG4" s="111"/>
      <c r="NFH4" s="111"/>
      <c r="NFI4" s="111"/>
      <c r="NFJ4" s="111"/>
      <c r="NFK4" s="111"/>
      <c r="NFL4" s="111"/>
      <c r="NFM4" s="111"/>
      <c r="NFN4" s="111"/>
      <c r="NFO4" s="111"/>
      <c r="NFP4" s="111"/>
      <c r="NFQ4" s="111"/>
      <c r="NFR4" s="111"/>
      <c r="NFS4" s="111"/>
      <c r="NFT4" s="111"/>
      <c r="NFU4" s="111"/>
      <c r="NFV4" s="111"/>
      <c r="NFW4" s="111"/>
      <c r="NFX4" s="111"/>
      <c r="NFY4" s="111"/>
      <c r="NFZ4" s="111"/>
      <c r="NGA4" s="111"/>
      <c r="NGB4" s="111"/>
      <c r="NGC4" s="111"/>
      <c r="NGD4" s="111"/>
      <c r="NGE4" s="111"/>
      <c r="NGF4" s="111"/>
      <c r="NGG4" s="111"/>
      <c r="NGH4" s="111"/>
      <c r="NGI4" s="111"/>
      <c r="NGJ4" s="111"/>
      <c r="NGK4" s="111"/>
      <c r="NGL4" s="111"/>
      <c r="NGM4" s="111"/>
      <c r="NGN4" s="111"/>
      <c r="NGO4" s="111"/>
      <c r="NGP4" s="111"/>
      <c r="NGQ4" s="111"/>
      <c r="NGR4" s="111"/>
      <c r="NGS4" s="111"/>
      <c r="NGT4" s="111"/>
      <c r="NGU4" s="111"/>
      <c r="NGV4" s="111"/>
      <c r="NGW4" s="111"/>
      <c r="NGX4" s="111"/>
      <c r="NGY4" s="111"/>
      <c r="NGZ4" s="111"/>
      <c r="NHA4" s="111"/>
      <c r="NHB4" s="111"/>
      <c r="NHC4" s="111"/>
      <c r="NHD4" s="111"/>
      <c r="NHE4" s="111"/>
      <c r="NHF4" s="111"/>
      <c r="NHG4" s="111"/>
      <c r="NHH4" s="111"/>
      <c r="NHI4" s="111"/>
      <c r="NHJ4" s="111"/>
      <c r="NHK4" s="111"/>
      <c r="NHL4" s="111"/>
      <c r="NHM4" s="111"/>
      <c r="NHN4" s="111"/>
      <c r="NHO4" s="111"/>
      <c r="NHP4" s="111"/>
      <c r="NHQ4" s="111"/>
      <c r="NHR4" s="111"/>
      <c r="NHS4" s="111"/>
      <c r="NHT4" s="111"/>
      <c r="NHU4" s="111"/>
      <c r="NHV4" s="111"/>
      <c r="NHW4" s="111"/>
      <c r="NHX4" s="111"/>
      <c r="NHY4" s="111"/>
      <c r="NHZ4" s="111"/>
      <c r="NIA4" s="111"/>
      <c r="NIB4" s="111"/>
      <c r="NIC4" s="111"/>
      <c r="NID4" s="111"/>
      <c r="NIE4" s="111"/>
      <c r="NIF4" s="111"/>
      <c r="NIG4" s="111"/>
      <c r="NIH4" s="111"/>
      <c r="NII4" s="111"/>
      <c r="NIJ4" s="111"/>
      <c r="NIK4" s="111"/>
      <c r="NIL4" s="111"/>
      <c r="NIM4" s="111"/>
      <c r="NIN4" s="111"/>
      <c r="NIO4" s="111"/>
      <c r="NIP4" s="111"/>
      <c r="NIQ4" s="111"/>
      <c r="NIR4" s="111"/>
      <c r="NIS4" s="111"/>
      <c r="NIT4" s="111"/>
      <c r="NIU4" s="111"/>
      <c r="NIV4" s="111"/>
      <c r="NIW4" s="111"/>
      <c r="NIX4" s="111"/>
      <c r="NIY4" s="111"/>
      <c r="NIZ4" s="111"/>
      <c r="NJA4" s="111"/>
      <c r="NJB4" s="111"/>
      <c r="NJC4" s="111"/>
      <c r="NJD4" s="111"/>
      <c r="NJE4" s="111"/>
      <c r="NJF4" s="111"/>
      <c r="NJG4" s="111"/>
      <c r="NJH4" s="111"/>
      <c r="NJI4" s="111"/>
      <c r="NJJ4" s="111"/>
      <c r="NJK4" s="111"/>
      <c r="NJL4" s="111"/>
      <c r="NJM4" s="111"/>
      <c r="NJN4" s="111"/>
      <c r="NJO4" s="111"/>
      <c r="NJP4" s="111"/>
      <c r="NJQ4" s="111"/>
      <c r="NJR4" s="111"/>
      <c r="NJS4" s="111"/>
      <c r="NJT4" s="111"/>
      <c r="NJU4" s="111"/>
      <c r="NJV4" s="111"/>
      <c r="NJW4" s="111"/>
      <c r="NJX4" s="111"/>
      <c r="NJY4" s="111"/>
      <c r="NJZ4" s="111"/>
      <c r="NKA4" s="111"/>
      <c r="NKB4" s="111"/>
      <c r="NKC4" s="111"/>
      <c r="NKD4" s="111"/>
      <c r="NKE4" s="111"/>
      <c r="NKF4" s="111"/>
      <c r="NKG4" s="111"/>
      <c r="NKH4" s="111"/>
      <c r="NKI4" s="111"/>
      <c r="NKJ4" s="111"/>
      <c r="NKK4" s="111"/>
      <c r="NKL4" s="111"/>
      <c r="NKM4" s="111"/>
      <c r="NKN4" s="111"/>
      <c r="NKO4" s="111"/>
      <c r="NKP4" s="111"/>
      <c r="NKQ4" s="111"/>
      <c r="NKR4" s="111"/>
      <c r="NKS4" s="111"/>
      <c r="NKT4" s="111"/>
      <c r="NKU4" s="111"/>
      <c r="NKV4" s="111"/>
      <c r="NKW4" s="111"/>
      <c r="NKX4" s="111"/>
      <c r="NKY4" s="111"/>
      <c r="NKZ4" s="111"/>
      <c r="NLA4" s="111"/>
      <c r="NLB4" s="111"/>
      <c r="NLC4" s="111"/>
      <c r="NLD4" s="111"/>
      <c r="NLE4" s="111"/>
      <c r="NLF4" s="111"/>
      <c r="NLG4" s="111"/>
      <c r="NLH4" s="111"/>
      <c r="NLI4" s="111"/>
      <c r="NLJ4" s="111"/>
      <c r="NLK4" s="111"/>
      <c r="NLL4" s="111"/>
      <c r="NLM4" s="111"/>
      <c r="NLN4" s="111"/>
      <c r="NLO4" s="111"/>
      <c r="NLP4" s="111"/>
      <c r="NLQ4" s="111"/>
      <c r="NLR4" s="111"/>
      <c r="NLS4" s="111"/>
      <c r="NLT4" s="111"/>
      <c r="NLU4" s="111"/>
      <c r="NLV4" s="111"/>
      <c r="NLW4" s="111"/>
      <c r="NLX4" s="111"/>
      <c r="NLY4" s="111"/>
      <c r="NLZ4" s="111"/>
      <c r="NMA4" s="111"/>
      <c r="NMB4" s="111"/>
      <c r="NMC4" s="111"/>
      <c r="NMD4" s="111"/>
      <c r="NME4" s="111"/>
      <c r="NMF4" s="111"/>
      <c r="NMG4" s="111"/>
      <c r="NMH4" s="111"/>
      <c r="NMI4" s="111"/>
      <c r="NMJ4" s="111"/>
      <c r="NMK4" s="111"/>
      <c r="NML4" s="111"/>
      <c r="NMM4" s="111"/>
      <c r="NMN4" s="111"/>
      <c r="NMO4" s="111"/>
      <c r="NMP4" s="111"/>
      <c r="NMQ4" s="111"/>
      <c r="NMR4" s="111"/>
      <c r="NMS4" s="111"/>
      <c r="NMT4" s="111"/>
      <c r="NMU4" s="111"/>
      <c r="NMV4" s="111"/>
      <c r="NMW4" s="111"/>
      <c r="NMX4" s="111"/>
      <c r="NMY4" s="111"/>
      <c r="NMZ4" s="111"/>
      <c r="NNA4" s="111"/>
      <c r="NNB4" s="111"/>
      <c r="NNC4" s="111"/>
      <c r="NND4" s="111"/>
      <c r="NNE4" s="111"/>
      <c r="NNF4" s="111"/>
      <c r="NNG4" s="111"/>
      <c r="NNH4" s="111"/>
      <c r="NNI4" s="111"/>
      <c r="NNJ4" s="111"/>
      <c r="NNK4" s="111"/>
      <c r="NNL4" s="111"/>
      <c r="NNM4" s="111"/>
      <c r="NNN4" s="111"/>
      <c r="NNO4" s="111"/>
      <c r="NNP4" s="111"/>
      <c r="NNQ4" s="111"/>
      <c r="NNR4" s="111"/>
      <c r="NNS4" s="111"/>
      <c r="NNT4" s="111"/>
      <c r="NNU4" s="111"/>
      <c r="NNV4" s="111"/>
      <c r="NNW4" s="111"/>
      <c r="NNX4" s="111"/>
      <c r="NNY4" s="111"/>
      <c r="NNZ4" s="111"/>
      <c r="NOA4" s="111"/>
      <c r="NOB4" s="111"/>
      <c r="NOC4" s="111"/>
      <c r="NOD4" s="111"/>
      <c r="NOE4" s="111"/>
      <c r="NOF4" s="111"/>
      <c r="NOG4" s="111"/>
      <c r="NOH4" s="111"/>
      <c r="NOI4" s="111"/>
      <c r="NOJ4" s="111"/>
      <c r="NOK4" s="111"/>
      <c r="NOL4" s="111"/>
      <c r="NOM4" s="111"/>
      <c r="NON4" s="111"/>
      <c r="NOO4" s="111"/>
      <c r="NOP4" s="111"/>
      <c r="NOQ4" s="111"/>
      <c r="NOR4" s="111"/>
      <c r="NOS4" s="111"/>
      <c r="NOT4" s="111"/>
      <c r="NOU4" s="111"/>
      <c r="NOV4" s="111"/>
      <c r="NOW4" s="111"/>
      <c r="NOX4" s="111"/>
      <c r="NOY4" s="111"/>
      <c r="NOZ4" s="111"/>
      <c r="NPA4" s="111"/>
      <c r="NPB4" s="111"/>
      <c r="NPC4" s="111"/>
      <c r="NPD4" s="111"/>
      <c r="NPE4" s="111"/>
      <c r="NPF4" s="111"/>
      <c r="NPG4" s="111"/>
      <c r="NPH4" s="111"/>
      <c r="NPI4" s="111"/>
      <c r="NPJ4" s="111"/>
      <c r="NPK4" s="111"/>
      <c r="NPL4" s="111"/>
      <c r="NPM4" s="111"/>
      <c r="NPN4" s="111"/>
      <c r="NPO4" s="111"/>
      <c r="NPP4" s="111"/>
      <c r="NPQ4" s="111"/>
      <c r="NPR4" s="111"/>
      <c r="NPS4" s="111"/>
      <c r="NPT4" s="111"/>
      <c r="NPU4" s="111"/>
      <c r="NPV4" s="111"/>
      <c r="NPW4" s="111"/>
      <c r="NPX4" s="111"/>
      <c r="NPY4" s="111"/>
      <c r="NPZ4" s="111"/>
      <c r="NQA4" s="111"/>
      <c r="NQB4" s="111"/>
      <c r="NQC4" s="111"/>
      <c r="NQD4" s="111"/>
      <c r="NQE4" s="111"/>
      <c r="NQF4" s="111"/>
      <c r="NQG4" s="111"/>
      <c r="NQH4" s="111"/>
      <c r="NQI4" s="111"/>
      <c r="NQJ4" s="111"/>
      <c r="NQK4" s="111"/>
      <c r="NQL4" s="111"/>
      <c r="NQM4" s="111"/>
      <c r="NQN4" s="111"/>
      <c r="NQO4" s="111"/>
      <c r="NQP4" s="111"/>
      <c r="NQQ4" s="111"/>
      <c r="NQR4" s="111"/>
      <c r="NQS4" s="111"/>
      <c r="NQT4" s="111"/>
      <c r="NQU4" s="111"/>
      <c r="NQV4" s="111"/>
      <c r="NQW4" s="111"/>
      <c r="NQX4" s="111"/>
      <c r="NQY4" s="111"/>
      <c r="NQZ4" s="111"/>
      <c r="NRA4" s="111"/>
      <c r="NRB4" s="111"/>
      <c r="NRC4" s="111"/>
      <c r="NRD4" s="111"/>
      <c r="NRE4" s="111"/>
      <c r="NRF4" s="111"/>
      <c r="NRG4" s="111"/>
      <c r="NRH4" s="111"/>
      <c r="NRI4" s="111"/>
      <c r="NRJ4" s="111"/>
      <c r="NRK4" s="111"/>
      <c r="NRL4" s="111"/>
      <c r="NRM4" s="111"/>
      <c r="NRN4" s="111"/>
      <c r="NRO4" s="111"/>
      <c r="NRP4" s="111"/>
      <c r="NRQ4" s="111"/>
      <c r="NRR4" s="111"/>
      <c r="NRS4" s="111"/>
      <c r="NRT4" s="111"/>
      <c r="NRU4" s="111"/>
      <c r="NRV4" s="111"/>
      <c r="NRW4" s="111"/>
      <c r="NRX4" s="111"/>
      <c r="NRY4" s="111"/>
      <c r="NRZ4" s="111"/>
      <c r="NSA4" s="111"/>
      <c r="NSB4" s="111"/>
      <c r="NSC4" s="111"/>
      <c r="NSD4" s="111"/>
      <c r="NSE4" s="111"/>
      <c r="NSF4" s="111"/>
      <c r="NSG4" s="111"/>
      <c r="NSH4" s="111"/>
      <c r="NSI4" s="111"/>
      <c r="NSJ4" s="111"/>
      <c r="NSK4" s="111"/>
      <c r="NSL4" s="111"/>
      <c r="NSM4" s="111"/>
      <c r="NSN4" s="111"/>
      <c r="NSO4" s="111"/>
      <c r="NSP4" s="111"/>
      <c r="NSQ4" s="111"/>
      <c r="NSR4" s="111"/>
      <c r="NSS4" s="111"/>
      <c r="NST4" s="111"/>
      <c r="NSU4" s="111"/>
      <c r="NSV4" s="111"/>
      <c r="NSW4" s="111"/>
      <c r="NSX4" s="111"/>
      <c r="NSY4" s="111"/>
      <c r="NSZ4" s="111"/>
      <c r="NTA4" s="111"/>
      <c r="NTB4" s="111"/>
      <c r="NTC4" s="111"/>
      <c r="NTD4" s="111"/>
      <c r="NTE4" s="111"/>
      <c r="NTF4" s="111"/>
      <c r="NTG4" s="111"/>
      <c r="NTH4" s="111"/>
      <c r="NTI4" s="111"/>
      <c r="NTJ4" s="111"/>
      <c r="NTK4" s="111"/>
      <c r="NTL4" s="111"/>
      <c r="NTM4" s="111"/>
      <c r="NTN4" s="111"/>
      <c r="NTO4" s="111"/>
      <c r="NTP4" s="111"/>
      <c r="NTQ4" s="111"/>
      <c r="NTR4" s="111"/>
      <c r="NTS4" s="111"/>
      <c r="NTT4" s="111"/>
      <c r="NTU4" s="111"/>
      <c r="NTV4" s="111"/>
      <c r="NTW4" s="111"/>
      <c r="NTX4" s="111"/>
      <c r="NTY4" s="111"/>
      <c r="NTZ4" s="111"/>
      <c r="NUA4" s="111"/>
      <c r="NUB4" s="111"/>
      <c r="NUC4" s="111"/>
      <c r="NUD4" s="111"/>
      <c r="NUE4" s="111"/>
      <c r="NUF4" s="111"/>
      <c r="NUG4" s="111"/>
      <c r="NUH4" s="111"/>
      <c r="NUI4" s="111"/>
      <c r="NUJ4" s="111"/>
      <c r="NUK4" s="111"/>
      <c r="NUL4" s="111"/>
      <c r="NUM4" s="111"/>
      <c r="NUN4" s="111"/>
      <c r="NUO4" s="111"/>
      <c r="NUP4" s="111"/>
      <c r="NUQ4" s="111"/>
      <c r="NUR4" s="111"/>
      <c r="NUS4" s="111"/>
      <c r="NUT4" s="111"/>
      <c r="NUU4" s="111"/>
      <c r="NUV4" s="111"/>
      <c r="NUW4" s="111"/>
      <c r="NUX4" s="111"/>
      <c r="NUY4" s="111"/>
      <c r="NUZ4" s="111"/>
      <c r="NVA4" s="111"/>
      <c r="NVB4" s="111"/>
      <c r="NVC4" s="111"/>
      <c r="NVD4" s="111"/>
      <c r="NVE4" s="111"/>
      <c r="NVF4" s="111"/>
      <c r="NVG4" s="111"/>
      <c r="NVH4" s="111"/>
      <c r="NVI4" s="111"/>
      <c r="NVJ4" s="111"/>
      <c r="NVK4" s="111"/>
      <c r="NVL4" s="111"/>
      <c r="NVM4" s="111"/>
      <c r="NVN4" s="111"/>
      <c r="NVO4" s="111"/>
      <c r="NVP4" s="111"/>
      <c r="NVQ4" s="111"/>
      <c r="NVR4" s="111"/>
      <c r="NVS4" s="111"/>
      <c r="NVT4" s="111"/>
      <c r="NVU4" s="111"/>
      <c r="NVV4" s="111"/>
      <c r="NVW4" s="111"/>
      <c r="NVX4" s="111"/>
      <c r="NVY4" s="111"/>
      <c r="NVZ4" s="111"/>
      <c r="NWA4" s="111"/>
      <c r="NWB4" s="111"/>
      <c r="NWC4" s="111"/>
      <c r="NWD4" s="111"/>
      <c r="NWE4" s="111"/>
      <c r="NWF4" s="111"/>
      <c r="NWG4" s="111"/>
      <c r="NWH4" s="111"/>
      <c r="NWI4" s="111"/>
      <c r="NWJ4" s="111"/>
      <c r="NWK4" s="111"/>
      <c r="NWL4" s="111"/>
      <c r="NWM4" s="111"/>
      <c r="NWN4" s="111"/>
      <c r="NWO4" s="111"/>
      <c r="NWP4" s="111"/>
      <c r="NWQ4" s="111"/>
      <c r="NWR4" s="111"/>
      <c r="NWS4" s="111"/>
      <c r="NWT4" s="111"/>
      <c r="NWU4" s="111"/>
      <c r="NWV4" s="111"/>
      <c r="NWW4" s="111"/>
      <c r="NWX4" s="111"/>
      <c r="NWY4" s="111"/>
      <c r="NWZ4" s="111"/>
      <c r="NXA4" s="111"/>
      <c r="NXB4" s="111"/>
      <c r="NXC4" s="111"/>
      <c r="NXD4" s="111"/>
      <c r="NXE4" s="111"/>
      <c r="NXF4" s="111"/>
      <c r="NXG4" s="111"/>
      <c r="NXH4" s="111"/>
      <c r="NXI4" s="111"/>
      <c r="NXJ4" s="111"/>
      <c r="NXK4" s="111"/>
      <c r="NXL4" s="111"/>
      <c r="NXM4" s="111"/>
      <c r="NXN4" s="111"/>
      <c r="NXO4" s="111"/>
      <c r="NXP4" s="111"/>
      <c r="NXQ4" s="111"/>
      <c r="NXR4" s="111"/>
      <c r="NXS4" s="111"/>
      <c r="NXT4" s="111"/>
      <c r="NXU4" s="111"/>
      <c r="NXV4" s="111"/>
      <c r="NXW4" s="111"/>
      <c r="NXX4" s="111"/>
      <c r="NXY4" s="111"/>
      <c r="NXZ4" s="111"/>
      <c r="NYA4" s="111"/>
      <c r="NYB4" s="111"/>
      <c r="NYC4" s="111"/>
      <c r="NYD4" s="111"/>
      <c r="NYE4" s="111"/>
      <c r="NYF4" s="111"/>
      <c r="NYG4" s="111"/>
      <c r="NYH4" s="111"/>
      <c r="NYI4" s="111"/>
      <c r="NYJ4" s="111"/>
      <c r="NYK4" s="111"/>
      <c r="NYL4" s="111"/>
      <c r="NYM4" s="111"/>
      <c r="NYN4" s="111"/>
      <c r="NYO4" s="111"/>
      <c r="NYP4" s="111"/>
      <c r="NYQ4" s="111"/>
      <c r="NYR4" s="111"/>
      <c r="NYS4" s="111"/>
      <c r="NYT4" s="111"/>
      <c r="NYU4" s="111"/>
      <c r="NYV4" s="111"/>
      <c r="NYW4" s="111"/>
      <c r="NYX4" s="111"/>
      <c r="NYY4" s="111"/>
      <c r="NYZ4" s="111"/>
      <c r="NZA4" s="111"/>
      <c r="NZB4" s="111"/>
      <c r="NZC4" s="111"/>
      <c r="NZD4" s="111"/>
      <c r="NZE4" s="111"/>
      <c r="NZF4" s="111"/>
      <c r="NZG4" s="111"/>
      <c r="NZH4" s="111"/>
      <c r="NZI4" s="111"/>
      <c r="NZJ4" s="111"/>
      <c r="NZK4" s="111"/>
      <c r="NZL4" s="111"/>
      <c r="NZM4" s="111"/>
      <c r="NZN4" s="111"/>
      <c r="NZO4" s="111"/>
      <c r="NZP4" s="111"/>
      <c r="NZQ4" s="111"/>
      <c r="NZR4" s="111"/>
      <c r="NZS4" s="111"/>
      <c r="NZT4" s="111"/>
      <c r="NZU4" s="111"/>
      <c r="NZV4" s="111"/>
      <c r="NZW4" s="111"/>
      <c r="NZX4" s="111"/>
      <c r="NZY4" s="111"/>
      <c r="NZZ4" s="111"/>
      <c r="OAA4" s="111"/>
      <c r="OAB4" s="111"/>
      <c r="OAC4" s="111"/>
      <c r="OAD4" s="111"/>
      <c r="OAE4" s="111"/>
      <c r="OAF4" s="111"/>
      <c r="OAG4" s="111"/>
      <c r="OAH4" s="111"/>
      <c r="OAI4" s="111"/>
      <c r="OAJ4" s="111"/>
      <c r="OAK4" s="111"/>
      <c r="OAL4" s="111"/>
      <c r="OAM4" s="111"/>
      <c r="OAN4" s="111"/>
      <c r="OAO4" s="111"/>
      <c r="OAP4" s="111"/>
      <c r="OAQ4" s="111"/>
      <c r="OAR4" s="111"/>
      <c r="OAS4" s="111"/>
      <c r="OAT4" s="111"/>
      <c r="OAU4" s="111"/>
      <c r="OAV4" s="111"/>
      <c r="OAW4" s="111"/>
      <c r="OAX4" s="111"/>
      <c r="OAY4" s="111"/>
      <c r="OAZ4" s="111"/>
      <c r="OBA4" s="111"/>
      <c r="OBB4" s="111"/>
      <c r="OBC4" s="111"/>
      <c r="OBD4" s="111"/>
      <c r="OBE4" s="111"/>
      <c r="OBF4" s="111"/>
      <c r="OBG4" s="111"/>
      <c r="OBH4" s="111"/>
      <c r="OBI4" s="111"/>
      <c r="OBJ4" s="111"/>
      <c r="OBK4" s="111"/>
      <c r="OBL4" s="111"/>
      <c r="OBM4" s="111"/>
      <c r="OBN4" s="111"/>
      <c r="OBO4" s="111"/>
      <c r="OBP4" s="111"/>
      <c r="OBQ4" s="111"/>
      <c r="OBR4" s="111"/>
      <c r="OBS4" s="111"/>
      <c r="OBT4" s="111"/>
      <c r="OBU4" s="111"/>
      <c r="OBV4" s="111"/>
      <c r="OBW4" s="111"/>
      <c r="OBX4" s="111"/>
      <c r="OBY4" s="111"/>
      <c r="OBZ4" s="111"/>
      <c r="OCA4" s="111"/>
      <c r="OCB4" s="111"/>
      <c r="OCC4" s="111"/>
      <c r="OCD4" s="111"/>
      <c r="OCE4" s="111"/>
      <c r="OCF4" s="111"/>
      <c r="OCG4" s="111"/>
      <c r="OCH4" s="111"/>
      <c r="OCI4" s="111"/>
      <c r="OCJ4" s="111"/>
      <c r="OCK4" s="111"/>
      <c r="OCL4" s="111"/>
      <c r="OCM4" s="111"/>
      <c r="OCN4" s="111"/>
      <c r="OCO4" s="111"/>
      <c r="OCP4" s="111"/>
      <c r="OCQ4" s="111"/>
      <c r="OCR4" s="111"/>
      <c r="OCS4" s="111"/>
      <c r="OCT4" s="111"/>
      <c r="OCU4" s="111"/>
      <c r="OCV4" s="111"/>
      <c r="OCW4" s="111"/>
      <c r="OCX4" s="111"/>
      <c r="OCY4" s="111"/>
      <c r="OCZ4" s="111"/>
      <c r="ODA4" s="111"/>
      <c r="ODB4" s="111"/>
      <c r="ODC4" s="111"/>
      <c r="ODD4" s="111"/>
      <c r="ODE4" s="111"/>
      <c r="ODF4" s="111"/>
      <c r="ODG4" s="111"/>
      <c r="ODH4" s="111"/>
      <c r="ODI4" s="111"/>
      <c r="ODJ4" s="111"/>
      <c r="ODK4" s="111"/>
      <c r="ODL4" s="111"/>
      <c r="ODM4" s="111"/>
      <c r="ODN4" s="111"/>
      <c r="ODO4" s="111"/>
      <c r="ODP4" s="111"/>
      <c r="ODQ4" s="111"/>
      <c r="ODR4" s="111"/>
      <c r="ODS4" s="111"/>
      <c r="ODT4" s="111"/>
      <c r="ODU4" s="111"/>
      <c r="ODV4" s="111"/>
      <c r="ODW4" s="111"/>
      <c r="ODX4" s="111"/>
      <c r="ODY4" s="111"/>
      <c r="ODZ4" s="111"/>
      <c r="OEA4" s="111"/>
      <c r="OEB4" s="111"/>
      <c r="OEC4" s="111"/>
      <c r="OED4" s="111"/>
      <c r="OEE4" s="111"/>
      <c r="OEF4" s="111"/>
      <c r="OEG4" s="111"/>
      <c r="OEH4" s="111"/>
      <c r="OEI4" s="111"/>
      <c r="OEJ4" s="111"/>
      <c r="OEK4" s="111"/>
      <c r="OEL4" s="111"/>
      <c r="OEM4" s="111"/>
      <c r="OEN4" s="111"/>
      <c r="OEO4" s="111"/>
      <c r="OEP4" s="111"/>
      <c r="OEQ4" s="111"/>
      <c r="OER4" s="111"/>
      <c r="OES4" s="111"/>
      <c r="OET4" s="111"/>
      <c r="OEU4" s="111"/>
      <c r="OEV4" s="111"/>
      <c r="OEW4" s="111"/>
      <c r="OEX4" s="111"/>
      <c r="OEY4" s="111"/>
      <c r="OEZ4" s="111"/>
      <c r="OFA4" s="111"/>
      <c r="OFB4" s="111"/>
      <c r="OFC4" s="111"/>
      <c r="OFD4" s="111"/>
      <c r="OFE4" s="111"/>
      <c r="OFF4" s="111"/>
      <c r="OFG4" s="111"/>
      <c r="OFH4" s="111"/>
      <c r="OFI4" s="111"/>
      <c r="OFJ4" s="111"/>
      <c r="OFK4" s="111"/>
      <c r="OFL4" s="111"/>
      <c r="OFM4" s="111"/>
      <c r="OFN4" s="111"/>
      <c r="OFO4" s="111"/>
      <c r="OFP4" s="111"/>
      <c r="OFQ4" s="111"/>
      <c r="OFR4" s="111"/>
      <c r="OFS4" s="111"/>
      <c r="OFT4" s="111"/>
      <c r="OFU4" s="111"/>
      <c r="OFV4" s="111"/>
      <c r="OFW4" s="111"/>
      <c r="OFX4" s="111"/>
      <c r="OFY4" s="111"/>
      <c r="OFZ4" s="111"/>
      <c r="OGA4" s="111"/>
      <c r="OGB4" s="111"/>
      <c r="OGC4" s="111"/>
      <c r="OGD4" s="111"/>
      <c r="OGE4" s="111"/>
      <c r="OGF4" s="111"/>
      <c r="OGG4" s="111"/>
      <c r="OGH4" s="111"/>
      <c r="OGI4" s="111"/>
      <c r="OGJ4" s="111"/>
      <c r="OGK4" s="111"/>
      <c r="OGL4" s="111"/>
      <c r="OGM4" s="111"/>
      <c r="OGN4" s="111"/>
      <c r="OGO4" s="111"/>
      <c r="OGP4" s="111"/>
      <c r="OGQ4" s="111"/>
      <c r="OGR4" s="111"/>
      <c r="OGS4" s="111"/>
      <c r="OGT4" s="111"/>
      <c r="OGU4" s="111"/>
      <c r="OGV4" s="111"/>
      <c r="OGW4" s="111"/>
      <c r="OGX4" s="111"/>
      <c r="OGY4" s="111"/>
      <c r="OGZ4" s="111"/>
      <c r="OHA4" s="111"/>
      <c r="OHB4" s="111"/>
      <c r="OHC4" s="111"/>
      <c r="OHD4" s="111"/>
      <c r="OHE4" s="111"/>
      <c r="OHF4" s="111"/>
      <c r="OHG4" s="111"/>
      <c r="OHH4" s="111"/>
      <c r="OHI4" s="111"/>
      <c r="OHJ4" s="111"/>
      <c r="OHK4" s="111"/>
      <c r="OHL4" s="111"/>
      <c r="OHM4" s="111"/>
      <c r="OHN4" s="111"/>
      <c r="OHO4" s="111"/>
      <c r="OHP4" s="111"/>
      <c r="OHQ4" s="111"/>
      <c r="OHR4" s="111"/>
      <c r="OHS4" s="111"/>
      <c r="OHT4" s="111"/>
      <c r="OHU4" s="111"/>
      <c r="OHV4" s="111"/>
      <c r="OHW4" s="111"/>
      <c r="OHX4" s="111"/>
      <c r="OHY4" s="111"/>
      <c r="OHZ4" s="111"/>
      <c r="OIA4" s="111"/>
      <c r="OIB4" s="111"/>
      <c r="OIC4" s="111"/>
      <c r="OID4" s="111"/>
      <c r="OIE4" s="111"/>
      <c r="OIF4" s="111"/>
      <c r="OIG4" s="111"/>
      <c r="OIH4" s="111"/>
      <c r="OII4" s="111"/>
      <c r="OIJ4" s="111"/>
      <c r="OIK4" s="111"/>
      <c r="OIL4" s="111"/>
      <c r="OIM4" s="111"/>
      <c r="OIN4" s="111"/>
      <c r="OIO4" s="111"/>
      <c r="OIP4" s="111"/>
      <c r="OIQ4" s="111"/>
      <c r="OIR4" s="111"/>
      <c r="OIS4" s="111"/>
      <c r="OIT4" s="111"/>
      <c r="OIU4" s="111"/>
      <c r="OIV4" s="111"/>
      <c r="OIW4" s="111"/>
      <c r="OIX4" s="111"/>
      <c r="OIY4" s="111"/>
      <c r="OIZ4" s="111"/>
      <c r="OJA4" s="111"/>
      <c r="OJB4" s="111"/>
      <c r="OJC4" s="111"/>
      <c r="OJD4" s="111"/>
      <c r="OJE4" s="111"/>
      <c r="OJF4" s="111"/>
      <c r="OJG4" s="111"/>
      <c r="OJH4" s="111"/>
      <c r="OJI4" s="111"/>
      <c r="OJJ4" s="111"/>
      <c r="OJK4" s="111"/>
      <c r="OJL4" s="111"/>
      <c r="OJM4" s="111"/>
      <c r="OJN4" s="111"/>
      <c r="OJO4" s="111"/>
      <c r="OJP4" s="111"/>
      <c r="OJQ4" s="111"/>
      <c r="OJR4" s="111"/>
      <c r="OJS4" s="111"/>
      <c r="OJT4" s="111"/>
      <c r="OJU4" s="111"/>
      <c r="OJV4" s="111"/>
      <c r="OJW4" s="111"/>
      <c r="OJX4" s="111"/>
      <c r="OJY4" s="111"/>
      <c r="OJZ4" s="111"/>
      <c r="OKA4" s="111"/>
      <c r="OKB4" s="111"/>
      <c r="OKC4" s="111"/>
      <c r="OKD4" s="111"/>
      <c r="OKE4" s="111"/>
      <c r="OKF4" s="111"/>
      <c r="OKG4" s="111"/>
      <c r="OKH4" s="111"/>
      <c r="OKI4" s="111"/>
      <c r="OKJ4" s="111"/>
      <c r="OKK4" s="111"/>
      <c r="OKL4" s="111"/>
      <c r="OKM4" s="111"/>
      <c r="OKN4" s="111"/>
      <c r="OKO4" s="111"/>
      <c r="OKP4" s="111"/>
      <c r="OKQ4" s="111"/>
      <c r="OKR4" s="111"/>
      <c r="OKS4" s="111"/>
      <c r="OKT4" s="111"/>
      <c r="OKU4" s="111"/>
      <c r="OKV4" s="111"/>
      <c r="OKW4" s="111"/>
      <c r="OKX4" s="111"/>
      <c r="OKY4" s="111"/>
      <c r="OKZ4" s="111"/>
      <c r="OLA4" s="111"/>
      <c r="OLB4" s="111"/>
      <c r="OLC4" s="111"/>
      <c r="OLD4" s="111"/>
      <c r="OLE4" s="111"/>
      <c r="OLF4" s="111"/>
      <c r="OLG4" s="111"/>
      <c r="OLH4" s="111"/>
      <c r="OLI4" s="111"/>
      <c r="OLJ4" s="111"/>
      <c r="OLK4" s="111"/>
      <c r="OLL4" s="111"/>
      <c r="OLM4" s="111"/>
      <c r="OLN4" s="111"/>
      <c r="OLO4" s="111"/>
      <c r="OLP4" s="111"/>
      <c r="OLQ4" s="111"/>
      <c r="OLR4" s="111"/>
      <c r="OLS4" s="111"/>
      <c r="OLT4" s="111"/>
      <c r="OLU4" s="111"/>
      <c r="OLV4" s="111"/>
      <c r="OLW4" s="111"/>
      <c r="OLX4" s="111"/>
      <c r="OLY4" s="111"/>
      <c r="OLZ4" s="111"/>
      <c r="OMA4" s="111"/>
      <c r="OMB4" s="111"/>
      <c r="OMC4" s="111"/>
      <c r="OMD4" s="111"/>
      <c r="OME4" s="111"/>
      <c r="OMF4" s="111"/>
      <c r="OMG4" s="111"/>
      <c r="OMH4" s="111"/>
      <c r="OMI4" s="111"/>
      <c r="OMJ4" s="111"/>
      <c r="OMK4" s="111"/>
      <c r="OML4" s="111"/>
      <c r="OMM4" s="111"/>
      <c r="OMN4" s="111"/>
      <c r="OMO4" s="111"/>
      <c r="OMP4" s="111"/>
      <c r="OMQ4" s="111"/>
      <c r="OMR4" s="111"/>
      <c r="OMS4" s="111"/>
      <c r="OMT4" s="111"/>
      <c r="OMU4" s="111"/>
      <c r="OMV4" s="111"/>
      <c r="OMW4" s="111"/>
      <c r="OMX4" s="111"/>
      <c r="OMY4" s="111"/>
      <c r="OMZ4" s="111"/>
      <c r="ONA4" s="111"/>
      <c r="ONB4" s="111"/>
      <c r="ONC4" s="111"/>
      <c r="OND4" s="111"/>
      <c r="ONE4" s="111"/>
      <c r="ONF4" s="111"/>
      <c r="ONG4" s="111"/>
      <c r="ONH4" s="111"/>
      <c r="ONI4" s="111"/>
      <c r="ONJ4" s="111"/>
      <c r="ONK4" s="111"/>
      <c r="ONL4" s="111"/>
      <c r="ONM4" s="111"/>
      <c r="ONN4" s="111"/>
      <c r="ONO4" s="111"/>
      <c r="ONP4" s="111"/>
      <c r="ONQ4" s="111"/>
      <c r="ONR4" s="111"/>
      <c r="ONS4" s="111"/>
      <c r="ONT4" s="111"/>
      <c r="ONU4" s="111"/>
      <c r="ONV4" s="111"/>
      <c r="ONW4" s="111"/>
      <c r="ONX4" s="111"/>
      <c r="ONY4" s="111"/>
      <c r="ONZ4" s="111"/>
      <c r="OOA4" s="111"/>
      <c r="OOB4" s="111"/>
      <c r="OOC4" s="111"/>
      <c r="OOD4" s="111"/>
      <c r="OOE4" s="111"/>
      <c r="OOF4" s="111"/>
      <c r="OOG4" s="111"/>
      <c r="OOH4" s="111"/>
      <c r="OOI4" s="111"/>
      <c r="OOJ4" s="111"/>
      <c r="OOK4" s="111"/>
      <c r="OOL4" s="111"/>
      <c r="OOM4" s="111"/>
      <c r="OON4" s="111"/>
      <c r="OOO4" s="111"/>
      <c r="OOP4" s="111"/>
      <c r="OOQ4" s="111"/>
      <c r="OOR4" s="111"/>
      <c r="OOS4" s="111"/>
      <c r="OOT4" s="111"/>
      <c r="OOU4" s="111"/>
      <c r="OOV4" s="111"/>
      <c r="OOW4" s="111"/>
      <c r="OOX4" s="111"/>
      <c r="OOY4" s="111"/>
      <c r="OOZ4" s="111"/>
      <c r="OPA4" s="111"/>
      <c r="OPB4" s="111"/>
      <c r="OPC4" s="111"/>
      <c r="OPD4" s="111"/>
      <c r="OPE4" s="111"/>
      <c r="OPF4" s="111"/>
      <c r="OPG4" s="111"/>
      <c r="OPH4" s="111"/>
      <c r="OPI4" s="111"/>
      <c r="OPJ4" s="111"/>
      <c r="OPK4" s="111"/>
      <c r="OPL4" s="111"/>
      <c r="OPM4" s="111"/>
      <c r="OPN4" s="111"/>
      <c r="OPO4" s="111"/>
      <c r="OPP4" s="111"/>
      <c r="OPQ4" s="111"/>
      <c r="OPR4" s="111"/>
      <c r="OPS4" s="111"/>
      <c r="OPT4" s="111"/>
      <c r="OPU4" s="111"/>
      <c r="OPV4" s="111"/>
      <c r="OPW4" s="111"/>
      <c r="OPX4" s="111"/>
      <c r="OPY4" s="111"/>
      <c r="OPZ4" s="111"/>
      <c r="OQA4" s="111"/>
      <c r="OQB4" s="111"/>
      <c r="OQC4" s="111"/>
      <c r="OQD4" s="111"/>
      <c r="OQE4" s="111"/>
      <c r="OQF4" s="111"/>
      <c r="OQG4" s="111"/>
      <c r="OQH4" s="111"/>
      <c r="OQI4" s="111"/>
      <c r="OQJ4" s="111"/>
      <c r="OQK4" s="111"/>
      <c r="OQL4" s="111"/>
      <c r="OQM4" s="111"/>
      <c r="OQN4" s="111"/>
      <c r="OQO4" s="111"/>
      <c r="OQP4" s="111"/>
      <c r="OQQ4" s="111"/>
      <c r="OQR4" s="111"/>
      <c r="OQS4" s="111"/>
      <c r="OQT4" s="111"/>
      <c r="OQU4" s="111"/>
      <c r="OQV4" s="111"/>
      <c r="OQW4" s="111"/>
      <c r="OQX4" s="111"/>
      <c r="OQY4" s="111"/>
      <c r="OQZ4" s="111"/>
      <c r="ORA4" s="111"/>
      <c r="ORB4" s="111"/>
      <c r="ORC4" s="111"/>
      <c r="ORD4" s="111"/>
      <c r="ORE4" s="111"/>
      <c r="ORF4" s="111"/>
      <c r="ORG4" s="111"/>
      <c r="ORH4" s="111"/>
      <c r="ORI4" s="111"/>
      <c r="ORJ4" s="111"/>
      <c r="ORK4" s="111"/>
      <c r="ORL4" s="111"/>
      <c r="ORM4" s="111"/>
      <c r="ORN4" s="111"/>
      <c r="ORO4" s="111"/>
      <c r="ORP4" s="111"/>
      <c r="ORQ4" s="111"/>
      <c r="ORR4" s="111"/>
      <c r="ORS4" s="111"/>
      <c r="ORT4" s="111"/>
      <c r="ORU4" s="111"/>
      <c r="ORV4" s="111"/>
      <c r="ORW4" s="111"/>
      <c r="ORX4" s="111"/>
      <c r="ORY4" s="111"/>
      <c r="ORZ4" s="111"/>
      <c r="OSA4" s="111"/>
      <c r="OSB4" s="111"/>
      <c r="OSC4" s="111"/>
      <c r="OSD4" s="111"/>
      <c r="OSE4" s="111"/>
      <c r="OSF4" s="111"/>
      <c r="OSG4" s="111"/>
      <c r="OSH4" s="111"/>
      <c r="OSI4" s="111"/>
      <c r="OSJ4" s="111"/>
      <c r="OSK4" s="111"/>
      <c r="OSL4" s="111"/>
      <c r="OSM4" s="111"/>
      <c r="OSN4" s="111"/>
      <c r="OSO4" s="111"/>
      <c r="OSP4" s="111"/>
      <c r="OSQ4" s="111"/>
      <c r="OSR4" s="111"/>
      <c r="OSS4" s="111"/>
      <c r="OST4" s="111"/>
      <c r="OSU4" s="111"/>
      <c r="OSV4" s="111"/>
      <c r="OSW4" s="111"/>
      <c r="OSX4" s="111"/>
      <c r="OSY4" s="111"/>
      <c r="OSZ4" s="111"/>
      <c r="OTA4" s="111"/>
      <c r="OTB4" s="111"/>
      <c r="OTC4" s="111"/>
      <c r="OTD4" s="111"/>
      <c r="OTE4" s="111"/>
      <c r="OTF4" s="111"/>
      <c r="OTG4" s="111"/>
      <c r="OTH4" s="111"/>
      <c r="OTI4" s="111"/>
      <c r="OTJ4" s="111"/>
      <c r="OTK4" s="111"/>
      <c r="OTL4" s="111"/>
      <c r="OTM4" s="111"/>
      <c r="OTN4" s="111"/>
      <c r="OTO4" s="111"/>
      <c r="OTP4" s="111"/>
      <c r="OTQ4" s="111"/>
      <c r="OTR4" s="111"/>
      <c r="OTS4" s="111"/>
      <c r="OTT4" s="111"/>
      <c r="OTU4" s="111"/>
      <c r="OTV4" s="111"/>
      <c r="OTW4" s="111"/>
      <c r="OTX4" s="111"/>
      <c r="OTY4" s="111"/>
      <c r="OTZ4" s="111"/>
      <c r="OUA4" s="111"/>
      <c r="OUB4" s="111"/>
      <c r="OUC4" s="111"/>
      <c r="OUD4" s="111"/>
      <c r="OUE4" s="111"/>
      <c r="OUF4" s="111"/>
      <c r="OUG4" s="111"/>
      <c r="OUH4" s="111"/>
      <c r="OUI4" s="111"/>
      <c r="OUJ4" s="111"/>
      <c r="OUK4" s="111"/>
      <c r="OUL4" s="111"/>
      <c r="OUM4" s="111"/>
      <c r="OUN4" s="111"/>
      <c r="OUO4" s="111"/>
      <c r="OUP4" s="111"/>
      <c r="OUQ4" s="111"/>
      <c r="OUR4" s="111"/>
      <c r="OUS4" s="111"/>
      <c r="OUT4" s="111"/>
      <c r="OUU4" s="111"/>
      <c r="OUV4" s="111"/>
      <c r="OUW4" s="111"/>
      <c r="OUX4" s="111"/>
      <c r="OUY4" s="111"/>
      <c r="OUZ4" s="111"/>
      <c r="OVA4" s="111"/>
      <c r="OVB4" s="111"/>
      <c r="OVC4" s="111"/>
      <c r="OVD4" s="111"/>
      <c r="OVE4" s="111"/>
      <c r="OVF4" s="111"/>
      <c r="OVG4" s="111"/>
      <c r="OVH4" s="111"/>
      <c r="OVI4" s="111"/>
      <c r="OVJ4" s="111"/>
      <c r="OVK4" s="111"/>
      <c r="OVL4" s="111"/>
      <c r="OVM4" s="111"/>
      <c r="OVN4" s="111"/>
      <c r="OVO4" s="111"/>
      <c r="OVP4" s="111"/>
      <c r="OVQ4" s="111"/>
      <c r="OVR4" s="111"/>
      <c r="OVS4" s="111"/>
      <c r="OVT4" s="111"/>
      <c r="OVU4" s="111"/>
      <c r="OVV4" s="111"/>
      <c r="OVW4" s="111"/>
      <c r="OVX4" s="111"/>
      <c r="OVY4" s="111"/>
      <c r="OVZ4" s="111"/>
      <c r="OWA4" s="111"/>
      <c r="OWB4" s="111"/>
      <c r="OWC4" s="111"/>
      <c r="OWD4" s="111"/>
      <c r="OWE4" s="111"/>
      <c r="OWF4" s="111"/>
      <c r="OWG4" s="111"/>
      <c r="OWH4" s="111"/>
      <c r="OWI4" s="111"/>
      <c r="OWJ4" s="111"/>
      <c r="OWK4" s="111"/>
      <c r="OWL4" s="111"/>
      <c r="OWM4" s="111"/>
      <c r="OWN4" s="111"/>
      <c r="OWO4" s="111"/>
      <c r="OWP4" s="111"/>
      <c r="OWQ4" s="111"/>
      <c r="OWR4" s="111"/>
      <c r="OWS4" s="111"/>
      <c r="OWT4" s="111"/>
      <c r="OWU4" s="111"/>
      <c r="OWV4" s="111"/>
      <c r="OWW4" s="111"/>
      <c r="OWX4" s="111"/>
      <c r="OWY4" s="111"/>
      <c r="OWZ4" s="111"/>
      <c r="OXA4" s="111"/>
      <c r="OXB4" s="111"/>
      <c r="OXC4" s="111"/>
      <c r="OXD4" s="111"/>
      <c r="OXE4" s="111"/>
      <c r="OXF4" s="111"/>
      <c r="OXG4" s="111"/>
      <c r="OXH4" s="111"/>
      <c r="OXI4" s="111"/>
      <c r="OXJ4" s="111"/>
      <c r="OXK4" s="111"/>
      <c r="OXL4" s="111"/>
      <c r="OXM4" s="111"/>
      <c r="OXN4" s="111"/>
      <c r="OXO4" s="111"/>
      <c r="OXP4" s="111"/>
      <c r="OXQ4" s="111"/>
      <c r="OXR4" s="111"/>
      <c r="OXS4" s="111"/>
      <c r="OXT4" s="111"/>
      <c r="OXU4" s="111"/>
      <c r="OXV4" s="111"/>
      <c r="OXW4" s="111"/>
      <c r="OXX4" s="111"/>
      <c r="OXY4" s="111"/>
      <c r="OXZ4" s="111"/>
      <c r="OYA4" s="111"/>
      <c r="OYB4" s="111"/>
      <c r="OYC4" s="111"/>
      <c r="OYD4" s="111"/>
      <c r="OYE4" s="111"/>
      <c r="OYF4" s="111"/>
      <c r="OYG4" s="111"/>
      <c r="OYH4" s="111"/>
      <c r="OYI4" s="111"/>
      <c r="OYJ4" s="111"/>
      <c r="OYK4" s="111"/>
      <c r="OYL4" s="111"/>
      <c r="OYM4" s="111"/>
      <c r="OYN4" s="111"/>
      <c r="OYO4" s="111"/>
      <c r="OYP4" s="111"/>
      <c r="OYQ4" s="111"/>
      <c r="OYR4" s="111"/>
      <c r="OYS4" s="111"/>
      <c r="OYT4" s="111"/>
      <c r="OYU4" s="111"/>
      <c r="OYV4" s="111"/>
      <c r="OYW4" s="111"/>
      <c r="OYX4" s="111"/>
      <c r="OYY4" s="111"/>
      <c r="OYZ4" s="111"/>
      <c r="OZA4" s="111"/>
      <c r="OZB4" s="111"/>
      <c r="OZC4" s="111"/>
      <c r="OZD4" s="111"/>
      <c r="OZE4" s="111"/>
      <c r="OZF4" s="111"/>
      <c r="OZG4" s="111"/>
      <c r="OZH4" s="111"/>
      <c r="OZI4" s="111"/>
      <c r="OZJ4" s="111"/>
      <c r="OZK4" s="111"/>
      <c r="OZL4" s="111"/>
      <c r="OZM4" s="111"/>
      <c r="OZN4" s="111"/>
      <c r="OZO4" s="111"/>
      <c r="OZP4" s="111"/>
      <c r="OZQ4" s="111"/>
      <c r="OZR4" s="111"/>
      <c r="OZS4" s="111"/>
      <c r="OZT4" s="111"/>
      <c r="OZU4" s="111"/>
      <c r="OZV4" s="111"/>
      <c r="OZW4" s="111"/>
      <c r="OZX4" s="111"/>
      <c r="OZY4" s="111"/>
      <c r="OZZ4" s="111"/>
      <c r="PAA4" s="111"/>
      <c r="PAB4" s="111"/>
      <c r="PAC4" s="111"/>
      <c r="PAD4" s="111"/>
      <c r="PAE4" s="111"/>
      <c r="PAF4" s="111"/>
      <c r="PAG4" s="111"/>
      <c r="PAH4" s="111"/>
      <c r="PAI4" s="111"/>
      <c r="PAJ4" s="111"/>
      <c r="PAK4" s="111"/>
      <c r="PAL4" s="111"/>
      <c r="PAM4" s="111"/>
      <c r="PAN4" s="111"/>
      <c r="PAO4" s="111"/>
      <c r="PAP4" s="111"/>
      <c r="PAQ4" s="111"/>
      <c r="PAR4" s="111"/>
      <c r="PAS4" s="111"/>
      <c r="PAT4" s="111"/>
      <c r="PAU4" s="111"/>
      <c r="PAV4" s="111"/>
      <c r="PAW4" s="111"/>
      <c r="PAX4" s="111"/>
      <c r="PAY4" s="111"/>
      <c r="PAZ4" s="111"/>
      <c r="PBA4" s="111"/>
      <c r="PBB4" s="111"/>
      <c r="PBC4" s="111"/>
      <c r="PBD4" s="111"/>
      <c r="PBE4" s="111"/>
      <c r="PBF4" s="111"/>
      <c r="PBG4" s="111"/>
      <c r="PBH4" s="111"/>
      <c r="PBI4" s="111"/>
      <c r="PBJ4" s="111"/>
      <c r="PBK4" s="111"/>
      <c r="PBL4" s="111"/>
      <c r="PBM4" s="111"/>
      <c r="PBN4" s="111"/>
      <c r="PBO4" s="111"/>
      <c r="PBP4" s="111"/>
      <c r="PBQ4" s="111"/>
      <c r="PBR4" s="111"/>
      <c r="PBS4" s="111"/>
      <c r="PBT4" s="111"/>
      <c r="PBU4" s="111"/>
      <c r="PBV4" s="111"/>
      <c r="PBW4" s="111"/>
      <c r="PBX4" s="111"/>
      <c r="PBY4" s="111"/>
      <c r="PBZ4" s="111"/>
      <c r="PCA4" s="111"/>
      <c r="PCB4" s="111"/>
      <c r="PCC4" s="111"/>
      <c r="PCD4" s="111"/>
      <c r="PCE4" s="111"/>
      <c r="PCF4" s="111"/>
      <c r="PCG4" s="111"/>
      <c r="PCH4" s="111"/>
      <c r="PCI4" s="111"/>
      <c r="PCJ4" s="111"/>
      <c r="PCK4" s="111"/>
      <c r="PCL4" s="111"/>
      <c r="PCM4" s="111"/>
      <c r="PCN4" s="111"/>
      <c r="PCO4" s="111"/>
      <c r="PCP4" s="111"/>
      <c r="PCQ4" s="111"/>
      <c r="PCR4" s="111"/>
      <c r="PCS4" s="111"/>
      <c r="PCT4" s="111"/>
      <c r="PCU4" s="111"/>
      <c r="PCV4" s="111"/>
      <c r="PCW4" s="111"/>
      <c r="PCX4" s="111"/>
      <c r="PCY4" s="111"/>
      <c r="PCZ4" s="111"/>
      <c r="PDA4" s="111"/>
      <c r="PDB4" s="111"/>
      <c r="PDC4" s="111"/>
      <c r="PDD4" s="111"/>
      <c r="PDE4" s="111"/>
      <c r="PDF4" s="111"/>
      <c r="PDG4" s="111"/>
      <c r="PDH4" s="111"/>
      <c r="PDI4" s="111"/>
      <c r="PDJ4" s="111"/>
      <c r="PDK4" s="111"/>
      <c r="PDL4" s="111"/>
      <c r="PDM4" s="111"/>
      <c r="PDN4" s="111"/>
      <c r="PDO4" s="111"/>
      <c r="PDP4" s="111"/>
      <c r="PDQ4" s="111"/>
      <c r="PDR4" s="111"/>
      <c r="PDS4" s="111"/>
      <c r="PDT4" s="111"/>
      <c r="PDU4" s="111"/>
      <c r="PDV4" s="111"/>
      <c r="PDW4" s="111"/>
      <c r="PDX4" s="111"/>
      <c r="PDY4" s="111"/>
      <c r="PDZ4" s="111"/>
      <c r="PEA4" s="111"/>
      <c r="PEB4" s="111"/>
      <c r="PEC4" s="111"/>
      <c r="PED4" s="111"/>
      <c r="PEE4" s="111"/>
      <c r="PEF4" s="111"/>
      <c r="PEG4" s="111"/>
      <c r="PEH4" s="111"/>
      <c r="PEI4" s="111"/>
      <c r="PEJ4" s="111"/>
      <c r="PEK4" s="111"/>
      <c r="PEL4" s="111"/>
      <c r="PEM4" s="111"/>
      <c r="PEN4" s="111"/>
      <c r="PEO4" s="111"/>
      <c r="PEP4" s="111"/>
      <c r="PEQ4" s="111"/>
      <c r="PER4" s="111"/>
      <c r="PES4" s="111"/>
      <c r="PET4" s="111"/>
      <c r="PEU4" s="111"/>
      <c r="PEV4" s="111"/>
      <c r="PEW4" s="111"/>
      <c r="PEX4" s="111"/>
      <c r="PEY4" s="111"/>
      <c r="PEZ4" s="111"/>
      <c r="PFA4" s="111"/>
      <c r="PFB4" s="111"/>
      <c r="PFC4" s="111"/>
      <c r="PFD4" s="111"/>
      <c r="PFE4" s="111"/>
      <c r="PFF4" s="111"/>
      <c r="PFG4" s="111"/>
      <c r="PFH4" s="111"/>
      <c r="PFI4" s="111"/>
      <c r="PFJ4" s="111"/>
      <c r="PFK4" s="111"/>
      <c r="PFL4" s="111"/>
      <c r="PFM4" s="111"/>
      <c r="PFN4" s="111"/>
      <c r="PFO4" s="111"/>
      <c r="PFP4" s="111"/>
      <c r="PFQ4" s="111"/>
      <c r="PFR4" s="111"/>
      <c r="PFS4" s="111"/>
      <c r="PFT4" s="111"/>
      <c r="PFU4" s="111"/>
      <c r="PFV4" s="111"/>
      <c r="PFW4" s="111"/>
      <c r="PFX4" s="111"/>
      <c r="PFY4" s="111"/>
      <c r="PFZ4" s="111"/>
      <c r="PGA4" s="111"/>
      <c r="PGB4" s="111"/>
      <c r="PGC4" s="111"/>
      <c r="PGD4" s="111"/>
      <c r="PGE4" s="111"/>
      <c r="PGF4" s="111"/>
      <c r="PGG4" s="111"/>
      <c r="PGH4" s="111"/>
      <c r="PGI4" s="111"/>
      <c r="PGJ4" s="111"/>
      <c r="PGK4" s="111"/>
      <c r="PGL4" s="111"/>
      <c r="PGM4" s="111"/>
      <c r="PGN4" s="111"/>
      <c r="PGO4" s="111"/>
      <c r="PGP4" s="111"/>
      <c r="PGQ4" s="111"/>
      <c r="PGR4" s="111"/>
      <c r="PGS4" s="111"/>
      <c r="PGT4" s="111"/>
      <c r="PGU4" s="111"/>
      <c r="PGV4" s="111"/>
      <c r="PGW4" s="111"/>
      <c r="PGX4" s="111"/>
      <c r="PGY4" s="111"/>
      <c r="PGZ4" s="111"/>
      <c r="PHA4" s="111"/>
      <c r="PHB4" s="111"/>
      <c r="PHC4" s="111"/>
      <c r="PHD4" s="111"/>
      <c r="PHE4" s="111"/>
      <c r="PHF4" s="111"/>
      <c r="PHG4" s="111"/>
      <c r="PHH4" s="111"/>
      <c r="PHI4" s="111"/>
      <c r="PHJ4" s="111"/>
      <c r="PHK4" s="111"/>
      <c r="PHL4" s="111"/>
      <c r="PHM4" s="111"/>
      <c r="PHN4" s="111"/>
      <c r="PHO4" s="111"/>
      <c r="PHP4" s="111"/>
      <c r="PHQ4" s="111"/>
      <c r="PHR4" s="111"/>
      <c r="PHS4" s="111"/>
      <c r="PHT4" s="111"/>
      <c r="PHU4" s="111"/>
      <c r="PHV4" s="111"/>
      <c r="PHW4" s="111"/>
      <c r="PHX4" s="111"/>
      <c r="PHY4" s="111"/>
      <c r="PHZ4" s="111"/>
      <c r="PIA4" s="111"/>
      <c r="PIB4" s="111"/>
      <c r="PIC4" s="111"/>
      <c r="PID4" s="111"/>
      <c r="PIE4" s="111"/>
      <c r="PIF4" s="111"/>
      <c r="PIG4" s="111"/>
      <c r="PIH4" s="111"/>
      <c r="PII4" s="111"/>
      <c r="PIJ4" s="111"/>
      <c r="PIK4" s="111"/>
      <c r="PIL4" s="111"/>
      <c r="PIM4" s="111"/>
      <c r="PIN4" s="111"/>
      <c r="PIO4" s="111"/>
      <c r="PIP4" s="111"/>
      <c r="PIQ4" s="111"/>
      <c r="PIR4" s="111"/>
      <c r="PIS4" s="111"/>
      <c r="PIT4" s="111"/>
      <c r="PIU4" s="111"/>
      <c r="PIV4" s="111"/>
      <c r="PIW4" s="111"/>
      <c r="PIX4" s="111"/>
      <c r="PIY4" s="111"/>
      <c r="PIZ4" s="111"/>
      <c r="PJA4" s="111"/>
      <c r="PJB4" s="111"/>
      <c r="PJC4" s="111"/>
      <c r="PJD4" s="111"/>
      <c r="PJE4" s="111"/>
      <c r="PJF4" s="111"/>
      <c r="PJG4" s="111"/>
      <c r="PJH4" s="111"/>
      <c r="PJI4" s="111"/>
      <c r="PJJ4" s="111"/>
      <c r="PJK4" s="111"/>
      <c r="PJL4" s="111"/>
      <c r="PJM4" s="111"/>
      <c r="PJN4" s="111"/>
      <c r="PJO4" s="111"/>
      <c r="PJP4" s="111"/>
      <c r="PJQ4" s="111"/>
      <c r="PJR4" s="111"/>
      <c r="PJS4" s="111"/>
      <c r="PJT4" s="111"/>
      <c r="PJU4" s="111"/>
      <c r="PJV4" s="111"/>
      <c r="PJW4" s="111"/>
      <c r="PJX4" s="111"/>
      <c r="PJY4" s="111"/>
      <c r="PJZ4" s="111"/>
      <c r="PKA4" s="111"/>
      <c r="PKB4" s="111"/>
      <c r="PKC4" s="111"/>
      <c r="PKD4" s="111"/>
      <c r="PKE4" s="111"/>
      <c r="PKF4" s="111"/>
      <c r="PKG4" s="111"/>
      <c r="PKH4" s="111"/>
      <c r="PKI4" s="111"/>
      <c r="PKJ4" s="111"/>
      <c r="PKK4" s="111"/>
      <c r="PKL4" s="111"/>
      <c r="PKM4" s="111"/>
      <c r="PKN4" s="111"/>
      <c r="PKO4" s="111"/>
      <c r="PKP4" s="111"/>
      <c r="PKQ4" s="111"/>
      <c r="PKR4" s="111"/>
      <c r="PKS4" s="111"/>
      <c r="PKT4" s="111"/>
      <c r="PKU4" s="111"/>
      <c r="PKV4" s="111"/>
      <c r="PKW4" s="111"/>
      <c r="PKX4" s="111"/>
      <c r="PKY4" s="111"/>
      <c r="PKZ4" s="111"/>
      <c r="PLA4" s="111"/>
      <c r="PLB4" s="111"/>
      <c r="PLC4" s="111"/>
      <c r="PLD4" s="111"/>
      <c r="PLE4" s="111"/>
      <c r="PLF4" s="111"/>
      <c r="PLG4" s="111"/>
      <c r="PLH4" s="111"/>
      <c r="PLI4" s="111"/>
      <c r="PLJ4" s="111"/>
      <c r="PLK4" s="111"/>
      <c r="PLL4" s="111"/>
      <c r="PLM4" s="111"/>
      <c r="PLN4" s="111"/>
      <c r="PLO4" s="111"/>
      <c r="PLP4" s="111"/>
      <c r="PLQ4" s="111"/>
      <c r="PLR4" s="111"/>
      <c r="PLS4" s="111"/>
      <c r="PLT4" s="111"/>
      <c r="PLU4" s="111"/>
      <c r="PLV4" s="111"/>
      <c r="PLW4" s="111"/>
      <c r="PLX4" s="111"/>
      <c r="PLY4" s="111"/>
      <c r="PLZ4" s="111"/>
      <c r="PMA4" s="111"/>
      <c r="PMB4" s="111"/>
      <c r="PMC4" s="111"/>
      <c r="PMD4" s="111"/>
      <c r="PME4" s="111"/>
      <c r="PMF4" s="111"/>
      <c r="PMG4" s="111"/>
      <c r="PMH4" s="111"/>
      <c r="PMI4" s="111"/>
      <c r="PMJ4" s="111"/>
      <c r="PMK4" s="111"/>
      <c r="PML4" s="111"/>
      <c r="PMM4" s="111"/>
      <c r="PMN4" s="111"/>
      <c r="PMO4" s="111"/>
      <c r="PMP4" s="111"/>
      <c r="PMQ4" s="111"/>
      <c r="PMR4" s="111"/>
      <c r="PMS4" s="111"/>
      <c r="PMT4" s="111"/>
      <c r="PMU4" s="111"/>
      <c r="PMV4" s="111"/>
      <c r="PMW4" s="111"/>
      <c r="PMX4" s="111"/>
      <c r="PMY4" s="111"/>
      <c r="PMZ4" s="111"/>
      <c r="PNA4" s="111"/>
      <c r="PNB4" s="111"/>
      <c r="PNC4" s="111"/>
      <c r="PND4" s="111"/>
      <c r="PNE4" s="111"/>
      <c r="PNF4" s="111"/>
      <c r="PNG4" s="111"/>
      <c r="PNH4" s="111"/>
      <c r="PNI4" s="111"/>
      <c r="PNJ4" s="111"/>
      <c r="PNK4" s="111"/>
      <c r="PNL4" s="111"/>
      <c r="PNM4" s="111"/>
      <c r="PNN4" s="111"/>
      <c r="PNO4" s="111"/>
      <c r="PNP4" s="111"/>
      <c r="PNQ4" s="111"/>
      <c r="PNR4" s="111"/>
      <c r="PNS4" s="111"/>
      <c r="PNT4" s="111"/>
      <c r="PNU4" s="111"/>
      <c r="PNV4" s="111"/>
      <c r="PNW4" s="111"/>
      <c r="PNX4" s="111"/>
      <c r="PNY4" s="111"/>
      <c r="PNZ4" s="111"/>
      <c r="POA4" s="111"/>
      <c r="POB4" s="111"/>
      <c r="POC4" s="111"/>
      <c r="POD4" s="111"/>
      <c r="POE4" s="111"/>
      <c r="POF4" s="111"/>
      <c r="POG4" s="111"/>
      <c r="POH4" s="111"/>
      <c r="POI4" s="111"/>
      <c r="POJ4" s="111"/>
      <c r="POK4" s="111"/>
      <c r="POL4" s="111"/>
      <c r="POM4" s="111"/>
      <c r="PON4" s="111"/>
      <c r="POO4" s="111"/>
      <c r="POP4" s="111"/>
      <c r="POQ4" s="111"/>
      <c r="POR4" s="111"/>
      <c r="POS4" s="111"/>
      <c r="POT4" s="111"/>
      <c r="POU4" s="111"/>
      <c r="POV4" s="111"/>
      <c r="POW4" s="111"/>
      <c r="POX4" s="111"/>
      <c r="POY4" s="111"/>
      <c r="POZ4" s="111"/>
      <c r="PPA4" s="111"/>
      <c r="PPB4" s="111"/>
      <c r="PPC4" s="111"/>
      <c r="PPD4" s="111"/>
      <c r="PPE4" s="111"/>
      <c r="PPF4" s="111"/>
      <c r="PPG4" s="111"/>
      <c r="PPH4" s="111"/>
      <c r="PPI4" s="111"/>
      <c r="PPJ4" s="111"/>
      <c r="PPK4" s="111"/>
      <c r="PPL4" s="111"/>
      <c r="PPM4" s="111"/>
      <c r="PPN4" s="111"/>
      <c r="PPO4" s="111"/>
      <c r="PPP4" s="111"/>
      <c r="PPQ4" s="111"/>
      <c r="PPR4" s="111"/>
      <c r="PPS4" s="111"/>
      <c r="PPT4" s="111"/>
      <c r="PPU4" s="111"/>
      <c r="PPV4" s="111"/>
      <c r="PPW4" s="111"/>
      <c r="PPX4" s="111"/>
      <c r="PPY4" s="111"/>
      <c r="PPZ4" s="111"/>
      <c r="PQA4" s="111"/>
      <c r="PQB4" s="111"/>
      <c r="PQC4" s="111"/>
      <c r="PQD4" s="111"/>
      <c r="PQE4" s="111"/>
      <c r="PQF4" s="111"/>
      <c r="PQG4" s="111"/>
      <c r="PQH4" s="111"/>
      <c r="PQI4" s="111"/>
      <c r="PQJ4" s="111"/>
      <c r="PQK4" s="111"/>
      <c r="PQL4" s="111"/>
      <c r="PQM4" s="111"/>
      <c r="PQN4" s="111"/>
      <c r="PQO4" s="111"/>
      <c r="PQP4" s="111"/>
      <c r="PQQ4" s="111"/>
      <c r="PQR4" s="111"/>
      <c r="PQS4" s="111"/>
      <c r="PQT4" s="111"/>
      <c r="PQU4" s="111"/>
      <c r="PQV4" s="111"/>
      <c r="PQW4" s="111"/>
      <c r="PQX4" s="111"/>
      <c r="PQY4" s="111"/>
      <c r="PQZ4" s="111"/>
      <c r="PRA4" s="111"/>
      <c r="PRB4" s="111"/>
      <c r="PRC4" s="111"/>
      <c r="PRD4" s="111"/>
      <c r="PRE4" s="111"/>
      <c r="PRF4" s="111"/>
      <c r="PRG4" s="111"/>
      <c r="PRH4" s="111"/>
      <c r="PRI4" s="111"/>
      <c r="PRJ4" s="111"/>
      <c r="PRK4" s="111"/>
      <c r="PRL4" s="111"/>
      <c r="PRM4" s="111"/>
      <c r="PRN4" s="111"/>
      <c r="PRO4" s="111"/>
      <c r="PRP4" s="111"/>
      <c r="PRQ4" s="111"/>
      <c r="PRR4" s="111"/>
      <c r="PRS4" s="111"/>
      <c r="PRT4" s="111"/>
      <c r="PRU4" s="111"/>
      <c r="PRV4" s="111"/>
      <c r="PRW4" s="111"/>
      <c r="PRX4" s="111"/>
      <c r="PRY4" s="111"/>
      <c r="PRZ4" s="111"/>
      <c r="PSA4" s="111"/>
      <c r="PSB4" s="111"/>
      <c r="PSC4" s="111"/>
      <c r="PSD4" s="111"/>
      <c r="PSE4" s="111"/>
      <c r="PSF4" s="111"/>
      <c r="PSG4" s="111"/>
      <c r="PSH4" s="111"/>
      <c r="PSI4" s="111"/>
      <c r="PSJ4" s="111"/>
      <c r="PSK4" s="111"/>
      <c r="PSL4" s="111"/>
      <c r="PSM4" s="111"/>
      <c r="PSN4" s="111"/>
      <c r="PSO4" s="111"/>
      <c r="PSP4" s="111"/>
      <c r="PSQ4" s="111"/>
      <c r="PSR4" s="111"/>
      <c r="PSS4" s="111"/>
      <c r="PST4" s="111"/>
      <c r="PSU4" s="111"/>
      <c r="PSV4" s="111"/>
      <c r="PSW4" s="111"/>
      <c r="PSX4" s="111"/>
      <c r="PSY4" s="111"/>
      <c r="PSZ4" s="111"/>
      <c r="PTA4" s="111"/>
      <c r="PTB4" s="111"/>
      <c r="PTC4" s="111"/>
      <c r="PTD4" s="111"/>
      <c r="PTE4" s="111"/>
      <c r="PTF4" s="111"/>
      <c r="PTG4" s="111"/>
      <c r="PTH4" s="111"/>
      <c r="PTI4" s="111"/>
      <c r="PTJ4" s="111"/>
      <c r="PTK4" s="111"/>
      <c r="PTL4" s="111"/>
      <c r="PTM4" s="111"/>
      <c r="PTN4" s="111"/>
      <c r="PTO4" s="111"/>
      <c r="PTP4" s="111"/>
      <c r="PTQ4" s="111"/>
      <c r="PTR4" s="111"/>
      <c r="PTS4" s="111"/>
      <c r="PTT4" s="111"/>
      <c r="PTU4" s="111"/>
      <c r="PTV4" s="111"/>
      <c r="PTW4" s="111"/>
      <c r="PTX4" s="111"/>
      <c r="PTY4" s="111"/>
      <c r="PTZ4" s="111"/>
      <c r="PUA4" s="111"/>
      <c r="PUB4" s="111"/>
      <c r="PUC4" s="111"/>
      <c r="PUD4" s="111"/>
      <c r="PUE4" s="111"/>
      <c r="PUF4" s="111"/>
      <c r="PUG4" s="111"/>
      <c r="PUH4" s="111"/>
      <c r="PUI4" s="111"/>
      <c r="PUJ4" s="111"/>
      <c r="PUK4" s="111"/>
      <c r="PUL4" s="111"/>
      <c r="PUM4" s="111"/>
      <c r="PUN4" s="111"/>
      <c r="PUO4" s="111"/>
      <c r="PUP4" s="111"/>
      <c r="PUQ4" s="111"/>
      <c r="PUR4" s="111"/>
      <c r="PUS4" s="111"/>
      <c r="PUT4" s="111"/>
      <c r="PUU4" s="111"/>
      <c r="PUV4" s="111"/>
      <c r="PUW4" s="111"/>
      <c r="PUX4" s="111"/>
      <c r="PUY4" s="111"/>
      <c r="PUZ4" s="111"/>
      <c r="PVA4" s="111"/>
      <c r="PVB4" s="111"/>
      <c r="PVC4" s="111"/>
      <c r="PVD4" s="111"/>
      <c r="PVE4" s="111"/>
      <c r="PVF4" s="111"/>
      <c r="PVG4" s="111"/>
      <c r="PVH4" s="111"/>
      <c r="PVI4" s="111"/>
      <c r="PVJ4" s="111"/>
      <c r="PVK4" s="111"/>
      <c r="PVL4" s="111"/>
      <c r="PVM4" s="111"/>
      <c r="PVN4" s="111"/>
      <c r="PVO4" s="111"/>
      <c r="PVP4" s="111"/>
      <c r="PVQ4" s="111"/>
      <c r="PVR4" s="111"/>
      <c r="PVS4" s="111"/>
      <c r="PVT4" s="111"/>
      <c r="PVU4" s="111"/>
      <c r="PVV4" s="111"/>
      <c r="PVW4" s="111"/>
      <c r="PVX4" s="111"/>
      <c r="PVY4" s="111"/>
      <c r="PVZ4" s="111"/>
      <c r="PWA4" s="111"/>
      <c r="PWB4" s="111"/>
      <c r="PWC4" s="111"/>
      <c r="PWD4" s="111"/>
      <c r="PWE4" s="111"/>
      <c r="PWF4" s="111"/>
      <c r="PWG4" s="111"/>
      <c r="PWH4" s="111"/>
      <c r="PWI4" s="111"/>
      <c r="PWJ4" s="111"/>
      <c r="PWK4" s="111"/>
      <c r="PWL4" s="111"/>
      <c r="PWM4" s="111"/>
      <c r="PWN4" s="111"/>
      <c r="PWO4" s="111"/>
      <c r="PWP4" s="111"/>
      <c r="PWQ4" s="111"/>
      <c r="PWR4" s="111"/>
      <c r="PWS4" s="111"/>
      <c r="PWT4" s="111"/>
      <c r="PWU4" s="111"/>
      <c r="PWV4" s="111"/>
      <c r="PWW4" s="111"/>
      <c r="PWX4" s="111"/>
      <c r="PWY4" s="111"/>
      <c r="PWZ4" s="111"/>
      <c r="PXA4" s="111"/>
      <c r="PXB4" s="111"/>
      <c r="PXC4" s="111"/>
      <c r="PXD4" s="111"/>
      <c r="PXE4" s="111"/>
      <c r="PXF4" s="111"/>
      <c r="PXG4" s="111"/>
      <c r="PXH4" s="111"/>
      <c r="PXI4" s="111"/>
      <c r="PXJ4" s="111"/>
      <c r="PXK4" s="111"/>
      <c r="PXL4" s="111"/>
      <c r="PXM4" s="111"/>
      <c r="PXN4" s="111"/>
      <c r="PXO4" s="111"/>
      <c r="PXP4" s="111"/>
      <c r="PXQ4" s="111"/>
      <c r="PXR4" s="111"/>
      <c r="PXS4" s="111"/>
      <c r="PXT4" s="111"/>
      <c r="PXU4" s="111"/>
      <c r="PXV4" s="111"/>
      <c r="PXW4" s="111"/>
      <c r="PXX4" s="111"/>
      <c r="PXY4" s="111"/>
      <c r="PXZ4" s="111"/>
      <c r="PYA4" s="111"/>
      <c r="PYB4" s="111"/>
      <c r="PYC4" s="111"/>
      <c r="PYD4" s="111"/>
      <c r="PYE4" s="111"/>
      <c r="PYF4" s="111"/>
      <c r="PYG4" s="111"/>
      <c r="PYH4" s="111"/>
      <c r="PYI4" s="111"/>
      <c r="PYJ4" s="111"/>
      <c r="PYK4" s="111"/>
      <c r="PYL4" s="111"/>
      <c r="PYM4" s="111"/>
      <c r="PYN4" s="111"/>
      <c r="PYO4" s="111"/>
      <c r="PYP4" s="111"/>
      <c r="PYQ4" s="111"/>
      <c r="PYR4" s="111"/>
      <c r="PYS4" s="111"/>
      <c r="PYT4" s="111"/>
      <c r="PYU4" s="111"/>
      <c r="PYV4" s="111"/>
      <c r="PYW4" s="111"/>
      <c r="PYX4" s="111"/>
      <c r="PYY4" s="111"/>
      <c r="PYZ4" s="111"/>
      <c r="PZA4" s="111"/>
      <c r="PZB4" s="111"/>
      <c r="PZC4" s="111"/>
      <c r="PZD4" s="111"/>
      <c r="PZE4" s="111"/>
      <c r="PZF4" s="111"/>
      <c r="PZG4" s="111"/>
      <c r="PZH4" s="111"/>
      <c r="PZI4" s="111"/>
      <c r="PZJ4" s="111"/>
      <c r="PZK4" s="111"/>
      <c r="PZL4" s="111"/>
      <c r="PZM4" s="111"/>
      <c r="PZN4" s="111"/>
      <c r="PZO4" s="111"/>
      <c r="PZP4" s="111"/>
      <c r="PZQ4" s="111"/>
      <c r="PZR4" s="111"/>
      <c r="PZS4" s="111"/>
      <c r="PZT4" s="111"/>
      <c r="PZU4" s="111"/>
      <c r="PZV4" s="111"/>
      <c r="PZW4" s="111"/>
      <c r="PZX4" s="111"/>
      <c r="PZY4" s="111"/>
      <c r="PZZ4" s="111"/>
      <c r="QAA4" s="111"/>
      <c r="QAB4" s="111"/>
      <c r="QAC4" s="111"/>
      <c r="QAD4" s="111"/>
      <c r="QAE4" s="111"/>
      <c r="QAF4" s="111"/>
      <c r="QAG4" s="111"/>
      <c r="QAH4" s="111"/>
      <c r="QAI4" s="111"/>
      <c r="QAJ4" s="111"/>
      <c r="QAK4" s="111"/>
      <c r="QAL4" s="111"/>
      <c r="QAM4" s="111"/>
      <c r="QAN4" s="111"/>
      <c r="QAO4" s="111"/>
      <c r="QAP4" s="111"/>
      <c r="QAQ4" s="111"/>
      <c r="QAR4" s="111"/>
      <c r="QAS4" s="111"/>
      <c r="QAT4" s="111"/>
      <c r="QAU4" s="111"/>
      <c r="QAV4" s="111"/>
      <c r="QAW4" s="111"/>
      <c r="QAX4" s="111"/>
      <c r="QAY4" s="111"/>
      <c r="QAZ4" s="111"/>
      <c r="QBA4" s="111"/>
      <c r="QBB4" s="111"/>
      <c r="QBC4" s="111"/>
      <c r="QBD4" s="111"/>
      <c r="QBE4" s="111"/>
      <c r="QBF4" s="111"/>
      <c r="QBG4" s="111"/>
      <c r="QBH4" s="111"/>
      <c r="QBI4" s="111"/>
      <c r="QBJ4" s="111"/>
      <c r="QBK4" s="111"/>
      <c r="QBL4" s="111"/>
      <c r="QBM4" s="111"/>
      <c r="QBN4" s="111"/>
      <c r="QBO4" s="111"/>
      <c r="QBP4" s="111"/>
      <c r="QBQ4" s="111"/>
      <c r="QBR4" s="111"/>
      <c r="QBS4" s="111"/>
      <c r="QBT4" s="111"/>
      <c r="QBU4" s="111"/>
      <c r="QBV4" s="111"/>
      <c r="QBW4" s="111"/>
      <c r="QBX4" s="111"/>
      <c r="QBY4" s="111"/>
      <c r="QBZ4" s="111"/>
      <c r="QCA4" s="111"/>
      <c r="QCB4" s="111"/>
      <c r="QCC4" s="111"/>
      <c r="QCD4" s="111"/>
      <c r="QCE4" s="111"/>
      <c r="QCF4" s="111"/>
      <c r="QCG4" s="111"/>
      <c r="QCH4" s="111"/>
      <c r="QCI4" s="111"/>
      <c r="QCJ4" s="111"/>
      <c r="QCK4" s="111"/>
      <c r="QCL4" s="111"/>
      <c r="QCM4" s="111"/>
      <c r="QCN4" s="111"/>
      <c r="QCO4" s="111"/>
      <c r="QCP4" s="111"/>
      <c r="QCQ4" s="111"/>
      <c r="QCR4" s="111"/>
      <c r="QCS4" s="111"/>
      <c r="QCT4" s="111"/>
      <c r="QCU4" s="111"/>
      <c r="QCV4" s="111"/>
      <c r="QCW4" s="111"/>
      <c r="QCX4" s="111"/>
      <c r="QCY4" s="111"/>
      <c r="QCZ4" s="111"/>
      <c r="QDA4" s="111"/>
      <c r="QDB4" s="111"/>
      <c r="QDC4" s="111"/>
      <c r="QDD4" s="111"/>
      <c r="QDE4" s="111"/>
      <c r="QDF4" s="111"/>
      <c r="QDG4" s="111"/>
      <c r="QDH4" s="111"/>
      <c r="QDI4" s="111"/>
      <c r="QDJ4" s="111"/>
      <c r="QDK4" s="111"/>
      <c r="QDL4" s="111"/>
      <c r="QDM4" s="111"/>
      <c r="QDN4" s="111"/>
      <c r="QDO4" s="111"/>
      <c r="QDP4" s="111"/>
      <c r="QDQ4" s="111"/>
      <c r="QDR4" s="111"/>
      <c r="QDS4" s="111"/>
      <c r="QDT4" s="111"/>
      <c r="QDU4" s="111"/>
      <c r="QDV4" s="111"/>
      <c r="QDW4" s="111"/>
      <c r="QDX4" s="111"/>
      <c r="QDY4" s="111"/>
      <c r="QDZ4" s="111"/>
      <c r="QEA4" s="111"/>
      <c r="QEB4" s="111"/>
      <c r="QEC4" s="111"/>
      <c r="QED4" s="111"/>
      <c r="QEE4" s="111"/>
      <c r="QEF4" s="111"/>
      <c r="QEG4" s="111"/>
      <c r="QEH4" s="111"/>
      <c r="QEI4" s="111"/>
      <c r="QEJ4" s="111"/>
      <c r="QEK4" s="111"/>
      <c r="QEL4" s="111"/>
      <c r="QEM4" s="111"/>
      <c r="QEN4" s="111"/>
      <c r="QEO4" s="111"/>
      <c r="QEP4" s="111"/>
      <c r="QEQ4" s="111"/>
      <c r="QER4" s="111"/>
      <c r="QES4" s="111"/>
      <c r="QET4" s="111"/>
      <c r="QEU4" s="111"/>
      <c r="QEV4" s="111"/>
      <c r="QEW4" s="111"/>
      <c r="QEX4" s="111"/>
      <c r="QEY4" s="111"/>
      <c r="QEZ4" s="111"/>
      <c r="QFA4" s="111"/>
      <c r="QFB4" s="111"/>
      <c r="QFC4" s="111"/>
      <c r="QFD4" s="111"/>
      <c r="QFE4" s="111"/>
      <c r="QFF4" s="111"/>
      <c r="QFG4" s="111"/>
      <c r="QFH4" s="111"/>
      <c r="QFI4" s="111"/>
      <c r="QFJ4" s="111"/>
      <c r="QFK4" s="111"/>
      <c r="QFL4" s="111"/>
      <c r="QFM4" s="111"/>
      <c r="QFN4" s="111"/>
      <c r="QFO4" s="111"/>
      <c r="QFP4" s="111"/>
      <c r="QFQ4" s="111"/>
      <c r="QFR4" s="111"/>
      <c r="QFS4" s="111"/>
      <c r="QFT4" s="111"/>
      <c r="QFU4" s="111"/>
      <c r="QFV4" s="111"/>
      <c r="QFW4" s="111"/>
      <c r="QFX4" s="111"/>
      <c r="QFY4" s="111"/>
      <c r="QFZ4" s="111"/>
      <c r="QGA4" s="111"/>
      <c r="QGB4" s="111"/>
      <c r="QGC4" s="111"/>
      <c r="QGD4" s="111"/>
      <c r="QGE4" s="111"/>
      <c r="QGF4" s="111"/>
      <c r="QGG4" s="111"/>
      <c r="QGH4" s="111"/>
      <c r="QGI4" s="111"/>
      <c r="QGJ4" s="111"/>
      <c r="QGK4" s="111"/>
      <c r="QGL4" s="111"/>
      <c r="QGM4" s="111"/>
      <c r="QGN4" s="111"/>
      <c r="QGO4" s="111"/>
      <c r="QGP4" s="111"/>
      <c r="QGQ4" s="111"/>
      <c r="QGR4" s="111"/>
      <c r="QGS4" s="111"/>
      <c r="QGT4" s="111"/>
      <c r="QGU4" s="111"/>
      <c r="QGV4" s="111"/>
      <c r="QGW4" s="111"/>
      <c r="QGX4" s="111"/>
      <c r="QGY4" s="111"/>
      <c r="QGZ4" s="111"/>
      <c r="QHA4" s="111"/>
      <c r="QHB4" s="111"/>
      <c r="QHC4" s="111"/>
      <c r="QHD4" s="111"/>
      <c r="QHE4" s="111"/>
      <c r="QHF4" s="111"/>
      <c r="QHG4" s="111"/>
      <c r="QHH4" s="111"/>
      <c r="QHI4" s="111"/>
      <c r="QHJ4" s="111"/>
      <c r="QHK4" s="111"/>
      <c r="QHL4" s="111"/>
      <c r="QHM4" s="111"/>
      <c r="QHN4" s="111"/>
      <c r="QHO4" s="111"/>
      <c r="QHP4" s="111"/>
      <c r="QHQ4" s="111"/>
      <c r="QHR4" s="111"/>
      <c r="QHS4" s="111"/>
      <c r="QHT4" s="111"/>
      <c r="QHU4" s="111"/>
      <c r="QHV4" s="111"/>
      <c r="QHW4" s="111"/>
      <c r="QHX4" s="111"/>
      <c r="QHY4" s="111"/>
      <c r="QHZ4" s="111"/>
      <c r="QIA4" s="111"/>
      <c r="QIB4" s="111"/>
      <c r="QIC4" s="111"/>
      <c r="QID4" s="111"/>
      <c r="QIE4" s="111"/>
      <c r="QIF4" s="111"/>
      <c r="QIG4" s="111"/>
      <c r="QIH4" s="111"/>
      <c r="QII4" s="111"/>
      <c r="QIJ4" s="111"/>
      <c r="QIK4" s="111"/>
      <c r="QIL4" s="111"/>
      <c r="QIM4" s="111"/>
      <c r="QIN4" s="111"/>
      <c r="QIO4" s="111"/>
      <c r="QIP4" s="111"/>
      <c r="QIQ4" s="111"/>
      <c r="QIR4" s="111"/>
      <c r="QIS4" s="111"/>
      <c r="QIT4" s="111"/>
      <c r="QIU4" s="111"/>
      <c r="QIV4" s="111"/>
      <c r="QIW4" s="111"/>
      <c r="QIX4" s="111"/>
      <c r="QIY4" s="111"/>
      <c r="QIZ4" s="111"/>
      <c r="QJA4" s="111"/>
      <c r="QJB4" s="111"/>
      <c r="QJC4" s="111"/>
      <c r="QJD4" s="111"/>
      <c r="QJE4" s="111"/>
      <c r="QJF4" s="111"/>
      <c r="QJG4" s="111"/>
      <c r="QJH4" s="111"/>
      <c r="QJI4" s="111"/>
      <c r="QJJ4" s="111"/>
      <c r="QJK4" s="111"/>
      <c r="QJL4" s="111"/>
      <c r="QJM4" s="111"/>
      <c r="QJN4" s="111"/>
      <c r="QJO4" s="111"/>
      <c r="QJP4" s="111"/>
      <c r="QJQ4" s="111"/>
      <c r="QJR4" s="111"/>
      <c r="QJS4" s="111"/>
      <c r="QJT4" s="111"/>
      <c r="QJU4" s="111"/>
      <c r="QJV4" s="111"/>
      <c r="QJW4" s="111"/>
      <c r="QJX4" s="111"/>
      <c r="QJY4" s="111"/>
      <c r="QJZ4" s="111"/>
      <c r="QKA4" s="111"/>
      <c r="QKB4" s="111"/>
      <c r="QKC4" s="111"/>
      <c r="QKD4" s="111"/>
      <c r="QKE4" s="111"/>
      <c r="QKF4" s="111"/>
      <c r="QKG4" s="111"/>
      <c r="QKH4" s="111"/>
      <c r="QKI4" s="111"/>
      <c r="QKJ4" s="111"/>
      <c r="QKK4" s="111"/>
      <c r="QKL4" s="111"/>
      <c r="QKM4" s="111"/>
      <c r="QKN4" s="111"/>
      <c r="QKO4" s="111"/>
      <c r="QKP4" s="111"/>
      <c r="QKQ4" s="111"/>
      <c r="QKR4" s="111"/>
      <c r="QKS4" s="111"/>
      <c r="QKT4" s="111"/>
      <c r="QKU4" s="111"/>
      <c r="QKV4" s="111"/>
      <c r="QKW4" s="111"/>
      <c r="QKX4" s="111"/>
      <c r="QKY4" s="111"/>
      <c r="QKZ4" s="111"/>
      <c r="QLA4" s="111"/>
      <c r="QLB4" s="111"/>
      <c r="QLC4" s="111"/>
      <c r="QLD4" s="111"/>
      <c r="QLE4" s="111"/>
      <c r="QLF4" s="111"/>
      <c r="QLG4" s="111"/>
      <c r="QLH4" s="111"/>
      <c r="QLI4" s="111"/>
      <c r="QLJ4" s="111"/>
      <c r="QLK4" s="111"/>
      <c r="QLL4" s="111"/>
      <c r="QLM4" s="111"/>
      <c r="QLN4" s="111"/>
      <c r="QLO4" s="111"/>
      <c r="QLP4" s="111"/>
      <c r="QLQ4" s="111"/>
      <c r="QLR4" s="111"/>
      <c r="QLS4" s="111"/>
      <c r="QLT4" s="111"/>
      <c r="QLU4" s="111"/>
      <c r="QLV4" s="111"/>
      <c r="QLW4" s="111"/>
      <c r="QLX4" s="111"/>
      <c r="QLY4" s="111"/>
      <c r="QLZ4" s="111"/>
      <c r="QMA4" s="111"/>
      <c r="QMB4" s="111"/>
      <c r="QMC4" s="111"/>
      <c r="QMD4" s="111"/>
      <c r="QME4" s="111"/>
      <c r="QMF4" s="111"/>
      <c r="QMG4" s="111"/>
      <c r="QMH4" s="111"/>
      <c r="QMI4" s="111"/>
      <c r="QMJ4" s="111"/>
      <c r="QMK4" s="111"/>
      <c r="QML4" s="111"/>
      <c r="QMM4" s="111"/>
      <c r="QMN4" s="111"/>
      <c r="QMO4" s="111"/>
      <c r="QMP4" s="111"/>
      <c r="QMQ4" s="111"/>
      <c r="QMR4" s="111"/>
      <c r="QMS4" s="111"/>
      <c r="QMT4" s="111"/>
      <c r="QMU4" s="111"/>
      <c r="QMV4" s="111"/>
      <c r="QMW4" s="111"/>
      <c r="QMX4" s="111"/>
      <c r="QMY4" s="111"/>
      <c r="QMZ4" s="111"/>
      <c r="QNA4" s="111"/>
      <c r="QNB4" s="111"/>
      <c r="QNC4" s="111"/>
      <c r="QND4" s="111"/>
      <c r="QNE4" s="111"/>
      <c r="QNF4" s="111"/>
      <c r="QNG4" s="111"/>
      <c r="QNH4" s="111"/>
      <c r="QNI4" s="111"/>
      <c r="QNJ4" s="111"/>
      <c r="QNK4" s="111"/>
      <c r="QNL4" s="111"/>
      <c r="QNM4" s="111"/>
      <c r="QNN4" s="111"/>
      <c r="QNO4" s="111"/>
      <c r="QNP4" s="111"/>
      <c r="QNQ4" s="111"/>
      <c r="QNR4" s="111"/>
      <c r="QNS4" s="111"/>
      <c r="QNT4" s="111"/>
      <c r="QNU4" s="111"/>
      <c r="QNV4" s="111"/>
      <c r="QNW4" s="111"/>
      <c r="QNX4" s="111"/>
      <c r="QNY4" s="111"/>
      <c r="QNZ4" s="111"/>
      <c r="QOA4" s="111"/>
      <c r="QOB4" s="111"/>
      <c r="QOC4" s="111"/>
      <c r="QOD4" s="111"/>
      <c r="QOE4" s="111"/>
      <c r="QOF4" s="111"/>
      <c r="QOG4" s="111"/>
      <c r="QOH4" s="111"/>
      <c r="QOI4" s="111"/>
      <c r="QOJ4" s="111"/>
      <c r="QOK4" s="111"/>
      <c r="QOL4" s="111"/>
      <c r="QOM4" s="111"/>
      <c r="QON4" s="111"/>
      <c r="QOO4" s="111"/>
      <c r="QOP4" s="111"/>
      <c r="QOQ4" s="111"/>
      <c r="QOR4" s="111"/>
      <c r="QOS4" s="111"/>
      <c r="QOT4" s="111"/>
      <c r="QOU4" s="111"/>
      <c r="QOV4" s="111"/>
      <c r="QOW4" s="111"/>
      <c r="QOX4" s="111"/>
      <c r="QOY4" s="111"/>
      <c r="QOZ4" s="111"/>
      <c r="QPA4" s="111"/>
      <c r="QPB4" s="111"/>
      <c r="QPC4" s="111"/>
      <c r="QPD4" s="111"/>
      <c r="QPE4" s="111"/>
      <c r="QPF4" s="111"/>
      <c r="QPG4" s="111"/>
      <c r="QPH4" s="111"/>
      <c r="QPI4" s="111"/>
      <c r="QPJ4" s="111"/>
      <c r="QPK4" s="111"/>
      <c r="QPL4" s="111"/>
      <c r="QPM4" s="111"/>
      <c r="QPN4" s="111"/>
      <c r="QPO4" s="111"/>
      <c r="QPP4" s="111"/>
      <c r="QPQ4" s="111"/>
      <c r="QPR4" s="111"/>
      <c r="QPS4" s="111"/>
      <c r="QPT4" s="111"/>
      <c r="QPU4" s="111"/>
      <c r="QPV4" s="111"/>
      <c r="QPW4" s="111"/>
      <c r="QPX4" s="111"/>
      <c r="QPY4" s="111"/>
      <c r="QPZ4" s="111"/>
      <c r="QQA4" s="111"/>
      <c r="QQB4" s="111"/>
      <c r="QQC4" s="111"/>
      <c r="QQD4" s="111"/>
      <c r="QQE4" s="111"/>
      <c r="QQF4" s="111"/>
      <c r="QQG4" s="111"/>
      <c r="QQH4" s="111"/>
      <c r="QQI4" s="111"/>
      <c r="QQJ4" s="111"/>
      <c r="QQK4" s="111"/>
      <c r="QQL4" s="111"/>
      <c r="QQM4" s="111"/>
      <c r="QQN4" s="111"/>
      <c r="QQO4" s="111"/>
      <c r="QQP4" s="111"/>
      <c r="QQQ4" s="111"/>
      <c r="QQR4" s="111"/>
      <c r="QQS4" s="111"/>
      <c r="QQT4" s="111"/>
      <c r="QQU4" s="111"/>
      <c r="QQV4" s="111"/>
      <c r="QQW4" s="111"/>
      <c r="QQX4" s="111"/>
      <c r="QQY4" s="111"/>
      <c r="QQZ4" s="111"/>
      <c r="QRA4" s="111"/>
      <c r="QRB4" s="111"/>
      <c r="QRC4" s="111"/>
      <c r="QRD4" s="111"/>
      <c r="QRE4" s="111"/>
      <c r="QRF4" s="111"/>
      <c r="QRG4" s="111"/>
      <c r="QRH4" s="111"/>
      <c r="QRI4" s="111"/>
      <c r="QRJ4" s="111"/>
      <c r="QRK4" s="111"/>
      <c r="QRL4" s="111"/>
      <c r="QRM4" s="111"/>
      <c r="QRN4" s="111"/>
      <c r="QRO4" s="111"/>
      <c r="QRP4" s="111"/>
      <c r="QRQ4" s="111"/>
      <c r="QRR4" s="111"/>
      <c r="QRS4" s="111"/>
      <c r="QRT4" s="111"/>
      <c r="QRU4" s="111"/>
      <c r="QRV4" s="111"/>
      <c r="QRW4" s="111"/>
      <c r="QRX4" s="111"/>
      <c r="QRY4" s="111"/>
      <c r="QRZ4" s="111"/>
      <c r="QSA4" s="111"/>
      <c r="QSB4" s="111"/>
      <c r="QSC4" s="111"/>
      <c r="QSD4" s="111"/>
      <c r="QSE4" s="111"/>
      <c r="QSF4" s="111"/>
      <c r="QSG4" s="111"/>
      <c r="QSH4" s="111"/>
      <c r="QSI4" s="111"/>
      <c r="QSJ4" s="111"/>
      <c r="QSK4" s="111"/>
      <c r="QSL4" s="111"/>
      <c r="QSM4" s="111"/>
      <c r="QSN4" s="111"/>
      <c r="QSO4" s="111"/>
      <c r="QSP4" s="111"/>
      <c r="QSQ4" s="111"/>
      <c r="QSR4" s="111"/>
      <c r="QSS4" s="111"/>
      <c r="QST4" s="111"/>
      <c r="QSU4" s="111"/>
      <c r="QSV4" s="111"/>
      <c r="QSW4" s="111"/>
      <c r="QSX4" s="111"/>
      <c r="QSY4" s="111"/>
      <c r="QSZ4" s="111"/>
      <c r="QTA4" s="111"/>
      <c r="QTB4" s="111"/>
      <c r="QTC4" s="111"/>
      <c r="QTD4" s="111"/>
      <c r="QTE4" s="111"/>
      <c r="QTF4" s="111"/>
      <c r="QTG4" s="111"/>
      <c r="QTH4" s="111"/>
      <c r="QTI4" s="111"/>
      <c r="QTJ4" s="111"/>
      <c r="QTK4" s="111"/>
      <c r="QTL4" s="111"/>
      <c r="QTM4" s="111"/>
      <c r="QTN4" s="111"/>
      <c r="QTO4" s="111"/>
      <c r="QTP4" s="111"/>
      <c r="QTQ4" s="111"/>
      <c r="QTR4" s="111"/>
      <c r="QTS4" s="111"/>
      <c r="QTT4" s="111"/>
      <c r="QTU4" s="111"/>
      <c r="QTV4" s="111"/>
      <c r="QTW4" s="111"/>
      <c r="QTX4" s="111"/>
      <c r="QTY4" s="111"/>
      <c r="QTZ4" s="111"/>
      <c r="QUA4" s="111"/>
      <c r="QUB4" s="111"/>
      <c r="QUC4" s="111"/>
      <c r="QUD4" s="111"/>
      <c r="QUE4" s="111"/>
      <c r="QUF4" s="111"/>
      <c r="QUG4" s="111"/>
      <c r="QUH4" s="111"/>
      <c r="QUI4" s="111"/>
      <c r="QUJ4" s="111"/>
      <c r="QUK4" s="111"/>
      <c r="QUL4" s="111"/>
      <c r="QUM4" s="111"/>
      <c r="QUN4" s="111"/>
      <c r="QUO4" s="111"/>
      <c r="QUP4" s="111"/>
      <c r="QUQ4" s="111"/>
      <c r="QUR4" s="111"/>
      <c r="QUS4" s="111"/>
      <c r="QUT4" s="111"/>
      <c r="QUU4" s="111"/>
      <c r="QUV4" s="111"/>
      <c r="QUW4" s="111"/>
      <c r="QUX4" s="111"/>
      <c r="QUY4" s="111"/>
      <c r="QUZ4" s="111"/>
      <c r="QVA4" s="111"/>
      <c r="QVB4" s="111"/>
      <c r="QVC4" s="111"/>
      <c r="QVD4" s="111"/>
      <c r="QVE4" s="111"/>
      <c r="QVF4" s="111"/>
      <c r="QVG4" s="111"/>
      <c r="QVH4" s="111"/>
      <c r="QVI4" s="111"/>
      <c r="QVJ4" s="111"/>
      <c r="QVK4" s="111"/>
      <c r="QVL4" s="111"/>
      <c r="QVM4" s="111"/>
      <c r="QVN4" s="111"/>
      <c r="QVO4" s="111"/>
      <c r="QVP4" s="111"/>
      <c r="QVQ4" s="111"/>
      <c r="QVR4" s="111"/>
      <c r="QVS4" s="111"/>
      <c r="QVT4" s="111"/>
      <c r="QVU4" s="111"/>
      <c r="QVV4" s="111"/>
      <c r="QVW4" s="111"/>
      <c r="QVX4" s="111"/>
      <c r="QVY4" s="111"/>
      <c r="QVZ4" s="111"/>
      <c r="QWA4" s="111"/>
      <c r="QWB4" s="111"/>
      <c r="QWC4" s="111"/>
      <c r="QWD4" s="111"/>
      <c r="QWE4" s="111"/>
      <c r="QWF4" s="111"/>
      <c r="QWG4" s="111"/>
      <c r="QWH4" s="111"/>
      <c r="QWI4" s="111"/>
      <c r="QWJ4" s="111"/>
      <c r="QWK4" s="111"/>
      <c r="QWL4" s="111"/>
      <c r="QWM4" s="111"/>
      <c r="QWN4" s="111"/>
      <c r="QWO4" s="111"/>
      <c r="QWP4" s="111"/>
      <c r="QWQ4" s="111"/>
      <c r="QWR4" s="111"/>
      <c r="QWS4" s="111"/>
      <c r="QWT4" s="111"/>
      <c r="QWU4" s="111"/>
      <c r="QWV4" s="111"/>
      <c r="QWW4" s="111"/>
      <c r="QWX4" s="111"/>
      <c r="QWY4" s="111"/>
      <c r="QWZ4" s="111"/>
      <c r="QXA4" s="111"/>
      <c r="QXB4" s="111"/>
      <c r="QXC4" s="111"/>
      <c r="QXD4" s="111"/>
      <c r="QXE4" s="111"/>
      <c r="QXF4" s="111"/>
      <c r="QXG4" s="111"/>
      <c r="QXH4" s="111"/>
      <c r="QXI4" s="111"/>
      <c r="QXJ4" s="111"/>
      <c r="QXK4" s="111"/>
      <c r="QXL4" s="111"/>
      <c r="QXM4" s="111"/>
      <c r="QXN4" s="111"/>
      <c r="QXO4" s="111"/>
      <c r="QXP4" s="111"/>
      <c r="QXQ4" s="111"/>
      <c r="QXR4" s="111"/>
      <c r="QXS4" s="111"/>
      <c r="QXT4" s="111"/>
      <c r="QXU4" s="111"/>
      <c r="QXV4" s="111"/>
      <c r="QXW4" s="111"/>
      <c r="QXX4" s="111"/>
      <c r="QXY4" s="111"/>
      <c r="QXZ4" s="111"/>
      <c r="QYA4" s="111"/>
      <c r="QYB4" s="111"/>
      <c r="QYC4" s="111"/>
      <c r="QYD4" s="111"/>
      <c r="QYE4" s="111"/>
      <c r="QYF4" s="111"/>
      <c r="QYG4" s="111"/>
      <c r="QYH4" s="111"/>
      <c r="QYI4" s="111"/>
      <c r="QYJ4" s="111"/>
      <c r="QYK4" s="111"/>
      <c r="QYL4" s="111"/>
      <c r="QYM4" s="111"/>
      <c r="QYN4" s="111"/>
      <c r="QYO4" s="111"/>
      <c r="QYP4" s="111"/>
      <c r="QYQ4" s="111"/>
      <c r="QYR4" s="111"/>
      <c r="QYS4" s="111"/>
      <c r="QYT4" s="111"/>
      <c r="QYU4" s="111"/>
      <c r="QYV4" s="111"/>
      <c r="QYW4" s="111"/>
      <c r="QYX4" s="111"/>
      <c r="QYY4" s="111"/>
      <c r="QYZ4" s="111"/>
      <c r="QZA4" s="111"/>
      <c r="QZB4" s="111"/>
      <c r="QZC4" s="111"/>
      <c r="QZD4" s="111"/>
      <c r="QZE4" s="111"/>
      <c r="QZF4" s="111"/>
      <c r="QZG4" s="111"/>
      <c r="QZH4" s="111"/>
      <c r="QZI4" s="111"/>
      <c r="QZJ4" s="111"/>
      <c r="QZK4" s="111"/>
      <c r="QZL4" s="111"/>
      <c r="QZM4" s="111"/>
      <c r="QZN4" s="111"/>
      <c r="QZO4" s="111"/>
      <c r="QZP4" s="111"/>
      <c r="QZQ4" s="111"/>
      <c r="QZR4" s="111"/>
      <c r="QZS4" s="111"/>
      <c r="QZT4" s="111"/>
      <c r="QZU4" s="111"/>
      <c r="QZV4" s="111"/>
      <c r="QZW4" s="111"/>
      <c r="QZX4" s="111"/>
      <c r="QZY4" s="111"/>
      <c r="QZZ4" s="111"/>
      <c r="RAA4" s="111"/>
      <c r="RAB4" s="111"/>
      <c r="RAC4" s="111"/>
      <c r="RAD4" s="111"/>
      <c r="RAE4" s="111"/>
      <c r="RAF4" s="111"/>
      <c r="RAG4" s="111"/>
      <c r="RAH4" s="111"/>
      <c r="RAI4" s="111"/>
      <c r="RAJ4" s="111"/>
      <c r="RAK4" s="111"/>
      <c r="RAL4" s="111"/>
      <c r="RAM4" s="111"/>
      <c r="RAN4" s="111"/>
      <c r="RAO4" s="111"/>
      <c r="RAP4" s="111"/>
      <c r="RAQ4" s="111"/>
      <c r="RAR4" s="111"/>
      <c r="RAS4" s="111"/>
      <c r="RAT4" s="111"/>
      <c r="RAU4" s="111"/>
      <c r="RAV4" s="111"/>
      <c r="RAW4" s="111"/>
      <c r="RAX4" s="111"/>
      <c r="RAY4" s="111"/>
      <c r="RAZ4" s="111"/>
      <c r="RBA4" s="111"/>
      <c r="RBB4" s="111"/>
      <c r="RBC4" s="111"/>
      <c r="RBD4" s="111"/>
      <c r="RBE4" s="111"/>
      <c r="RBF4" s="111"/>
      <c r="RBG4" s="111"/>
      <c r="RBH4" s="111"/>
      <c r="RBI4" s="111"/>
      <c r="RBJ4" s="111"/>
      <c r="RBK4" s="111"/>
      <c r="RBL4" s="111"/>
      <c r="RBM4" s="111"/>
      <c r="RBN4" s="111"/>
      <c r="RBO4" s="111"/>
      <c r="RBP4" s="111"/>
      <c r="RBQ4" s="111"/>
      <c r="RBR4" s="111"/>
      <c r="RBS4" s="111"/>
      <c r="RBT4" s="111"/>
      <c r="RBU4" s="111"/>
      <c r="RBV4" s="111"/>
      <c r="RBW4" s="111"/>
      <c r="RBX4" s="111"/>
      <c r="RBY4" s="111"/>
      <c r="RBZ4" s="111"/>
      <c r="RCA4" s="111"/>
      <c r="RCB4" s="111"/>
      <c r="RCC4" s="111"/>
      <c r="RCD4" s="111"/>
      <c r="RCE4" s="111"/>
      <c r="RCF4" s="111"/>
      <c r="RCG4" s="111"/>
      <c r="RCH4" s="111"/>
      <c r="RCI4" s="111"/>
      <c r="RCJ4" s="111"/>
      <c r="RCK4" s="111"/>
      <c r="RCL4" s="111"/>
      <c r="RCM4" s="111"/>
      <c r="RCN4" s="111"/>
      <c r="RCO4" s="111"/>
      <c r="RCP4" s="111"/>
      <c r="RCQ4" s="111"/>
      <c r="RCR4" s="111"/>
      <c r="RCS4" s="111"/>
      <c r="RCT4" s="111"/>
      <c r="RCU4" s="111"/>
      <c r="RCV4" s="111"/>
      <c r="RCW4" s="111"/>
      <c r="RCX4" s="111"/>
      <c r="RCY4" s="111"/>
      <c r="RCZ4" s="111"/>
      <c r="RDA4" s="111"/>
      <c r="RDB4" s="111"/>
      <c r="RDC4" s="111"/>
      <c r="RDD4" s="111"/>
      <c r="RDE4" s="111"/>
      <c r="RDF4" s="111"/>
      <c r="RDG4" s="111"/>
      <c r="RDH4" s="111"/>
      <c r="RDI4" s="111"/>
      <c r="RDJ4" s="111"/>
      <c r="RDK4" s="111"/>
      <c r="RDL4" s="111"/>
      <c r="RDM4" s="111"/>
      <c r="RDN4" s="111"/>
      <c r="RDO4" s="111"/>
      <c r="RDP4" s="111"/>
      <c r="RDQ4" s="111"/>
      <c r="RDR4" s="111"/>
      <c r="RDS4" s="111"/>
      <c r="RDT4" s="111"/>
      <c r="RDU4" s="111"/>
      <c r="RDV4" s="111"/>
      <c r="RDW4" s="111"/>
      <c r="RDX4" s="111"/>
      <c r="RDY4" s="111"/>
      <c r="RDZ4" s="111"/>
      <c r="REA4" s="111"/>
      <c r="REB4" s="111"/>
      <c r="REC4" s="111"/>
      <c r="RED4" s="111"/>
      <c r="REE4" s="111"/>
      <c r="REF4" s="111"/>
      <c r="REG4" s="111"/>
      <c r="REH4" s="111"/>
      <c r="REI4" s="111"/>
      <c r="REJ4" s="111"/>
      <c r="REK4" s="111"/>
      <c r="REL4" s="111"/>
      <c r="REM4" s="111"/>
      <c r="REN4" s="111"/>
      <c r="REO4" s="111"/>
      <c r="REP4" s="111"/>
      <c r="REQ4" s="111"/>
      <c r="RER4" s="111"/>
      <c r="RES4" s="111"/>
      <c r="RET4" s="111"/>
      <c r="REU4" s="111"/>
      <c r="REV4" s="111"/>
      <c r="REW4" s="111"/>
      <c r="REX4" s="111"/>
      <c r="REY4" s="111"/>
      <c r="REZ4" s="111"/>
      <c r="RFA4" s="111"/>
      <c r="RFB4" s="111"/>
      <c r="RFC4" s="111"/>
      <c r="RFD4" s="111"/>
      <c r="RFE4" s="111"/>
      <c r="RFF4" s="111"/>
      <c r="RFG4" s="111"/>
      <c r="RFH4" s="111"/>
      <c r="RFI4" s="111"/>
      <c r="RFJ4" s="111"/>
      <c r="RFK4" s="111"/>
      <c r="RFL4" s="111"/>
      <c r="RFM4" s="111"/>
      <c r="RFN4" s="111"/>
      <c r="RFO4" s="111"/>
      <c r="RFP4" s="111"/>
      <c r="RFQ4" s="111"/>
      <c r="RFR4" s="111"/>
      <c r="RFS4" s="111"/>
      <c r="RFT4" s="111"/>
      <c r="RFU4" s="111"/>
      <c r="RFV4" s="111"/>
      <c r="RFW4" s="111"/>
      <c r="RFX4" s="111"/>
      <c r="RFY4" s="111"/>
      <c r="RFZ4" s="111"/>
      <c r="RGA4" s="111"/>
      <c r="RGB4" s="111"/>
      <c r="RGC4" s="111"/>
      <c r="RGD4" s="111"/>
      <c r="RGE4" s="111"/>
      <c r="RGF4" s="111"/>
      <c r="RGG4" s="111"/>
      <c r="RGH4" s="111"/>
      <c r="RGI4" s="111"/>
      <c r="RGJ4" s="111"/>
      <c r="RGK4" s="111"/>
      <c r="RGL4" s="111"/>
      <c r="RGM4" s="111"/>
      <c r="RGN4" s="111"/>
      <c r="RGO4" s="111"/>
      <c r="RGP4" s="111"/>
      <c r="RGQ4" s="111"/>
      <c r="RGR4" s="111"/>
      <c r="RGS4" s="111"/>
      <c r="RGT4" s="111"/>
      <c r="RGU4" s="111"/>
      <c r="RGV4" s="111"/>
      <c r="RGW4" s="111"/>
      <c r="RGX4" s="111"/>
      <c r="RGY4" s="111"/>
      <c r="RGZ4" s="111"/>
      <c r="RHA4" s="111"/>
      <c r="RHB4" s="111"/>
      <c r="RHC4" s="111"/>
      <c r="RHD4" s="111"/>
      <c r="RHE4" s="111"/>
      <c r="RHF4" s="111"/>
      <c r="RHG4" s="111"/>
      <c r="RHH4" s="111"/>
      <c r="RHI4" s="111"/>
      <c r="RHJ4" s="111"/>
      <c r="RHK4" s="111"/>
      <c r="RHL4" s="111"/>
      <c r="RHM4" s="111"/>
      <c r="RHN4" s="111"/>
      <c r="RHO4" s="111"/>
      <c r="RHP4" s="111"/>
      <c r="RHQ4" s="111"/>
      <c r="RHR4" s="111"/>
      <c r="RHS4" s="111"/>
      <c r="RHT4" s="111"/>
      <c r="RHU4" s="111"/>
      <c r="RHV4" s="111"/>
      <c r="RHW4" s="111"/>
      <c r="RHX4" s="111"/>
      <c r="RHY4" s="111"/>
      <c r="RHZ4" s="111"/>
      <c r="RIA4" s="111"/>
      <c r="RIB4" s="111"/>
      <c r="RIC4" s="111"/>
      <c r="RID4" s="111"/>
      <c r="RIE4" s="111"/>
      <c r="RIF4" s="111"/>
      <c r="RIG4" s="111"/>
      <c r="RIH4" s="111"/>
      <c r="RII4" s="111"/>
      <c r="RIJ4" s="111"/>
      <c r="RIK4" s="111"/>
      <c r="RIL4" s="111"/>
      <c r="RIM4" s="111"/>
      <c r="RIN4" s="111"/>
      <c r="RIO4" s="111"/>
      <c r="RIP4" s="111"/>
      <c r="RIQ4" s="111"/>
      <c r="RIR4" s="111"/>
      <c r="RIS4" s="111"/>
      <c r="RIT4" s="111"/>
      <c r="RIU4" s="111"/>
      <c r="RIV4" s="111"/>
      <c r="RIW4" s="111"/>
      <c r="RIX4" s="111"/>
      <c r="RIY4" s="111"/>
      <c r="RIZ4" s="111"/>
      <c r="RJA4" s="111"/>
      <c r="RJB4" s="111"/>
      <c r="RJC4" s="111"/>
      <c r="RJD4" s="111"/>
      <c r="RJE4" s="111"/>
      <c r="RJF4" s="111"/>
      <c r="RJG4" s="111"/>
      <c r="RJH4" s="111"/>
      <c r="RJI4" s="111"/>
      <c r="RJJ4" s="111"/>
      <c r="RJK4" s="111"/>
      <c r="RJL4" s="111"/>
      <c r="RJM4" s="111"/>
      <c r="RJN4" s="111"/>
      <c r="RJO4" s="111"/>
      <c r="RJP4" s="111"/>
      <c r="RJQ4" s="111"/>
      <c r="RJR4" s="111"/>
      <c r="RJS4" s="111"/>
      <c r="RJT4" s="111"/>
      <c r="RJU4" s="111"/>
      <c r="RJV4" s="111"/>
      <c r="RJW4" s="111"/>
      <c r="RJX4" s="111"/>
      <c r="RJY4" s="111"/>
      <c r="RJZ4" s="111"/>
      <c r="RKA4" s="111"/>
      <c r="RKB4" s="111"/>
      <c r="RKC4" s="111"/>
      <c r="RKD4" s="111"/>
      <c r="RKE4" s="111"/>
      <c r="RKF4" s="111"/>
      <c r="RKG4" s="111"/>
      <c r="RKH4" s="111"/>
      <c r="RKI4" s="111"/>
      <c r="RKJ4" s="111"/>
      <c r="RKK4" s="111"/>
      <c r="RKL4" s="111"/>
      <c r="RKM4" s="111"/>
      <c r="RKN4" s="111"/>
      <c r="RKO4" s="111"/>
      <c r="RKP4" s="111"/>
      <c r="RKQ4" s="111"/>
      <c r="RKR4" s="111"/>
      <c r="RKS4" s="111"/>
      <c r="RKT4" s="111"/>
      <c r="RKU4" s="111"/>
      <c r="RKV4" s="111"/>
      <c r="RKW4" s="111"/>
      <c r="RKX4" s="111"/>
      <c r="RKY4" s="111"/>
      <c r="RKZ4" s="111"/>
      <c r="RLA4" s="111"/>
      <c r="RLB4" s="111"/>
      <c r="RLC4" s="111"/>
      <c r="RLD4" s="111"/>
      <c r="RLE4" s="111"/>
      <c r="RLF4" s="111"/>
      <c r="RLG4" s="111"/>
      <c r="RLH4" s="111"/>
      <c r="RLI4" s="111"/>
      <c r="RLJ4" s="111"/>
      <c r="RLK4" s="111"/>
      <c r="RLL4" s="111"/>
      <c r="RLM4" s="111"/>
      <c r="RLN4" s="111"/>
      <c r="RLO4" s="111"/>
      <c r="RLP4" s="111"/>
      <c r="RLQ4" s="111"/>
      <c r="RLR4" s="111"/>
      <c r="RLS4" s="111"/>
      <c r="RLT4" s="111"/>
      <c r="RLU4" s="111"/>
      <c r="RLV4" s="111"/>
      <c r="RLW4" s="111"/>
      <c r="RLX4" s="111"/>
      <c r="RLY4" s="111"/>
      <c r="RLZ4" s="111"/>
      <c r="RMA4" s="111"/>
      <c r="RMB4" s="111"/>
      <c r="RMC4" s="111"/>
      <c r="RMD4" s="111"/>
      <c r="RME4" s="111"/>
      <c r="RMF4" s="111"/>
      <c r="RMG4" s="111"/>
      <c r="RMH4" s="111"/>
      <c r="RMI4" s="111"/>
      <c r="RMJ4" s="111"/>
      <c r="RMK4" s="111"/>
      <c r="RML4" s="111"/>
      <c r="RMM4" s="111"/>
      <c r="RMN4" s="111"/>
      <c r="RMO4" s="111"/>
      <c r="RMP4" s="111"/>
      <c r="RMQ4" s="111"/>
      <c r="RMR4" s="111"/>
      <c r="RMS4" s="111"/>
      <c r="RMT4" s="111"/>
      <c r="RMU4" s="111"/>
      <c r="RMV4" s="111"/>
      <c r="RMW4" s="111"/>
      <c r="RMX4" s="111"/>
      <c r="RMY4" s="111"/>
      <c r="RMZ4" s="111"/>
      <c r="RNA4" s="111"/>
      <c r="RNB4" s="111"/>
      <c r="RNC4" s="111"/>
      <c r="RND4" s="111"/>
      <c r="RNE4" s="111"/>
      <c r="RNF4" s="111"/>
      <c r="RNG4" s="111"/>
      <c r="RNH4" s="111"/>
      <c r="RNI4" s="111"/>
      <c r="RNJ4" s="111"/>
      <c r="RNK4" s="111"/>
      <c r="RNL4" s="111"/>
      <c r="RNM4" s="111"/>
      <c r="RNN4" s="111"/>
      <c r="RNO4" s="111"/>
      <c r="RNP4" s="111"/>
      <c r="RNQ4" s="111"/>
      <c r="RNR4" s="111"/>
      <c r="RNS4" s="111"/>
      <c r="RNT4" s="111"/>
      <c r="RNU4" s="111"/>
      <c r="RNV4" s="111"/>
      <c r="RNW4" s="111"/>
      <c r="RNX4" s="111"/>
      <c r="RNY4" s="111"/>
      <c r="RNZ4" s="111"/>
      <c r="ROA4" s="111"/>
      <c r="ROB4" s="111"/>
      <c r="ROC4" s="111"/>
      <c r="ROD4" s="111"/>
      <c r="ROE4" s="111"/>
      <c r="ROF4" s="111"/>
      <c r="ROG4" s="111"/>
      <c r="ROH4" s="111"/>
      <c r="ROI4" s="111"/>
      <c r="ROJ4" s="111"/>
      <c r="ROK4" s="111"/>
      <c r="ROL4" s="111"/>
      <c r="ROM4" s="111"/>
      <c r="RON4" s="111"/>
      <c r="ROO4" s="111"/>
      <c r="ROP4" s="111"/>
      <c r="ROQ4" s="111"/>
      <c r="ROR4" s="111"/>
      <c r="ROS4" s="111"/>
      <c r="ROT4" s="111"/>
      <c r="ROU4" s="111"/>
      <c r="ROV4" s="111"/>
      <c r="ROW4" s="111"/>
      <c r="ROX4" s="111"/>
      <c r="ROY4" s="111"/>
      <c r="ROZ4" s="111"/>
      <c r="RPA4" s="111"/>
      <c r="RPB4" s="111"/>
      <c r="RPC4" s="111"/>
      <c r="RPD4" s="111"/>
      <c r="RPE4" s="111"/>
      <c r="RPF4" s="111"/>
      <c r="RPG4" s="111"/>
      <c r="RPH4" s="111"/>
      <c r="RPI4" s="111"/>
      <c r="RPJ4" s="111"/>
      <c r="RPK4" s="111"/>
      <c r="RPL4" s="111"/>
      <c r="RPM4" s="111"/>
      <c r="RPN4" s="111"/>
      <c r="RPO4" s="111"/>
      <c r="RPP4" s="111"/>
      <c r="RPQ4" s="111"/>
      <c r="RPR4" s="111"/>
      <c r="RPS4" s="111"/>
      <c r="RPT4" s="111"/>
      <c r="RPU4" s="111"/>
      <c r="RPV4" s="111"/>
      <c r="RPW4" s="111"/>
      <c r="RPX4" s="111"/>
      <c r="RPY4" s="111"/>
      <c r="RPZ4" s="111"/>
      <c r="RQA4" s="111"/>
      <c r="RQB4" s="111"/>
      <c r="RQC4" s="111"/>
      <c r="RQD4" s="111"/>
      <c r="RQE4" s="111"/>
      <c r="RQF4" s="111"/>
      <c r="RQG4" s="111"/>
      <c r="RQH4" s="111"/>
      <c r="RQI4" s="111"/>
      <c r="RQJ4" s="111"/>
      <c r="RQK4" s="111"/>
      <c r="RQL4" s="111"/>
      <c r="RQM4" s="111"/>
      <c r="RQN4" s="111"/>
      <c r="RQO4" s="111"/>
      <c r="RQP4" s="111"/>
      <c r="RQQ4" s="111"/>
      <c r="RQR4" s="111"/>
      <c r="RQS4" s="111"/>
      <c r="RQT4" s="111"/>
      <c r="RQU4" s="111"/>
      <c r="RQV4" s="111"/>
      <c r="RQW4" s="111"/>
      <c r="RQX4" s="111"/>
      <c r="RQY4" s="111"/>
      <c r="RQZ4" s="111"/>
      <c r="RRA4" s="111"/>
      <c r="RRB4" s="111"/>
      <c r="RRC4" s="111"/>
      <c r="RRD4" s="111"/>
      <c r="RRE4" s="111"/>
      <c r="RRF4" s="111"/>
      <c r="RRG4" s="111"/>
      <c r="RRH4" s="111"/>
      <c r="RRI4" s="111"/>
      <c r="RRJ4" s="111"/>
      <c r="RRK4" s="111"/>
      <c r="RRL4" s="111"/>
      <c r="RRM4" s="111"/>
      <c r="RRN4" s="111"/>
      <c r="RRO4" s="111"/>
      <c r="RRP4" s="111"/>
      <c r="RRQ4" s="111"/>
      <c r="RRR4" s="111"/>
      <c r="RRS4" s="111"/>
      <c r="RRT4" s="111"/>
      <c r="RRU4" s="111"/>
      <c r="RRV4" s="111"/>
      <c r="RRW4" s="111"/>
      <c r="RRX4" s="111"/>
      <c r="RRY4" s="111"/>
      <c r="RRZ4" s="111"/>
      <c r="RSA4" s="111"/>
      <c r="RSB4" s="111"/>
      <c r="RSC4" s="111"/>
      <c r="RSD4" s="111"/>
      <c r="RSE4" s="111"/>
      <c r="RSF4" s="111"/>
      <c r="RSG4" s="111"/>
      <c r="RSH4" s="111"/>
      <c r="RSI4" s="111"/>
      <c r="RSJ4" s="111"/>
      <c r="RSK4" s="111"/>
      <c r="RSL4" s="111"/>
      <c r="RSM4" s="111"/>
      <c r="RSN4" s="111"/>
      <c r="RSO4" s="111"/>
      <c r="RSP4" s="111"/>
      <c r="RSQ4" s="111"/>
      <c r="RSR4" s="111"/>
      <c r="RSS4" s="111"/>
      <c r="RST4" s="111"/>
      <c r="RSU4" s="111"/>
      <c r="RSV4" s="111"/>
      <c r="RSW4" s="111"/>
      <c r="RSX4" s="111"/>
      <c r="RSY4" s="111"/>
      <c r="RSZ4" s="111"/>
      <c r="RTA4" s="111"/>
      <c r="RTB4" s="111"/>
      <c r="RTC4" s="111"/>
      <c r="RTD4" s="111"/>
      <c r="RTE4" s="111"/>
      <c r="RTF4" s="111"/>
      <c r="RTG4" s="111"/>
      <c r="RTH4" s="111"/>
      <c r="RTI4" s="111"/>
      <c r="RTJ4" s="111"/>
      <c r="RTK4" s="111"/>
      <c r="RTL4" s="111"/>
      <c r="RTM4" s="111"/>
      <c r="RTN4" s="111"/>
      <c r="RTO4" s="111"/>
      <c r="RTP4" s="111"/>
      <c r="RTQ4" s="111"/>
      <c r="RTR4" s="111"/>
      <c r="RTS4" s="111"/>
      <c r="RTT4" s="111"/>
      <c r="RTU4" s="111"/>
      <c r="RTV4" s="111"/>
      <c r="RTW4" s="111"/>
      <c r="RTX4" s="111"/>
      <c r="RTY4" s="111"/>
      <c r="RTZ4" s="111"/>
      <c r="RUA4" s="111"/>
      <c r="RUB4" s="111"/>
      <c r="RUC4" s="111"/>
      <c r="RUD4" s="111"/>
      <c r="RUE4" s="111"/>
      <c r="RUF4" s="111"/>
      <c r="RUG4" s="111"/>
      <c r="RUH4" s="111"/>
      <c r="RUI4" s="111"/>
      <c r="RUJ4" s="111"/>
      <c r="RUK4" s="111"/>
      <c r="RUL4" s="111"/>
      <c r="RUM4" s="111"/>
      <c r="RUN4" s="111"/>
      <c r="RUO4" s="111"/>
      <c r="RUP4" s="111"/>
      <c r="RUQ4" s="111"/>
      <c r="RUR4" s="111"/>
      <c r="RUS4" s="111"/>
      <c r="RUT4" s="111"/>
      <c r="RUU4" s="111"/>
      <c r="RUV4" s="111"/>
      <c r="RUW4" s="111"/>
      <c r="RUX4" s="111"/>
      <c r="RUY4" s="111"/>
      <c r="RUZ4" s="111"/>
      <c r="RVA4" s="111"/>
      <c r="RVB4" s="111"/>
      <c r="RVC4" s="111"/>
      <c r="RVD4" s="111"/>
      <c r="RVE4" s="111"/>
      <c r="RVF4" s="111"/>
      <c r="RVG4" s="111"/>
      <c r="RVH4" s="111"/>
      <c r="RVI4" s="111"/>
      <c r="RVJ4" s="111"/>
      <c r="RVK4" s="111"/>
      <c r="RVL4" s="111"/>
      <c r="RVM4" s="111"/>
      <c r="RVN4" s="111"/>
      <c r="RVO4" s="111"/>
      <c r="RVP4" s="111"/>
      <c r="RVQ4" s="111"/>
      <c r="RVR4" s="111"/>
      <c r="RVS4" s="111"/>
      <c r="RVT4" s="111"/>
      <c r="RVU4" s="111"/>
      <c r="RVV4" s="111"/>
      <c r="RVW4" s="111"/>
      <c r="RVX4" s="111"/>
      <c r="RVY4" s="111"/>
      <c r="RVZ4" s="111"/>
      <c r="RWA4" s="111"/>
      <c r="RWB4" s="111"/>
      <c r="RWC4" s="111"/>
      <c r="RWD4" s="111"/>
      <c r="RWE4" s="111"/>
      <c r="RWF4" s="111"/>
      <c r="RWG4" s="111"/>
      <c r="RWH4" s="111"/>
      <c r="RWI4" s="111"/>
      <c r="RWJ4" s="111"/>
      <c r="RWK4" s="111"/>
      <c r="RWL4" s="111"/>
      <c r="RWM4" s="111"/>
      <c r="RWN4" s="111"/>
      <c r="RWO4" s="111"/>
      <c r="RWP4" s="111"/>
      <c r="RWQ4" s="111"/>
      <c r="RWR4" s="111"/>
      <c r="RWS4" s="111"/>
      <c r="RWT4" s="111"/>
      <c r="RWU4" s="111"/>
      <c r="RWV4" s="111"/>
      <c r="RWW4" s="111"/>
      <c r="RWX4" s="111"/>
      <c r="RWY4" s="111"/>
      <c r="RWZ4" s="111"/>
      <c r="RXA4" s="111"/>
      <c r="RXB4" s="111"/>
      <c r="RXC4" s="111"/>
      <c r="RXD4" s="111"/>
      <c r="RXE4" s="111"/>
      <c r="RXF4" s="111"/>
      <c r="RXG4" s="111"/>
      <c r="RXH4" s="111"/>
      <c r="RXI4" s="111"/>
      <c r="RXJ4" s="111"/>
      <c r="RXK4" s="111"/>
      <c r="RXL4" s="111"/>
      <c r="RXM4" s="111"/>
      <c r="RXN4" s="111"/>
      <c r="RXO4" s="111"/>
      <c r="RXP4" s="111"/>
      <c r="RXQ4" s="111"/>
      <c r="RXR4" s="111"/>
      <c r="RXS4" s="111"/>
      <c r="RXT4" s="111"/>
      <c r="RXU4" s="111"/>
      <c r="RXV4" s="111"/>
      <c r="RXW4" s="111"/>
      <c r="RXX4" s="111"/>
      <c r="RXY4" s="111"/>
      <c r="RXZ4" s="111"/>
      <c r="RYA4" s="111"/>
      <c r="RYB4" s="111"/>
      <c r="RYC4" s="111"/>
      <c r="RYD4" s="111"/>
      <c r="RYE4" s="111"/>
      <c r="RYF4" s="111"/>
      <c r="RYG4" s="111"/>
      <c r="RYH4" s="111"/>
      <c r="RYI4" s="111"/>
      <c r="RYJ4" s="111"/>
      <c r="RYK4" s="111"/>
      <c r="RYL4" s="111"/>
      <c r="RYM4" s="111"/>
      <c r="RYN4" s="111"/>
      <c r="RYO4" s="111"/>
      <c r="RYP4" s="111"/>
      <c r="RYQ4" s="111"/>
      <c r="RYR4" s="111"/>
      <c r="RYS4" s="111"/>
      <c r="RYT4" s="111"/>
      <c r="RYU4" s="111"/>
      <c r="RYV4" s="111"/>
      <c r="RYW4" s="111"/>
      <c r="RYX4" s="111"/>
      <c r="RYY4" s="111"/>
      <c r="RYZ4" s="111"/>
      <c r="RZA4" s="111"/>
      <c r="RZB4" s="111"/>
      <c r="RZC4" s="111"/>
      <c r="RZD4" s="111"/>
      <c r="RZE4" s="111"/>
      <c r="RZF4" s="111"/>
      <c r="RZG4" s="111"/>
      <c r="RZH4" s="111"/>
      <c r="RZI4" s="111"/>
      <c r="RZJ4" s="111"/>
      <c r="RZK4" s="111"/>
      <c r="RZL4" s="111"/>
      <c r="RZM4" s="111"/>
      <c r="RZN4" s="111"/>
      <c r="RZO4" s="111"/>
      <c r="RZP4" s="111"/>
      <c r="RZQ4" s="111"/>
      <c r="RZR4" s="111"/>
      <c r="RZS4" s="111"/>
      <c r="RZT4" s="111"/>
      <c r="RZU4" s="111"/>
      <c r="RZV4" s="111"/>
      <c r="RZW4" s="111"/>
      <c r="RZX4" s="111"/>
      <c r="RZY4" s="111"/>
      <c r="RZZ4" s="111"/>
      <c r="SAA4" s="111"/>
      <c r="SAB4" s="111"/>
      <c r="SAC4" s="111"/>
      <c r="SAD4" s="111"/>
      <c r="SAE4" s="111"/>
      <c r="SAF4" s="111"/>
      <c r="SAG4" s="111"/>
      <c r="SAH4" s="111"/>
      <c r="SAI4" s="111"/>
      <c r="SAJ4" s="111"/>
      <c r="SAK4" s="111"/>
      <c r="SAL4" s="111"/>
      <c r="SAM4" s="111"/>
      <c r="SAN4" s="111"/>
      <c r="SAO4" s="111"/>
      <c r="SAP4" s="111"/>
      <c r="SAQ4" s="111"/>
      <c r="SAR4" s="111"/>
      <c r="SAS4" s="111"/>
      <c r="SAT4" s="111"/>
      <c r="SAU4" s="111"/>
      <c r="SAV4" s="111"/>
      <c r="SAW4" s="111"/>
      <c r="SAX4" s="111"/>
      <c r="SAY4" s="111"/>
      <c r="SAZ4" s="111"/>
      <c r="SBA4" s="111"/>
      <c r="SBB4" s="111"/>
      <c r="SBC4" s="111"/>
      <c r="SBD4" s="111"/>
      <c r="SBE4" s="111"/>
      <c r="SBF4" s="111"/>
      <c r="SBG4" s="111"/>
      <c r="SBH4" s="111"/>
      <c r="SBI4" s="111"/>
      <c r="SBJ4" s="111"/>
      <c r="SBK4" s="111"/>
      <c r="SBL4" s="111"/>
      <c r="SBM4" s="111"/>
      <c r="SBN4" s="111"/>
      <c r="SBO4" s="111"/>
      <c r="SBP4" s="111"/>
      <c r="SBQ4" s="111"/>
      <c r="SBR4" s="111"/>
      <c r="SBS4" s="111"/>
      <c r="SBT4" s="111"/>
      <c r="SBU4" s="111"/>
      <c r="SBV4" s="111"/>
      <c r="SBW4" s="111"/>
      <c r="SBX4" s="111"/>
      <c r="SBY4" s="111"/>
      <c r="SBZ4" s="111"/>
      <c r="SCA4" s="111"/>
      <c r="SCB4" s="111"/>
      <c r="SCC4" s="111"/>
      <c r="SCD4" s="111"/>
      <c r="SCE4" s="111"/>
      <c r="SCF4" s="111"/>
      <c r="SCG4" s="111"/>
      <c r="SCH4" s="111"/>
      <c r="SCI4" s="111"/>
      <c r="SCJ4" s="111"/>
      <c r="SCK4" s="111"/>
      <c r="SCL4" s="111"/>
      <c r="SCM4" s="111"/>
      <c r="SCN4" s="111"/>
      <c r="SCO4" s="111"/>
      <c r="SCP4" s="111"/>
      <c r="SCQ4" s="111"/>
      <c r="SCR4" s="111"/>
      <c r="SCS4" s="111"/>
      <c r="SCT4" s="111"/>
      <c r="SCU4" s="111"/>
      <c r="SCV4" s="111"/>
      <c r="SCW4" s="111"/>
      <c r="SCX4" s="111"/>
      <c r="SCY4" s="111"/>
      <c r="SCZ4" s="111"/>
      <c r="SDA4" s="111"/>
      <c r="SDB4" s="111"/>
      <c r="SDC4" s="111"/>
      <c r="SDD4" s="111"/>
      <c r="SDE4" s="111"/>
      <c r="SDF4" s="111"/>
      <c r="SDG4" s="111"/>
      <c r="SDH4" s="111"/>
      <c r="SDI4" s="111"/>
      <c r="SDJ4" s="111"/>
      <c r="SDK4" s="111"/>
      <c r="SDL4" s="111"/>
      <c r="SDM4" s="111"/>
      <c r="SDN4" s="111"/>
      <c r="SDO4" s="111"/>
      <c r="SDP4" s="111"/>
      <c r="SDQ4" s="111"/>
      <c r="SDR4" s="111"/>
      <c r="SDS4" s="111"/>
      <c r="SDT4" s="111"/>
      <c r="SDU4" s="111"/>
      <c r="SDV4" s="111"/>
      <c r="SDW4" s="111"/>
      <c r="SDX4" s="111"/>
      <c r="SDY4" s="111"/>
      <c r="SDZ4" s="111"/>
      <c r="SEA4" s="111"/>
      <c r="SEB4" s="111"/>
      <c r="SEC4" s="111"/>
      <c r="SED4" s="111"/>
      <c r="SEE4" s="111"/>
      <c r="SEF4" s="111"/>
      <c r="SEG4" s="111"/>
      <c r="SEH4" s="111"/>
      <c r="SEI4" s="111"/>
      <c r="SEJ4" s="111"/>
      <c r="SEK4" s="111"/>
      <c r="SEL4" s="111"/>
      <c r="SEM4" s="111"/>
      <c r="SEN4" s="111"/>
      <c r="SEO4" s="111"/>
      <c r="SEP4" s="111"/>
      <c r="SEQ4" s="111"/>
      <c r="SER4" s="111"/>
      <c r="SES4" s="111"/>
      <c r="SET4" s="111"/>
      <c r="SEU4" s="111"/>
      <c r="SEV4" s="111"/>
      <c r="SEW4" s="111"/>
      <c r="SEX4" s="111"/>
      <c r="SEY4" s="111"/>
      <c r="SEZ4" s="111"/>
      <c r="SFA4" s="111"/>
      <c r="SFB4" s="111"/>
      <c r="SFC4" s="111"/>
      <c r="SFD4" s="111"/>
      <c r="SFE4" s="111"/>
      <c r="SFF4" s="111"/>
      <c r="SFG4" s="111"/>
      <c r="SFH4" s="111"/>
      <c r="SFI4" s="111"/>
      <c r="SFJ4" s="111"/>
      <c r="SFK4" s="111"/>
      <c r="SFL4" s="111"/>
      <c r="SFM4" s="111"/>
      <c r="SFN4" s="111"/>
      <c r="SFO4" s="111"/>
      <c r="SFP4" s="111"/>
      <c r="SFQ4" s="111"/>
      <c r="SFR4" s="111"/>
      <c r="SFS4" s="111"/>
      <c r="SFT4" s="111"/>
      <c r="SFU4" s="111"/>
      <c r="SFV4" s="111"/>
      <c r="SFW4" s="111"/>
      <c r="SFX4" s="111"/>
      <c r="SFY4" s="111"/>
      <c r="SFZ4" s="111"/>
      <c r="SGA4" s="111"/>
      <c r="SGB4" s="111"/>
      <c r="SGC4" s="111"/>
      <c r="SGD4" s="111"/>
      <c r="SGE4" s="111"/>
      <c r="SGF4" s="111"/>
      <c r="SGG4" s="111"/>
      <c r="SGH4" s="111"/>
      <c r="SGI4" s="111"/>
      <c r="SGJ4" s="111"/>
      <c r="SGK4" s="111"/>
      <c r="SGL4" s="111"/>
      <c r="SGM4" s="111"/>
      <c r="SGN4" s="111"/>
      <c r="SGO4" s="111"/>
      <c r="SGP4" s="111"/>
      <c r="SGQ4" s="111"/>
      <c r="SGR4" s="111"/>
      <c r="SGS4" s="111"/>
      <c r="SGT4" s="111"/>
      <c r="SGU4" s="111"/>
      <c r="SGV4" s="111"/>
      <c r="SGW4" s="111"/>
      <c r="SGX4" s="111"/>
      <c r="SGY4" s="111"/>
      <c r="SGZ4" s="111"/>
      <c r="SHA4" s="111"/>
      <c r="SHB4" s="111"/>
      <c r="SHC4" s="111"/>
      <c r="SHD4" s="111"/>
      <c r="SHE4" s="111"/>
      <c r="SHF4" s="111"/>
      <c r="SHG4" s="111"/>
      <c r="SHH4" s="111"/>
      <c r="SHI4" s="111"/>
      <c r="SHJ4" s="111"/>
      <c r="SHK4" s="111"/>
      <c r="SHL4" s="111"/>
      <c r="SHM4" s="111"/>
      <c r="SHN4" s="111"/>
      <c r="SHO4" s="111"/>
      <c r="SHP4" s="111"/>
      <c r="SHQ4" s="111"/>
      <c r="SHR4" s="111"/>
      <c r="SHS4" s="111"/>
      <c r="SHT4" s="111"/>
      <c r="SHU4" s="111"/>
      <c r="SHV4" s="111"/>
      <c r="SHW4" s="111"/>
      <c r="SHX4" s="111"/>
      <c r="SHY4" s="111"/>
      <c r="SHZ4" s="111"/>
      <c r="SIA4" s="111"/>
      <c r="SIB4" s="111"/>
      <c r="SIC4" s="111"/>
      <c r="SID4" s="111"/>
      <c r="SIE4" s="111"/>
      <c r="SIF4" s="111"/>
      <c r="SIG4" s="111"/>
      <c r="SIH4" s="111"/>
      <c r="SII4" s="111"/>
      <c r="SIJ4" s="111"/>
      <c r="SIK4" s="111"/>
      <c r="SIL4" s="111"/>
      <c r="SIM4" s="111"/>
      <c r="SIN4" s="111"/>
      <c r="SIO4" s="111"/>
      <c r="SIP4" s="111"/>
      <c r="SIQ4" s="111"/>
      <c r="SIR4" s="111"/>
      <c r="SIS4" s="111"/>
      <c r="SIT4" s="111"/>
      <c r="SIU4" s="111"/>
      <c r="SIV4" s="111"/>
      <c r="SIW4" s="111"/>
      <c r="SIX4" s="111"/>
      <c r="SIY4" s="111"/>
      <c r="SIZ4" s="111"/>
      <c r="SJA4" s="111"/>
      <c r="SJB4" s="111"/>
      <c r="SJC4" s="111"/>
      <c r="SJD4" s="111"/>
      <c r="SJE4" s="111"/>
      <c r="SJF4" s="111"/>
      <c r="SJG4" s="111"/>
      <c r="SJH4" s="111"/>
      <c r="SJI4" s="111"/>
      <c r="SJJ4" s="111"/>
      <c r="SJK4" s="111"/>
      <c r="SJL4" s="111"/>
      <c r="SJM4" s="111"/>
      <c r="SJN4" s="111"/>
      <c r="SJO4" s="111"/>
      <c r="SJP4" s="111"/>
      <c r="SJQ4" s="111"/>
      <c r="SJR4" s="111"/>
      <c r="SJS4" s="111"/>
      <c r="SJT4" s="111"/>
      <c r="SJU4" s="111"/>
      <c r="SJV4" s="111"/>
      <c r="SJW4" s="111"/>
      <c r="SJX4" s="111"/>
      <c r="SJY4" s="111"/>
      <c r="SJZ4" s="111"/>
      <c r="SKA4" s="111"/>
      <c r="SKB4" s="111"/>
      <c r="SKC4" s="111"/>
      <c r="SKD4" s="111"/>
      <c r="SKE4" s="111"/>
      <c r="SKF4" s="111"/>
      <c r="SKG4" s="111"/>
      <c r="SKH4" s="111"/>
      <c r="SKI4" s="111"/>
      <c r="SKJ4" s="111"/>
      <c r="SKK4" s="111"/>
      <c r="SKL4" s="111"/>
      <c r="SKM4" s="111"/>
      <c r="SKN4" s="111"/>
      <c r="SKO4" s="111"/>
      <c r="SKP4" s="111"/>
      <c r="SKQ4" s="111"/>
      <c r="SKR4" s="111"/>
      <c r="SKS4" s="111"/>
      <c r="SKT4" s="111"/>
      <c r="SKU4" s="111"/>
      <c r="SKV4" s="111"/>
      <c r="SKW4" s="111"/>
      <c r="SKX4" s="111"/>
      <c r="SKY4" s="111"/>
      <c r="SKZ4" s="111"/>
      <c r="SLA4" s="111"/>
      <c r="SLB4" s="111"/>
      <c r="SLC4" s="111"/>
      <c r="SLD4" s="111"/>
      <c r="SLE4" s="111"/>
      <c r="SLF4" s="111"/>
      <c r="SLG4" s="111"/>
      <c r="SLH4" s="111"/>
      <c r="SLI4" s="111"/>
      <c r="SLJ4" s="111"/>
      <c r="SLK4" s="111"/>
      <c r="SLL4" s="111"/>
      <c r="SLM4" s="111"/>
      <c r="SLN4" s="111"/>
      <c r="SLO4" s="111"/>
      <c r="SLP4" s="111"/>
      <c r="SLQ4" s="111"/>
      <c r="SLR4" s="111"/>
      <c r="SLS4" s="111"/>
      <c r="SLT4" s="111"/>
      <c r="SLU4" s="111"/>
      <c r="SLV4" s="111"/>
      <c r="SLW4" s="111"/>
      <c r="SLX4" s="111"/>
      <c r="SLY4" s="111"/>
      <c r="SLZ4" s="111"/>
      <c r="SMA4" s="111"/>
      <c r="SMB4" s="111"/>
      <c r="SMC4" s="111"/>
      <c r="SMD4" s="111"/>
      <c r="SME4" s="111"/>
      <c r="SMF4" s="111"/>
      <c r="SMG4" s="111"/>
      <c r="SMH4" s="111"/>
      <c r="SMI4" s="111"/>
      <c r="SMJ4" s="111"/>
      <c r="SMK4" s="111"/>
      <c r="SML4" s="111"/>
      <c r="SMM4" s="111"/>
      <c r="SMN4" s="111"/>
      <c r="SMO4" s="111"/>
      <c r="SMP4" s="111"/>
      <c r="SMQ4" s="111"/>
      <c r="SMR4" s="111"/>
      <c r="SMS4" s="111"/>
      <c r="SMT4" s="111"/>
      <c r="SMU4" s="111"/>
      <c r="SMV4" s="111"/>
      <c r="SMW4" s="111"/>
      <c r="SMX4" s="111"/>
      <c r="SMY4" s="111"/>
      <c r="SMZ4" s="111"/>
      <c r="SNA4" s="111"/>
      <c r="SNB4" s="111"/>
      <c r="SNC4" s="111"/>
      <c r="SND4" s="111"/>
      <c r="SNE4" s="111"/>
      <c r="SNF4" s="111"/>
      <c r="SNG4" s="111"/>
      <c r="SNH4" s="111"/>
      <c r="SNI4" s="111"/>
      <c r="SNJ4" s="111"/>
      <c r="SNK4" s="111"/>
      <c r="SNL4" s="111"/>
      <c r="SNM4" s="111"/>
      <c r="SNN4" s="111"/>
      <c r="SNO4" s="111"/>
      <c r="SNP4" s="111"/>
      <c r="SNQ4" s="111"/>
      <c r="SNR4" s="111"/>
      <c r="SNS4" s="111"/>
      <c r="SNT4" s="111"/>
      <c r="SNU4" s="111"/>
      <c r="SNV4" s="111"/>
      <c r="SNW4" s="111"/>
      <c r="SNX4" s="111"/>
      <c r="SNY4" s="111"/>
      <c r="SNZ4" s="111"/>
      <c r="SOA4" s="111"/>
      <c r="SOB4" s="111"/>
      <c r="SOC4" s="111"/>
      <c r="SOD4" s="111"/>
      <c r="SOE4" s="111"/>
      <c r="SOF4" s="111"/>
      <c r="SOG4" s="111"/>
      <c r="SOH4" s="111"/>
      <c r="SOI4" s="111"/>
      <c r="SOJ4" s="111"/>
      <c r="SOK4" s="111"/>
      <c r="SOL4" s="111"/>
      <c r="SOM4" s="111"/>
      <c r="SON4" s="111"/>
      <c r="SOO4" s="111"/>
      <c r="SOP4" s="111"/>
      <c r="SOQ4" s="111"/>
      <c r="SOR4" s="111"/>
      <c r="SOS4" s="111"/>
      <c r="SOT4" s="111"/>
      <c r="SOU4" s="111"/>
      <c r="SOV4" s="111"/>
      <c r="SOW4" s="111"/>
      <c r="SOX4" s="111"/>
      <c r="SOY4" s="111"/>
      <c r="SOZ4" s="111"/>
      <c r="SPA4" s="111"/>
      <c r="SPB4" s="111"/>
      <c r="SPC4" s="111"/>
      <c r="SPD4" s="111"/>
      <c r="SPE4" s="111"/>
      <c r="SPF4" s="111"/>
      <c r="SPG4" s="111"/>
      <c r="SPH4" s="111"/>
      <c r="SPI4" s="111"/>
      <c r="SPJ4" s="111"/>
      <c r="SPK4" s="111"/>
      <c r="SPL4" s="111"/>
      <c r="SPM4" s="111"/>
      <c r="SPN4" s="111"/>
      <c r="SPO4" s="111"/>
      <c r="SPP4" s="111"/>
      <c r="SPQ4" s="111"/>
      <c r="SPR4" s="111"/>
      <c r="SPS4" s="111"/>
      <c r="SPT4" s="111"/>
      <c r="SPU4" s="111"/>
      <c r="SPV4" s="111"/>
      <c r="SPW4" s="111"/>
      <c r="SPX4" s="111"/>
      <c r="SPY4" s="111"/>
      <c r="SPZ4" s="111"/>
      <c r="SQA4" s="111"/>
      <c r="SQB4" s="111"/>
      <c r="SQC4" s="111"/>
      <c r="SQD4" s="111"/>
      <c r="SQE4" s="111"/>
      <c r="SQF4" s="111"/>
      <c r="SQG4" s="111"/>
      <c r="SQH4" s="111"/>
      <c r="SQI4" s="111"/>
      <c r="SQJ4" s="111"/>
      <c r="SQK4" s="111"/>
      <c r="SQL4" s="111"/>
      <c r="SQM4" s="111"/>
      <c r="SQN4" s="111"/>
      <c r="SQO4" s="111"/>
      <c r="SQP4" s="111"/>
      <c r="SQQ4" s="111"/>
      <c r="SQR4" s="111"/>
      <c r="SQS4" s="111"/>
      <c r="SQT4" s="111"/>
      <c r="SQU4" s="111"/>
      <c r="SQV4" s="111"/>
      <c r="SQW4" s="111"/>
      <c r="SQX4" s="111"/>
      <c r="SQY4" s="111"/>
      <c r="SQZ4" s="111"/>
      <c r="SRA4" s="111"/>
      <c r="SRB4" s="111"/>
      <c r="SRC4" s="111"/>
      <c r="SRD4" s="111"/>
      <c r="SRE4" s="111"/>
      <c r="SRF4" s="111"/>
      <c r="SRG4" s="111"/>
      <c r="SRH4" s="111"/>
      <c r="SRI4" s="111"/>
      <c r="SRJ4" s="111"/>
      <c r="SRK4" s="111"/>
      <c r="SRL4" s="111"/>
      <c r="SRM4" s="111"/>
      <c r="SRN4" s="111"/>
      <c r="SRO4" s="111"/>
      <c r="SRP4" s="111"/>
      <c r="SRQ4" s="111"/>
      <c r="SRR4" s="111"/>
      <c r="SRS4" s="111"/>
      <c r="SRT4" s="111"/>
      <c r="SRU4" s="111"/>
      <c r="SRV4" s="111"/>
      <c r="SRW4" s="111"/>
      <c r="SRX4" s="111"/>
      <c r="SRY4" s="111"/>
      <c r="SRZ4" s="111"/>
      <c r="SSA4" s="111"/>
      <c r="SSB4" s="111"/>
      <c r="SSC4" s="111"/>
      <c r="SSD4" s="111"/>
      <c r="SSE4" s="111"/>
      <c r="SSF4" s="111"/>
      <c r="SSG4" s="111"/>
      <c r="SSH4" s="111"/>
      <c r="SSI4" s="111"/>
      <c r="SSJ4" s="111"/>
      <c r="SSK4" s="111"/>
      <c r="SSL4" s="111"/>
      <c r="SSM4" s="111"/>
      <c r="SSN4" s="111"/>
      <c r="SSO4" s="111"/>
      <c r="SSP4" s="111"/>
      <c r="SSQ4" s="111"/>
      <c r="SSR4" s="111"/>
      <c r="SSS4" s="111"/>
      <c r="SST4" s="111"/>
      <c r="SSU4" s="111"/>
      <c r="SSV4" s="111"/>
      <c r="SSW4" s="111"/>
      <c r="SSX4" s="111"/>
      <c r="SSY4" s="111"/>
      <c r="SSZ4" s="111"/>
      <c r="STA4" s="111"/>
      <c r="STB4" s="111"/>
      <c r="STC4" s="111"/>
      <c r="STD4" s="111"/>
      <c r="STE4" s="111"/>
      <c r="STF4" s="111"/>
      <c r="STG4" s="111"/>
      <c r="STH4" s="111"/>
      <c r="STI4" s="111"/>
      <c r="STJ4" s="111"/>
      <c r="STK4" s="111"/>
      <c r="STL4" s="111"/>
      <c r="STM4" s="111"/>
      <c r="STN4" s="111"/>
      <c r="STO4" s="111"/>
      <c r="STP4" s="111"/>
      <c r="STQ4" s="111"/>
      <c r="STR4" s="111"/>
      <c r="STS4" s="111"/>
      <c r="STT4" s="111"/>
      <c r="STU4" s="111"/>
      <c r="STV4" s="111"/>
      <c r="STW4" s="111"/>
      <c r="STX4" s="111"/>
      <c r="STY4" s="111"/>
      <c r="STZ4" s="111"/>
      <c r="SUA4" s="111"/>
      <c r="SUB4" s="111"/>
      <c r="SUC4" s="111"/>
      <c r="SUD4" s="111"/>
      <c r="SUE4" s="111"/>
      <c r="SUF4" s="111"/>
      <c r="SUG4" s="111"/>
      <c r="SUH4" s="111"/>
      <c r="SUI4" s="111"/>
      <c r="SUJ4" s="111"/>
      <c r="SUK4" s="111"/>
      <c r="SUL4" s="111"/>
      <c r="SUM4" s="111"/>
      <c r="SUN4" s="111"/>
      <c r="SUO4" s="111"/>
      <c r="SUP4" s="111"/>
      <c r="SUQ4" s="111"/>
      <c r="SUR4" s="111"/>
      <c r="SUS4" s="111"/>
      <c r="SUT4" s="111"/>
      <c r="SUU4" s="111"/>
      <c r="SUV4" s="111"/>
      <c r="SUW4" s="111"/>
      <c r="SUX4" s="111"/>
      <c r="SUY4" s="111"/>
      <c r="SUZ4" s="111"/>
      <c r="SVA4" s="111"/>
      <c r="SVB4" s="111"/>
      <c r="SVC4" s="111"/>
      <c r="SVD4" s="111"/>
      <c r="SVE4" s="111"/>
      <c r="SVF4" s="111"/>
      <c r="SVG4" s="111"/>
      <c r="SVH4" s="111"/>
      <c r="SVI4" s="111"/>
      <c r="SVJ4" s="111"/>
      <c r="SVK4" s="111"/>
      <c r="SVL4" s="111"/>
      <c r="SVM4" s="111"/>
      <c r="SVN4" s="111"/>
      <c r="SVO4" s="111"/>
      <c r="SVP4" s="111"/>
      <c r="SVQ4" s="111"/>
      <c r="SVR4" s="111"/>
      <c r="SVS4" s="111"/>
      <c r="SVT4" s="111"/>
      <c r="SVU4" s="111"/>
      <c r="SVV4" s="111"/>
      <c r="SVW4" s="111"/>
      <c r="SVX4" s="111"/>
      <c r="SVY4" s="111"/>
      <c r="SVZ4" s="111"/>
      <c r="SWA4" s="111"/>
      <c r="SWB4" s="111"/>
      <c r="SWC4" s="111"/>
      <c r="SWD4" s="111"/>
      <c r="SWE4" s="111"/>
      <c r="SWF4" s="111"/>
      <c r="SWG4" s="111"/>
      <c r="SWH4" s="111"/>
      <c r="SWI4" s="111"/>
      <c r="SWJ4" s="111"/>
      <c r="SWK4" s="111"/>
      <c r="SWL4" s="111"/>
      <c r="SWM4" s="111"/>
      <c r="SWN4" s="111"/>
      <c r="SWO4" s="111"/>
      <c r="SWP4" s="111"/>
      <c r="SWQ4" s="111"/>
      <c r="SWR4" s="111"/>
      <c r="SWS4" s="111"/>
      <c r="SWT4" s="111"/>
      <c r="SWU4" s="111"/>
      <c r="SWV4" s="111"/>
      <c r="SWW4" s="111"/>
      <c r="SWX4" s="111"/>
      <c r="SWY4" s="111"/>
      <c r="SWZ4" s="111"/>
      <c r="SXA4" s="111"/>
      <c r="SXB4" s="111"/>
      <c r="SXC4" s="111"/>
      <c r="SXD4" s="111"/>
      <c r="SXE4" s="111"/>
      <c r="SXF4" s="111"/>
      <c r="SXG4" s="111"/>
      <c r="SXH4" s="111"/>
      <c r="SXI4" s="111"/>
      <c r="SXJ4" s="111"/>
      <c r="SXK4" s="111"/>
      <c r="SXL4" s="111"/>
      <c r="SXM4" s="111"/>
      <c r="SXN4" s="111"/>
      <c r="SXO4" s="111"/>
      <c r="SXP4" s="111"/>
      <c r="SXQ4" s="111"/>
      <c r="SXR4" s="111"/>
      <c r="SXS4" s="111"/>
      <c r="SXT4" s="111"/>
      <c r="SXU4" s="111"/>
      <c r="SXV4" s="111"/>
      <c r="SXW4" s="111"/>
      <c r="SXX4" s="111"/>
      <c r="SXY4" s="111"/>
      <c r="SXZ4" s="111"/>
      <c r="SYA4" s="111"/>
      <c r="SYB4" s="111"/>
      <c r="SYC4" s="111"/>
      <c r="SYD4" s="111"/>
      <c r="SYE4" s="111"/>
      <c r="SYF4" s="111"/>
      <c r="SYG4" s="111"/>
      <c r="SYH4" s="111"/>
      <c r="SYI4" s="111"/>
      <c r="SYJ4" s="111"/>
      <c r="SYK4" s="111"/>
      <c r="SYL4" s="111"/>
      <c r="SYM4" s="111"/>
      <c r="SYN4" s="111"/>
      <c r="SYO4" s="111"/>
      <c r="SYP4" s="111"/>
      <c r="SYQ4" s="111"/>
      <c r="SYR4" s="111"/>
      <c r="SYS4" s="111"/>
      <c r="SYT4" s="111"/>
      <c r="SYU4" s="111"/>
      <c r="SYV4" s="111"/>
      <c r="SYW4" s="111"/>
      <c r="SYX4" s="111"/>
      <c r="SYY4" s="111"/>
      <c r="SYZ4" s="111"/>
      <c r="SZA4" s="111"/>
      <c r="SZB4" s="111"/>
      <c r="SZC4" s="111"/>
      <c r="SZD4" s="111"/>
      <c r="SZE4" s="111"/>
      <c r="SZF4" s="111"/>
      <c r="SZG4" s="111"/>
      <c r="SZH4" s="111"/>
      <c r="SZI4" s="111"/>
      <c r="SZJ4" s="111"/>
      <c r="SZK4" s="111"/>
      <c r="SZL4" s="111"/>
      <c r="SZM4" s="111"/>
      <c r="SZN4" s="111"/>
      <c r="SZO4" s="111"/>
      <c r="SZP4" s="111"/>
      <c r="SZQ4" s="111"/>
      <c r="SZR4" s="111"/>
      <c r="SZS4" s="111"/>
      <c r="SZT4" s="111"/>
      <c r="SZU4" s="111"/>
      <c r="SZV4" s="111"/>
      <c r="SZW4" s="111"/>
      <c r="SZX4" s="111"/>
      <c r="SZY4" s="111"/>
      <c r="SZZ4" s="111"/>
      <c r="TAA4" s="111"/>
      <c r="TAB4" s="111"/>
      <c r="TAC4" s="111"/>
      <c r="TAD4" s="111"/>
      <c r="TAE4" s="111"/>
      <c r="TAF4" s="111"/>
      <c r="TAG4" s="111"/>
      <c r="TAH4" s="111"/>
      <c r="TAI4" s="111"/>
      <c r="TAJ4" s="111"/>
      <c r="TAK4" s="111"/>
      <c r="TAL4" s="111"/>
      <c r="TAM4" s="111"/>
      <c r="TAN4" s="111"/>
      <c r="TAO4" s="111"/>
      <c r="TAP4" s="111"/>
      <c r="TAQ4" s="111"/>
      <c r="TAR4" s="111"/>
      <c r="TAS4" s="111"/>
      <c r="TAT4" s="111"/>
      <c r="TAU4" s="111"/>
      <c r="TAV4" s="111"/>
      <c r="TAW4" s="111"/>
      <c r="TAX4" s="111"/>
      <c r="TAY4" s="111"/>
      <c r="TAZ4" s="111"/>
      <c r="TBA4" s="111"/>
      <c r="TBB4" s="111"/>
      <c r="TBC4" s="111"/>
      <c r="TBD4" s="111"/>
      <c r="TBE4" s="111"/>
      <c r="TBF4" s="111"/>
      <c r="TBG4" s="111"/>
      <c r="TBH4" s="111"/>
      <c r="TBI4" s="111"/>
      <c r="TBJ4" s="111"/>
      <c r="TBK4" s="111"/>
      <c r="TBL4" s="111"/>
      <c r="TBM4" s="111"/>
      <c r="TBN4" s="111"/>
      <c r="TBO4" s="111"/>
      <c r="TBP4" s="111"/>
      <c r="TBQ4" s="111"/>
      <c r="TBR4" s="111"/>
      <c r="TBS4" s="111"/>
      <c r="TBT4" s="111"/>
      <c r="TBU4" s="111"/>
      <c r="TBV4" s="111"/>
      <c r="TBW4" s="111"/>
      <c r="TBX4" s="111"/>
      <c r="TBY4" s="111"/>
      <c r="TBZ4" s="111"/>
      <c r="TCA4" s="111"/>
      <c r="TCB4" s="111"/>
      <c r="TCC4" s="111"/>
      <c r="TCD4" s="111"/>
      <c r="TCE4" s="111"/>
      <c r="TCF4" s="111"/>
      <c r="TCG4" s="111"/>
      <c r="TCH4" s="111"/>
      <c r="TCI4" s="111"/>
      <c r="TCJ4" s="111"/>
      <c r="TCK4" s="111"/>
      <c r="TCL4" s="111"/>
      <c r="TCM4" s="111"/>
      <c r="TCN4" s="111"/>
      <c r="TCO4" s="111"/>
      <c r="TCP4" s="111"/>
      <c r="TCQ4" s="111"/>
      <c r="TCR4" s="111"/>
      <c r="TCS4" s="111"/>
      <c r="TCT4" s="111"/>
      <c r="TCU4" s="111"/>
      <c r="TCV4" s="111"/>
      <c r="TCW4" s="111"/>
      <c r="TCX4" s="111"/>
      <c r="TCY4" s="111"/>
      <c r="TCZ4" s="111"/>
      <c r="TDA4" s="111"/>
      <c r="TDB4" s="111"/>
      <c r="TDC4" s="111"/>
      <c r="TDD4" s="111"/>
      <c r="TDE4" s="111"/>
      <c r="TDF4" s="111"/>
      <c r="TDG4" s="111"/>
      <c r="TDH4" s="111"/>
      <c r="TDI4" s="111"/>
      <c r="TDJ4" s="111"/>
      <c r="TDK4" s="111"/>
      <c r="TDL4" s="111"/>
      <c r="TDM4" s="111"/>
      <c r="TDN4" s="111"/>
      <c r="TDO4" s="111"/>
      <c r="TDP4" s="111"/>
      <c r="TDQ4" s="111"/>
      <c r="TDR4" s="111"/>
      <c r="TDS4" s="111"/>
      <c r="TDT4" s="111"/>
      <c r="TDU4" s="111"/>
      <c r="TDV4" s="111"/>
      <c r="TDW4" s="111"/>
      <c r="TDX4" s="111"/>
      <c r="TDY4" s="111"/>
      <c r="TDZ4" s="111"/>
      <c r="TEA4" s="111"/>
      <c r="TEB4" s="111"/>
      <c r="TEC4" s="111"/>
      <c r="TED4" s="111"/>
      <c r="TEE4" s="111"/>
      <c r="TEF4" s="111"/>
      <c r="TEG4" s="111"/>
      <c r="TEH4" s="111"/>
      <c r="TEI4" s="111"/>
      <c r="TEJ4" s="111"/>
      <c r="TEK4" s="111"/>
      <c r="TEL4" s="111"/>
      <c r="TEM4" s="111"/>
      <c r="TEN4" s="111"/>
      <c r="TEO4" s="111"/>
      <c r="TEP4" s="111"/>
      <c r="TEQ4" s="111"/>
      <c r="TER4" s="111"/>
      <c r="TES4" s="111"/>
      <c r="TET4" s="111"/>
      <c r="TEU4" s="111"/>
      <c r="TEV4" s="111"/>
      <c r="TEW4" s="111"/>
      <c r="TEX4" s="111"/>
      <c r="TEY4" s="111"/>
      <c r="TEZ4" s="111"/>
      <c r="TFA4" s="111"/>
      <c r="TFB4" s="111"/>
      <c r="TFC4" s="111"/>
      <c r="TFD4" s="111"/>
      <c r="TFE4" s="111"/>
      <c r="TFF4" s="111"/>
      <c r="TFG4" s="111"/>
      <c r="TFH4" s="111"/>
      <c r="TFI4" s="111"/>
      <c r="TFJ4" s="111"/>
      <c r="TFK4" s="111"/>
      <c r="TFL4" s="111"/>
      <c r="TFM4" s="111"/>
      <c r="TFN4" s="111"/>
      <c r="TFO4" s="111"/>
      <c r="TFP4" s="111"/>
      <c r="TFQ4" s="111"/>
      <c r="TFR4" s="111"/>
      <c r="TFS4" s="111"/>
      <c r="TFT4" s="111"/>
      <c r="TFU4" s="111"/>
      <c r="TFV4" s="111"/>
      <c r="TFW4" s="111"/>
      <c r="TFX4" s="111"/>
      <c r="TFY4" s="111"/>
      <c r="TFZ4" s="111"/>
      <c r="TGA4" s="111"/>
      <c r="TGB4" s="111"/>
      <c r="TGC4" s="111"/>
      <c r="TGD4" s="111"/>
      <c r="TGE4" s="111"/>
      <c r="TGF4" s="111"/>
      <c r="TGG4" s="111"/>
      <c r="TGH4" s="111"/>
      <c r="TGI4" s="111"/>
      <c r="TGJ4" s="111"/>
      <c r="TGK4" s="111"/>
      <c r="TGL4" s="111"/>
      <c r="TGM4" s="111"/>
      <c r="TGN4" s="111"/>
      <c r="TGO4" s="111"/>
      <c r="TGP4" s="111"/>
      <c r="TGQ4" s="111"/>
      <c r="TGR4" s="111"/>
      <c r="TGS4" s="111"/>
      <c r="TGT4" s="111"/>
      <c r="TGU4" s="111"/>
      <c r="TGV4" s="111"/>
      <c r="TGW4" s="111"/>
      <c r="TGX4" s="111"/>
      <c r="TGY4" s="111"/>
      <c r="TGZ4" s="111"/>
      <c r="THA4" s="111"/>
      <c r="THB4" s="111"/>
      <c r="THC4" s="111"/>
      <c r="THD4" s="111"/>
      <c r="THE4" s="111"/>
      <c r="THF4" s="111"/>
      <c r="THG4" s="111"/>
      <c r="THH4" s="111"/>
      <c r="THI4" s="111"/>
      <c r="THJ4" s="111"/>
      <c r="THK4" s="111"/>
      <c r="THL4" s="111"/>
      <c r="THM4" s="111"/>
      <c r="THN4" s="111"/>
      <c r="THO4" s="111"/>
      <c r="THP4" s="111"/>
      <c r="THQ4" s="111"/>
      <c r="THR4" s="111"/>
      <c r="THS4" s="111"/>
      <c r="THT4" s="111"/>
      <c r="THU4" s="111"/>
      <c r="THV4" s="111"/>
      <c r="THW4" s="111"/>
      <c r="THX4" s="111"/>
      <c r="THY4" s="111"/>
      <c r="THZ4" s="111"/>
      <c r="TIA4" s="111"/>
      <c r="TIB4" s="111"/>
      <c r="TIC4" s="111"/>
      <c r="TID4" s="111"/>
      <c r="TIE4" s="111"/>
      <c r="TIF4" s="111"/>
      <c r="TIG4" s="111"/>
      <c r="TIH4" s="111"/>
      <c r="TII4" s="111"/>
      <c r="TIJ4" s="111"/>
      <c r="TIK4" s="111"/>
      <c r="TIL4" s="111"/>
      <c r="TIM4" s="111"/>
      <c r="TIN4" s="111"/>
      <c r="TIO4" s="111"/>
      <c r="TIP4" s="111"/>
      <c r="TIQ4" s="111"/>
      <c r="TIR4" s="111"/>
      <c r="TIS4" s="111"/>
      <c r="TIT4" s="111"/>
      <c r="TIU4" s="111"/>
      <c r="TIV4" s="111"/>
      <c r="TIW4" s="111"/>
      <c r="TIX4" s="111"/>
      <c r="TIY4" s="111"/>
      <c r="TIZ4" s="111"/>
      <c r="TJA4" s="111"/>
      <c r="TJB4" s="111"/>
      <c r="TJC4" s="111"/>
      <c r="TJD4" s="111"/>
      <c r="TJE4" s="111"/>
      <c r="TJF4" s="111"/>
      <c r="TJG4" s="111"/>
      <c r="TJH4" s="111"/>
      <c r="TJI4" s="111"/>
      <c r="TJJ4" s="111"/>
      <c r="TJK4" s="111"/>
      <c r="TJL4" s="111"/>
      <c r="TJM4" s="111"/>
      <c r="TJN4" s="111"/>
      <c r="TJO4" s="111"/>
      <c r="TJP4" s="111"/>
      <c r="TJQ4" s="111"/>
      <c r="TJR4" s="111"/>
      <c r="TJS4" s="111"/>
      <c r="TJT4" s="111"/>
      <c r="TJU4" s="111"/>
      <c r="TJV4" s="111"/>
      <c r="TJW4" s="111"/>
      <c r="TJX4" s="111"/>
      <c r="TJY4" s="111"/>
      <c r="TJZ4" s="111"/>
      <c r="TKA4" s="111"/>
      <c r="TKB4" s="111"/>
      <c r="TKC4" s="111"/>
      <c r="TKD4" s="111"/>
      <c r="TKE4" s="111"/>
      <c r="TKF4" s="111"/>
      <c r="TKG4" s="111"/>
      <c r="TKH4" s="111"/>
      <c r="TKI4" s="111"/>
      <c r="TKJ4" s="111"/>
      <c r="TKK4" s="111"/>
      <c r="TKL4" s="111"/>
      <c r="TKM4" s="111"/>
      <c r="TKN4" s="111"/>
      <c r="TKO4" s="111"/>
      <c r="TKP4" s="111"/>
      <c r="TKQ4" s="111"/>
      <c r="TKR4" s="111"/>
      <c r="TKS4" s="111"/>
      <c r="TKT4" s="111"/>
      <c r="TKU4" s="111"/>
      <c r="TKV4" s="111"/>
      <c r="TKW4" s="111"/>
      <c r="TKX4" s="111"/>
      <c r="TKY4" s="111"/>
      <c r="TKZ4" s="111"/>
      <c r="TLA4" s="111"/>
      <c r="TLB4" s="111"/>
      <c r="TLC4" s="111"/>
      <c r="TLD4" s="111"/>
      <c r="TLE4" s="111"/>
      <c r="TLF4" s="111"/>
      <c r="TLG4" s="111"/>
      <c r="TLH4" s="111"/>
      <c r="TLI4" s="111"/>
      <c r="TLJ4" s="111"/>
      <c r="TLK4" s="111"/>
      <c r="TLL4" s="111"/>
      <c r="TLM4" s="111"/>
      <c r="TLN4" s="111"/>
      <c r="TLO4" s="111"/>
      <c r="TLP4" s="111"/>
      <c r="TLQ4" s="111"/>
      <c r="TLR4" s="111"/>
      <c r="TLS4" s="111"/>
      <c r="TLT4" s="111"/>
      <c r="TLU4" s="111"/>
      <c r="TLV4" s="111"/>
      <c r="TLW4" s="111"/>
      <c r="TLX4" s="111"/>
      <c r="TLY4" s="111"/>
      <c r="TLZ4" s="111"/>
      <c r="TMA4" s="111"/>
      <c r="TMB4" s="111"/>
      <c r="TMC4" s="111"/>
      <c r="TMD4" s="111"/>
      <c r="TME4" s="111"/>
      <c r="TMF4" s="111"/>
      <c r="TMG4" s="111"/>
      <c r="TMH4" s="111"/>
      <c r="TMI4" s="111"/>
      <c r="TMJ4" s="111"/>
      <c r="TMK4" s="111"/>
      <c r="TML4" s="111"/>
      <c r="TMM4" s="111"/>
      <c r="TMN4" s="111"/>
      <c r="TMO4" s="111"/>
      <c r="TMP4" s="111"/>
      <c r="TMQ4" s="111"/>
      <c r="TMR4" s="111"/>
      <c r="TMS4" s="111"/>
      <c r="TMT4" s="111"/>
      <c r="TMU4" s="111"/>
      <c r="TMV4" s="111"/>
      <c r="TMW4" s="111"/>
      <c r="TMX4" s="111"/>
      <c r="TMY4" s="111"/>
      <c r="TMZ4" s="111"/>
      <c r="TNA4" s="111"/>
      <c r="TNB4" s="111"/>
      <c r="TNC4" s="111"/>
      <c r="TND4" s="111"/>
      <c r="TNE4" s="111"/>
      <c r="TNF4" s="111"/>
      <c r="TNG4" s="111"/>
      <c r="TNH4" s="111"/>
      <c r="TNI4" s="111"/>
      <c r="TNJ4" s="111"/>
      <c r="TNK4" s="111"/>
      <c r="TNL4" s="111"/>
      <c r="TNM4" s="111"/>
      <c r="TNN4" s="111"/>
      <c r="TNO4" s="111"/>
      <c r="TNP4" s="111"/>
      <c r="TNQ4" s="111"/>
      <c r="TNR4" s="111"/>
      <c r="TNS4" s="111"/>
      <c r="TNT4" s="111"/>
      <c r="TNU4" s="111"/>
      <c r="TNV4" s="111"/>
      <c r="TNW4" s="111"/>
      <c r="TNX4" s="111"/>
      <c r="TNY4" s="111"/>
      <c r="TNZ4" s="111"/>
      <c r="TOA4" s="111"/>
      <c r="TOB4" s="111"/>
      <c r="TOC4" s="111"/>
      <c r="TOD4" s="111"/>
      <c r="TOE4" s="111"/>
      <c r="TOF4" s="111"/>
      <c r="TOG4" s="111"/>
      <c r="TOH4" s="111"/>
      <c r="TOI4" s="111"/>
      <c r="TOJ4" s="111"/>
      <c r="TOK4" s="111"/>
      <c r="TOL4" s="111"/>
      <c r="TOM4" s="111"/>
      <c r="TON4" s="111"/>
      <c r="TOO4" s="111"/>
      <c r="TOP4" s="111"/>
      <c r="TOQ4" s="111"/>
      <c r="TOR4" s="111"/>
      <c r="TOS4" s="111"/>
      <c r="TOT4" s="111"/>
      <c r="TOU4" s="111"/>
      <c r="TOV4" s="111"/>
      <c r="TOW4" s="111"/>
      <c r="TOX4" s="111"/>
      <c r="TOY4" s="111"/>
      <c r="TOZ4" s="111"/>
      <c r="TPA4" s="111"/>
      <c r="TPB4" s="111"/>
      <c r="TPC4" s="111"/>
      <c r="TPD4" s="111"/>
      <c r="TPE4" s="111"/>
      <c r="TPF4" s="111"/>
      <c r="TPG4" s="111"/>
      <c r="TPH4" s="111"/>
      <c r="TPI4" s="111"/>
      <c r="TPJ4" s="111"/>
      <c r="TPK4" s="111"/>
      <c r="TPL4" s="111"/>
      <c r="TPM4" s="111"/>
      <c r="TPN4" s="111"/>
      <c r="TPO4" s="111"/>
      <c r="TPP4" s="111"/>
      <c r="TPQ4" s="111"/>
      <c r="TPR4" s="111"/>
      <c r="TPS4" s="111"/>
      <c r="TPT4" s="111"/>
      <c r="TPU4" s="111"/>
      <c r="TPV4" s="111"/>
      <c r="TPW4" s="111"/>
      <c r="TPX4" s="111"/>
      <c r="TPY4" s="111"/>
      <c r="TPZ4" s="111"/>
      <c r="TQA4" s="111"/>
      <c r="TQB4" s="111"/>
      <c r="TQC4" s="111"/>
      <c r="TQD4" s="111"/>
      <c r="TQE4" s="111"/>
      <c r="TQF4" s="111"/>
      <c r="TQG4" s="111"/>
      <c r="TQH4" s="111"/>
      <c r="TQI4" s="111"/>
      <c r="TQJ4" s="111"/>
      <c r="TQK4" s="111"/>
      <c r="TQL4" s="111"/>
      <c r="TQM4" s="111"/>
      <c r="TQN4" s="111"/>
      <c r="TQO4" s="111"/>
      <c r="TQP4" s="111"/>
      <c r="TQQ4" s="111"/>
      <c r="TQR4" s="111"/>
      <c r="TQS4" s="111"/>
      <c r="TQT4" s="111"/>
      <c r="TQU4" s="111"/>
      <c r="TQV4" s="111"/>
      <c r="TQW4" s="111"/>
      <c r="TQX4" s="111"/>
      <c r="TQY4" s="111"/>
      <c r="TQZ4" s="111"/>
      <c r="TRA4" s="111"/>
      <c r="TRB4" s="111"/>
      <c r="TRC4" s="111"/>
      <c r="TRD4" s="111"/>
      <c r="TRE4" s="111"/>
      <c r="TRF4" s="111"/>
      <c r="TRG4" s="111"/>
      <c r="TRH4" s="111"/>
      <c r="TRI4" s="111"/>
      <c r="TRJ4" s="111"/>
      <c r="TRK4" s="111"/>
      <c r="TRL4" s="111"/>
      <c r="TRM4" s="111"/>
      <c r="TRN4" s="111"/>
      <c r="TRO4" s="111"/>
      <c r="TRP4" s="111"/>
      <c r="TRQ4" s="111"/>
      <c r="TRR4" s="111"/>
      <c r="TRS4" s="111"/>
      <c r="TRT4" s="111"/>
      <c r="TRU4" s="111"/>
      <c r="TRV4" s="111"/>
      <c r="TRW4" s="111"/>
      <c r="TRX4" s="111"/>
      <c r="TRY4" s="111"/>
      <c r="TRZ4" s="111"/>
      <c r="TSA4" s="111"/>
      <c r="TSB4" s="111"/>
      <c r="TSC4" s="111"/>
      <c r="TSD4" s="111"/>
      <c r="TSE4" s="111"/>
      <c r="TSF4" s="111"/>
      <c r="TSG4" s="111"/>
      <c r="TSH4" s="111"/>
      <c r="TSI4" s="111"/>
      <c r="TSJ4" s="111"/>
      <c r="TSK4" s="111"/>
      <c r="TSL4" s="111"/>
      <c r="TSM4" s="111"/>
      <c r="TSN4" s="111"/>
      <c r="TSO4" s="111"/>
      <c r="TSP4" s="111"/>
      <c r="TSQ4" s="111"/>
      <c r="TSR4" s="111"/>
      <c r="TSS4" s="111"/>
      <c r="TST4" s="111"/>
      <c r="TSU4" s="111"/>
      <c r="TSV4" s="111"/>
      <c r="TSW4" s="111"/>
      <c r="TSX4" s="111"/>
      <c r="TSY4" s="111"/>
      <c r="TSZ4" s="111"/>
      <c r="TTA4" s="111"/>
      <c r="TTB4" s="111"/>
      <c r="TTC4" s="111"/>
      <c r="TTD4" s="111"/>
      <c r="TTE4" s="111"/>
      <c r="TTF4" s="111"/>
      <c r="TTG4" s="111"/>
      <c r="TTH4" s="111"/>
      <c r="TTI4" s="111"/>
      <c r="TTJ4" s="111"/>
      <c r="TTK4" s="111"/>
      <c r="TTL4" s="111"/>
      <c r="TTM4" s="111"/>
      <c r="TTN4" s="111"/>
      <c r="TTO4" s="111"/>
      <c r="TTP4" s="111"/>
      <c r="TTQ4" s="111"/>
      <c r="TTR4" s="111"/>
      <c r="TTS4" s="111"/>
      <c r="TTT4" s="111"/>
      <c r="TTU4" s="111"/>
      <c r="TTV4" s="111"/>
      <c r="TTW4" s="111"/>
      <c r="TTX4" s="111"/>
      <c r="TTY4" s="111"/>
      <c r="TTZ4" s="111"/>
      <c r="TUA4" s="111"/>
      <c r="TUB4" s="111"/>
      <c r="TUC4" s="111"/>
      <c r="TUD4" s="111"/>
      <c r="TUE4" s="111"/>
      <c r="TUF4" s="111"/>
      <c r="TUG4" s="111"/>
      <c r="TUH4" s="111"/>
      <c r="TUI4" s="111"/>
      <c r="TUJ4" s="111"/>
      <c r="TUK4" s="111"/>
      <c r="TUL4" s="111"/>
      <c r="TUM4" s="111"/>
      <c r="TUN4" s="111"/>
      <c r="TUO4" s="111"/>
      <c r="TUP4" s="111"/>
      <c r="TUQ4" s="111"/>
      <c r="TUR4" s="111"/>
      <c r="TUS4" s="111"/>
      <c r="TUT4" s="111"/>
      <c r="TUU4" s="111"/>
      <c r="TUV4" s="111"/>
      <c r="TUW4" s="111"/>
      <c r="TUX4" s="111"/>
      <c r="TUY4" s="111"/>
      <c r="TUZ4" s="111"/>
      <c r="TVA4" s="111"/>
      <c r="TVB4" s="111"/>
      <c r="TVC4" s="111"/>
      <c r="TVD4" s="111"/>
      <c r="TVE4" s="111"/>
      <c r="TVF4" s="111"/>
      <c r="TVG4" s="111"/>
      <c r="TVH4" s="111"/>
      <c r="TVI4" s="111"/>
      <c r="TVJ4" s="111"/>
      <c r="TVK4" s="111"/>
      <c r="TVL4" s="111"/>
      <c r="TVM4" s="111"/>
      <c r="TVN4" s="111"/>
      <c r="TVO4" s="111"/>
      <c r="TVP4" s="111"/>
      <c r="TVQ4" s="111"/>
      <c r="TVR4" s="111"/>
      <c r="TVS4" s="111"/>
      <c r="TVT4" s="111"/>
      <c r="TVU4" s="111"/>
      <c r="TVV4" s="111"/>
      <c r="TVW4" s="111"/>
      <c r="TVX4" s="111"/>
      <c r="TVY4" s="111"/>
      <c r="TVZ4" s="111"/>
      <c r="TWA4" s="111"/>
      <c r="TWB4" s="111"/>
      <c r="TWC4" s="111"/>
      <c r="TWD4" s="111"/>
      <c r="TWE4" s="111"/>
      <c r="TWF4" s="111"/>
      <c r="TWG4" s="111"/>
      <c r="TWH4" s="111"/>
      <c r="TWI4" s="111"/>
      <c r="TWJ4" s="111"/>
      <c r="TWK4" s="111"/>
      <c r="TWL4" s="111"/>
      <c r="TWM4" s="111"/>
      <c r="TWN4" s="111"/>
      <c r="TWO4" s="111"/>
      <c r="TWP4" s="111"/>
      <c r="TWQ4" s="111"/>
      <c r="TWR4" s="111"/>
      <c r="TWS4" s="111"/>
      <c r="TWT4" s="111"/>
      <c r="TWU4" s="111"/>
      <c r="TWV4" s="111"/>
      <c r="TWW4" s="111"/>
      <c r="TWX4" s="111"/>
      <c r="TWY4" s="111"/>
      <c r="TWZ4" s="111"/>
      <c r="TXA4" s="111"/>
      <c r="TXB4" s="111"/>
      <c r="TXC4" s="111"/>
      <c r="TXD4" s="111"/>
      <c r="TXE4" s="111"/>
      <c r="TXF4" s="111"/>
      <c r="TXG4" s="111"/>
      <c r="TXH4" s="111"/>
      <c r="TXI4" s="111"/>
      <c r="TXJ4" s="111"/>
      <c r="TXK4" s="111"/>
      <c r="TXL4" s="111"/>
      <c r="TXM4" s="111"/>
      <c r="TXN4" s="111"/>
      <c r="TXO4" s="111"/>
      <c r="TXP4" s="111"/>
      <c r="TXQ4" s="111"/>
      <c r="TXR4" s="111"/>
      <c r="TXS4" s="111"/>
      <c r="TXT4" s="111"/>
      <c r="TXU4" s="111"/>
      <c r="TXV4" s="111"/>
      <c r="TXW4" s="111"/>
      <c r="TXX4" s="111"/>
      <c r="TXY4" s="111"/>
      <c r="TXZ4" s="111"/>
      <c r="TYA4" s="111"/>
      <c r="TYB4" s="111"/>
      <c r="TYC4" s="111"/>
      <c r="TYD4" s="111"/>
      <c r="TYE4" s="111"/>
      <c r="TYF4" s="111"/>
      <c r="TYG4" s="111"/>
      <c r="TYH4" s="111"/>
      <c r="TYI4" s="111"/>
      <c r="TYJ4" s="111"/>
      <c r="TYK4" s="111"/>
      <c r="TYL4" s="111"/>
      <c r="TYM4" s="111"/>
      <c r="TYN4" s="111"/>
      <c r="TYO4" s="111"/>
      <c r="TYP4" s="111"/>
      <c r="TYQ4" s="111"/>
      <c r="TYR4" s="111"/>
      <c r="TYS4" s="111"/>
      <c r="TYT4" s="111"/>
      <c r="TYU4" s="111"/>
      <c r="TYV4" s="111"/>
      <c r="TYW4" s="111"/>
      <c r="TYX4" s="111"/>
      <c r="TYY4" s="111"/>
      <c r="TYZ4" s="111"/>
      <c r="TZA4" s="111"/>
      <c r="TZB4" s="111"/>
      <c r="TZC4" s="111"/>
      <c r="TZD4" s="111"/>
      <c r="TZE4" s="111"/>
      <c r="TZF4" s="111"/>
      <c r="TZG4" s="111"/>
      <c r="TZH4" s="111"/>
      <c r="TZI4" s="111"/>
      <c r="TZJ4" s="111"/>
      <c r="TZK4" s="111"/>
      <c r="TZL4" s="111"/>
      <c r="TZM4" s="111"/>
      <c r="TZN4" s="111"/>
      <c r="TZO4" s="111"/>
      <c r="TZP4" s="111"/>
      <c r="TZQ4" s="111"/>
      <c r="TZR4" s="111"/>
      <c r="TZS4" s="111"/>
      <c r="TZT4" s="111"/>
      <c r="TZU4" s="111"/>
      <c r="TZV4" s="111"/>
      <c r="TZW4" s="111"/>
      <c r="TZX4" s="111"/>
      <c r="TZY4" s="111"/>
      <c r="TZZ4" s="111"/>
      <c r="UAA4" s="111"/>
      <c r="UAB4" s="111"/>
      <c r="UAC4" s="111"/>
      <c r="UAD4" s="111"/>
      <c r="UAE4" s="111"/>
      <c r="UAF4" s="111"/>
      <c r="UAG4" s="111"/>
      <c r="UAH4" s="111"/>
      <c r="UAI4" s="111"/>
      <c r="UAJ4" s="111"/>
      <c r="UAK4" s="111"/>
      <c r="UAL4" s="111"/>
      <c r="UAM4" s="111"/>
      <c r="UAN4" s="111"/>
      <c r="UAO4" s="111"/>
      <c r="UAP4" s="111"/>
      <c r="UAQ4" s="111"/>
      <c r="UAR4" s="111"/>
      <c r="UAS4" s="111"/>
      <c r="UAT4" s="111"/>
      <c r="UAU4" s="111"/>
      <c r="UAV4" s="111"/>
      <c r="UAW4" s="111"/>
      <c r="UAX4" s="111"/>
      <c r="UAY4" s="111"/>
      <c r="UAZ4" s="111"/>
      <c r="UBA4" s="111"/>
      <c r="UBB4" s="111"/>
      <c r="UBC4" s="111"/>
      <c r="UBD4" s="111"/>
      <c r="UBE4" s="111"/>
      <c r="UBF4" s="111"/>
      <c r="UBG4" s="111"/>
      <c r="UBH4" s="111"/>
      <c r="UBI4" s="111"/>
      <c r="UBJ4" s="111"/>
      <c r="UBK4" s="111"/>
      <c r="UBL4" s="111"/>
      <c r="UBM4" s="111"/>
      <c r="UBN4" s="111"/>
      <c r="UBO4" s="111"/>
      <c r="UBP4" s="111"/>
      <c r="UBQ4" s="111"/>
      <c r="UBR4" s="111"/>
      <c r="UBS4" s="111"/>
      <c r="UBT4" s="111"/>
      <c r="UBU4" s="111"/>
      <c r="UBV4" s="111"/>
      <c r="UBW4" s="111"/>
      <c r="UBX4" s="111"/>
      <c r="UBY4" s="111"/>
      <c r="UBZ4" s="111"/>
      <c r="UCA4" s="111"/>
      <c r="UCB4" s="111"/>
      <c r="UCC4" s="111"/>
      <c r="UCD4" s="111"/>
      <c r="UCE4" s="111"/>
      <c r="UCF4" s="111"/>
      <c r="UCG4" s="111"/>
      <c r="UCH4" s="111"/>
      <c r="UCI4" s="111"/>
      <c r="UCJ4" s="111"/>
      <c r="UCK4" s="111"/>
      <c r="UCL4" s="111"/>
      <c r="UCM4" s="111"/>
      <c r="UCN4" s="111"/>
      <c r="UCO4" s="111"/>
      <c r="UCP4" s="111"/>
      <c r="UCQ4" s="111"/>
      <c r="UCR4" s="111"/>
      <c r="UCS4" s="111"/>
      <c r="UCT4" s="111"/>
      <c r="UCU4" s="111"/>
      <c r="UCV4" s="111"/>
      <c r="UCW4" s="111"/>
      <c r="UCX4" s="111"/>
      <c r="UCY4" s="111"/>
      <c r="UCZ4" s="111"/>
      <c r="UDA4" s="111"/>
      <c r="UDB4" s="111"/>
      <c r="UDC4" s="111"/>
      <c r="UDD4" s="111"/>
      <c r="UDE4" s="111"/>
      <c r="UDF4" s="111"/>
      <c r="UDG4" s="111"/>
      <c r="UDH4" s="111"/>
      <c r="UDI4" s="111"/>
      <c r="UDJ4" s="111"/>
      <c r="UDK4" s="111"/>
      <c r="UDL4" s="111"/>
      <c r="UDM4" s="111"/>
      <c r="UDN4" s="111"/>
      <c r="UDO4" s="111"/>
      <c r="UDP4" s="111"/>
      <c r="UDQ4" s="111"/>
      <c r="UDR4" s="111"/>
      <c r="UDS4" s="111"/>
      <c r="UDT4" s="111"/>
      <c r="UDU4" s="111"/>
      <c r="UDV4" s="111"/>
      <c r="UDW4" s="111"/>
      <c r="UDX4" s="111"/>
      <c r="UDY4" s="111"/>
      <c r="UDZ4" s="111"/>
      <c r="UEA4" s="111"/>
      <c r="UEB4" s="111"/>
      <c r="UEC4" s="111"/>
      <c r="UED4" s="111"/>
      <c r="UEE4" s="111"/>
      <c r="UEF4" s="111"/>
      <c r="UEG4" s="111"/>
      <c r="UEH4" s="111"/>
      <c r="UEI4" s="111"/>
      <c r="UEJ4" s="111"/>
      <c r="UEK4" s="111"/>
      <c r="UEL4" s="111"/>
      <c r="UEM4" s="111"/>
      <c r="UEN4" s="111"/>
      <c r="UEO4" s="111"/>
      <c r="UEP4" s="111"/>
      <c r="UEQ4" s="111"/>
      <c r="UER4" s="111"/>
      <c r="UES4" s="111"/>
      <c r="UET4" s="111"/>
      <c r="UEU4" s="111"/>
      <c r="UEV4" s="111"/>
      <c r="UEW4" s="111"/>
      <c r="UEX4" s="111"/>
      <c r="UEY4" s="111"/>
      <c r="UEZ4" s="111"/>
      <c r="UFA4" s="111"/>
      <c r="UFB4" s="111"/>
      <c r="UFC4" s="111"/>
      <c r="UFD4" s="111"/>
      <c r="UFE4" s="111"/>
      <c r="UFF4" s="111"/>
      <c r="UFG4" s="111"/>
      <c r="UFH4" s="111"/>
      <c r="UFI4" s="111"/>
      <c r="UFJ4" s="111"/>
      <c r="UFK4" s="111"/>
      <c r="UFL4" s="111"/>
      <c r="UFM4" s="111"/>
      <c r="UFN4" s="111"/>
      <c r="UFO4" s="111"/>
      <c r="UFP4" s="111"/>
      <c r="UFQ4" s="111"/>
      <c r="UFR4" s="111"/>
      <c r="UFS4" s="111"/>
      <c r="UFT4" s="111"/>
      <c r="UFU4" s="111"/>
      <c r="UFV4" s="111"/>
      <c r="UFW4" s="111"/>
      <c r="UFX4" s="111"/>
      <c r="UFY4" s="111"/>
      <c r="UFZ4" s="111"/>
      <c r="UGA4" s="111"/>
      <c r="UGB4" s="111"/>
      <c r="UGC4" s="111"/>
      <c r="UGD4" s="111"/>
      <c r="UGE4" s="111"/>
      <c r="UGF4" s="111"/>
      <c r="UGG4" s="111"/>
      <c r="UGH4" s="111"/>
      <c r="UGI4" s="111"/>
      <c r="UGJ4" s="111"/>
      <c r="UGK4" s="111"/>
      <c r="UGL4" s="111"/>
      <c r="UGM4" s="111"/>
      <c r="UGN4" s="111"/>
      <c r="UGO4" s="111"/>
      <c r="UGP4" s="111"/>
      <c r="UGQ4" s="111"/>
      <c r="UGR4" s="111"/>
      <c r="UGS4" s="111"/>
      <c r="UGT4" s="111"/>
      <c r="UGU4" s="111"/>
      <c r="UGV4" s="111"/>
      <c r="UGW4" s="111"/>
      <c r="UGX4" s="111"/>
      <c r="UGY4" s="111"/>
      <c r="UGZ4" s="111"/>
      <c r="UHA4" s="111"/>
      <c r="UHB4" s="111"/>
      <c r="UHC4" s="111"/>
      <c r="UHD4" s="111"/>
      <c r="UHE4" s="111"/>
      <c r="UHF4" s="111"/>
      <c r="UHG4" s="111"/>
      <c r="UHH4" s="111"/>
      <c r="UHI4" s="111"/>
      <c r="UHJ4" s="111"/>
      <c r="UHK4" s="111"/>
      <c r="UHL4" s="111"/>
      <c r="UHM4" s="111"/>
      <c r="UHN4" s="111"/>
      <c r="UHO4" s="111"/>
      <c r="UHP4" s="111"/>
      <c r="UHQ4" s="111"/>
      <c r="UHR4" s="111"/>
      <c r="UHS4" s="111"/>
      <c r="UHT4" s="111"/>
      <c r="UHU4" s="111"/>
      <c r="UHV4" s="111"/>
      <c r="UHW4" s="111"/>
      <c r="UHX4" s="111"/>
      <c r="UHY4" s="111"/>
      <c r="UHZ4" s="111"/>
      <c r="UIA4" s="111"/>
      <c r="UIB4" s="111"/>
      <c r="UIC4" s="111"/>
      <c r="UID4" s="111"/>
      <c r="UIE4" s="111"/>
      <c r="UIF4" s="111"/>
      <c r="UIG4" s="111"/>
      <c r="UIH4" s="111"/>
      <c r="UII4" s="111"/>
      <c r="UIJ4" s="111"/>
      <c r="UIK4" s="111"/>
      <c r="UIL4" s="111"/>
      <c r="UIM4" s="111"/>
      <c r="UIN4" s="111"/>
      <c r="UIO4" s="111"/>
      <c r="UIP4" s="111"/>
      <c r="UIQ4" s="111"/>
      <c r="UIR4" s="111"/>
      <c r="UIS4" s="111"/>
      <c r="UIT4" s="111"/>
      <c r="UIU4" s="111"/>
      <c r="UIV4" s="111"/>
      <c r="UIW4" s="111"/>
      <c r="UIX4" s="111"/>
      <c r="UIY4" s="111"/>
      <c r="UIZ4" s="111"/>
      <c r="UJA4" s="111"/>
      <c r="UJB4" s="111"/>
      <c r="UJC4" s="111"/>
      <c r="UJD4" s="111"/>
      <c r="UJE4" s="111"/>
      <c r="UJF4" s="111"/>
      <c r="UJG4" s="111"/>
      <c r="UJH4" s="111"/>
      <c r="UJI4" s="111"/>
      <c r="UJJ4" s="111"/>
      <c r="UJK4" s="111"/>
      <c r="UJL4" s="111"/>
      <c r="UJM4" s="111"/>
      <c r="UJN4" s="111"/>
      <c r="UJO4" s="111"/>
      <c r="UJP4" s="111"/>
      <c r="UJQ4" s="111"/>
      <c r="UJR4" s="111"/>
      <c r="UJS4" s="111"/>
      <c r="UJT4" s="111"/>
      <c r="UJU4" s="111"/>
      <c r="UJV4" s="111"/>
      <c r="UJW4" s="111"/>
      <c r="UJX4" s="111"/>
      <c r="UJY4" s="111"/>
      <c r="UJZ4" s="111"/>
      <c r="UKA4" s="111"/>
      <c r="UKB4" s="111"/>
      <c r="UKC4" s="111"/>
      <c r="UKD4" s="111"/>
      <c r="UKE4" s="111"/>
      <c r="UKF4" s="111"/>
      <c r="UKG4" s="111"/>
      <c r="UKH4" s="111"/>
      <c r="UKI4" s="111"/>
      <c r="UKJ4" s="111"/>
      <c r="UKK4" s="111"/>
      <c r="UKL4" s="111"/>
      <c r="UKM4" s="111"/>
      <c r="UKN4" s="111"/>
      <c r="UKO4" s="111"/>
      <c r="UKP4" s="111"/>
      <c r="UKQ4" s="111"/>
      <c r="UKR4" s="111"/>
      <c r="UKS4" s="111"/>
      <c r="UKT4" s="111"/>
      <c r="UKU4" s="111"/>
      <c r="UKV4" s="111"/>
      <c r="UKW4" s="111"/>
      <c r="UKX4" s="111"/>
      <c r="UKY4" s="111"/>
      <c r="UKZ4" s="111"/>
      <c r="ULA4" s="111"/>
      <c r="ULB4" s="111"/>
      <c r="ULC4" s="111"/>
      <c r="ULD4" s="111"/>
      <c r="ULE4" s="111"/>
      <c r="ULF4" s="111"/>
      <c r="ULG4" s="111"/>
      <c r="ULH4" s="111"/>
      <c r="ULI4" s="111"/>
      <c r="ULJ4" s="111"/>
      <c r="ULK4" s="111"/>
      <c r="ULL4" s="111"/>
      <c r="ULM4" s="111"/>
      <c r="ULN4" s="111"/>
      <c r="ULO4" s="111"/>
      <c r="ULP4" s="111"/>
      <c r="ULQ4" s="111"/>
      <c r="ULR4" s="111"/>
      <c r="ULS4" s="111"/>
      <c r="ULT4" s="111"/>
      <c r="ULU4" s="111"/>
      <c r="ULV4" s="111"/>
      <c r="ULW4" s="111"/>
      <c r="ULX4" s="111"/>
      <c r="ULY4" s="111"/>
      <c r="ULZ4" s="111"/>
      <c r="UMA4" s="111"/>
      <c r="UMB4" s="111"/>
      <c r="UMC4" s="111"/>
      <c r="UMD4" s="111"/>
      <c r="UME4" s="111"/>
      <c r="UMF4" s="111"/>
      <c r="UMG4" s="111"/>
      <c r="UMH4" s="111"/>
      <c r="UMI4" s="111"/>
      <c r="UMJ4" s="111"/>
      <c r="UMK4" s="111"/>
      <c r="UML4" s="111"/>
      <c r="UMM4" s="111"/>
      <c r="UMN4" s="111"/>
      <c r="UMO4" s="111"/>
      <c r="UMP4" s="111"/>
      <c r="UMQ4" s="111"/>
      <c r="UMR4" s="111"/>
      <c r="UMS4" s="111"/>
      <c r="UMT4" s="111"/>
      <c r="UMU4" s="111"/>
      <c r="UMV4" s="111"/>
      <c r="UMW4" s="111"/>
      <c r="UMX4" s="111"/>
      <c r="UMY4" s="111"/>
      <c r="UMZ4" s="111"/>
      <c r="UNA4" s="111"/>
      <c r="UNB4" s="111"/>
      <c r="UNC4" s="111"/>
      <c r="UND4" s="111"/>
      <c r="UNE4" s="111"/>
      <c r="UNF4" s="111"/>
      <c r="UNG4" s="111"/>
      <c r="UNH4" s="111"/>
      <c r="UNI4" s="111"/>
      <c r="UNJ4" s="111"/>
      <c r="UNK4" s="111"/>
      <c r="UNL4" s="111"/>
      <c r="UNM4" s="111"/>
      <c r="UNN4" s="111"/>
      <c r="UNO4" s="111"/>
      <c r="UNP4" s="111"/>
      <c r="UNQ4" s="111"/>
      <c r="UNR4" s="111"/>
      <c r="UNS4" s="111"/>
      <c r="UNT4" s="111"/>
      <c r="UNU4" s="111"/>
      <c r="UNV4" s="111"/>
      <c r="UNW4" s="111"/>
      <c r="UNX4" s="111"/>
      <c r="UNY4" s="111"/>
      <c r="UNZ4" s="111"/>
      <c r="UOA4" s="111"/>
      <c r="UOB4" s="111"/>
      <c r="UOC4" s="111"/>
      <c r="UOD4" s="111"/>
      <c r="UOE4" s="111"/>
      <c r="UOF4" s="111"/>
      <c r="UOG4" s="111"/>
      <c r="UOH4" s="111"/>
      <c r="UOI4" s="111"/>
      <c r="UOJ4" s="111"/>
      <c r="UOK4" s="111"/>
      <c r="UOL4" s="111"/>
      <c r="UOM4" s="111"/>
      <c r="UON4" s="111"/>
      <c r="UOO4" s="111"/>
      <c r="UOP4" s="111"/>
      <c r="UOQ4" s="111"/>
      <c r="UOR4" s="111"/>
      <c r="UOS4" s="111"/>
      <c r="UOT4" s="111"/>
      <c r="UOU4" s="111"/>
      <c r="UOV4" s="111"/>
      <c r="UOW4" s="111"/>
      <c r="UOX4" s="111"/>
      <c r="UOY4" s="111"/>
      <c r="UOZ4" s="111"/>
      <c r="UPA4" s="111"/>
      <c r="UPB4" s="111"/>
      <c r="UPC4" s="111"/>
      <c r="UPD4" s="111"/>
      <c r="UPE4" s="111"/>
      <c r="UPF4" s="111"/>
      <c r="UPG4" s="111"/>
      <c r="UPH4" s="111"/>
      <c r="UPI4" s="111"/>
      <c r="UPJ4" s="111"/>
      <c r="UPK4" s="111"/>
      <c r="UPL4" s="111"/>
      <c r="UPM4" s="111"/>
      <c r="UPN4" s="111"/>
      <c r="UPO4" s="111"/>
      <c r="UPP4" s="111"/>
      <c r="UPQ4" s="111"/>
      <c r="UPR4" s="111"/>
      <c r="UPS4" s="111"/>
      <c r="UPT4" s="111"/>
      <c r="UPU4" s="111"/>
      <c r="UPV4" s="111"/>
      <c r="UPW4" s="111"/>
      <c r="UPX4" s="111"/>
      <c r="UPY4" s="111"/>
      <c r="UPZ4" s="111"/>
      <c r="UQA4" s="111"/>
      <c r="UQB4" s="111"/>
      <c r="UQC4" s="111"/>
      <c r="UQD4" s="111"/>
      <c r="UQE4" s="111"/>
      <c r="UQF4" s="111"/>
      <c r="UQG4" s="111"/>
      <c r="UQH4" s="111"/>
      <c r="UQI4" s="111"/>
      <c r="UQJ4" s="111"/>
      <c r="UQK4" s="111"/>
      <c r="UQL4" s="111"/>
      <c r="UQM4" s="111"/>
      <c r="UQN4" s="111"/>
      <c r="UQO4" s="111"/>
      <c r="UQP4" s="111"/>
      <c r="UQQ4" s="111"/>
      <c r="UQR4" s="111"/>
      <c r="UQS4" s="111"/>
      <c r="UQT4" s="111"/>
      <c r="UQU4" s="111"/>
      <c r="UQV4" s="111"/>
      <c r="UQW4" s="111"/>
      <c r="UQX4" s="111"/>
      <c r="UQY4" s="111"/>
      <c r="UQZ4" s="111"/>
      <c r="URA4" s="111"/>
      <c r="URB4" s="111"/>
      <c r="URC4" s="111"/>
      <c r="URD4" s="111"/>
      <c r="URE4" s="111"/>
      <c r="URF4" s="111"/>
      <c r="URG4" s="111"/>
      <c r="URH4" s="111"/>
      <c r="URI4" s="111"/>
      <c r="URJ4" s="111"/>
      <c r="URK4" s="111"/>
      <c r="URL4" s="111"/>
      <c r="URM4" s="111"/>
      <c r="URN4" s="111"/>
      <c r="URO4" s="111"/>
      <c r="URP4" s="111"/>
      <c r="URQ4" s="111"/>
      <c r="URR4" s="111"/>
      <c r="URS4" s="111"/>
      <c r="URT4" s="111"/>
      <c r="URU4" s="111"/>
      <c r="URV4" s="111"/>
      <c r="URW4" s="111"/>
      <c r="URX4" s="111"/>
      <c r="URY4" s="111"/>
      <c r="URZ4" s="111"/>
      <c r="USA4" s="111"/>
      <c r="USB4" s="111"/>
      <c r="USC4" s="111"/>
      <c r="USD4" s="111"/>
      <c r="USE4" s="111"/>
      <c r="USF4" s="111"/>
      <c r="USG4" s="111"/>
      <c r="USH4" s="111"/>
      <c r="USI4" s="111"/>
      <c r="USJ4" s="111"/>
      <c r="USK4" s="111"/>
      <c r="USL4" s="111"/>
      <c r="USM4" s="111"/>
      <c r="USN4" s="111"/>
      <c r="USO4" s="111"/>
      <c r="USP4" s="111"/>
      <c r="USQ4" s="111"/>
      <c r="USR4" s="111"/>
      <c r="USS4" s="111"/>
      <c r="UST4" s="111"/>
      <c r="USU4" s="111"/>
      <c r="USV4" s="111"/>
      <c r="USW4" s="111"/>
      <c r="USX4" s="111"/>
      <c r="USY4" s="111"/>
      <c r="USZ4" s="111"/>
      <c r="UTA4" s="111"/>
      <c r="UTB4" s="111"/>
      <c r="UTC4" s="111"/>
      <c r="UTD4" s="111"/>
      <c r="UTE4" s="111"/>
      <c r="UTF4" s="111"/>
      <c r="UTG4" s="111"/>
      <c r="UTH4" s="111"/>
      <c r="UTI4" s="111"/>
      <c r="UTJ4" s="111"/>
      <c r="UTK4" s="111"/>
      <c r="UTL4" s="111"/>
      <c r="UTM4" s="111"/>
      <c r="UTN4" s="111"/>
      <c r="UTO4" s="111"/>
      <c r="UTP4" s="111"/>
      <c r="UTQ4" s="111"/>
      <c r="UTR4" s="111"/>
      <c r="UTS4" s="111"/>
      <c r="UTT4" s="111"/>
      <c r="UTU4" s="111"/>
      <c r="UTV4" s="111"/>
      <c r="UTW4" s="111"/>
      <c r="UTX4" s="111"/>
      <c r="UTY4" s="111"/>
      <c r="UTZ4" s="111"/>
      <c r="UUA4" s="111"/>
      <c r="UUB4" s="111"/>
      <c r="UUC4" s="111"/>
      <c r="UUD4" s="111"/>
      <c r="UUE4" s="111"/>
      <c r="UUF4" s="111"/>
      <c r="UUG4" s="111"/>
      <c r="UUH4" s="111"/>
      <c r="UUI4" s="111"/>
      <c r="UUJ4" s="111"/>
      <c r="UUK4" s="111"/>
      <c r="UUL4" s="111"/>
      <c r="UUM4" s="111"/>
      <c r="UUN4" s="111"/>
      <c r="UUO4" s="111"/>
      <c r="UUP4" s="111"/>
      <c r="UUQ4" s="111"/>
      <c r="UUR4" s="111"/>
      <c r="UUS4" s="111"/>
      <c r="UUT4" s="111"/>
      <c r="UUU4" s="111"/>
      <c r="UUV4" s="111"/>
      <c r="UUW4" s="111"/>
      <c r="UUX4" s="111"/>
      <c r="UUY4" s="111"/>
      <c r="UUZ4" s="111"/>
      <c r="UVA4" s="111"/>
      <c r="UVB4" s="111"/>
      <c r="UVC4" s="111"/>
      <c r="UVD4" s="111"/>
      <c r="UVE4" s="111"/>
      <c r="UVF4" s="111"/>
      <c r="UVG4" s="111"/>
      <c r="UVH4" s="111"/>
      <c r="UVI4" s="111"/>
      <c r="UVJ4" s="111"/>
      <c r="UVK4" s="111"/>
      <c r="UVL4" s="111"/>
      <c r="UVM4" s="111"/>
      <c r="UVN4" s="111"/>
      <c r="UVO4" s="111"/>
      <c r="UVP4" s="111"/>
      <c r="UVQ4" s="111"/>
      <c r="UVR4" s="111"/>
      <c r="UVS4" s="111"/>
      <c r="UVT4" s="111"/>
      <c r="UVU4" s="111"/>
      <c r="UVV4" s="111"/>
      <c r="UVW4" s="111"/>
      <c r="UVX4" s="111"/>
      <c r="UVY4" s="111"/>
      <c r="UVZ4" s="111"/>
      <c r="UWA4" s="111"/>
      <c r="UWB4" s="111"/>
      <c r="UWC4" s="111"/>
      <c r="UWD4" s="111"/>
      <c r="UWE4" s="111"/>
      <c r="UWF4" s="111"/>
      <c r="UWG4" s="111"/>
      <c r="UWH4" s="111"/>
      <c r="UWI4" s="111"/>
      <c r="UWJ4" s="111"/>
      <c r="UWK4" s="111"/>
      <c r="UWL4" s="111"/>
      <c r="UWM4" s="111"/>
      <c r="UWN4" s="111"/>
      <c r="UWO4" s="111"/>
      <c r="UWP4" s="111"/>
      <c r="UWQ4" s="111"/>
      <c r="UWR4" s="111"/>
      <c r="UWS4" s="111"/>
      <c r="UWT4" s="111"/>
      <c r="UWU4" s="111"/>
      <c r="UWV4" s="111"/>
      <c r="UWW4" s="111"/>
      <c r="UWX4" s="111"/>
      <c r="UWY4" s="111"/>
      <c r="UWZ4" s="111"/>
      <c r="UXA4" s="111"/>
      <c r="UXB4" s="111"/>
      <c r="UXC4" s="111"/>
      <c r="UXD4" s="111"/>
      <c r="UXE4" s="111"/>
      <c r="UXF4" s="111"/>
      <c r="UXG4" s="111"/>
      <c r="UXH4" s="111"/>
      <c r="UXI4" s="111"/>
      <c r="UXJ4" s="111"/>
      <c r="UXK4" s="111"/>
      <c r="UXL4" s="111"/>
      <c r="UXM4" s="111"/>
      <c r="UXN4" s="111"/>
      <c r="UXO4" s="111"/>
      <c r="UXP4" s="111"/>
      <c r="UXQ4" s="111"/>
      <c r="UXR4" s="111"/>
      <c r="UXS4" s="111"/>
      <c r="UXT4" s="111"/>
      <c r="UXU4" s="111"/>
      <c r="UXV4" s="111"/>
      <c r="UXW4" s="111"/>
      <c r="UXX4" s="111"/>
      <c r="UXY4" s="111"/>
      <c r="UXZ4" s="111"/>
      <c r="UYA4" s="111"/>
      <c r="UYB4" s="111"/>
      <c r="UYC4" s="111"/>
      <c r="UYD4" s="111"/>
      <c r="UYE4" s="111"/>
      <c r="UYF4" s="111"/>
      <c r="UYG4" s="111"/>
      <c r="UYH4" s="111"/>
      <c r="UYI4" s="111"/>
      <c r="UYJ4" s="111"/>
      <c r="UYK4" s="111"/>
      <c r="UYL4" s="111"/>
      <c r="UYM4" s="111"/>
      <c r="UYN4" s="111"/>
      <c r="UYO4" s="111"/>
      <c r="UYP4" s="111"/>
      <c r="UYQ4" s="111"/>
      <c r="UYR4" s="111"/>
      <c r="UYS4" s="111"/>
      <c r="UYT4" s="111"/>
      <c r="UYU4" s="111"/>
      <c r="UYV4" s="111"/>
      <c r="UYW4" s="111"/>
      <c r="UYX4" s="111"/>
      <c r="UYY4" s="111"/>
      <c r="UYZ4" s="111"/>
      <c r="UZA4" s="111"/>
      <c r="UZB4" s="111"/>
      <c r="UZC4" s="111"/>
      <c r="UZD4" s="111"/>
      <c r="UZE4" s="111"/>
      <c r="UZF4" s="111"/>
      <c r="UZG4" s="111"/>
      <c r="UZH4" s="111"/>
      <c r="UZI4" s="111"/>
      <c r="UZJ4" s="111"/>
      <c r="UZK4" s="111"/>
      <c r="UZL4" s="111"/>
      <c r="UZM4" s="111"/>
      <c r="UZN4" s="111"/>
      <c r="UZO4" s="111"/>
      <c r="UZP4" s="111"/>
      <c r="UZQ4" s="111"/>
      <c r="UZR4" s="111"/>
      <c r="UZS4" s="111"/>
      <c r="UZT4" s="111"/>
      <c r="UZU4" s="111"/>
      <c r="UZV4" s="111"/>
      <c r="UZW4" s="111"/>
      <c r="UZX4" s="111"/>
      <c r="UZY4" s="111"/>
      <c r="UZZ4" s="111"/>
      <c r="VAA4" s="111"/>
      <c r="VAB4" s="111"/>
      <c r="VAC4" s="111"/>
      <c r="VAD4" s="111"/>
      <c r="VAE4" s="111"/>
      <c r="VAF4" s="111"/>
      <c r="VAG4" s="111"/>
      <c r="VAH4" s="111"/>
      <c r="VAI4" s="111"/>
      <c r="VAJ4" s="111"/>
      <c r="VAK4" s="111"/>
      <c r="VAL4" s="111"/>
      <c r="VAM4" s="111"/>
      <c r="VAN4" s="111"/>
      <c r="VAO4" s="111"/>
      <c r="VAP4" s="111"/>
      <c r="VAQ4" s="111"/>
      <c r="VAR4" s="111"/>
      <c r="VAS4" s="111"/>
      <c r="VAT4" s="111"/>
      <c r="VAU4" s="111"/>
      <c r="VAV4" s="111"/>
      <c r="VAW4" s="111"/>
      <c r="VAX4" s="111"/>
      <c r="VAY4" s="111"/>
      <c r="VAZ4" s="111"/>
      <c r="VBA4" s="111"/>
      <c r="VBB4" s="111"/>
      <c r="VBC4" s="111"/>
      <c r="VBD4" s="111"/>
      <c r="VBE4" s="111"/>
      <c r="VBF4" s="111"/>
      <c r="VBG4" s="111"/>
      <c r="VBH4" s="111"/>
      <c r="VBI4" s="111"/>
      <c r="VBJ4" s="111"/>
      <c r="VBK4" s="111"/>
      <c r="VBL4" s="111"/>
      <c r="VBM4" s="111"/>
      <c r="VBN4" s="111"/>
      <c r="VBO4" s="111"/>
      <c r="VBP4" s="111"/>
      <c r="VBQ4" s="111"/>
      <c r="VBR4" s="111"/>
      <c r="VBS4" s="111"/>
      <c r="VBT4" s="111"/>
      <c r="VBU4" s="111"/>
      <c r="VBV4" s="111"/>
      <c r="VBW4" s="111"/>
      <c r="VBX4" s="111"/>
      <c r="VBY4" s="111"/>
      <c r="VBZ4" s="111"/>
      <c r="VCA4" s="111"/>
      <c r="VCB4" s="111"/>
      <c r="VCC4" s="111"/>
      <c r="VCD4" s="111"/>
      <c r="VCE4" s="111"/>
      <c r="VCF4" s="111"/>
      <c r="VCG4" s="111"/>
      <c r="VCH4" s="111"/>
      <c r="VCI4" s="111"/>
      <c r="VCJ4" s="111"/>
      <c r="VCK4" s="111"/>
      <c r="VCL4" s="111"/>
      <c r="VCM4" s="111"/>
      <c r="VCN4" s="111"/>
      <c r="VCO4" s="111"/>
      <c r="VCP4" s="111"/>
      <c r="VCQ4" s="111"/>
      <c r="VCR4" s="111"/>
      <c r="VCS4" s="111"/>
      <c r="VCT4" s="111"/>
      <c r="VCU4" s="111"/>
      <c r="VCV4" s="111"/>
      <c r="VCW4" s="111"/>
      <c r="VCX4" s="111"/>
      <c r="VCY4" s="111"/>
      <c r="VCZ4" s="111"/>
      <c r="VDA4" s="111"/>
      <c r="VDB4" s="111"/>
      <c r="VDC4" s="111"/>
      <c r="VDD4" s="111"/>
      <c r="VDE4" s="111"/>
      <c r="VDF4" s="111"/>
      <c r="VDG4" s="111"/>
      <c r="VDH4" s="111"/>
      <c r="VDI4" s="111"/>
      <c r="VDJ4" s="111"/>
      <c r="VDK4" s="111"/>
      <c r="VDL4" s="111"/>
      <c r="VDM4" s="111"/>
      <c r="VDN4" s="111"/>
      <c r="VDO4" s="111"/>
      <c r="VDP4" s="111"/>
      <c r="VDQ4" s="111"/>
      <c r="VDR4" s="111"/>
      <c r="VDS4" s="111"/>
      <c r="VDT4" s="111"/>
      <c r="VDU4" s="111"/>
      <c r="VDV4" s="111"/>
      <c r="VDW4" s="111"/>
      <c r="VDX4" s="111"/>
      <c r="VDY4" s="111"/>
      <c r="VDZ4" s="111"/>
      <c r="VEA4" s="111"/>
      <c r="VEB4" s="111"/>
      <c r="VEC4" s="111"/>
      <c r="VED4" s="111"/>
      <c r="VEE4" s="111"/>
      <c r="VEF4" s="111"/>
      <c r="VEG4" s="111"/>
      <c r="VEH4" s="111"/>
      <c r="VEI4" s="111"/>
      <c r="VEJ4" s="111"/>
      <c r="VEK4" s="111"/>
      <c r="VEL4" s="111"/>
      <c r="VEM4" s="111"/>
      <c r="VEN4" s="111"/>
      <c r="VEO4" s="111"/>
      <c r="VEP4" s="111"/>
      <c r="VEQ4" s="111"/>
      <c r="VER4" s="111"/>
      <c r="VES4" s="111"/>
      <c r="VET4" s="111"/>
      <c r="VEU4" s="111"/>
      <c r="VEV4" s="111"/>
      <c r="VEW4" s="111"/>
      <c r="VEX4" s="111"/>
      <c r="VEY4" s="111"/>
      <c r="VEZ4" s="111"/>
      <c r="VFA4" s="111"/>
      <c r="VFB4" s="111"/>
      <c r="VFC4" s="111"/>
      <c r="VFD4" s="111"/>
      <c r="VFE4" s="111"/>
      <c r="VFF4" s="111"/>
      <c r="VFG4" s="111"/>
      <c r="VFH4" s="111"/>
      <c r="VFI4" s="111"/>
      <c r="VFJ4" s="111"/>
      <c r="VFK4" s="111"/>
      <c r="VFL4" s="111"/>
      <c r="VFM4" s="111"/>
      <c r="VFN4" s="111"/>
      <c r="VFO4" s="111"/>
      <c r="VFP4" s="111"/>
      <c r="VFQ4" s="111"/>
      <c r="VFR4" s="111"/>
      <c r="VFS4" s="111"/>
      <c r="VFT4" s="111"/>
      <c r="VFU4" s="111"/>
      <c r="VFV4" s="111"/>
      <c r="VFW4" s="111"/>
      <c r="VFX4" s="111"/>
      <c r="VFY4" s="111"/>
      <c r="VFZ4" s="111"/>
      <c r="VGA4" s="111"/>
      <c r="VGB4" s="111"/>
      <c r="VGC4" s="111"/>
      <c r="VGD4" s="111"/>
      <c r="VGE4" s="111"/>
      <c r="VGF4" s="111"/>
      <c r="VGG4" s="111"/>
      <c r="VGH4" s="111"/>
      <c r="VGI4" s="111"/>
      <c r="VGJ4" s="111"/>
      <c r="VGK4" s="111"/>
      <c r="VGL4" s="111"/>
      <c r="VGM4" s="111"/>
      <c r="VGN4" s="111"/>
      <c r="VGO4" s="111"/>
      <c r="VGP4" s="111"/>
      <c r="VGQ4" s="111"/>
      <c r="VGR4" s="111"/>
      <c r="VGS4" s="111"/>
      <c r="VGT4" s="111"/>
      <c r="VGU4" s="111"/>
      <c r="VGV4" s="111"/>
      <c r="VGW4" s="111"/>
      <c r="VGX4" s="111"/>
      <c r="VGY4" s="111"/>
      <c r="VGZ4" s="111"/>
      <c r="VHA4" s="111"/>
      <c r="VHB4" s="111"/>
      <c r="VHC4" s="111"/>
      <c r="VHD4" s="111"/>
      <c r="VHE4" s="111"/>
      <c r="VHF4" s="111"/>
      <c r="VHG4" s="111"/>
      <c r="VHH4" s="111"/>
      <c r="VHI4" s="111"/>
      <c r="VHJ4" s="111"/>
      <c r="VHK4" s="111"/>
      <c r="VHL4" s="111"/>
      <c r="VHM4" s="111"/>
      <c r="VHN4" s="111"/>
      <c r="VHO4" s="111"/>
      <c r="VHP4" s="111"/>
      <c r="VHQ4" s="111"/>
      <c r="VHR4" s="111"/>
      <c r="VHS4" s="111"/>
      <c r="VHT4" s="111"/>
      <c r="VHU4" s="111"/>
      <c r="VHV4" s="111"/>
      <c r="VHW4" s="111"/>
      <c r="VHX4" s="111"/>
      <c r="VHY4" s="111"/>
      <c r="VHZ4" s="111"/>
      <c r="VIA4" s="111"/>
      <c r="VIB4" s="111"/>
      <c r="VIC4" s="111"/>
      <c r="VID4" s="111"/>
      <c r="VIE4" s="111"/>
      <c r="VIF4" s="111"/>
      <c r="VIG4" s="111"/>
      <c r="VIH4" s="111"/>
      <c r="VII4" s="111"/>
      <c r="VIJ4" s="111"/>
      <c r="VIK4" s="111"/>
      <c r="VIL4" s="111"/>
      <c r="VIM4" s="111"/>
      <c r="VIN4" s="111"/>
      <c r="VIO4" s="111"/>
      <c r="VIP4" s="111"/>
      <c r="VIQ4" s="111"/>
      <c r="VIR4" s="111"/>
      <c r="VIS4" s="111"/>
      <c r="VIT4" s="111"/>
      <c r="VIU4" s="111"/>
      <c r="VIV4" s="111"/>
      <c r="VIW4" s="111"/>
      <c r="VIX4" s="111"/>
      <c r="VIY4" s="111"/>
      <c r="VIZ4" s="111"/>
      <c r="VJA4" s="111"/>
      <c r="VJB4" s="111"/>
      <c r="VJC4" s="111"/>
      <c r="VJD4" s="111"/>
      <c r="VJE4" s="111"/>
      <c r="VJF4" s="111"/>
      <c r="VJG4" s="111"/>
      <c r="VJH4" s="111"/>
      <c r="VJI4" s="111"/>
      <c r="VJJ4" s="111"/>
      <c r="VJK4" s="111"/>
      <c r="VJL4" s="111"/>
      <c r="VJM4" s="111"/>
      <c r="VJN4" s="111"/>
      <c r="VJO4" s="111"/>
      <c r="VJP4" s="111"/>
      <c r="VJQ4" s="111"/>
      <c r="VJR4" s="111"/>
      <c r="VJS4" s="111"/>
      <c r="VJT4" s="111"/>
      <c r="VJU4" s="111"/>
      <c r="VJV4" s="111"/>
      <c r="VJW4" s="111"/>
      <c r="VJX4" s="111"/>
      <c r="VJY4" s="111"/>
      <c r="VJZ4" s="111"/>
      <c r="VKA4" s="111"/>
      <c r="VKB4" s="111"/>
      <c r="VKC4" s="111"/>
      <c r="VKD4" s="111"/>
      <c r="VKE4" s="111"/>
      <c r="VKF4" s="111"/>
      <c r="VKG4" s="111"/>
      <c r="VKH4" s="111"/>
      <c r="VKI4" s="111"/>
      <c r="VKJ4" s="111"/>
      <c r="VKK4" s="111"/>
      <c r="VKL4" s="111"/>
      <c r="VKM4" s="111"/>
      <c r="VKN4" s="111"/>
      <c r="VKO4" s="111"/>
      <c r="VKP4" s="111"/>
      <c r="VKQ4" s="111"/>
      <c r="VKR4" s="111"/>
      <c r="VKS4" s="111"/>
      <c r="VKT4" s="111"/>
      <c r="VKU4" s="111"/>
      <c r="VKV4" s="111"/>
      <c r="VKW4" s="111"/>
      <c r="VKX4" s="111"/>
      <c r="VKY4" s="111"/>
      <c r="VKZ4" s="111"/>
      <c r="VLA4" s="111"/>
      <c r="VLB4" s="111"/>
      <c r="VLC4" s="111"/>
      <c r="VLD4" s="111"/>
      <c r="VLE4" s="111"/>
      <c r="VLF4" s="111"/>
      <c r="VLG4" s="111"/>
      <c r="VLH4" s="111"/>
      <c r="VLI4" s="111"/>
      <c r="VLJ4" s="111"/>
      <c r="VLK4" s="111"/>
      <c r="VLL4" s="111"/>
      <c r="VLM4" s="111"/>
      <c r="VLN4" s="111"/>
      <c r="VLO4" s="111"/>
      <c r="VLP4" s="111"/>
      <c r="VLQ4" s="111"/>
      <c r="VLR4" s="111"/>
      <c r="VLS4" s="111"/>
      <c r="VLT4" s="111"/>
      <c r="VLU4" s="111"/>
      <c r="VLV4" s="111"/>
      <c r="VLW4" s="111"/>
      <c r="VLX4" s="111"/>
      <c r="VLY4" s="111"/>
      <c r="VLZ4" s="111"/>
      <c r="VMA4" s="111"/>
      <c r="VMB4" s="111"/>
      <c r="VMC4" s="111"/>
      <c r="VMD4" s="111"/>
      <c r="VME4" s="111"/>
      <c r="VMF4" s="111"/>
      <c r="VMG4" s="111"/>
      <c r="VMH4" s="111"/>
      <c r="VMI4" s="111"/>
      <c r="VMJ4" s="111"/>
      <c r="VMK4" s="111"/>
      <c r="VML4" s="111"/>
      <c r="VMM4" s="111"/>
      <c r="VMN4" s="111"/>
      <c r="VMO4" s="111"/>
      <c r="VMP4" s="111"/>
      <c r="VMQ4" s="111"/>
      <c r="VMR4" s="111"/>
      <c r="VMS4" s="111"/>
      <c r="VMT4" s="111"/>
      <c r="VMU4" s="111"/>
      <c r="VMV4" s="111"/>
      <c r="VMW4" s="111"/>
      <c r="VMX4" s="111"/>
      <c r="VMY4" s="111"/>
      <c r="VMZ4" s="111"/>
      <c r="VNA4" s="111"/>
      <c r="VNB4" s="111"/>
      <c r="VNC4" s="111"/>
      <c r="VND4" s="111"/>
      <c r="VNE4" s="111"/>
      <c r="VNF4" s="111"/>
      <c r="VNG4" s="111"/>
      <c r="VNH4" s="111"/>
      <c r="VNI4" s="111"/>
      <c r="VNJ4" s="111"/>
      <c r="VNK4" s="111"/>
      <c r="VNL4" s="111"/>
      <c r="VNM4" s="111"/>
      <c r="VNN4" s="111"/>
      <c r="VNO4" s="111"/>
      <c r="VNP4" s="111"/>
      <c r="VNQ4" s="111"/>
      <c r="VNR4" s="111"/>
      <c r="VNS4" s="111"/>
      <c r="VNT4" s="111"/>
      <c r="VNU4" s="111"/>
      <c r="VNV4" s="111"/>
      <c r="VNW4" s="111"/>
      <c r="VNX4" s="111"/>
      <c r="VNY4" s="111"/>
      <c r="VNZ4" s="111"/>
      <c r="VOA4" s="111"/>
      <c r="VOB4" s="111"/>
      <c r="VOC4" s="111"/>
      <c r="VOD4" s="111"/>
      <c r="VOE4" s="111"/>
      <c r="VOF4" s="111"/>
      <c r="VOG4" s="111"/>
      <c r="VOH4" s="111"/>
      <c r="VOI4" s="111"/>
      <c r="VOJ4" s="111"/>
      <c r="VOK4" s="111"/>
      <c r="VOL4" s="111"/>
      <c r="VOM4" s="111"/>
      <c r="VON4" s="111"/>
      <c r="VOO4" s="111"/>
      <c r="VOP4" s="111"/>
      <c r="VOQ4" s="111"/>
      <c r="VOR4" s="111"/>
      <c r="VOS4" s="111"/>
      <c r="VOT4" s="111"/>
      <c r="VOU4" s="111"/>
      <c r="VOV4" s="111"/>
      <c r="VOW4" s="111"/>
      <c r="VOX4" s="111"/>
      <c r="VOY4" s="111"/>
      <c r="VOZ4" s="111"/>
      <c r="VPA4" s="111"/>
      <c r="VPB4" s="111"/>
      <c r="VPC4" s="111"/>
      <c r="VPD4" s="111"/>
      <c r="VPE4" s="111"/>
      <c r="VPF4" s="111"/>
      <c r="VPG4" s="111"/>
      <c r="VPH4" s="111"/>
      <c r="VPI4" s="111"/>
      <c r="VPJ4" s="111"/>
      <c r="VPK4" s="111"/>
      <c r="VPL4" s="111"/>
      <c r="VPM4" s="111"/>
      <c r="VPN4" s="111"/>
      <c r="VPO4" s="111"/>
      <c r="VPP4" s="111"/>
      <c r="VPQ4" s="111"/>
      <c r="VPR4" s="111"/>
      <c r="VPS4" s="111"/>
      <c r="VPT4" s="111"/>
      <c r="VPU4" s="111"/>
      <c r="VPV4" s="111"/>
      <c r="VPW4" s="111"/>
      <c r="VPX4" s="111"/>
      <c r="VPY4" s="111"/>
      <c r="VPZ4" s="111"/>
      <c r="VQA4" s="111"/>
      <c r="VQB4" s="111"/>
      <c r="VQC4" s="111"/>
      <c r="VQD4" s="111"/>
      <c r="VQE4" s="111"/>
      <c r="VQF4" s="111"/>
      <c r="VQG4" s="111"/>
      <c r="VQH4" s="111"/>
      <c r="VQI4" s="111"/>
      <c r="VQJ4" s="111"/>
      <c r="VQK4" s="111"/>
      <c r="VQL4" s="111"/>
      <c r="VQM4" s="111"/>
      <c r="VQN4" s="111"/>
      <c r="VQO4" s="111"/>
      <c r="VQP4" s="111"/>
      <c r="VQQ4" s="111"/>
      <c r="VQR4" s="111"/>
      <c r="VQS4" s="111"/>
      <c r="VQT4" s="111"/>
      <c r="VQU4" s="111"/>
      <c r="VQV4" s="111"/>
      <c r="VQW4" s="111"/>
      <c r="VQX4" s="111"/>
      <c r="VQY4" s="111"/>
      <c r="VQZ4" s="111"/>
      <c r="VRA4" s="111"/>
      <c r="VRB4" s="111"/>
      <c r="VRC4" s="111"/>
      <c r="VRD4" s="111"/>
      <c r="VRE4" s="111"/>
      <c r="VRF4" s="111"/>
      <c r="VRG4" s="111"/>
      <c r="VRH4" s="111"/>
      <c r="VRI4" s="111"/>
      <c r="VRJ4" s="111"/>
      <c r="VRK4" s="111"/>
      <c r="VRL4" s="111"/>
      <c r="VRM4" s="111"/>
      <c r="VRN4" s="111"/>
      <c r="VRO4" s="111"/>
      <c r="VRP4" s="111"/>
      <c r="VRQ4" s="111"/>
      <c r="VRR4" s="111"/>
      <c r="VRS4" s="111"/>
      <c r="VRT4" s="111"/>
      <c r="VRU4" s="111"/>
      <c r="VRV4" s="111"/>
      <c r="VRW4" s="111"/>
      <c r="VRX4" s="111"/>
      <c r="VRY4" s="111"/>
      <c r="VRZ4" s="111"/>
      <c r="VSA4" s="111"/>
      <c r="VSB4" s="111"/>
      <c r="VSC4" s="111"/>
      <c r="VSD4" s="111"/>
      <c r="VSE4" s="111"/>
      <c r="VSF4" s="111"/>
      <c r="VSG4" s="111"/>
      <c r="VSH4" s="111"/>
      <c r="VSI4" s="111"/>
      <c r="VSJ4" s="111"/>
      <c r="VSK4" s="111"/>
      <c r="VSL4" s="111"/>
      <c r="VSM4" s="111"/>
      <c r="VSN4" s="111"/>
      <c r="VSO4" s="111"/>
      <c r="VSP4" s="111"/>
      <c r="VSQ4" s="111"/>
      <c r="VSR4" s="111"/>
      <c r="VSS4" s="111"/>
      <c r="VST4" s="111"/>
      <c r="VSU4" s="111"/>
      <c r="VSV4" s="111"/>
      <c r="VSW4" s="111"/>
      <c r="VSX4" s="111"/>
      <c r="VSY4" s="111"/>
      <c r="VSZ4" s="111"/>
      <c r="VTA4" s="111"/>
      <c r="VTB4" s="111"/>
      <c r="VTC4" s="111"/>
      <c r="VTD4" s="111"/>
      <c r="VTE4" s="111"/>
      <c r="VTF4" s="111"/>
      <c r="VTG4" s="111"/>
      <c r="VTH4" s="111"/>
      <c r="VTI4" s="111"/>
      <c r="VTJ4" s="111"/>
      <c r="VTK4" s="111"/>
      <c r="VTL4" s="111"/>
      <c r="VTM4" s="111"/>
      <c r="VTN4" s="111"/>
      <c r="VTO4" s="111"/>
      <c r="VTP4" s="111"/>
      <c r="VTQ4" s="111"/>
      <c r="VTR4" s="111"/>
      <c r="VTS4" s="111"/>
      <c r="VTT4" s="111"/>
      <c r="VTU4" s="111"/>
      <c r="VTV4" s="111"/>
      <c r="VTW4" s="111"/>
      <c r="VTX4" s="111"/>
      <c r="VTY4" s="111"/>
      <c r="VTZ4" s="111"/>
      <c r="VUA4" s="111"/>
      <c r="VUB4" s="111"/>
      <c r="VUC4" s="111"/>
      <c r="VUD4" s="111"/>
      <c r="VUE4" s="111"/>
      <c r="VUF4" s="111"/>
      <c r="VUG4" s="111"/>
      <c r="VUH4" s="111"/>
      <c r="VUI4" s="111"/>
      <c r="VUJ4" s="111"/>
      <c r="VUK4" s="111"/>
      <c r="VUL4" s="111"/>
      <c r="VUM4" s="111"/>
      <c r="VUN4" s="111"/>
      <c r="VUO4" s="111"/>
      <c r="VUP4" s="111"/>
      <c r="VUQ4" s="111"/>
      <c r="VUR4" s="111"/>
      <c r="VUS4" s="111"/>
      <c r="VUT4" s="111"/>
      <c r="VUU4" s="111"/>
      <c r="VUV4" s="111"/>
      <c r="VUW4" s="111"/>
      <c r="VUX4" s="111"/>
      <c r="VUY4" s="111"/>
      <c r="VUZ4" s="111"/>
      <c r="VVA4" s="111"/>
      <c r="VVB4" s="111"/>
      <c r="VVC4" s="111"/>
      <c r="VVD4" s="111"/>
      <c r="VVE4" s="111"/>
      <c r="VVF4" s="111"/>
      <c r="VVG4" s="111"/>
      <c r="VVH4" s="111"/>
      <c r="VVI4" s="111"/>
      <c r="VVJ4" s="111"/>
      <c r="VVK4" s="111"/>
      <c r="VVL4" s="111"/>
      <c r="VVM4" s="111"/>
      <c r="VVN4" s="111"/>
      <c r="VVO4" s="111"/>
      <c r="VVP4" s="111"/>
      <c r="VVQ4" s="111"/>
      <c r="VVR4" s="111"/>
      <c r="VVS4" s="111"/>
      <c r="VVT4" s="111"/>
      <c r="VVU4" s="111"/>
      <c r="VVV4" s="111"/>
      <c r="VVW4" s="111"/>
      <c r="VVX4" s="111"/>
      <c r="VVY4" s="111"/>
      <c r="VVZ4" s="111"/>
      <c r="VWA4" s="111"/>
      <c r="VWB4" s="111"/>
      <c r="VWC4" s="111"/>
      <c r="VWD4" s="111"/>
      <c r="VWE4" s="111"/>
      <c r="VWF4" s="111"/>
      <c r="VWG4" s="111"/>
      <c r="VWH4" s="111"/>
      <c r="VWI4" s="111"/>
      <c r="VWJ4" s="111"/>
      <c r="VWK4" s="111"/>
      <c r="VWL4" s="111"/>
      <c r="VWM4" s="111"/>
      <c r="VWN4" s="111"/>
      <c r="VWO4" s="111"/>
      <c r="VWP4" s="111"/>
      <c r="VWQ4" s="111"/>
      <c r="VWR4" s="111"/>
      <c r="VWS4" s="111"/>
      <c r="VWT4" s="111"/>
      <c r="VWU4" s="111"/>
      <c r="VWV4" s="111"/>
      <c r="VWW4" s="111"/>
      <c r="VWX4" s="111"/>
      <c r="VWY4" s="111"/>
      <c r="VWZ4" s="111"/>
      <c r="VXA4" s="111"/>
      <c r="VXB4" s="111"/>
      <c r="VXC4" s="111"/>
      <c r="VXD4" s="111"/>
      <c r="VXE4" s="111"/>
      <c r="VXF4" s="111"/>
      <c r="VXG4" s="111"/>
      <c r="VXH4" s="111"/>
      <c r="VXI4" s="111"/>
      <c r="VXJ4" s="111"/>
      <c r="VXK4" s="111"/>
      <c r="VXL4" s="111"/>
      <c r="VXM4" s="111"/>
      <c r="VXN4" s="111"/>
      <c r="VXO4" s="111"/>
      <c r="VXP4" s="111"/>
      <c r="VXQ4" s="111"/>
      <c r="VXR4" s="111"/>
      <c r="VXS4" s="111"/>
      <c r="VXT4" s="111"/>
      <c r="VXU4" s="111"/>
      <c r="VXV4" s="111"/>
      <c r="VXW4" s="111"/>
      <c r="VXX4" s="111"/>
      <c r="VXY4" s="111"/>
      <c r="VXZ4" s="111"/>
      <c r="VYA4" s="111"/>
      <c r="VYB4" s="111"/>
      <c r="VYC4" s="111"/>
      <c r="VYD4" s="111"/>
      <c r="VYE4" s="111"/>
      <c r="VYF4" s="111"/>
      <c r="VYG4" s="111"/>
      <c r="VYH4" s="111"/>
      <c r="VYI4" s="111"/>
      <c r="VYJ4" s="111"/>
      <c r="VYK4" s="111"/>
      <c r="VYL4" s="111"/>
      <c r="VYM4" s="111"/>
      <c r="VYN4" s="111"/>
      <c r="VYO4" s="111"/>
      <c r="VYP4" s="111"/>
      <c r="VYQ4" s="111"/>
      <c r="VYR4" s="111"/>
      <c r="VYS4" s="111"/>
      <c r="VYT4" s="111"/>
      <c r="VYU4" s="111"/>
      <c r="VYV4" s="111"/>
      <c r="VYW4" s="111"/>
      <c r="VYX4" s="111"/>
      <c r="VYY4" s="111"/>
      <c r="VYZ4" s="111"/>
      <c r="VZA4" s="111"/>
      <c r="VZB4" s="111"/>
      <c r="VZC4" s="111"/>
      <c r="VZD4" s="111"/>
      <c r="VZE4" s="111"/>
      <c r="VZF4" s="111"/>
      <c r="VZG4" s="111"/>
      <c r="VZH4" s="111"/>
      <c r="VZI4" s="111"/>
      <c r="VZJ4" s="111"/>
      <c r="VZK4" s="111"/>
      <c r="VZL4" s="111"/>
      <c r="VZM4" s="111"/>
      <c r="VZN4" s="111"/>
      <c r="VZO4" s="111"/>
      <c r="VZP4" s="111"/>
      <c r="VZQ4" s="111"/>
      <c r="VZR4" s="111"/>
      <c r="VZS4" s="111"/>
      <c r="VZT4" s="111"/>
      <c r="VZU4" s="111"/>
      <c r="VZV4" s="111"/>
      <c r="VZW4" s="111"/>
      <c r="VZX4" s="111"/>
      <c r="VZY4" s="111"/>
      <c r="VZZ4" s="111"/>
      <c r="WAA4" s="111"/>
      <c r="WAB4" s="111"/>
      <c r="WAC4" s="111"/>
      <c r="WAD4" s="111"/>
      <c r="WAE4" s="111"/>
      <c r="WAF4" s="111"/>
      <c r="WAG4" s="111"/>
      <c r="WAH4" s="111"/>
      <c r="WAI4" s="111"/>
      <c r="WAJ4" s="111"/>
      <c r="WAK4" s="111"/>
      <c r="WAL4" s="111"/>
      <c r="WAM4" s="111"/>
      <c r="WAN4" s="111"/>
      <c r="WAO4" s="111"/>
      <c r="WAP4" s="111"/>
      <c r="WAQ4" s="111"/>
      <c r="WAR4" s="111"/>
      <c r="WAS4" s="111"/>
      <c r="WAT4" s="111"/>
      <c r="WAU4" s="111"/>
      <c r="WAV4" s="111"/>
      <c r="WAW4" s="111"/>
      <c r="WAX4" s="111"/>
      <c r="WAY4" s="111"/>
      <c r="WAZ4" s="111"/>
      <c r="WBA4" s="111"/>
      <c r="WBB4" s="111"/>
      <c r="WBC4" s="111"/>
      <c r="WBD4" s="111"/>
      <c r="WBE4" s="111"/>
      <c r="WBF4" s="111"/>
      <c r="WBG4" s="111"/>
      <c r="WBH4" s="111"/>
      <c r="WBI4" s="111"/>
      <c r="WBJ4" s="111"/>
      <c r="WBK4" s="111"/>
      <c r="WBL4" s="111"/>
      <c r="WBM4" s="111"/>
      <c r="WBN4" s="111"/>
      <c r="WBO4" s="111"/>
      <c r="WBP4" s="111"/>
      <c r="WBQ4" s="111"/>
      <c r="WBR4" s="111"/>
      <c r="WBS4" s="111"/>
      <c r="WBT4" s="111"/>
      <c r="WBU4" s="111"/>
      <c r="WBV4" s="111"/>
      <c r="WBW4" s="111"/>
      <c r="WBX4" s="111"/>
      <c r="WBY4" s="111"/>
      <c r="WBZ4" s="111"/>
      <c r="WCA4" s="111"/>
      <c r="WCB4" s="111"/>
      <c r="WCC4" s="111"/>
      <c r="WCD4" s="111"/>
      <c r="WCE4" s="111"/>
      <c r="WCF4" s="111"/>
      <c r="WCG4" s="111"/>
      <c r="WCH4" s="111"/>
      <c r="WCI4" s="111"/>
      <c r="WCJ4" s="111"/>
      <c r="WCK4" s="111"/>
      <c r="WCL4" s="111"/>
      <c r="WCM4" s="111"/>
      <c r="WCN4" s="111"/>
      <c r="WCO4" s="111"/>
      <c r="WCP4" s="111"/>
      <c r="WCQ4" s="111"/>
      <c r="WCR4" s="111"/>
      <c r="WCS4" s="111"/>
      <c r="WCT4" s="111"/>
      <c r="WCU4" s="111"/>
      <c r="WCV4" s="111"/>
      <c r="WCW4" s="111"/>
      <c r="WCX4" s="111"/>
      <c r="WCY4" s="111"/>
      <c r="WCZ4" s="111"/>
      <c r="WDA4" s="111"/>
      <c r="WDB4" s="111"/>
      <c r="WDC4" s="111"/>
      <c r="WDD4" s="111"/>
      <c r="WDE4" s="111"/>
      <c r="WDF4" s="111"/>
      <c r="WDG4" s="111"/>
      <c r="WDH4" s="111"/>
      <c r="WDI4" s="111"/>
      <c r="WDJ4" s="111"/>
      <c r="WDK4" s="111"/>
      <c r="WDL4" s="111"/>
      <c r="WDM4" s="111"/>
      <c r="WDN4" s="111"/>
      <c r="WDO4" s="111"/>
      <c r="WDP4" s="111"/>
      <c r="WDQ4" s="111"/>
      <c r="WDR4" s="111"/>
      <c r="WDS4" s="111"/>
      <c r="WDT4" s="111"/>
      <c r="WDU4" s="111"/>
      <c r="WDV4" s="111"/>
      <c r="WDW4" s="111"/>
      <c r="WDX4" s="111"/>
      <c r="WDY4" s="111"/>
      <c r="WDZ4" s="111"/>
      <c r="WEA4" s="111"/>
      <c r="WEB4" s="111"/>
      <c r="WEC4" s="111"/>
      <c r="WED4" s="111"/>
      <c r="WEE4" s="111"/>
      <c r="WEF4" s="111"/>
      <c r="WEG4" s="111"/>
      <c r="WEH4" s="111"/>
      <c r="WEI4" s="111"/>
      <c r="WEJ4" s="111"/>
      <c r="WEK4" s="111"/>
      <c r="WEL4" s="111"/>
      <c r="WEM4" s="111"/>
      <c r="WEN4" s="111"/>
      <c r="WEO4" s="111"/>
      <c r="WEP4" s="111"/>
      <c r="WEQ4" s="111"/>
      <c r="WER4" s="111"/>
      <c r="WES4" s="111"/>
      <c r="WET4" s="111"/>
      <c r="WEU4" s="111"/>
      <c r="WEV4" s="111"/>
      <c r="WEW4" s="111"/>
      <c r="WEX4" s="111"/>
      <c r="WEY4" s="111"/>
      <c r="WEZ4" s="111"/>
      <c r="WFA4" s="111"/>
      <c r="WFB4" s="111"/>
      <c r="WFC4" s="111"/>
      <c r="WFD4" s="111"/>
      <c r="WFE4" s="111"/>
      <c r="WFF4" s="111"/>
      <c r="WFG4" s="111"/>
      <c r="WFH4" s="111"/>
      <c r="WFI4" s="111"/>
      <c r="WFJ4" s="111"/>
      <c r="WFK4" s="111"/>
      <c r="WFL4" s="111"/>
      <c r="WFM4" s="111"/>
      <c r="WFN4" s="111"/>
      <c r="WFO4" s="111"/>
      <c r="WFP4" s="111"/>
      <c r="WFQ4" s="111"/>
      <c r="WFR4" s="111"/>
      <c r="WFS4" s="111"/>
      <c r="WFT4" s="111"/>
      <c r="WFU4" s="111"/>
      <c r="WFV4" s="111"/>
      <c r="WFW4" s="111"/>
      <c r="WFX4" s="111"/>
      <c r="WFY4" s="111"/>
      <c r="WFZ4" s="111"/>
      <c r="WGA4" s="111"/>
      <c r="WGB4" s="111"/>
      <c r="WGC4" s="111"/>
      <c r="WGD4" s="111"/>
      <c r="WGE4" s="111"/>
      <c r="WGF4" s="111"/>
      <c r="WGG4" s="111"/>
      <c r="WGH4" s="111"/>
      <c r="WGI4" s="111"/>
      <c r="WGJ4" s="111"/>
      <c r="WGK4" s="111"/>
      <c r="WGL4" s="111"/>
      <c r="WGM4" s="111"/>
      <c r="WGN4" s="111"/>
      <c r="WGO4" s="111"/>
      <c r="WGP4" s="111"/>
      <c r="WGQ4" s="111"/>
      <c r="WGR4" s="111"/>
      <c r="WGS4" s="111"/>
      <c r="WGT4" s="111"/>
      <c r="WGU4" s="111"/>
      <c r="WGV4" s="111"/>
      <c r="WGW4" s="111"/>
      <c r="WGX4" s="111"/>
      <c r="WGY4" s="111"/>
      <c r="WGZ4" s="111"/>
      <c r="WHA4" s="111"/>
      <c r="WHB4" s="111"/>
      <c r="WHC4" s="111"/>
      <c r="WHD4" s="111"/>
      <c r="WHE4" s="111"/>
      <c r="WHF4" s="111"/>
      <c r="WHG4" s="111"/>
      <c r="WHH4" s="111"/>
      <c r="WHI4" s="111"/>
      <c r="WHJ4" s="111"/>
      <c r="WHK4" s="111"/>
      <c r="WHL4" s="111"/>
      <c r="WHM4" s="111"/>
      <c r="WHN4" s="111"/>
      <c r="WHO4" s="111"/>
      <c r="WHP4" s="111"/>
      <c r="WHQ4" s="111"/>
      <c r="WHR4" s="111"/>
      <c r="WHS4" s="111"/>
      <c r="WHT4" s="111"/>
      <c r="WHU4" s="111"/>
      <c r="WHV4" s="111"/>
      <c r="WHW4" s="111"/>
      <c r="WHX4" s="111"/>
      <c r="WHY4" s="111"/>
      <c r="WHZ4" s="111"/>
      <c r="WIA4" s="111"/>
      <c r="WIB4" s="111"/>
      <c r="WIC4" s="111"/>
      <c r="WID4" s="111"/>
      <c r="WIE4" s="111"/>
      <c r="WIF4" s="111"/>
      <c r="WIG4" s="111"/>
      <c r="WIH4" s="111"/>
      <c r="WII4" s="111"/>
      <c r="WIJ4" s="111"/>
      <c r="WIK4" s="111"/>
      <c r="WIL4" s="111"/>
      <c r="WIM4" s="111"/>
      <c r="WIN4" s="111"/>
      <c r="WIO4" s="111"/>
      <c r="WIP4" s="111"/>
      <c r="WIQ4" s="111"/>
      <c r="WIR4" s="111"/>
      <c r="WIS4" s="111"/>
      <c r="WIT4" s="111"/>
      <c r="WIU4" s="111"/>
      <c r="WIV4" s="111"/>
      <c r="WIW4" s="111"/>
      <c r="WIX4" s="111"/>
      <c r="WIY4" s="111"/>
      <c r="WIZ4" s="111"/>
      <c r="WJA4" s="111"/>
      <c r="WJB4" s="111"/>
      <c r="WJC4" s="111"/>
      <c r="WJD4" s="111"/>
      <c r="WJE4" s="111"/>
      <c r="WJF4" s="111"/>
      <c r="WJG4" s="111"/>
      <c r="WJH4" s="111"/>
      <c r="WJI4" s="111"/>
      <c r="WJJ4" s="111"/>
      <c r="WJK4" s="111"/>
      <c r="WJL4" s="111"/>
      <c r="WJM4" s="111"/>
      <c r="WJN4" s="111"/>
      <c r="WJO4" s="111"/>
      <c r="WJP4" s="111"/>
      <c r="WJQ4" s="111"/>
      <c r="WJR4" s="111"/>
      <c r="WJS4" s="111"/>
      <c r="WJT4" s="111"/>
      <c r="WJU4" s="111"/>
      <c r="WJV4" s="111"/>
      <c r="WJW4" s="111"/>
      <c r="WJX4" s="111"/>
      <c r="WJY4" s="111"/>
      <c r="WJZ4" s="111"/>
      <c r="WKA4" s="111"/>
      <c r="WKB4" s="111"/>
      <c r="WKC4" s="111"/>
      <c r="WKD4" s="111"/>
      <c r="WKE4" s="111"/>
      <c r="WKF4" s="111"/>
      <c r="WKG4" s="111"/>
      <c r="WKH4" s="111"/>
      <c r="WKI4" s="111"/>
      <c r="WKJ4" s="111"/>
      <c r="WKK4" s="111"/>
      <c r="WKL4" s="111"/>
      <c r="WKM4" s="111"/>
      <c r="WKN4" s="111"/>
      <c r="WKO4" s="111"/>
      <c r="WKP4" s="111"/>
      <c r="WKQ4" s="111"/>
      <c r="WKR4" s="111"/>
      <c r="WKS4" s="111"/>
      <c r="WKT4" s="111"/>
      <c r="WKU4" s="111"/>
      <c r="WKV4" s="111"/>
      <c r="WKW4" s="111"/>
      <c r="WKX4" s="111"/>
      <c r="WKY4" s="111"/>
      <c r="WKZ4" s="111"/>
      <c r="WLA4" s="111"/>
      <c r="WLB4" s="111"/>
      <c r="WLC4" s="111"/>
      <c r="WLD4" s="111"/>
      <c r="WLE4" s="111"/>
      <c r="WLF4" s="111"/>
      <c r="WLG4" s="111"/>
      <c r="WLH4" s="111"/>
      <c r="WLI4" s="111"/>
      <c r="WLJ4" s="111"/>
      <c r="WLK4" s="111"/>
      <c r="WLL4" s="111"/>
      <c r="WLM4" s="111"/>
      <c r="WLN4" s="111"/>
      <c r="WLO4" s="111"/>
      <c r="WLP4" s="111"/>
      <c r="WLQ4" s="111"/>
      <c r="WLR4" s="111"/>
      <c r="WLS4" s="111"/>
      <c r="WLT4" s="111"/>
      <c r="WLU4" s="111"/>
      <c r="WLV4" s="111"/>
      <c r="WLW4" s="111"/>
      <c r="WLX4" s="111"/>
      <c r="WLY4" s="111"/>
      <c r="WLZ4" s="111"/>
      <c r="WMA4" s="111"/>
      <c r="WMB4" s="111"/>
      <c r="WMC4" s="111"/>
      <c r="WMD4" s="111"/>
      <c r="WME4" s="111"/>
      <c r="WMF4" s="111"/>
      <c r="WMG4" s="111"/>
      <c r="WMH4" s="111"/>
      <c r="WMI4" s="111"/>
      <c r="WMJ4" s="111"/>
      <c r="WMK4" s="111"/>
      <c r="WML4" s="111"/>
      <c r="WMM4" s="111"/>
      <c r="WMN4" s="111"/>
      <c r="WMO4" s="111"/>
      <c r="WMP4" s="111"/>
      <c r="WMQ4" s="111"/>
      <c r="WMR4" s="111"/>
      <c r="WMS4" s="111"/>
      <c r="WMT4" s="111"/>
      <c r="WMU4" s="111"/>
      <c r="WMV4" s="111"/>
      <c r="WMW4" s="111"/>
      <c r="WMX4" s="111"/>
      <c r="WMY4" s="111"/>
      <c r="WMZ4" s="111"/>
      <c r="WNA4" s="111"/>
      <c r="WNB4" s="111"/>
      <c r="WNC4" s="111"/>
      <c r="WND4" s="111"/>
      <c r="WNE4" s="111"/>
      <c r="WNF4" s="111"/>
      <c r="WNG4" s="111"/>
      <c r="WNH4" s="111"/>
      <c r="WNI4" s="111"/>
      <c r="WNJ4" s="111"/>
      <c r="WNK4" s="111"/>
      <c r="WNL4" s="111"/>
      <c r="WNM4" s="111"/>
      <c r="WNN4" s="111"/>
      <c r="WNO4" s="111"/>
      <c r="WNP4" s="111"/>
      <c r="WNQ4" s="111"/>
      <c r="WNR4" s="111"/>
      <c r="WNS4" s="111"/>
      <c r="WNT4" s="111"/>
      <c r="WNU4" s="111"/>
      <c r="WNV4" s="111"/>
      <c r="WNW4" s="111"/>
      <c r="WNX4" s="111"/>
      <c r="WNY4" s="111"/>
      <c r="WNZ4" s="111"/>
      <c r="WOA4" s="111"/>
      <c r="WOB4" s="111"/>
      <c r="WOC4" s="111"/>
      <c r="WOD4" s="111"/>
      <c r="WOE4" s="111"/>
      <c r="WOF4" s="111"/>
      <c r="WOG4" s="111"/>
      <c r="WOH4" s="111"/>
      <c r="WOI4" s="111"/>
      <c r="WOJ4" s="111"/>
      <c r="WOK4" s="111"/>
      <c r="WOL4" s="111"/>
      <c r="WOM4" s="111"/>
      <c r="WON4" s="111"/>
      <c r="WOO4" s="111"/>
      <c r="WOP4" s="111"/>
      <c r="WOQ4" s="111"/>
      <c r="WOR4" s="111"/>
      <c r="WOS4" s="111"/>
      <c r="WOT4" s="111"/>
      <c r="WOU4" s="111"/>
      <c r="WOV4" s="111"/>
      <c r="WOW4" s="111"/>
      <c r="WOX4" s="111"/>
      <c r="WOY4" s="111"/>
      <c r="WOZ4" s="111"/>
      <c r="WPA4" s="111"/>
      <c r="WPB4" s="111"/>
      <c r="WPC4" s="111"/>
      <c r="WPD4" s="111"/>
      <c r="WPE4" s="111"/>
      <c r="WPF4" s="111"/>
      <c r="WPG4" s="111"/>
      <c r="WPH4" s="111"/>
      <c r="WPI4" s="111"/>
      <c r="WPJ4" s="111"/>
      <c r="WPK4" s="111"/>
      <c r="WPL4" s="111"/>
      <c r="WPM4" s="111"/>
      <c r="WPN4" s="111"/>
      <c r="WPO4" s="111"/>
      <c r="WPP4" s="111"/>
      <c r="WPQ4" s="111"/>
      <c r="WPR4" s="111"/>
      <c r="WPS4" s="111"/>
      <c r="WPT4" s="111"/>
      <c r="WPU4" s="111"/>
      <c r="WPV4" s="111"/>
      <c r="WPW4" s="111"/>
      <c r="WPX4" s="111"/>
      <c r="WPY4" s="111"/>
      <c r="WPZ4" s="111"/>
      <c r="WQA4" s="111"/>
      <c r="WQB4" s="111"/>
      <c r="WQC4" s="111"/>
      <c r="WQD4" s="111"/>
      <c r="WQE4" s="111"/>
      <c r="WQF4" s="111"/>
      <c r="WQG4" s="111"/>
      <c r="WQH4" s="111"/>
      <c r="WQI4" s="111"/>
      <c r="WQJ4" s="111"/>
      <c r="WQK4" s="111"/>
      <c r="WQL4" s="111"/>
      <c r="WQM4" s="111"/>
      <c r="WQN4" s="111"/>
      <c r="WQO4" s="111"/>
      <c r="WQP4" s="111"/>
      <c r="WQQ4" s="111"/>
      <c r="WQR4" s="111"/>
      <c r="WQS4" s="111"/>
      <c r="WQT4" s="111"/>
      <c r="WQU4" s="111"/>
      <c r="WQV4" s="111"/>
      <c r="WQW4" s="111"/>
      <c r="WQX4" s="111"/>
      <c r="WQY4" s="111"/>
      <c r="WQZ4" s="111"/>
      <c r="WRA4" s="111"/>
      <c r="WRB4" s="111"/>
      <c r="WRC4" s="111"/>
      <c r="WRD4" s="111"/>
      <c r="WRE4" s="111"/>
      <c r="WRF4" s="111"/>
      <c r="WRG4" s="111"/>
      <c r="WRH4" s="111"/>
      <c r="WRI4" s="111"/>
      <c r="WRJ4" s="111"/>
      <c r="WRK4" s="111"/>
      <c r="WRL4" s="111"/>
      <c r="WRM4" s="111"/>
      <c r="WRN4" s="111"/>
      <c r="WRO4" s="111"/>
      <c r="WRP4" s="111"/>
      <c r="WRQ4" s="111"/>
      <c r="WRR4" s="111"/>
      <c r="WRS4" s="111"/>
      <c r="WRT4" s="111"/>
      <c r="WRU4" s="111"/>
      <c r="WRV4" s="111"/>
      <c r="WRW4" s="111"/>
      <c r="WRX4" s="111"/>
      <c r="WRY4" s="111"/>
      <c r="WRZ4" s="111"/>
      <c r="WSA4" s="111"/>
      <c r="WSB4" s="111"/>
      <c r="WSC4" s="111"/>
      <c r="WSD4" s="111"/>
      <c r="WSE4" s="111"/>
      <c r="WSF4" s="111"/>
      <c r="WSG4" s="111"/>
      <c r="WSH4" s="111"/>
      <c r="WSI4" s="111"/>
      <c r="WSJ4" s="111"/>
      <c r="WSK4" s="111"/>
      <c r="WSL4" s="111"/>
      <c r="WSM4" s="111"/>
      <c r="WSN4" s="111"/>
      <c r="WSO4" s="111"/>
      <c r="WSP4" s="111"/>
      <c r="WSQ4" s="111"/>
      <c r="WSR4" s="111"/>
      <c r="WSS4" s="111"/>
      <c r="WST4" s="111"/>
      <c r="WSU4" s="111"/>
      <c r="WSV4" s="111"/>
      <c r="WSW4" s="111"/>
      <c r="WSX4" s="111"/>
      <c r="WSY4" s="111"/>
      <c r="WSZ4" s="111"/>
      <c r="WTA4" s="111"/>
      <c r="WTB4" s="111"/>
      <c r="WTC4" s="111"/>
      <c r="WTD4" s="111"/>
      <c r="WTE4" s="111"/>
      <c r="WTF4" s="111"/>
      <c r="WTG4" s="111"/>
      <c r="WTH4" s="111"/>
      <c r="WTI4" s="111"/>
      <c r="WTJ4" s="111"/>
      <c r="WTK4" s="111"/>
      <c r="WTL4" s="111"/>
      <c r="WTM4" s="111"/>
      <c r="WTN4" s="111"/>
      <c r="WTO4" s="111"/>
      <c r="WTP4" s="111"/>
      <c r="WTQ4" s="111"/>
      <c r="WTR4" s="111"/>
      <c r="WTS4" s="111"/>
      <c r="WTT4" s="111"/>
      <c r="WTU4" s="111"/>
      <c r="WTV4" s="111"/>
      <c r="WTW4" s="111"/>
      <c r="WTX4" s="111"/>
      <c r="WTY4" s="111"/>
      <c r="WTZ4" s="111"/>
      <c r="WUA4" s="111"/>
      <c r="WUB4" s="111"/>
      <c r="WUC4" s="111"/>
      <c r="WUD4" s="111"/>
      <c r="WUE4" s="111"/>
      <c r="WUF4" s="111"/>
      <c r="WUG4" s="111"/>
      <c r="WUH4" s="111"/>
      <c r="WUI4" s="111"/>
      <c r="WUJ4" s="111"/>
      <c r="WUK4" s="111"/>
      <c r="WUL4" s="111"/>
      <c r="WUM4" s="111"/>
      <c r="WUN4" s="111"/>
      <c r="WUO4" s="111"/>
      <c r="WUP4" s="111"/>
      <c r="WUQ4" s="111"/>
      <c r="WUR4" s="111"/>
      <c r="WUS4" s="111"/>
      <c r="WUT4" s="111"/>
      <c r="WUU4" s="111"/>
      <c r="WUV4" s="111"/>
      <c r="WUW4" s="111"/>
      <c r="WUX4" s="111"/>
      <c r="WUY4" s="111"/>
      <c r="WUZ4" s="111"/>
      <c r="WVA4" s="111"/>
      <c r="WVB4" s="111"/>
      <c r="WVC4" s="111"/>
      <c r="WVD4" s="111"/>
      <c r="WVE4" s="111"/>
      <c r="WVF4" s="111"/>
      <c r="WVG4" s="111"/>
      <c r="WVH4" s="111"/>
      <c r="WVI4" s="111"/>
      <c r="WVJ4" s="111"/>
      <c r="WVK4" s="111"/>
      <c r="WVL4" s="111"/>
      <c r="WVM4" s="111"/>
      <c r="WVN4" s="111"/>
      <c r="WVO4" s="111"/>
      <c r="WVP4" s="111"/>
      <c r="WVQ4" s="111"/>
      <c r="WVR4" s="111"/>
      <c r="WVS4" s="111"/>
      <c r="WVT4" s="111"/>
      <c r="WVU4" s="111"/>
      <c r="WVV4" s="111"/>
      <c r="WVW4" s="111"/>
      <c r="WVX4" s="111"/>
      <c r="WVY4" s="111"/>
      <c r="WVZ4" s="111"/>
      <c r="WWA4" s="111"/>
      <c r="WWB4" s="111"/>
      <c r="WWC4" s="111"/>
      <c r="WWD4" s="111"/>
      <c r="WWE4" s="111"/>
      <c r="WWF4" s="111"/>
      <c r="WWG4" s="111"/>
      <c r="WWH4" s="111"/>
      <c r="WWI4" s="111"/>
      <c r="WWJ4" s="111"/>
      <c r="WWK4" s="111"/>
      <c r="WWL4" s="111"/>
      <c r="WWM4" s="111"/>
      <c r="WWN4" s="111"/>
      <c r="WWO4" s="111"/>
      <c r="WWP4" s="111"/>
      <c r="WWQ4" s="111"/>
      <c r="WWR4" s="111"/>
      <c r="WWS4" s="111"/>
      <c r="WWT4" s="111"/>
      <c r="WWU4" s="111"/>
      <c r="WWV4" s="111"/>
      <c r="WWW4" s="111"/>
      <c r="WWX4" s="111"/>
      <c r="WWY4" s="111"/>
      <c r="WWZ4" s="111"/>
      <c r="WXA4" s="111"/>
      <c r="WXB4" s="111"/>
      <c r="WXC4" s="111"/>
      <c r="WXD4" s="111"/>
      <c r="WXE4" s="111"/>
      <c r="WXF4" s="111"/>
      <c r="WXG4" s="111"/>
      <c r="WXH4" s="111"/>
      <c r="WXI4" s="111"/>
      <c r="WXJ4" s="111"/>
      <c r="WXK4" s="111"/>
      <c r="WXL4" s="111"/>
      <c r="WXM4" s="111"/>
      <c r="WXN4" s="111"/>
      <c r="WXO4" s="111"/>
      <c r="WXP4" s="111"/>
      <c r="WXQ4" s="111"/>
      <c r="WXR4" s="111"/>
      <c r="WXS4" s="111"/>
      <c r="WXT4" s="111"/>
      <c r="WXU4" s="111"/>
      <c r="WXV4" s="111"/>
      <c r="WXW4" s="111"/>
      <c r="WXX4" s="111"/>
      <c r="WXY4" s="111"/>
      <c r="WXZ4" s="111"/>
      <c r="WYA4" s="111"/>
      <c r="WYB4" s="111"/>
      <c r="WYC4" s="111"/>
      <c r="WYD4" s="111"/>
      <c r="WYE4" s="111"/>
      <c r="WYF4" s="111"/>
      <c r="WYG4" s="111"/>
      <c r="WYH4" s="111"/>
      <c r="WYI4" s="111"/>
      <c r="WYJ4" s="111"/>
      <c r="WYK4" s="111"/>
      <c r="WYL4" s="111"/>
      <c r="WYM4" s="111"/>
      <c r="WYN4" s="111"/>
      <c r="WYO4" s="111"/>
      <c r="WYP4" s="111"/>
      <c r="WYQ4" s="111"/>
      <c r="WYR4" s="111"/>
      <c r="WYS4" s="111"/>
      <c r="WYT4" s="111"/>
      <c r="WYU4" s="111"/>
      <c r="WYV4" s="111"/>
      <c r="WYW4" s="111"/>
      <c r="WYX4" s="111"/>
      <c r="WYY4" s="111"/>
      <c r="WYZ4" s="111"/>
      <c r="WZA4" s="111"/>
      <c r="WZB4" s="111"/>
      <c r="WZC4" s="111"/>
      <c r="WZD4" s="111"/>
      <c r="WZE4" s="111"/>
      <c r="WZF4" s="111"/>
      <c r="WZG4" s="111"/>
      <c r="WZH4" s="111"/>
      <c r="WZI4" s="111"/>
      <c r="WZJ4" s="111"/>
      <c r="WZK4" s="111"/>
      <c r="WZL4" s="111"/>
      <c r="WZM4" s="111"/>
      <c r="WZN4" s="111"/>
      <c r="WZO4" s="111"/>
      <c r="WZP4" s="111"/>
      <c r="WZQ4" s="111"/>
      <c r="WZR4" s="111"/>
      <c r="WZS4" s="111"/>
      <c r="WZT4" s="111"/>
      <c r="WZU4" s="111"/>
      <c r="WZV4" s="111"/>
      <c r="WZW4" s="111"/>
      <c r="WZX4" s="111"/>
      <c r="WZY4" s="111"/>
      <c r="WZZ4" s="111"/>
      <c r="XAA4" s="111"/>
      <c r="XAB4" s="111"/>
      <c r="XAC4" s="111"/>
      <c r="XAD4" s="111"/>
      <c r="XAE4" s="111"/>
      <c r="XAF4" s="111"/>
      <c r="XAG4" s="111"/>
      <c r="XAH4" s="111"/>
      <c r="XAI4" s="111"/>
      <c r="XAJ4" s="111"/>
      <c r="XAK4" s="111"/>
      <c r="XAL4" s="111"/>
      <c r="XAM4" s="111"/>
      <c r="XAN4" s="111"/>
      <c r="XAO4" s="111"/>
      <c r="XAP4" s="111"/>
      <c r="XAQ4" s="111"/>
      <c r="XAR4" s="111"/>
      <c r="XAS4" s="111"/>
      <c r="XAT4" s="111"/>
      <c r="XAU4" s="111"/>
      <c r="XAV4" s="111"/>
      <c r="XAW4" s="111"/>
      <c r="XAX4" s="111"/>
      <c r="XAY4" s="111"/>
      <c r="XAZ4" s="111"/>
      <c r="XBA4" s="111"/>
      <c r="XBB4" s="111"/>
      <c r="XBC4" s="111"/>
      <c r="XBD4" s="111"/>
      <c r="XBE4" s="111"/>
      <c r="XBF4" s="111"/>
      <c r="XBG4" s="111"/>
      <c r="XBH4" s="111"/>
      <c r="XBI4" s="111"/>
      <c r="XBJ4" s="111"/>
      <c r="XBK4" s="111"/>
      <c r="XBL4" s="111"/>
      <c r="XBM4" s="111"/>
      <c r="XBN4" s="111"/>
      <c r="XBO4" s="111"/>
      <c r="XBP4" s="111"/>
      <c r="XBQ4" s="111"/>
      <c r="XBR4" s="111"/>
      <c r="XBS4" s="111"/>
      <c r="XBT4" s="111"/>
      <c r="XBU4" s="111"/>
      <c r="XBV4" s="111"/>
      <c r="XBW4" s="111"/>
      <c r="XBX4" s="111"/>
      <c r="XBY4" s="111"/>
      <c r="XBZ4" s="111"/>
      <c r="XCA4" s="111"/>
      <c r="XCB4" s="111"/>
      <c r="XCC4" s="111"/>
      <c r="XCD4" s="111"/>
      <c r="XCE4" s="111"/>
      <c r="XCF4" s="111"/>
      <c r="XCG4" s="111"/>
      <c r="XCH4" s="111"/>
      <c r="XCI4" s="111"/>
      <c r="XCJ4" s="111"/>
      <c r="XCK4" s="111"/>
      <c r="XCL4" s="111"/>
      <c r="XCM4" s="111"/>
      <c r="XCN4" s="111"/>
      <c r="XCO4" s="111"/>
      <c r="XCP4" s="111"/>
      <c r="XCQ4" s="111"/>
      <c r="XCR4" s="111"/>
      <c r="XCS4" s="111"/>
      <c r="XCT4" s="111"/>
      <c r="XCU4" s="111"/>
      <c r="XCV4" s="111"/>
      <c r="XCW4" s="111"/>
      <c r="XCX4" s="111"/>
      <c r="XCY4" s="111"/>
      <c r="XCZ4" s="111"/>
      <c r="XDA4" s="111"/>
      <c r="XDB4" s="111"/>
      <c r="XDC4" s="111"/>
      <c r="XDD4" s="111"/>
      <c r="XDE4" s="111"/>
      <c r="XDF4" s="111"/>
      <c r="XDG4" s="111"/>
      <c r="XDH4" s="111"/>
      <c r="XDI4" s="111"/>
      <c r="XDJ4" s="111"/>
      <c r="XDK4" s="111"/>
      <c r="XDL4" s="111"/>
      <c r="XDM4" s="111"/>
      <c r="XDN4" s="111"/>
      <c r="XDO4" s="111"/>
      <c r="XDP4" s="111"/>
      <c r="XDQ4" s="111"/>
      <c r="XDR4" s="111"/>
      <c r="XDS4" s="111"/>
      <c r="XDT4" s="111"/>
      <c r="XDU4" s="111"/>
      <c r="XDV4" s="111"/>
      <c r="XDW4" s="111"/>
      <c r="XDX4" s="111"/>
      <c r="XDY4" s="111"/>
      <c r="XDZ4" s="111"/>
      <c r="XEA4" s="111"/>
      <c r="XEB4" s="111"/>
      <c r="XEC4" s="111"/>
      <c r="XED4" s="111"/>
      <c r="XEE4" s="111"/>
      <c r="XEF4" s="111"/>
    </row>
    <row r="5" spans="1:16360" x14ac:dyDescent="0.25">
      <c r="A5" s="19" t="s">
        <v>337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</row>
    <row r="6" spans="1:16360" x14ac:dyDescent="0.25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153"/>
      <c r="M6" s="21"/>
      <c r="N6" s="21"/>
      <c r="O6" s="21"/>
      <c r="P6" s="21"/>
      <c r="Q6" s="21"/>
      <c r="R6" s="153"/>
      <c r="S6" s="153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153"/>
      <c r="AI6" s="153"/>
      <c r="AJ6" s="153"/>
      <c r="AK6" s="153"/>
      <c r="AL6" s="153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</row>
    <row r="7" spans="1:16360" s="110" customFormat="1" x14ac:dyDescent="0.25">
      <c r="A7" s="109" t="s">
        <v>258</v>
      </c>
      <c r="B7" s="109"/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109"/>
      <c r="AL7" s="109"/>
      <c r="AM7" s="109"/>
      <c r="AN7" s="109"/>
      <c r="AO7" s="109"/>
      <c r="AP7" s="109"/>
      <c r="AQ7" s="109"/>
      <c r="AR7" s="109"/>
      <c r="AS7" s="109"/>
      <c r="AT7" s="109"/>
      <c r="AU7" s="109"/>
      <c r="AV7" s="109"/>
      <c r="AW7" s="109"/>
      <c r="AX7" s="109"/>
      <c r="AY7" s="109"/>
      <c r="AZ7" s="109"/>
      <c r="BA7" s="109"/>
      <c r="BB7" s="109"/>
      <c r="BC7" s="109"/>
      <c r="BD7" s="109"/>
      <c r="BE7" s="109"/>
      <c r="BF7" s="109"/>
      <c r="BG7" s="109"/>
      <c r="BH7" s="109"/>
      <c r="QL7" s="111"/>
      <c r="QM7" s="111"/>
      <c r="QN7" s="111"/>
      <c r="QO7" s="111"/>
      <c r="QP7" s="111"/>
      <c r="QQ7" s="111"/>
      <c r="QR7" s="111"/>
      <c r="QS7" s="111"/>
      <c r="QT7" s="111"/>
      <c r="QU7" s="111"/>
      <c r="QV7" s="111"/>
      <c r="QW7" s="111"/>
      <c r="QX7" s="111"/>
      <c r="QY7" s="111"/>
      <c r="QZ7" s="111"/>
      <c r="RA7" s="111"/>
      <c r="RB7" s="111"/>
      <c r="RC7" s="111"/>
      <c r="RD7" s="111"/>
      <c r="RE7" s="111"/>
      <c r="RF7" s="111"/>
      <c r="RG7" s="111"/>
      <c r="RH7" s="111"/>
      <c r="RI7" s="111"/>
      <c r="RJ7" s="111"/>
      <c r="RK7" s="111"/>
      <c r="RL7" s="111"/>
      <c r="RM7" s="111"/>
      <c r="RN7" s="111"/>
      <c r="RO7" s="111"/>
      <c r="RP7" s="111"/>
      <c r="RQ7" s="111"/>
      <c r="RR7" s="111"/>
      <c r="RS7" s="111"/>
      <c r="RT7" s="111"/>
      <c r="RU7" s="111"/>
      <c r="RV7" s="111"/>
      <c r="RW7" s="111"/>
      <c r="RX7" s="111"/>
      <c r="RY7" s="111"/>
      <c r="RZ7" s="111"/>
      <c r="SA7" s="111"/>
      <c r="SB7" s="111"/>
      <c r="SC7" s="111"/>
      <c r="SD7" s="111"/>
      <c r="SE7" s="111"/>
      <c r="SF7" s="111"/>
      <c r="SG7" s="111"/>
      <c r="SH7" s="111"/>
      <c r="SI7" s="111"/>
      <c r="SJ7" s="111"/>
      <c r="SK7" s="111"/>
      <c r="SL7" s="111"/>
      <c r="SM7" s="111"/>
      <c r="SN7" s="111"/>
      <c r="SO7" s="111"/>
      <c r="SP7" s="111"/>
      <c r="SQ7" s="111"/>
      <c r="SR7" s="111"/>
      <c r="SS7" s="111"/>
      <c r="ST7" s="111"/>
      <c r="SU7" s="111"/>
      <c r="SV7" s="111"/>
      <c r="SW7" s="111"/>
      <c r="SX7" s="111"/>
      <c r="SY7" s="111"/>
      <c r="SZ7" s="111"/>
      <c r="TA7" s="111"/>
      <c r="TB7" s="111"/>
      <c r="TC7" s="111"/>
      <c r="TD7" s="111"/>
      <c r="TE7" s="111"/>
      <c r="TF7" s="111"/>
      <c r="TG7" s="111"/>
      <c r="TH7" s="111"/>
      <c r="TI7" s="111"/>
      <c r="TJ7" s="111"/>
      <c r="TK7" s="111"/>
      <c r="TL7" s="111"/>
      <c r="TM7" s="111"/>
      <c r="TN7" s="111"/>
      <c r="TO7" s="111"/>
      <c r="TP7" s="111"/>
      <c r="TQ7" s="111"/>
      <c r="TR7" s="111"/>
      <c r="TS7" s="111"/>
      <c r="TT7" s="111"/>
      <c r="TU7" s="111"/>
      <c r="TV7" s="111"/>
      <c r="TW7" s="111"/>
      <c r="TX7" s="111"/>
      <c r="TY7" s="111"/>
      <c r="TZ7" s="111"/>
      <c r="UA7" s="111"/>
      <c r="UB7" s="111"/>
      <c r="UC7" s="111"/>
      <c r="UD7" s="111"/>
      <c r="UE7" s="111"/>
      <c r="UF7" s="111"/>
      <c r="UG7" s="111"/>
      <c r="UH7" s="111"/>
      <c r="UI7" s="111"/>
      <c r="UJ7" s="111"/>
      <c r="UK7" s="111"/>
      <c r="UL7" s="111"/>
      <c r="UM7" s="111"/>
      <c r="UN7" s="111"/>
      <c r="UO7" s="111"/>
      <c r="UP7" s="111"/>
      <c r="UQ7" s="111"/>
      <c r="UR7" s="111"/>
      <c r="US7" s="111"/>
      <c r="UT7" s="111"/>
      <c r="UU7" s="111"/>
      <c r="UV7" s="111"/>
      <c r="UW7" s="111"/>
      <c r="UX7" s="111"/>
      <c r="UY7" s="111"/>
      <c r="UZ7" s="111"/>
      <c r="VA7" s="111"/>
      <c r="VB7" s="111"/>
      <c r="VC7" s="111"/>
      <c r="VD7" s="111"/>
      <c r="VE7" s="111"/>
      <c r="VF7" s="111"/>
      <c r="VG7" s="111"/>
      <c r="VH7" s="111"/>
      <c r="VI7" s="111"/>
      <c r="VJ7" s="111"/>
      <c r="VK7" s="111"/>
      <c r="VL7" s="111"/>
      <c r="VM7" s="111"/>
      <c r="VN7" s="111"/>
      <c r="VO7" s="111"/>
      <c r="VP7" s="111"/>
      <c r="VQ7" s="111"/>
      <c r="VR7" s="111"/>
      <c r="VS7" s="111"/>
      <c r="VT7" s="111"/>
      <c r="VU7" s="111"/>
      <c r="VV7" s="111"/>
      <c r="VW7" s="111"/>
      <c r="VX7" s="111"/>
      <c r="VY7" s="111"/>
      <c r="VZ7" s="111"/>
      <c r="WA7" s="111"/>
      <c r="WB7" s="111"/>
      <c r="WC7" s="111"/>
      <c r="WD7" s="111"/>
      <c r="WE7" s="111"/>
      <c r="WF7" s="111"/>
      <c r="WG7" s="111"/>
      <c r="WH7" s="111"/>
      <c r="WI7" s="111"/>
      <c r="WJ7" s="111"/>
      <c r="WK7" s="111"/>
      <c r="WL7" s="111"/>
      <c r="WM7" s="111"/>
      <c r="WN7" s="111"/>
      <c r="WO7" s="111"/>
      <c r="WP7" s="111"/>
      <c r="WQ7" s="111"/>
      <c r="WR7" s="111"/>
      <c r="WS7" s="111"/>
      <c r="WT7" s="111"/>
      <c r="WU7" s="111"/>
      <c r="WV7" s="111"/>
      <c r="WW7" s="111"/>
      <c r="WX7" s="111"/>
      <c r="WY7" s="111"/>
      <c r="WZ7" s="111"/>
      <c r="XA7" s="111"/>
      <c r="XB7" s="111"/>
      <c r="XC7" s="111"/>
      <c r="XD7" s="111"/>
      <c r="XE7" s="111"/>
      <c r="XF7" s="111"/>
      <c r="XG7" s="111"/>
      <c r="XH7" s="111"/>
      <c r="XI7" s="111"/>
      <c r="XJ7" s="111"/>
      <c r="XK7" s="111"/>
      <c r="XL7" s="111"/>
      <c r="XM7" s="111"/>
      <c r="XN7" s="111"/>
      <c r="XO7" s="111"/>
      <c r="XP7" s="111"/>
      <c r="XQ7" s="111"/>
      <c r="XR7" s="111"/>
      <c r="XS7" s="111"/>
      <c r="XT7" s="111"/>
      <c r="XU7" s="111"/>
      <c r="XV7" s="111"/>
      <c r="XW7" s="111"/>
      <c r="XX7" s="111"/>
      <c r="XY7" s="111"/>
      <c r="XZ7" s="111"/>
      <c r="YA7" s="111"/>
      <c r="YB7" s="111"/>
      <c r="YC7" s="111"/>
      <c r="YD7" s="111"/>
      <c r="YE7" s="111"/>
      <c r="YF7" s="111"/>
      <c r="YG7" s="111"/>
      <c r="YH7" s="111"/>
      <c r="YI7" s="111"/>
      <c r="YJ7" s="111"/>
      <c r="YK7" s="111"/>
      <c r="YL7" s="111"/>
      <c r="YM7" s="111"/>
      <c r="YN7" s="111"/>
      <c r="YO7" s="111"/>
      <c r="YP7" s="111"/>
      <c r="YQ7" s="111"/>
      <c r="YR7" s="111"/>
      <c r="YS7" s="111"/>
      <c r="YT7" s="111"/>
      <c r="YU7" s="111"/>
      <c r="YV7" s="111"/>
      <c r="YW7" s="111"/>
      <c r="YX7" s="111"/>
      <c r="YY7" s="111"/>
      <c r="YZ7" s="111"/>
      <c r="ZA7" s="111"/>
      <c r="ZB7" s="111"/>
      <c r="ZC7" s="111"/>
      <c r="ZD7" s="111"/>
      <c r="ZE7" s="111"/>
      <c r="ZF7" s="111"/>
      <c r="ZG7" s="111"/>
      <c r="ZH7" s="111"/>
      <c r="ZI7" s="111"/>
      <c r="ZJ7" s="111"/>
      <c r="ZK7" s="111"/>
      <c r="ZL7" s="111"/>
      <c r="ZM7" s="111"/>
      <c r="ZN7" s="111"/>
      <c r="ZO7" s="111"/>
      <c r="ZP7" s="111"/>
      <c r="ZQ7" s="111"/>
      <c r="ZR7" s="111"/>
      <c r="ZS7" s="111"/>
      <c r="ZT7" s="111"/>
      <c r="ZU7" s="111"/>
      <c r="ZV7" s="111"/>
      <c r="ZW7" s="111"/>
      <c r="ZX7" s="111"/>
      <c r="ZY7" s="111"/>
      <c r="ZZ7" s="111"/>
      <c r="AAA7" s="111"/>
      <c r="AAB7" s="111"/>
      <c r="AAC7" s="111"/>
      <c r="AAD7" s="111"/>
      <c r="AAE7" s="111"/>
      <c r="AAF7" s="111"/>
      <c r="AAG7" s="111"/>
      <c r="AAH7" s="111"/>
      <c r="AAI7" s="111"/>
      <c r="AAJ7" s="111"/>
      <c r="AAK7" s="111"/>
      <c r="AAL7" s="111"/>
      <c r="AAM7" s="111"/>
      <c r="AAN7" s="111"/>
      <c r="AAO7" s="111"/>
      <c r="AAP7" s="111"/>
      <c r="AAQ7" s="111"/>
      <c r="AAR7" s="111"/>
      <c r="AAS7" s="111"/>
      <c r="AAT7" s="111"/>
      <c r="AAU7" s="111"/>
      <c r="AAV7" s="111"/>
      <c r="AAW7" s="111"/>
      <c r="AAX7" s="111"/>
      <c r="AAY7" s="111"/>
      <c r="AAZ7" s="111"/>
      <c r="ABA7" s="111"/>
      <c r="ABB7" s="111"/>
      <c r="ABC7" s="111"/>
      <c r="ABD7" s="111"/>
      <c r="ABE7" s="111"/>
      <c r="ABF7" s="111"/>
      <c r="ABG7" s="111"/>
      <c r="ABH7" s="111"/>
      <c r="ABI7" s="111"/>
      <c r="ABJ7" s="111"/>
      <c r="ABK7" s="111"/>
      <c r="ABL7" s="111"/>
      <c r="ABM7" s="111"/>
      <c r="ABN7" s="111"/>
      <c r="ABO7" s="111"/>
      <c r="ABP7" s="111"/>
      <c r="ABQ7" s="111"/>
      <c r="ABR7" s="111"/>
      <c r="ABS7" s="111"/>
      <c r="ABT7" s="111"/>
      <c r="ABU7" s="111"/>
      <c r="ABV7" s="111"/>
      <c r="ABW7" s="111"/>
      <c r="ABX7" s="111"/>
      <c r="ABY7" s="111"/>
      <c r="ABZ7" s="111"/>
      <c r="ACA7" s="111"/>
      <c r="ACB7" s="111"/>
      <c r="ACC7" s="111"/>
      <c r="ACD7" s="111"/>
      <c r="ACE7" s="111"/>
      <c r="ACF7" s="111"/>
      <c r="ACG7" s="111"/>
      <c r="ACH7" s="111"/>
      <c r="ACI7" s="111"/>
      <c r="ACJ7" s="111"/>
      <c r="ACK7" s="111"/>
      <c r="ACL7" s="111"/>
      <c r="ACM7" s="111"/>
      <c r="ACN7" s="111"/>
      <c r="ACO7" s="111"/>
      <c r="ACP7" s="111"/>
      <c r="ACQ7" s="111"/>
      <c r="ACR7" s="111"/>
      <c r="ACS7" s="111"/>
      <c r="ACT7" s="111"/>
      <c r="ACU7" s="111"/>
      <c r="ACV7" s="111"/>
      <c r="ACW7" s="111"/>
      <c r="ACX7" s="111"/>
      <c r="ACY7" s="111"/>
      <c r="ACZ7" s="111"/>
      <c r="ADA7" s="111"/>
      <c r="ADB7" s="111"/>
      <c r="ADC7" s="111"/>
      <c r="ADD7" s="111"/>
      <c r="ADE7" s="111"/>
      <c r="ADF7" s="111"/>
      <c r="ADG7" s="111"/>
      <c r="ADH7" s="111"/>
      <c r="ADI7" s="111"/>
      <c r="ADJ7" s="111"/>
      <c r="ADK7" s="111"/>
      <c r="ADL7" s="111"/>
      <c r="ADM7" s="111"/>
      <c r="ADN7" s="111"/>
      <c r="ADO7" s="111"/>
      <c r="ADP7" s="111"/>
      <c r="ADQ7" s="111"/>
      <c r="ADR7" s="111"/>
      <c r="ADS7" s="111"/>
      <c r="ADT7" s="111"/>
      <c r="ADU7" s="111"/>
      <c r="ADV7" s="111"/>
      <c r="ADW7" s="111"/>
      <c r="ADX7" s="111"/>
      <c r="ADY7" s="111"/>
      <c r="ADZ7" s="111"/>
      <c r="AEA7" s="111"/>
      <c r="AEB7" s="111"/>
      <c r="AEC7" s="111"/>
      <c r="AED7" s="111"/>
      <c r="AEE7" s="111"/>
      <c r="AEF7" s="111"/>
      <c r="AEG7" s="111"/>
      <c r="AEH7" s="111"/>
      <c r="AEI7" s="111"/>
      <c r="AEJ7" s="111"/>
      <c r="AEK7" s="111"/>
      <c r="AEL7" s="111"/>
      <c r="AEM7" s="111"/>
      <c r="AEN7" s="111"/>
      <c r="AEO7" s="111"/>
      <c r="AEP7" s="111"/>
      <c r="AEQ7" s="111"/>
      <c r="AER7" s="111"/>
      <c r="AES7" s="111"/>
      <c r="AET7" s="111"/>
      <c r="AEU7" s="111"/>
      <c r="AEV7" s="111"/>
      <c r="AEW7" s="111"/>
      <c r="AEX7" s="111"/>
      <c r="AEY7" s="111"/>
      <c r="AEZ7" s="111"/>
      <c r="AFA7" s="111"/>
      <c r="AFB7" s="111"/>
      <c r="AFC7" s="111"/>
      <c r="AFD7" s="111"/>
      <c r="AFE7" s="111"/>
      <c r="AFF7" s="111"/>
      <c r="AFG7" s="111"/>
      <c r="AFH7" s="111"/>
      <c r="AFI7" s="111"/>
      <c r="AFJ7" s="111"/>
      <c r="AFK7" s="111"/>
      <c r="AFL7" s="111"/>
      <c r="AFM7" s="111"/>
      <c r="AFN7" s="111"/>
      <c r="AFO7" s="111"/>
      <c r="AFP7" s="111"/>
      <c r="AFQ7" s="111"/>
      <c r="AFR7" s="111"/>
      <c r="AFS7" s="111"/>
      <c r="AFT7" s="111"/>
      <c r="AFU7" s="111"/>
      <c r="AFV7" s="111"/>
      <c r="AFW7" s="111"/>
      <c r="AFX7" s="111"/>
      <c r="AFY7" s="111"/>
      <c r="AFZ7" s="111"/>
      <c r="AGA7" s="111"/>
      <c r="AGB7" s="111"/>
      <c r="AGC7" s="111"/>
      <c r="AGD7" s="111"/>
      <c r="AGE7" s="111"/>
      <c r="AGF7" s="111"/>
      <c r="AGG7" s="111"/>
      <c r="AGH7" s="111"/>
      <c r="AGI7" s="111"/>
      <c r="AGJ7" s="111"/>
      <c r="AGK7" s="111"/>
      <c r="AGL7" s="111"/>
      <c r="AGM7" s="111"/>
      <c r="AGN7" s="111"/>
      <c r="AGO7" s="111"/>
      <c r="AGP7" s="111"/>
      <c r="AGQ7" s="111"/>
      <c r="AGR7" s="111"/>
      <c r="AGS7" s="111"/>
      <c r="AGT7" s="111"/>
      <c r="AGU7" s="111"/>
      <c r="AGV7" s="111"/>
      <c r="AGW7" s="111"/>
      <c r="AGX7" s="111"/>
      <c r="AGY7" s="111"/>
      <c r="AGZ7" s="111"/>
      <c r="AHA7" s="111"/>
      <c r="AHB7" s="111"/>
      <c r="AHC7" s="111"/>
      <c r="AHD7" s="111"/>
      <c r="AHE7" s="111"/>
      <c r="AHF7" s="111"/>
      <c r="AHG7" s="111"/>
      <c r="AHH7" s="111"/>
      <c r="AHI7" s="111"/>
      <c r="AHJ7" s="111"/>
      <c r="AHK7" s="111"/>
      <c r="AHL7" s="111"/>
      <c r="AHM7" s="111"/>
      <c r="AHN7" s="111"/>
      <c r="AHO7" s="111"/>
      <c r="AHP7" s="111"/>
      <c r="AHQ7" s="111"/>
      <c r="AHR7" s="111"/>
      <c r="AHS7" s="111"/>
      <c r="AHT7" s="111"/>
      <c r="AHU7" s="111"/>
      <c r="AHV7" s="111"/>
      <c r="AHW7" s="111"/>
      <c r="AHX7" s="111"/>
      <c r="AHY7" s="111"/>
      <c r="AHZ7" s="111"/>
      <c r="AIA7" s="111"/>
      <c r="AIB7" s="111"/>
      <c r="AIC7" s="111"/>
      <c r="AID7" s="111"/>
      <c r="AIE7" s="111"/>
      <c r="AIF7" s="111"/>
      <c r="AIG7" s="111"/>
      <c r="AIH7" s="111"/>
      <c r="AII7" s="111"/>
      <c r="AIJ7" s="111"/>
      <c r="AIK7" s="111"/>
      <c r="AIL7" s="111"/>
      <c r="AIM7" s="111"/>
      <c r="AIN7" s="111"/>
      <c r="AIO7" s="111"/>
      <c r="AIP7" s="111"/>
      <c r="AIQ7" s="111"/>
      <c r="AIR7" s="111"/>
      <c r="AIS7" s="111"/>
      <c r="AIT7" s="111"/>
      <c r="AIU7" s="111"/>
      <c r="AIV7" s="111"/>
      <c r="AIW7" s="111"/>
      <c r="AIX7" s="111"/>
      <c r="AIY7" s="111"/>
      <c r="AIZ7" s="111"/>
      <c r="AJA7" s="111"/>
      <c r="AJB7" s="111"/>
      <c r="AJC7" s="111"/>
      <c r="AJD7" s="111"/>
      <c r="AJE7" s="111"/>
      <c r="AJF7" s="111"/>
      <c r="AJG7" s="111"/>
      <c r="AJH7" s="111"/>
      <c r="AJI7" s="111"/>
      <c r="AJJ7" s="111"/>
      <c r="AJK7" s="111"/>
      <c r="AJL7" s="111"/>
      <c r="AJM7" s="111"/>
      <c r="AJN7" s="111"/>
      <c r="AJO7" s="111"/>
      <c r="AJP7" s="111"/>
      <c r="AJQ7" s="111"/>
      <c r="AJR7" s="111"/>
      <c r="AJS7" s="111"/>
      <c r="AJT7" s="111"/>
      <c r="AJU7" s="111"/>
      <c r="AJV7" s="111"/>
      <c r="AJW7" s="111"/>
      <c r="AJX7" s="111"/>
      <c r="AJY7" s="111"/>
      <c r="AJZ7" s="111"/>
      <c r="AKA7" s="111"/>
      <c r="AKB7" s="111"/>
      <c r="AKC7" s="111"/>
      <c r="AKD7" s="111"/>
      <c r="AKE7" s="111"/>
      <c r="AKF7" s="111"/>
      <c r="AKG7" s="111"/>
      <c r="AKH7" s="111"/>
      <c r="AKI7" s="111"/>
      <c r="AKJ7" s="111"/>
      <c r="AKK7" s="111"/>
      <c r="AKL7" s="111"/>
      <c r="AKM7" s="111"/>
      <c r="AKN7" s="111"/>
      <c r="AKO7" s="111"/>
      <c r="AKP7" s="111"/>
      <c r="AKQ7" s="111"/>
      <c r="AKR7" s="111"/>
      <c r="AKS7" s="111"/>
      <c r="AKT7" s="111"/>
      <c r="AKU7" s="111"/>
      <c r="AKV7" s="111"/>
      <c r="AKW7" s="111"/>
      <c r="AKX7" s="111"/>
      <c r="AKY7" s="111"/>
      <c r="AKZ7" s="111"/>
      <c r="ALA7" s="111"/>
      <c r="ALB7" s="111"/>
      <c r="ALC7" s="111"/>
      <c r="ALD7" s="111"/>
      <c r="ALE7" s="111"/>
      <c r="ALF7" s="111"/>
      <c r="ALG7" s="111"/>
      <c r="ALH7" s="111"/>
      <c r="ALI7" s="111"/>
      <c r="ALJ7" s="111"/>
      <c r="ALK7" s="111"/>
      <c r="ALL7" s="111"/>
      <c r="ALM7" s="111"/>
      <c r="ALN7" s="111"/>
      <c r="ALO7" s="111"/>
      <c r="ALP7" s="111"/>
      <c r="ALQ7" s="111"/>
      <c r="ALR7" s="111"/>
      <c r="ALS7" s="111"/>
      <c r="ALT7" s="111"/>
      <c r="ALU7" s="111"/>
      <c r="ALV7" s="111"/>
      <c r="ALW7" s="111"/>
      <c r="ALX7" s="111"/>
      <c r="ALY7" s="111"/>
      <c r="ALZ7" s="111"/>
      <c r="AMA7" s="111"/>
      <c r="AMB7" s="111"/>
      <c r="AMC7" s="111"/>
      <c r="AMD7" s="111"/>
      <c r="AME7" s="111"/>
      <c r="AMF7" s="111"/>
      <c r="AMG7" s="111"/>
      <c r="AMH7" s="111"/>
      <c r="AMI7" s="111"/>
      <c r="AMJ7" s="111"/>
      <c r="AMK7" s="111"/>
      <c r="AML7" s="111"/>
      <c r="AMM7" s="111"/>
      <c r="AMN7" s="111"/>
      <c r="AMO7" s="111"/>
      <c r="AMP7" s="111"/>
      <c r="AMQ7" s="111"/>
      <c r="AMR7" s="111"/>
      <c r="AMS7" s="111"/>
      <c r="AMT7" s="111"/>
      <c r="AMU7" s="111"/>
      <c r="AMV7" s="111"/>
      <c r="AMW7" s="111"/>
      <c r="AMX7" s="111"/>
      <c r="AMY7" s="111"/>
      <c r="AMZ7" s="111"/>
      <c r="ANA7" s="111"/>
      <c r="ANB7" s="111"/>
      <c r="ANC7" s="111"/>
      <c r="AND7" s="111"/>
      <c r="ANE7" s="111"/>
      <c r="ANF7" s="111"/>
      <c r="ANG7" s="111"/>
      <c r="ANH7" s="111"/>
      <c r="ANI7" s="111"/>
      <c r="ANJ7" s="111"/>
      <c r="ANK7" s="111"/>
      <c r="ANL7" s="111"/>
      <c r="ANM7" s="111"/>
      <c r="ANN7" s="111"/>
      <c r="ANO7" s="111"/>
      <c r="ANP7" s="111"/>
      <c r="ANQ7" s="111"/>
      <c r="ANR7" s="111"/>
      <c r="ANS7" s="111"/>
      <c r="ANT7" s="111"/>
      <c r="ANU7" s="111"/>
      <c r="ANV7" s="111"/>
      <c r="ANW7" s="111"/>
      <c r="ANX7" s="111"/>
      <c r="ANY7" s="111"/>
      <c r="ANZ7" s="111"/>
      <c r="AOA7" s="111"/>
      <c r="AOB7" s="111"/>
      <c r="AOC7" s="111"/>
      <c r="AOD7" s="111"/>
      <c r="AOE7" s="111"/>
      <c r="AOF7" s="111"/>
      <c r="AOG7" s="111"/>
      <c r="AOH7" s="111"/>
      <c r="AOI7" s="111"/>
      <c r="AOJ7" s="111"/>
      <c r="AOK7" s="111"/>
      <c r="AOL7" s="111"/>
      <c r="AOM7" s="111"/>
      <c r="AON7" s="111"/>
      <c r="AOO7" s="111"/>
      <c r="AOP7" s="111"/>
      <c r="AOQ7" s="111"/>
      <c r="AOR7" s="111"/>
      <c r="AOS7" s="111"/>
      <c r="AOT7" s="111"/>
      <c r="AOU7" s="111"/>
      <c r="AOV7" s="111"/>
      <c r="AOW7" s="111"/>
      <c r="AOX7" s="111"/>
      <c r="AOY7" s="111"/>
      <c r="AOZ7" s="111"/>
      <c r="APA7" s="111"/>
      <c r="APB7" s="111"/>
      <c r="APC7" s="111"/>
      <c r="APD7" s="111"/>
      <c r="APE7" s="111"/>
      <c r="APF7" s="111"/>
      <c r="APG7" s="111"/>
      <c r="APH7" s="111"/>
      <c r="API7" s="111"/>
      <c r="APJ7" s="111"/>
      <c r="APK7" s="111"/>
      <c r="APL7" s="111"/>
      <c r="APM7" s="111"/>
      <c r="APN7" s="111"/>
      <c r="APO7" s="111"/>
      <c r="APP7" s="111"/>
      <c r="APQ7" s="111"/>
      <c r="APR7" s="111"/>
      <c r="APS7" s="111"/>
      <c r="APT7" s="111"/>
      <c r="APU7" s="111"/>
      <c r="APV7" s="111"/>
      <c r="APW7" s="111"/>
      <c r="APX7" s="111"/>
      <c r="APY7" s="111"/>
      <c r="APZ7" s="111"/>
      <c r="AQA7" s="111"/>
      <c r="AQB7" s="111"/>
      <c r="AQC7" s="111"/>
      <c r="AQD7" s="111"/>
      <c r="AQE7" s="111"/>
      <c r="AQF7" s="111"/>
      <c r="AQG7" s="111"/>
      <c r="AQH7" s="111"/>
      <c r="AQI7" s="111"/>
      <c r="AQJ7" s="111"/>
      <c r="AQK7" s="111"/>
      <c r="AQL7" s="111"/>
      <c r="AQM7" s="111"/>
      <c r="AQN7" s="111"/>
      <c r="AQO7" s="111"/>
      <c r="AQP7" s="111"/>
      <c r="AQQ7" s="111"/>
      <c r="AQR7" s="111"/>
      <c r="AQS7" s="111"/>
      <c r="AQT7" s="111"/>
      <c r="AQU7" s="111"/>
      <c r="AQV7" s="111"/>
      <c r="AQW7" s="111"/>
      <c r="AQX7" s="111"/>
      <c r="AQY7" s="111"/>
      <c r="AQZ7" s="111"/>
      <c r="ARA7" s="111"/>
      <c r="ARB7" s="111"/>
      <c r="ARC7" s="111"/>
      <c r="ARD7" s="111"/>
      <c r="ARE7" s="111"/>
      <c r="ARF7" s="111"/>
      <c r="ARG7" s="111"/>
      <c r="ARH7" s="111"/>
      <c r="ARI7" s="111"/>
      <c r="ARJ7" s="111"/>
      <c r="ARK7" s="111"/>
      <c r="ARL7" s="111"/>
      <c r="ARM7" s="111"/>
      <c r="ARN7" s="111"/>
      <c r="ARO7" s="111"/>
      <c r="ARP7" s="111"/>
      <c r="ARQ7" s="111"/>
      <c r="ARR7" s="111"/>
      <c r="ARS7" s="111"/>
      <c r="ART7" s="111"/>
      <c r="ARU7" s="111"/>
      <c r="ARV7" s="111"/>
      <c r="ARW7" s="111"/>
      <c r="ARX7" s="111"/>
      <c r="ARY7" s="111"/>
      <c r="ARZ7" s="111"/>
      <c r="ASA7" s="111"/>
      <c r="ASB7" s="111"/>
      <c r="ASC7" s="111"/>
      <c r="ASD7" s="111"/>
      <c r="ASE7" s="111"/>
      <c r="ASF7" s="111"/>
      <c r="ASG7" s="111"/>
      <c r="ASH7" s="111"/>
      <c r="ASI7" s="111"/>
      <c r="ASJ7" s="111"/>
      <c r="ASK7" s="111"/>
      <c r="ASL7" s="111"/>
      <c r="ASM7" s="111"/>
      <c r="ASN7" s="111"/>
      <c r="ASO7" s="111"/>
      <c r="ASP7" s="111"/>
      <c r="ASQ7" s="111"/>
      <c r="ASR7" s="111"/>
      <c r="ASS7" s="111"/>
      <c r="AST7" s="111"/>
      <c r="ASU7" s="111"/>
      <c r="ASV7" s="111"/>
      <c r="ASW7" s="111"/>
      <c r="ASX7" s="111"/>
      <c r="ASY7" s="111"/>
      <c r="ASZ7" s="111"/>
      <c r="ATA7" s="111"/>
      <c r="ATB7" s="111"/>
      <c r="ATC7" s="111"/>
      <c r="ATD7" s="111"/>
      <c r="ATE7" s="111"/>
      <c r="ATF7" s="111"/>
      <c r="ATG7" s="111"/>
      <c r="ATH7" s="111"/>
      <c r="ATI7" s="111"/>
      <c r="ATJ7" s="111"/>
      <c r="ATK7" s="111"/>
      <c r="ATL7" s="111"/>
      <c r="ATM7" s="111"/>
      <c r="ATN7" s="111"/>
      <c r="ATO7" s="111"/>
      <c r="ATP7" s="111"/>
      <c r="ATQ7" s="111"/>
      <c r="ATR7" s="111"/>
      <c r="ATS7" s="111"/>
      <c r="ATT7" s="111"/>
      <c r="ATU7" s="111"/>
      <c r="ATV7" s="111"/>
      <c r="ATW7" s="111"/>
      <c r="ATX7" s="111"/>
      <c r="ATY7" s="111"/>
      <c r="ATZ7" s="111"/>
      <c r="AUA7" s="111"/>
      <c r="AUB7" s="111"/>
      <c r="AUC7" s="111"/>
      <c r="AUD7" s="111"/>
      <c r="AUE7" s="111"/>
      <c r="AUF7" s="111"/>
      <c r="AUG7" s="111"/>
      <c r="AUH7" s="111"/>
      <c r="AUI7" s="111"/>
      <c r="AUJ7" s="111"/>
      <c r="AUK7" s="111"/>
      <c r="AUL7" s="111"/>
      <c r="AUM7" s="111"/>
      <c r="AUN7" s="111"/>
      <c r="AUO7" s="111"/>
      <c r="AUP7" s="111"/>
      <c r="AUQ7" s="111"/>
      <c r="AUR7" s="111"/>
      <c r="AUS7" s="111"/>
      <c r="AUT7" s="111"/>
      <c r="AUU7" s="111"/>
      <c r="AUV7" s="111"/>
      <c r="AUW7" s="111"/>
      <c r="AUX7" s="111"/>
      <c r="AUY7" s="111"/>
      <c r="AUZ7" s="111"/>
      <c r="AVA7" s="111"/>
      <c r="AVB7" s="111"/>
      <c r="AVC7" s="111"/>
      <c r="AVD7" s="111"/>
      <c r="AVE7" s="111"/>
      <c r="AVF7" s="111"/>
      <c r="AVG7" s="111"/>
      <c r="AVH7" s="111"/>
      <c r="AVI7" s="111"/>
      <c r="AVJ7" s="111"/>
      <c r="AVK7" s="111"/>
      <c r="AVL7" s="111"/>
      <c r="AVM7" s="111"/>
      <c r="AVN7" s="111"/>
      <c r="AVO7" s="111"/>
      <c r="AVP7" s="111"/>
      <c r="AVQ7" s="111"/>
      <c r="AVR7" s="111"/>
      <c r="AVS7" s="111"/>
      <c r="AVT7" s="111"/>
      <c r="AVU7" s="111"/>
      <c r="AVV7" s="111"/>
      <c r="AVW7" s="111"/>
      <c r="AVX7" s="111"/>
      <c r="AVY7" s="111"/>
      <c r="AVZ7" s="111"/>
      <c r="AWA7" s="111"/>
      <c r="AWB7" s="111"/>
      <c r="AWC7" s="111"/>
      <c r="AWD7" s="111"/>
      <c r="AWE7" s="111"/>
      <c r="AWF7" s="111"/>
      <c r="AWG7" s="111"/>
      <c r="AWH7" s="111"/>
      <c r="AWI7" s="111"/>
      <c r="AWJ7" s="111"/>
      <c r="AWK7" s="111"/>
      <c r="AWL7" s="111"/>
      <c r="AWM7" s="111"/>
      <c r="AWN7" s="111"/>
      <c r="AWO7" s="111"/>
      <c r="AWP7" s="111"/>
      <c r="AWQ7" s="111"/>
      <c r="AWR7" s="111"/>
      <c r="AWS7" s="111"/>
      <c r="AWT7" s="111"/>
      <c r="AWU7" s="111"/>
      <c r="AWV7" s="111"/>
      <c r="AWW7" s="111"/>
      <c r="AWX7" s="111"/>
      <c r="AWY7" s="111"/>
      <c r="AWZ7" s="111"/>
      <c r="AXA7" s="111"/>
      <c r="AXB7" s="111"/>
      <c r="AXC7" s="111"/>
      <c r="AXD7" s="111"/>
      <c r="AXE7" s="111"/>
      <c r="AXF7" s="111"/>
      <c r="AXG7" s="111"/>
      <c r="AXH7" s="111"/>
      <c r="AXI7" s="111"/>
      <c r="AXJ7" s="111"/>
      <c r="AXK7" s="111"/>
      <c r="AXL7" s="111"/>
      <c r="AXM7" s="111"/>
      <c r="AXN7" s="111"/>
      <c r="AXO7" s="111"/>
      <c r="AXP7" s="111"/>
      <c r="AXQ7" s="111"/>
      <c r="AXR7" s="111"/>
      <c r="AXS7" s="111"/>
      <c r="AXT7" s="111"/>
      <c r="AXU7" s="111"/>
      <c r="AXV7" s="111"/>
      <c r="AXW7" s="111"/>
      <c r="AXX7" s="111"/>
      <c r="AXY7" s="111"/>
      <c r="AXZ7" s="111"/>
      <c r="AYA7" s="111"/>
      <c r="AYB7" s="111"/>
      <c r="AYC7" s="111"/>
      <c r="AYD7" s="111"/>
      <c r="AYE7" s="111"/>
      <c r="AYF7" s="111"/>
      <c r="AYG7" s="111"/>
      <c r="AYH7" s="111"/>
      <c r="AYI7" s="111"/>
      <c r="AYJ7" s="111"/>
      <c r="AYK7" s="111"/>
      <c r="AYL7" s="111"/>
      <c r="AYM7" s="111"/>
      <c r="AYN7" s="111"/>
      <c r="AYO7" s="111"/>
      <c r="AYP7" s="111"/>
      <c r="AYQ7" s="111"/>
      <c r="AYR7" s="111"/>
      <c r="AYS7" s="111"/>
      <c r="AYT7" s="111"/>
      <c r="AYU7" s="111"/>
      <c r="AYV7" s="111"/>
      <c r="AYW7" s="111"/>
      <c r="AYX7" s="111"/>
      <c r="AYY7" s="111"/>
      <c r="AYZ7" s="111"/>
      <c r="AZA7" s="111"/>
      <c r="AZB7" s="111"/>
      <c r="AZC7" s="111"/>
      <c r="AZD7" s="111"/>
      <c r="AZE7" s="111"/>
      <c r="AZF7" s="111"/>
      <c r="AZG7" s="111"/>
      <c r="AZH7" s="111"/>
      <c r="AZI7" s="111"/>
      <c r="AZJ7" s="111"/>
      <c r="AZK7" s="111"/>
      <c r="AZL7" s="111"/>
      <c r="AZM7" s="111"/>
      <c r="AZN7" s="111"/>
      <c r="AZO7" s="111"/>
      <c r="AZP7" s="111"/>
      <c r="AZQ7" s="111"/>
      <c r="AZR7" s="111"/>
      <c r="AZS7" s="111"/>
      <c r="AZT7" s="111"/>
      <c r="AZU7" s="111"/>
      <c r="AZV7" s="111"/>
      <c r="AZW7" s="111"/>
      <c r="AZX7" s="111"/>
      <c r="AZY7" s="111"/>
      <c r="AZZ7" s="111"/>
      <c r="BAA7" s="111"/>
      <c r="BAB7" s="111"/>
      <c r="BAC7" s="111"/>
      <c r="BAD7" s="111"/>
      <c r="BAE7" s="111"/>
      <c r="BAF7" s="111"/>
      <c r="BAG7" s="111"/>
      <c r="BAH7" s="111"/>
      <c r="BAI7" s="111"/>
      <c r="BAJ7" s="111"/>
      <c r="BAK7" s="111"/>
      <c r="BAL7" s="111"/>
      <c r="BAM7" s="111"/>
      <c r="BAN7" s="111"/>
      <c r="BAO7" s="111"/>
      <c r="BAP7" s="111"/>
      <c r="BAQ7" s="111"/>
      <c r="BAR7" s="111"/>
      <c r="BAS7" s="111"/>
      <c r="BAT7" s="111"/>
      <c r="BAU7" s="111"/>
      <c r="BAV7" s="111"/>
      <c r="BAW7" s="111"/>
      <c r="BAX7" s="111"/>
      <c r="BAY7" s="111"/>
      <c r="BAZ7" s="111"/>
      <c r="BBA7" s="111"/>
      <c r="BBB7" s="111"/>
      <c r="BBC7" s="111"/>
      <c r="BBD7" s="111"/>
      <c r="BBE7" s="111"/>
      <c r="BBF7" s="111"/>
      <c r="BBG7" s="111"/>
      <c r="BBH7" s="111"/>
      <c r="BBI7" s="111"/>
      <c r="BBJ7" s="111"/>
      <c r="BBK7" s="111"/>
      <c r="BBL7" s="111"/>
      <c r="BBM7" s="111"/>
      <c r="BBN7" s="111"/>
      <c r="BBO7" s="111"/>
      <c r="BBP7" s="111"/>
      <c r="BBQ7" s="111"/>
      <c r="BBR7" s="111"/>
      <c r="BBS7" s="111"/>
      <c r="BBT7" s="111"/>
      <c r="BBU7" s="111"/>
      <c r="BBV7" s="111"/>
      <c r="BBW7" s="111"/>
      <c r="BBX7" s="111"/>
      <c r="BBY7" s="111"/>
      <c r="BBZ7" s="111"/>
      <c r="BCA7" s="111"/>
      <c r="BCB7" s="111"/>
      <c r="BCC7" s="111"/>
      <c r="BCD7" s="111"/>
      <c r="BCE7" s="111"/>
      <c r="BCF7" s="111"/>
      <c r="BCG7" s="111"/>
      <c r="BCH7" s="111"/>
      <c r="BCI7" s="111"/>
      <c r="BCJ7" s="111"/>
      <c r="BCK7" s="111"/>
      <c r="BCL7" s="111"/>
      <c r="BCM7" s="111"/>
      <c r="BCN7" s="111"/>
      <c r="BCO7" s="111"/>
      <c r="BCP7" s="111"/>
      <c r="BCQ7" s="111"/>
      <c r="BCR7" s="111"/>
      <c r="BCS7" s="111"/>
      <c r="BCT7" s="111"/>
      <c r="BCU7" s="111"/>
      <c r="BCV7" s="111"/>
      <c r="BCW7" s="111"/>
      <c r="BCX7" s="111"/>
      <c r="BCY7" s="111"/>
      <c r="BCZ7" s="111"/>
      <c r="BDA7" s="111"/>
      <c r="BDB7" s="111"/>
      <c r="BDC7" s="111"/>
      <c r="BDD7" s="111"/>
      <c r="BDE7" s="111"/>
      <c r="BDF7" s="111"/>
      <c r="BDG7" s="111"/>
      <c r="BDH7" s="111"/>
      <c r="BDI7" s="111"/>
      <c r="BDJ7" s="111"/>
      <c r="BDK7" s="111"/>
      <c r="BDL7" s="111"/>
      <c r="BDM7" s="111"/>
      <c r="BDN7" s="111"/>
      <c r="BDO7" s="111"/>
      <c r="BDP7" s="111"/>
      <c r="BDQ7" s="111"/>
      <c r="BDR7" s="111"/>
      <c r="BDS7" s="111"/>
      <c r="BDT7" s="111"/>
      <c r="BDU7" s="111"/>
      <c r="BDV7" s="111"/>
      <c r="BDW7" s="111"/>
      <c r="BDX7" s="111"/>
      <c r="BDY7" s="111"/>
      <c r="BDZ7" s="111"/>
      <c r="BEA7" s="111"/>
      <c r="BEB7" s="111"/>
      <c r="BEC7" s="111"/>
      <c r="BED7" s="111"/>
      <c r="BEE7" s="111"/>
      <c r="BEF7" s="111"/>
      <c r="BEG7" s="111"/>
      <c r="BEH7" s="111"/>
      <c r="BEI7" s="111"/>
      <c r="BEJ7" s="111"/>
      <c r="BEK7" s="111"/>
      <c r="BEL7" s="111"/>
      <c r="BEM7" s="111"/>
      <c r="BEN7" s="111"/>
      <c r="BEO7" s="111"/>
      <c r="BEP7" s="111"/>
      <c r="BEQ7" s="111"/>
      <c r="BER7" s="111"/>
      <c r="BES7" s="111"/>
      <c r="BET7" s="111"/>
      <c r="BEU7" s="111"/>
      <c r="BEV7" s="111"/>
      <c r="BEW7" s="111"/>
      <c r="BEX7" s="111"/>
      <c r="BEY7" s="111"/>
      <c r="BEZ7" s="111"/>
      <c r="BFA7" s="111"/>
      <c r="BFB7" s="111"/>
      <c r="BFC7" s="111"/>
      <c r="BFD7" s="111"/>
      <c r="BFE7" s="111"/>
      <c r="BFF7" s="111"/>
      <c r="BFG7" s="111"/>
      <c r="BFH7" s="111"/>
      <c r="BFI7" s="111"/>
      <c r="BFJ7" s="111"/>
      <c r="BFK7" s="111"/>
      <c r="BFL7" s="111"/>
      <c r="BFM7" s="111"/>
      <c r="BFN7" s="111"/>
      <c r="BFO7" s="111"/>
      <c r="BFP7" s="111"/>
      <c r="BFQ7" s="111"/>
      <c r="BFR7" s="111"/>
      <c r="BFS7" s="111"/>
      <c r="BFT7" s="111"/>
      <c r="BFU7" s="111"/>
      <c r="BFV7" s="111"/>
      <c r="BFW7" s="111"/>
      <c r="BFX7" s="111"/>
      <c r="BFY7" s="111"/>
      <c r="BFZ7" s="111"/>
      <c r="BGA7" s="111"/>
      <c r="BGB7" s="111"/>
      <c r="BGC7" s="111"/>
      <c r="BGD7" s="111"/>
      <c r="BGE7" s="111"/>
      <c r="BGF7" s="111"/>
      <c r="BGG7" s="111"/>
      <c r="BGH7" s="111"/>
      <c r="BGI7" s="111"/>
      <c r="BGJ7" s="111"/>
      <c r="BGK7" s="111"/>
      <c r="BGL7" s="111"/>
      <c r="BGM7" s="111"/>
      <c r="BGN7" s="111"/>
      <c r="BGO7" s="111"/>
      <c r="BGP7" s="111"/>
      <c r="BGQ7" s="111"/>
      <c r="BGR7" s="111"/>
      <c r="BGS7" s="111"/>
      <c r="BGT7" s="111"/>
      <c r="BGU7" s="111"/>
      <c r="BGV7" s="111"/>
      <c r="BGW7" s="111"/>
      <c r="BGX7" s="111"/>
      <c r="BGY7" s="111"/>
      <c r="BGZ7" s="111"/>
      <c r="BHA7" s="111"/>
      <c r="BHB7" s="111"/>
      <c r="BHC7" s="111"/>
      <c r="BHD7" s="111"/>
      <c r="BHE7" s="111"/>
      <c r="BHF7" s="111"/>
      <c r="BHG7" s="111"/>
      <c r="BHH7" s="111"/>
      <c r="BHI7" s="111"/>
      <c r="BHJ7" s="111"/>
      <c r="BHK7" s="111"/>
      <c r="BHL7" s="111"/>
      <c r="BHM7" s="111"/>
      <c r="BHN7" s="111"/>
      <c r="BHO7" s="111"/>
      <c r="BHP7" s="111"/>
      <c r="BHQ7" s="111"/>
      <c r="BHR7" s="111"/>
      <c r="BHS7" s="111"/>
      <c r="BHT7" s="111"/>
      <c r="BHU7" s="111"/>
      <c r="BHV7" s="111"/>
      <c r="BHW7" s="111"/>
      <c r="BHX7" s="111"/>
      <c r="BHY7" s="111"/>
      <c r="BHZ7" s="111"/>
      <c r="BIA7" s="111"/>
      <c r="BIB7" s="111"/>
      <c r="BIC7" s="111"/>
      <c r="BID7" s="111"/>
      <c r="BIE7" s="111"/>
      <c r="BIF7" s="111"/>
      <c r="BIG7" s="111"/>
      <c r="BIH7" s="111"/>
      <c r="BII7" s="111"/>
      <c r="BIJ7" s="111"/>
      <c r="BIK7" s="111"/>
      <c r="BIL7" s="111"/>
      <c r="BIM7" s="111"/>
      <c r="BIN7" s="111"/>
      <c r="BIO7" s="111"/>
      <c r="BIP7" s="111"/>
      <c r="BIQ7" s="111"/>
      <c r="BIR7" s="111"/>
      <c r="BIS7" s="111"/>
      <c r="BIT7" s="111"/>
      <c r="BIU7" s="111"/>
      <c r="BIV7" s="111"/>
      <c r="BIW7" s="111"/>
      <c r="BIX7" s="111"/>
      <c r="BIY7" s="111"/>
      <c r="BIZ7" s="111"/>
      <c r="BJA7" s="111"/>
      <c r="BJB7" s="111"/>
      <c r="BJC7" s="111"/>
      <c r="BJD7" s="111"/>
      <c r="BJE7" s="111"/>
      <c r="BJF7" s="111"/>
      <c r="BJG7" s="111"/>
      <c r="BJH7" s="111"/>
      <c r="BJI7" s="111"/>
      <c r="BJJ7" s="111"/>
      <c r="BJK7" s="111"/>
      <c r="BJL7" s="111"/>
      <c r="BJM7" s="111"/>
      <c r="BJN7" s="111"/>
      <c r="BJO7" s="111"/>
      <c r="BJP7" s="111"/>
      <c r="BJQ7" s="111"/>
      <c r="BJR7" s="111"/>
      <c r="BJS7" s="111"/>
      <c r="BJT7" s="111"/>
      <c r="BJU7" s="111"/>
      <c r="BJV7" s="111"/>
      <c r="BJW7" s="111"/>
      <c r="BJX7" s="111"/>
      <c r="BJY7" s="111"/>
      <c r="BJZ7" s="111"/>
      <c r="BKA7" s="111"/>
      <c r="BKB7" s="111"/>
      <c r="BKC7" s="111"/>
      <c r="BKD7" s="111"/>
      <c r="BKE7" s="111"/>
      <c r="BKF7" s="111"/>
      <c r="BKG7" s="111"/>
      <c r="BKH7" s="111"/>
      <c r="BKI7" s="111"/>
      <c r="BKJ7" s="111"/>
      <c r="BKK7" s="111"/>
      <c r="BKL7" s="111"/>
      <c r="BKM7" s="111"/>
      <c r="BKN7" s="111"/>
      <c r="BKO7" s="111"/>
      <c r="BKP7" s="111"/>
      <c r="BKQ7" s="111"/>
      <c r="BKR7" s="111"/>
      <c r="BKS7" s="111"/>
      <c r="BKT7" s="111"/>
      <c r="BKU7" s="111"/>
      <c r="BKV7" s="111"/>
      <c r="BKW7" s="111"/>
      <c r="BKX7" s="111"/>
      <c r="BKY7" s="111"/>
      <c r="BKZ7" s="111"/>
      <c r="BLA7" s="111"/>
      <c r="BLB7" s="111"/>
      <c r="BLC7" s="111"/>
      <c r="BLD7" s="111"/>
      <c r="BLE7" s="111"/>
      <c r="BLF7" s="111"/>
      <c r="BLG7" s="111"/>
      <c r="BLH7" s="111"/>
      <c r="BLI7" s="111"/>
      <c r="BLJ7" s="111"/>
      <c r="BLK7" s="111"/>
      <c r="BLL7" s="111"/>
      <c r="BLM7" s="111"/>
      <c r="BLN7" s="111"/>
      <c r="BLO7" s="111"/>
      <c r="BLP7" s="111"/>
      <c r="BLQ7" s="111"/>
      <c r="BLR7" s="111"/>
      <c r="BLS7" s="111"/>
      <c r="BLT7" s="111"/>
      <c r="BLU7" s="111"/>
      <c r="BLV7" s="111"/>
      <c r="BLW7" s="111"/>
      <c r="BLX7" s="111"/>
      <c r="BLY7" s="111"/>
      <c r="BLZ7" s="111"/>
      <c r="BMA7" s="111"/>
      <c r="BMB7" s="111"/>
      <c r="BMC7" s="111"/>
      <c r="BMD7" s="111"/>
      <c r="BME7" s="111"/>
      <c r="BMF7" s="111"/>
      <c r="BMG7" s="111"/>
      <c r="BMH7" s="111"/>
      <c r="BMI7" s="111"/>
      <c r="BMJ7" s="111"/>
      <c r="BMK7" s="111"/>
      <c r="BML7" s="111"/>
      <c r="BMM7" s="111"/>
      <c r="BMN7" s="111"/>
      <c r="BMO7" s="111"/>
      <c r="BMP7" s="111"/>
      <c r="BMQ7" s="111"/>
      <c r="BMR7" s="111"/>
      <c r="BMS7" s="111"/>
      <c r="BMT7" s="111"/>
      <c r="BMU7" s="111"/>
      <c r="BMV7" s="111"/>
      <c r="BMW7" s="111"/>
      <c r="BMX7" s="111"/>
      <c r="BMY7" s="111"/>
      <c r="BMZ7" s="111"/>
      <c r="BNA7" s="111"/>
      <c r="BNB7" s="111"/>
      <c r="BNC7" s="111"/>
      <c r="BND7" s="111"/>
      <c r="BNE7" s="111"/>
      <c r="BNF7" s="111"/>
      <c r="BNG7" s="111"/>
      <c r="BNH7" s="111"/>
      <c r="BNI7" s="111"/>
      <c r="BNJ7" s="111"/>
      <c r="BNK7" s="111"/>
      <c r="BNL7" s="111"/>
      <c r="BNM7" s="111"/>
      <c r="BNN7" s="111"/>
      <c r="BNO7" s="111"/>
      <c r="BNP7" s="111"/>
      <c r="BNQ7" s="111"/>
      <c r="BNR7" s="111"/>
      <c r="BNS7" s="111"/>
      <c r="BNT7" s="111"/>
      <c r="BNU7" s="111"/>
      <c r="BNV7" s="111"/>
      <c r="BNW7" s="111"/>
      <c r="BNX7" s="111"/>
      <c r="BNY7" s="111"/>
      <c r="BNZ7" s="111"/>
      <c r="BOA7" s="111"/>
      <c r="BOB7" s="111"/>
      <c r="BOC7" s="111"/>
      <c r="BOD7" s="111"/>
      <c r="BOE7" s="111"/>
      <c r="BOF7" s="111"/>
      <c r="BOG7" s="111"/>
      <c r="BOH7" s="111"/>
      <c r="BOI7" s="111"/>
      <c r="BOJ7" s="111"/>
      <c r="BOK7" s="111"/>
      <c r="BOL7" s="111"/>
      <c r="BOM7" s="111"/>
      <c r="BON7" s="111"/>
      <c r="BOO7" s="111"/>
      <c r="BOP7" s="111"/>
      <c r="BOQ7" s="111"/>
      <c r="BOR7" s="111"/>
      <c r="BOS7" s="111"/>
      <c r="BOT7" s="111"/>
      <c r="BOU7" s="111"/>
      <c r="BOV7" s="111"/>
      <c r="BOW7" s="111"/>
      <c r="BOX7" s="111"/>
      <c r="BOY7" s="111"/>
      <c r="BOZ7" s="111"/>
      <c r="BPA7" s="111"/>
      <c r="BPB7" s="111"/>
      <c r="BPC7" s="111"/>
      <c r="BPD7" s="111"/>
      <c r="BPE7" s="111"/>
      <c r="BPF7" s="111"/>
      <c r="BPG7" s="111"/>
      <c r="BPH7" s="111"/>
      <c r="BPI7" s="111"/>
      <c r="BPJ7" s="111"/>
      <c r="BPK7" s="111"/>
      <c r="BPL7" s="111"/>
      <c r="BPM7" s="111"/>
      <c r="BPN7" s="111"/>
      <c r="BPO7" s="111"/>
      <c r="BPP7" s="111"/>
      <c r="BPQ7" s="111"/>
      <c r="BPR7" s="111"/>
      <c r="BPS7" s="111"/>
      <c r="BPT7" s="111"/>
      <c r="BPU7" s="111"/>
      <c r="BPV7" s="111"/>
      <c r="BPW7" s="111"/>
      <c r="BPX7" s="111"/>
      <c r="BPY7" s="111"/>
      <c r="BPZ7" s="111"/>
      <c r="BQA7" s="111"/>
      <c r="BQB7" s="111"/>
      <c r="BQC7" s="111"/>
      <c r="BQD7" s="111"/>
      <c r="BQE7" s="111"/>
      <c r="BQF7" s="111"/>
      <c r="BQG7" s="111"/>
      <c r="BQH7" s="111"/>
      <c r="BQI7" s="111"/>
      <c r="BQJ7" s="111"/>
      <c r="BQK7" s="111"/>
      <c r="BQL7" s="111"/>
      <c r="BQM7" s="111"/>
      <c r="BQN7" s="111"/>
      <c r="BQO7" s="111"/>
      <c r="BQP7" s="111"/>
      <c r="BQQ7" s="111"/>
      <c r="BQR7" s="111"/>
      <c r="BQS7" s="111"/>
      <c r="BQT7" s="111"/>
      <c r="BQU7" s="111"/>
      <c r="BQV7" s="111"/>
      <c r="BQW7" s="111"/>
      <c r="BQX7" s="111"/>
      <c r="BQY7" s="111"/>
      <c r="BQZ7" s="111"/>
      <c r="BRA7" s="111"/>
      <c r="BRB7" s="111"/>
      <c r="BRC7" s="111"/>
      <c r="BRD7" s="111"/>
      <c r="BRE7" s="111"/>
      <c r="BRF7" s="111"/>
      <c r="BRG7" s="111"/>
      <c r="BRH7" s="111"/>
      <c r="BRI7" s="111"/>
      <c r="BRJ7" s="111"/>
      <c r="BRK7" s="111"/>
      <c r="BRL7" s="111"/>
      <c r="BRM7" s="111"/>
      <c r="BRN7" s="111"/>
      <c r="BRO7" s="111"/>
      <c r="BRP7" s="111"/>
      <c r="BRQ7" s="111"/>
      <c r="BRR7" s="111"/>
      <c r="BRS7" s="111"/>
      <c r="BRT7" s="111"/>
      <c r="BRU7" s="111"/>
      <c r="BRV7" s="111"/>
      <c r="BRW7" s="111"/>
      <c r="BRX7" s="111"/>
      <c r="BRY7" s="111"/>
      <c r="BRZ7" s="111"/>
      <c r="BSA7" s="111"/>
      <c r="BSB7" s="111"/>
      <c r="BSC7" s="111"/>
      <c r="BSD7" s="111"/>
      <c r="BSE7" s="111"/>
      <c r="BSF7" s="111"/>
      <c r="BSG7" s="111"/>
      <c r="BSH7" s="111"/>
      <c r="BSI7" s="111"/>
      <c r="BSJ7" s="111"/>
      <c r="BSK7" s="111"/>
      <c r="BSL7" s="111"/>
      <c r="BSM7" s="111"/>
      <c r="BSN7" s="111"/>
      <c r="BSO7" s="111"/>
      <c r="BSP7" s="111"/>
      <c r="BSQ7" s="111"/>
      <c r="BSR7" s="111"/>
      <c r="BSS7" s="111"/>
      <c r="BST7" s="111"/>
      <c r="BSU7" s="111"/>
      <c r="BSV7" s="111"/>
      <c r="BSW7" s="111"/>
      <c r="BSX7" s="111"/>
      <c r="BSY7" s="111"/>
      <c r="BSZ7" s="111"/>
      <c r="BTA7" s="111"/>
      <c r="BTB7" s="111"/>
      <c r="BTC7" s="111"/>
      <c r="BTD7" s="111"/>
      <c r="BTE7" s="111"/>
      <c r="BTF7" s="111"/>
      <c r="BTG7" s="111"/>
      <c r="BTH7" s="111"/>
      <c r="BTI7" s="111"/>
      <c r="BTJ7" s="111"/>
      <c r="BTK7" s="111"/>
      <c r="BTL7" s="111"/>
      <c r="BTM7" s="111"/>
      <c r="BTN7" s="111"/>
      <c r="BTO7" s="111"/>
      <c r="BTP7" s="111"/>
      <c r="BTQ7" s="111"/>
      <c r="BTR7" s="111"/>
      <c r="BTS7" s="111"/>
      <c r="BTT7" s="111"/>
      <c r="BTU7" s="111"/>
      <c r="BTV7" s="111"/>
      <c r="BTW7" s="111"/>
      <c r="BTX7" s="111"/>
      <c r="BTY7" s="111"/>
      <c r="BTZ7" s="111"/>
      <c r="BUA7" s="111"/>
      <c r="BUB7" s="111"/>
      <c r="BUC7" s="111"/>
      <c r="BUD7" s="111"/>
      <c r="BUE7" s="111"/>
      <c r="BUF7" s="111"/>
      <c r="BUG7" s="111"/>
      <c r="BUH7" s="111"/>
      <c r="BUI7" s="111"/>
      <c r="BUJ7" s="111"/>
      <c r="BUK7" s="111"/>
      <c r="BUL7" s="111"/>
      <c r="BUM7" s="111"/>
      <c r="BUN7" s="111"/>
      <c r="BUO7" s="111"/>
      <c r="BUP7" s="111"/>
      <c r="BUQ7" s="111"/>
      <c r="BUR7" s="111"/>
      <c r="BUS7" s="111"/>
      <c r="BUT7" s="111"/>
      <c r="BUU7" s="111"/>
      <c r="BUV7" s="111"/>
      <c r="BUW7" s="111"/>
      <c r="BUX7" s="111"/>
      <c r="BUY7" s="111"/>
      <c r="BUZ7" s="111"/>
      <c r="BVA7" s="111"/>
      <c r="BVB7" s="111"/>
      <c r="BVC7" s="111"/>
      <c r="BVD7" s="111"/>
      <c r="BVE7" s="111"/>
      <c r="BVF7" s="111"/>
      <c r="BVG7" s="111"/>
      <c r="BVH7" s="111"/>
      <c r="BVI7" s="111"/>
      <c r="BVJ7" s="111"/>
      <c r="BVK7" s="111"/>
      <c r="BVL7" s="111"/>
      <c r="BVM7" s="111"/>
      <c r="BVN7" s="111"/>
      <c r="BVO7" s="111"/>
      <c r="BVP7" s="111"/>
      <c r="BVQ7" s="111"/>
      <c r="BVR7" s="111"/>
      <c r="BVS7" s="111"/>
      <c r="BVT7" s="111"/>
      <c r="BVU7" s="111"/>
      <c r="BVV7" s="111"/>
      <c r="BVW7" s="111"/>
      <c r="BVX7" s="111"/>
      <c r="BVY7" s="111"/>
      <c r="BVZ7" s="111"/>
      <c r="BWA7" s="111"/>
      <c r="BWB7" s="111"/>
      <c r="BWC7" s="111"/>
      <c r="BWD7" s="111"/>
      <c r="BWE7" s="111"/>
      <c r="BWF7" s="111"/>
      <c r="BWG7" s="111"/>
      <c r="BWH7" s="111"/>
      <c r="BWI7" s="111"/>
      <c r="BWJ7" s="111"/>
      <c r="BWK7" s="111"/>
      <c r="BWL7" s="111"/>
      <c r="BWM7" s="111"/>
      <c r="BWN7" s="111"/>
      <c r="BWO7" s="111"/>
      <c r="BWP7" s="111"/>
      <c r="BWQ7" s="111"/>
      <c r="BWR7" s="111"/>
      <c r="BWS7" s="111"/>
      <c r="BWT7" s="111"/>
      <c r="BWU7" s="111"/>
      <c r="BWV7" s="111"/>
      <c r="BWW7" s="111"/>
      <c r="BWX7" s="111"/>
      <c r="BWY7" s="111"/>
      <c r="BWZ7" s="111"/>
      <c r="BXA7" s="111"/>
      <c r="BXB7" s="111"/>
      <c r="BXC7" s="111"/>
      <c r="BXD7" s="111"/>
      <c r="BXE7" s="111"/>
      <c r="BXF7" s="111"/>
      <c r="BXG7" s="111"/>
      <c r="BXH7" s="111"/>
      <c r="BXI7" s="111"/>
      <c r="BXJ7" s="111"/>
      <c r="BXK7" s="111"/>
      <c r="BXL7" s="111"/>
      <c r="BXM7" s="111"/>
      <c r="BXN7" s="111"/>
      <c r="BXO7" s="111"/>
      <c r="BXP7" s="111"/>
      <c r="BXQ7" s="111"/>
      <c r="BXR7" s="111"/>
      <c r="BXS7" s="111"/>
      <c r="BXT7" s="111"/>
      <c r="BXU7" s="111"/>
      <c r="BXV7" s="111"/>
      <c r="BXW7" s="111"/>
      <c r="BXX7" s="111"/>
      <c r="BXY7" s="111"/>
      <c r="BXZ7" s="111"/>
      <c r="BYA7" s="111"/>
      <c r="BYB7" s="111"/>
      <c r="BYC7" s="111"/>
      <c r="BYD7" s="111"/>
      <c r="BYE7" s="111"/>
      <c r="BYF7" s="111"/>
      <c r="BYG7" s="111"/>
      <c r="BYH7" s="111"/>
      <c r="BYI7" s="111"/>
      <c r="BYJ7" s="111"/>
      <c r="BYK7" s="111"/>
      <c r="BYL7" s="111"/>
      <c r="BYM7" s="111"/>
      <c r="BYN7" s="111"/>
      <c r="BYO7" s="111"/>
      <c r="BYP7" s="111"/>
      <c r="BYQ7" s="111"/>
      <c r="BYR7" s="111"/>
      <c r="BYS7" s="111"/>
      <c r="BYT7" s="111"/>
      <c r="BYU7" s="111"/>
      <c r="BYV7" s="111"/>
      <c r="BYW7" s="111"/>
      <c r="BYX7" s="111"/>
      <c r="BYY7" s="111"/>
      <c r="BYZ7" s="111"/>
      <c r="BZA7" s="111"/>
      <c r="BZB7" s="111"/>
      <c r="BZC7" s="111"/>
      <c r="BZD7" s="111"/>
      <c r="BZE7" s="111"/>
      <c r="BZF7" s="111"/>
      <c r="BZG7" s="111"/>
      <c r="BZH7" s="111"/>
      <c r="BZI7" s="111"/>
      <c r="BZJ7" s="111"/>
      <c r="BZK7" s="111"/>
      <c r="BZL7" s="111"/>
      <c r="BZM7" s="111"/>
      <c r="BZN7" s="111"/>
      <c r="BZO7" s="111"/>
      <c r="BZP7" s="111"/>
      <c r="BZQ7" s="111"/>
      <c r="BZR7" s="111"/>
      <c r="BZS7" s="111"/>
      <c r="BZT7" s="111"/>
      <c r="BZU7" s="111"/>
      <c r="BZV7" s="111"/>
      <c r="BZW7" s="111"/>
      <c r="BZX7" s="111"/>
      <c r="BZY7" s="111"/>
      <c r="BZZ7" s="111"/>
      <c r="CAA7" s="111"/>
      <c r="CAB7" s="111"/>
      <c r="CAC7" s="111"/>
      <c r="CAD7" s="111"/>
      <c r="CAE7" s="111"/>
      <c r="CAF7" s="111"/>
      <c r="CAG7" s="111"/>
      <c r="CAH7" s="111"/>
      <c r="CAI7" s="111"/>
      <c r="CAJ7" s="111"/>
      <c r="CAK7" s="111"/>
      <c r="CAL7" s="111"/>
      <c r="CAM7" s="111"/>
      <c r="CAN7" s="111"/>
      <c r="CAO7" s="111"/>
      <c r="CAP7" s="111"/>
      <c r="CAQ7" s="111"/>
      <c r="CAR7" s="111"/>
      <c r="CAS7" s="111"/>
      <c r="CAT7" s="111"/>
      <c r="CAU7" s="111"/>
      <c r="CAV7" s="111"/>
      <c r="CAW7" s="111"/>
      <c r="CAX7" s="111"/>
      <c r="CAY7" s="111"/>
      <c r="CAZ7" s="111"/>
      <c r="CBA7" s="111"/>
      <c r="CBB7" s="111"/>
      <c r="CBC7" s="111"/>
      <c r="CBD7" s="111"/>
      <c r="CBE7" s="111"/>
      <c r="CBF7" s="111"/>
      <c r="CBG7" s="111"/>
      <c r="CBH7" s="111"/>
      <c r="CBI7" s="111"/>
      <c r="CBJ7" s="111"/>
      <c r="CBK7" s="111"/>
      <c r="CBL7" s="111"/>
      <c r="CBM7" s="111"/>
      <c r="CBN7" s="111"/>
      <c r="CBO7" s="111"/>
      <c r="CBP7" s="111"/>
      <c r="CBQ7" s="111"/>
      <c r="CBR7" s="111"/>
      <c r="CBS7" s="111"/>
      <c r="CBT7" s="111"/>
      <c r="CBU7" s="111"/>
      <c r="CBV7" s="111"/>
      <c r="CBW7" s="111"/>
      <c r="CBX7" s="111"/>
      <c r="CBY7" s="111"/>
      <c r="CBZ7" s="111"/>
      <c r="CCA7" s="111"/>
      <c r="CCB7" s="111"/>
      <c r="CCC7" s="111"/>
      <c r="CCD7" s="111"/>
      <c r="CCE7" s="111"/>
      <c r="CCF7" s="111"/>
      <c r="CCG7" s="111"/>
      <c r="CCH7" s="111"/>
      <c r="CCI7" s="111"/>
      <c r="CCJ7" s="111"/>
      <c r="CCK7" s="111"/>
      <c r="CCL7" s="111"/>
      <c r="CCM7" s="111"/>
      <c r="CCN7" s="111"/>
      <c r="CCO7" s="111"/>
      <c r="CCP7" s="111"/>
      <c r="CCQ7" s="111"/>
      <c r="CCR7" s="111"/>
      <c r="CCS7" s="111"/>
      <c r="CCT7" s="111"/>
      <c r="CCU7" s="111"/>
      <c r="CCV7" s="111"/>
      <c r="CCW7" s="111"/>
      <c r="CCX7" s="111"/>
      <c r="CCY7" s="111"/>
      <c r="CCZ7" s="111"/>
      <c r="CDA7" s="111"/>
      <c r="CDB7" s="111"/>
      <c r="CDC7" s="111"/>
      <c r="CDD7" s="111"/>
      <c r="CDE7" s="111"/>
      <c r="CDF7" s="111"/>
      <c r="CDG7" s="111"/>
      <c r="CDH7" s="111"/>
      <c r="CDI7" s="111"/>
      <c r="CDJ7" s="111"/>
      <c r="CDK7" s="111"/>
      <c r="CDL7" s="111"/>
      <c r="CDM7" s="111"/>
      <c r="CDN7" s="111"/>
      <c r="CDO7" s="111"/>
      <c r="CDP7" s="111"/>
      <c r="CDQ7" s="111"/>
      <c r="CDR7" s="111"/>
      <c r="CDS7" s="111"/>
      <c r="CDT7" s="111"/>
      <c r="CDU7" s="111"/>
      <c r="CDV7" s="111"/>
      <c r="CDW7" s="111"/>
      <c r="CDX7" s="111"/>
      <c r="CDY7" s="111"/>
      <c r="CDZ7" s="111"/>
      <c r="CEA7" s="111"/>
      <c r="CEB7" s="111"/>
      <c r="CEC7" s="111"/>
      <c r="CED7" s="111"/>
      <c r="CEE7" s="111"/>
      <c r="CEF7" s="111"/>
      <c r="CEG7" s="111"/>
      <c r="CEH7" s="111"/>
      <c r="CEI7" s="111"/>
      <c r="CEJ7" s="111"/>
      <c r="CEK7" s="111"/>
      <c r="CEL7" s="111"/>
      <c r="CEM7" s="111"/>
      <c r="CEN7" s="111"/>
      <c r="CEO7" s="111"/>
      <c r="CEP7" s="111"/>
      <c r="CEQ7" s="111"/>
      <c r="CER7" s="111"/>
      <c r="CES7" s="111"/>
      <c r="CET7" s="111"/>
      <c r="CEU7" s="111"/>
      <c r="CEV7" s="111"/>
      <c r="CEW7" s="111"/>
      <c r="CEX7" s="111"/>
      <c r="CEY7" s="111"/>
      <c r="CEZ7" s="111"/>
      <c r="CFA7" s="111"/>
      <c r="CFB7" s="111"/>
      <c r="CFC7" s="111"/>
      <c r="CFD7" s="111"/>
      <c r="CFE7" s="111"/>
      <c r="CFF7" s="111"/>
      <c r="CFG7" s="111"/>
      <c r="CFH7" s="111"/>
      <c r="CFI7" s="111"/>
      <c r="CFJ7" s="111"/>
      <c r="CFK7" s="111"/>
      <c r="CFL7" s="111"/>
      <c r="CFM7" s="111"/>
      <c r="CFN7" s="111"/>
      <c r="CFO7" s="111"/>
      <c r="CFP7" s="111"/>
      <c r="CFQ7" s="111"/>
      <c r="CFR7" s="111"/>
      <c r="CFS7" s="111"/>
      <c r="CFT7" s="111"/>
      <c r="CFU7" s="111"/>
      <c r="CFV7" s="111"/>
      <c r="CFW7" s="111"/>
      <c r="CFX7" s="111"/>
      <c r="CFY7" s="111"/>
      <c r="CFZ7" s="111"/>
      <c r="CGA7" s="111"/>
      <c r="CGB7" s="111"/>
      <c r="CGC7" s="111"/>
      <c r="CGD7" s="111"/>
      <c r="CGE7" s="111"/>
      <c r="CGF7" s="111"/>
      <c r="CGG7" s="111"/>
      <c r="CGH7" s="111"/>
      <c r="CGI7" s="111"/>
      <c r="CGJ7" s="111"/>
      <c r="CGK7" s="111"/>
      <c r="CGL7" s="111"/>
      <c r="CGM7" s="111"/>
      <c r="CGN7" s="111"/>
      <c r="CGO7" s="111"/>
      <c r="CGP7" s="111"/>
      <c r="CGQ7" s="111"/>
      <c r="CGR7" s="111"/>
      <c r="CGS7" s="111"/>
      <c r="CGT7" s="111"/>
      <c r="CGU7" s="111"/>
      <c r="CGV7" s="111"/>
      <c r="CGW7" s="111"/>
      <c r="CGX7" s="111"/>
      <c r="CGY7" s="111"/>
      <c r="CGZ7" s="111"/>
      <c r="CHA7" s="111"/>
      <c r="CHB7" s="111"/>
      <c r="CHC7" s="111"/>
      <c r="CHD7" s="111"/>
      <c r="CHE7" s="111"/>
      <c r="CHF7" s="111"/>
      <c r="CHG7" s="111"/>
      <c r="CHH7" s="111"/>
      <c r="CHI7" s="111"/>
      <c r="CHJ7" s="111"/>
      <c r="CHK7" s="111"/>
      <c r="CHL7" s="111"/>
      <c r="CHM7" s="111"/>
      <c r="CHN7" s="111"/>
      <c r="CHO7" s="111"/>
      <c r="CHP7" s="111"/>
      <c r="CHQ7" s="111"/>
      <c r="CHR7" s="111"/>
      <c r="CHS7" s="111"/>
      <c r="CHT7" s="111"/>
      <c r="CHU7" s="111"/>
      <c r="CHV7" s="111"/>
      <c r="CHW7" s="111"/>
      <c r="CHX7" s="111"/>
      <c r="CHY7" s="111"/>
      <c r="CHZ7" s="111"/>
      <c r="CIA7" s="111"/>
      <c r="CIB7" s="111"/>
      <c r="CIC7" s="111"/>
      <c r="CID7" s="111"/>
      <c r="CIE7" s="111"/>
      <c r="CIF7" s="111"/>
      <c r="CIG7" s="111"/>
      <c r="CIH7" s="111"/>
      <c r="CII7" s="111"/>
      <c r="CIJ7" s="111"/>
      <c r="CIK7" s="111"/>
      <c r="CIL7" s="111"/>
      <c r="CIM7" s="111"/>
      <c r="CIN7" s="111"/>
      <c r="CIO7" s="111"/>
      <c r="CIP7" s="111"/>
      <c r="CIQ7" s="111"/>
      <c r="CIR7" s="111"/>
      <c r="CIS7" s="111"/>
      <c r="CIT7" s="111"/>
      <c r="CIU7" s="111"/>
      <c r="CIV7" s="111"/>
      <c r="CIW7" s="111"/>
      <c r="CIX7" s="111"/>
      <c r="CIY7" s="111"/>
      <c r="CIZ7" s="111"/>
      <c r="CJA7" s="111"/>
      <c r="CJB7" s="111"/>
      <c r="CJC7" s="111"/>
      <c r="CJD7" s="111"/>
      <c r="CJE7" s="111"/>
      <c r="CJF7" s="111"/>
      <c r="CJG7" s="111"/>
      <c r="CJH7" s="111"/>
      <c r="CJI7" s="111"/>
      <c r="CJJ7" s="111"/>
      <c r="CJK7" s="111"/>
      <c r="CJL7" s="111"/>
      <c r="CJM7" s="111"/>
      <c r="CJN7" s="111"/>
      <c r="CJO7" s="111"/>
      <c r="CJP7" s="111"/>
      <c r="CJQ7" s="111"/>
      <c r="CJR7" s="111"/>
      <c r="CJS7" s="111"/>
      <c r="CJT7" s="111"/>
      <c r="CJU7" s="111"/>
      <c r="CJV7" s="111"/>
      <c r="CJW7" s="111"/>
      <c r="CJX7" s="111"/>
      <c r="CJY7" s="111"/>
      <c r="CJZ7" s="111"/>
      <c r="CKA7" s="111"/>
      <c r="CKB7" s="111"/>
      <c r="CKC7" s="111"/>
      <c r="CKD7" s="111"/>
      <c r="CKE7" s="111"/>
      <c r="CKF7" s="111"/>
      <c r="CKG7" s="111"/>
      <c r="CKH7" s="111"/>
      <c r="CKI7" s="111"/>
      <c r="CKJ7" s="111"/>
      <c r="CKK7" s="111"/>
      <c r="CKL7" s="111"/>
      <c r="CKM7" s="111"/>
      <c r="CKN7" s="111"/>
      <c r="CKO7" s="111"/>
      <c r="CKP7" s="111"/>
      <c r="CKQ7" s="111"/>
      <c r="CKR7" s="111"/>
      <c r="CKS7" s="111"/>
      <c r="CKT7" s="111"/>
      <c r="CKU7" s="111"/>
      <c r="CKV7" s="111"/>
      <c r="CKW7" s="111"/>
      <c r="CKX7" s="111"/>
      <c r="CKY7" s="111"/>
      <c r="CKZ7" s="111"/>
      <c r="CLA7" s="111"/>
      <c r="CLB7" s="111"/>
      <c r="CLC7" s="111"/>
      <c r="CLD7" s="111"/>
      <c r="CLE7" s="111"/>
      <c r="CLF7" s="111"/>
      <c r="CLG7" s="111"/>
      <c r="CLH7" s="111"/>
      <c r="CLI7" s="111"/>
      <c r="CLJ7" s="111"/>
      <c r="CLK7" s="111"/>
      <c r="CLL7" s="111"/>
      <c r="CLM7" s="111"/>
      <c r="CLN7" s="111"/>
      <c r="CLO7" s="111"/>
      <c r="CLP7" s="111"/>
      <c r="CLQ7" s="111"/>
      <c r="CLR7" s="111"/>
      <c r="CLS7" s="111"/>
      <c r="CLT7" s="111"/>
      <c r="CLU7" s="111"/>
      <c r="CLV7" s="111"/>
      <c r="CLW7" s="111"/>
      <c r="CLX7" s="111"/>
      <c r="CLY7" s="111"/>
      <c r="CLZ7" s="111"/>
      <c r="CMA7" s="111"/>
      <c r="CMB7" s="111"/>
      <c r="CMC7" s="111"/>
      <c r="CMD7" s="111"/>
      <c r="CME7" s="111"/>
      <c r="CMF7" s="111"/>
      <c r="CMG7" s="111"/>
      <c r="CMH7" s="111"/>
      <c r="CMI7" s="111"/>
      <c r="CMJ7" s="111"/>
      <c r="CMK7" s="111"/>
      <c r="CML7" s="111"/>
      <c r="CMM7" s="111"/>
      <c r="CMN7" s="111"/>
      <c r="CMO7" s="111"/>
      <c r="CMP7" s="111"/>
      <c r="CMQ7" s="111"/>
      <c r="CMR7" s="111"/>
      <c r="CMS7" s="111"/>
      <c r="CMT7" s="111"/>
      <c r="CMU7" s="111"/>
      <c r="CMV7" s="111"/>
      <c r="CMW7" s="111"/>
      <c r="CMX7" s="111"/>
      <c r="CMY7" s="111"/>
      <c r="CMZ7" s="111"/>
      <c r="CNA7" s="111"/>
      <c r="CNB7" s="111"/>
      <c r="CNC7" s="111"/>
      <c r="CND7" s="111"/>
      <c r="CNE7" s="111"/>
      <c r="CNF7" s="111"/>
      <c r="CNG7" s="111"/>
      <c r="CNH7" s="111"/>
      <c r="CNI7" s="111"/>
      <c r="CNJ7" s="111"/>
      <c r="CNK7" s="111"/>
      <c r="CNL7" s="111"/>
      <c r="CNM7" s="111"/>
      <c r="CNN7" s="111"/>
      <c r="CNO7" s="111"/>
      <c r="CNP7" s="111"/>
      <c r="CNQ7" s="111"/>
      <c r="CNR7" s="111"/>
      <c r="CNS7" s="111"/>
      <c r="CNT7" s="111"/>
      <c r="CNU7" s="111"/>
      <c r="CNV7" s="111"/>
      <c r="CNW7" s="111"/>
      <c r="CNX7" s="111"/>
      <c r="CNY7" s="111"/>
      <c r="CNZ7" s="111"/>
      <c r="COA7" s="111"/>
      <c r="COB7" s="111"/>
      <c r="COC7" s="111"/>
      <c r="COD7" s="111"/>
      <c r="COE7" s="111"/>
      <c r="COF7" s="111"/>
      <c r="COG7" s="111"/>
      <c r="COH7" s="111"/>
      <c r="COI7" s="111"/>
      <c r="COJ7" s="111"/>
      <c r="COK7" s="111"/>
      <c r="COL7" s="111"/>
      <c r="COM7" s="111"/>
      <c r="CON7" s="111"/>
      <c r="COO7" s="111"/>
      <c r="COP7" s="111"/>
      <c r="COQ7" s="111"/>
      <c r="COR7" s="111"/>
      <c r="COS7" s="111"/>
      <c r="COT7" s="111"/>
      <c r="COU7" s="111"/>
      <c r="COV7" s="111"/>
      <c r="COW7" s="111"/>
      <c r="COX7" s="111"/>
      <c r="COY7" s="111"/>
      <c r="COZ7" s="111"/>
      <c r="CPA7" s="111"/>
      <c r="CPB7" s="111"/>
      <c r="CPC7" s="111"/>
      <c r="CPD7" s="111"/>
      <c r="CPE7" s="111"/>
      <c r="CPF7" s="111"/>
      <c r="CPG7" s="111"/>
      <c r="CPH7" s="111"/>
      <c r="CPI7" s="111"/>
      <c r="CPJ7" s="111"/>
      <c r="CPK7" s="111"/>
      <c r="CPL7" s="111"/>
      <c r="CPM7" s="111"/>
      <c r="CPN7" s="111"/>
      <c r="CPO7" s="111"/>
      <c r="CPP7" s="111"/>
      <c r="CPQ7" s="111"/>
      <c r="CPR7" s="111"/>
      <c r="CPS7" s="111"/>
      <c r="CPT7" s="111"/>
      <c r="CPU7" s="111"/>
      <c r="CPV7" s="111"/>
      <c r="CPW7" s="111"/>
      <c r="CPX7" s="111"/>
      <c r="CPY7" s="111"/>
      <c r="CPZ7" s="111"/>
      <c r="CQA7" s="111"/>
      <c r="CQB7" s="111"/>
      <c r="CQC7" s="111"/>
      <c r="CQD7" s="111"/>
      <c r="CQE7" s="111"/>
      <c r="CQF7" s="111"/>
      <c r="CQG7" s="111"/>
      <c r="CQH7" s="111"/>
      <c r="CQI7" s="111"/>
      <c r="CQJ7" s="111"/>
      <c r="CQK7" s="111"/>
      <c r="CQL7" s="111"/>
      <c r="CQM7" s="111"/>
      <c r="CQN7" s="111"/>
      <c r="CQO7" s="111"/>
      <c r="CQP7" s="111"/>
      <c r="CQQ7" s="111"/>
      <c r="CQR7" s="111"/>
      <c r="CQS7" s="111"/>
      <c r="CQT7" s="111"/>
      <c r="CQU7" s="111"/>
      <c r="CQV7" s="111"/>
      <c r="CQW7" s="111"/>
      <c r="CQX7" s="111"/>
      <c r="CQY7" s="111"/>
      <c r="CQZ7" s="111"/>
      <c r="CRA7" s="111"/>
      <c r="CRB7" s="111"/>
      <c r="CRC7" s="111"/>
      <c r="CRD7" s="111"/>
      <c r="CRE7" s="111"/>
      <c r="CRF7" s="111"/>
      <c r="CRG7" s="111"/>
      <c r="CRH7" s="111"/>
      <c r="CRI7" s="111"/>
      <c r="CRJ7" s="111"/>
      <c r="CRK7" s="111"/>
      <c r="CRL7" s="111"/>
      <c r="CRM7" s="111"/>
      <c r="CRN7" s="111"/>
      <c r="CRO7" s="111"/>
      <c r="CRP7" s="111"/>
      <c r="CRQ7" s="111"/>
      <c r="CRR7" s="111"/>
      <c r="CRS7" s="111"/>
      <c r="CRT7" s="111"/>
      <c r="CRU7" s="111"/>
      <c r="CRV7" s="111"/>
      <c r="CRW7" s="111"/>
      <c r="CRX7" s="111"/>
      <c r="CRY7" s="111"/>
      <c r="CRZ7" s="111"/>
      <c r="CSA7" s="111"/>
      <c r="CSB7" s="111"/>
      <c r="CSC7" s="111"/>
      <c r="CSD7" s="111"/>
      <c r="CSE7" s="111"/>
      <c r="CSF7" s="111"/>
      <c r="CSG7" s="111"/>
      <c r="CSH7" s="111"/>
      <c r="CSI7" s="111"/>
      <c r="CSJ7" s="111"/>
      <c r="CSK7" s="111"/>
      <c r="CSL7" s="111"/>
      <c r="CSM7" s="111"/>
      <c r="CSN7" s="111"/>
      <c r="CSO7" s="111"/>
      <c r="CSP7" s="111"/>
      <c r="CSQ7" s="111"/>
      <c r="CSR7" s="111"/>
      <c r="CSS7" s="111"/>
      <c r="CST7" s="111"/>
      <c r="CSU7" s="111"/>
      <c r="CSV7" s="111"/>
      <c r="CSW7" s="111"/>
      <c r="CSX7" s="111"/>
      <c r="CSY7" s="111"/>
      <c r="CSZ7" s="111"/>
      <c r="CTA7" s="111"/>
      <c r="CTB7" s="111"/>
      <c r="CTC7" s="111"/>
      <c r="CTD7" s="111"/>
      <c r="CTE7" s="111"/>
      <c r="CTF7" s="111"/>
      <c r="CTG7" s="111"/>
      <c r="CTH7" s="111"/>
      <c r="CTI7" s="111"/>
      <c r="CTJ7" s="111"/>
      <c r="CTK7" s="111"/>
      <c r="CTL7" s="111"/>
      <c r="CTM7" s="111"/>
      <c r="CTN7" s="111"/>
      <c r="CTO7" s="111"/>
      <c r="CTP7" s="111"/>
      <c r="CTQ7" s="111"/>
      <c r="CTR7" s="111"/>
      <c r="CTS7" s="111"/>
      <c r="CTT7" s="111"/>
      <c r="CTU7" s="111"/>
      <c r="CTV7" s="111"/>
      <c r="CTW7" s="111"/>
      <c r="CTX7" s="111"/>
      <c r="CTY7" s="111"/>
      <c r="CTZ7" s="111"/>
      <c r="CUA7" s="111"/>
      <c r="CUB7" s="111"/>
      <c r="CUC7" s="111"/>
      <c r="CUD7" s="111"/>
      <c r="CUE7" s="111"/>
      <c r="CUF7" s="111"/>
      <c r="CUG7" s="111"/>
      <c r="CUH7" s="111"/>
      <c r="CUI7" s="111"/>
      <c r="CUJ7" s="111"/>
      <c r="CUK7" s="111"/>
      <c r="CUL7" s="111"/>
      <c r="CUM7" s="111"/>
      <c r="CUN7" s="111"/>
      <c r="CUO7" s="111"/>
      <c r="CUP7" s="111"/>
      <c r="CUQ7" s="111"/>
      <c r="CUR7" s="111"/>
      <c r="CUS7" s="111"/>
      <c r="CUT7" s="111"/>
      <c r="CUU7" s="111"/>
      <c r="CUV7" s="111"/>
      <c r="CUW7" s="111"/>
      <c r="CUX7" s="111"/>
      <c r="CUY7" s="111"/>
      <c r="CUZ7" s="111"/>
      <c r="CVA7" s="111"/>
      <c r="CVB7" s="111"/>
      <c r="CVC7" s="111"/>
      <c r="CVD7" s="111"/>
      <c r="CVE7" s="111"/>
      <c r="CVF7" s="111"/>
      <c r="CVG7" s="111"/>
      <c r="CVH7" s="111"/>
      <c r="CVI7" s="111"/>
      <c r="CVJ7" s="111"/>
      <c r="CVK7" s="111"/>
      <c r="CVL7" s="111"/>
      <c r="CVM7" s="111"/>
      <c r="CVN7" s="111"/>
      <c r="CVO7" s="111"/>
      <c r="CVP7" s="111"/>
      <c r="CVQ7" s="111"/>
      <c r="CVR7" s="111"/>
      <c r="CVS7" s="111"/>
      <c r="CVT7" s="111"/>
      <c r="CVU7" s="111"/>
      <c r="CVV7" s="111"/>
      <c r="CVW7" s="111"/>
      <c r="CVX7" s="111"/>
      <c r="CVY7" s="111"/>
      <c r="CVZ7" s="111"/>
      <c r="CWA7" s="111"/>
      <c r="CWB7" s="111"/>
      <c r="CWC7" s="111"/>
      <c r="CWD7" s="111"/>
      <c r="CWE7" s="111"/>
      <c r="CWF7" s="111"/>
      <c r="CWG7" s="111"/>
      <c r="CWH7" s="111"/>
      <c r="CWI7" s="111"/>
      <c r="CWJ7" s="111"/>
      <c r="CWK7" s="111"/>
      <c r="CWL7" s="111"/>
      <c r="CWM7" s="111"/>
      <c r="CWN7" s="111"/>
      <c r="CWO7" s="111"/>
      <c r="CWP7" s="111"/>
      <c r="CWQ7" s="111"/>
      <c r="CWR7" s="111"/>
      <c r="CWS7" s="111"/>
      <c r="CWT7" s="111"/>
      <c r="CWU7" s="111"/>
      <c r="CWV7" s="111"/>
      <c r="CWW7" s="111"/>
      <c r="CWX7" s="111"/>
      <c r="CWY7" s="111"/>
      <c r="CWZ7" s="111"/>
      <c r="CXA7" s="111"/>
      <c r="CXB7" s="111"/>
      <c r="CXC7" s="111"/>
      <c r="CXD7" s="111"/>
      <c r="CXE7" s="111"/>
      <c r="CXF7" s="111"/>
      <c r="CXG7" s="111"/>
      <c r="CXH7" s="111"/>
      <c r="CXI7" s="111"/>
      <c r="CXJ7" s="111"/>
      <c r="CXK7" s="111"/>
      <c r="CXL7" s="111"/>
      <c r="CXM7" s="111"/>
      <c r="CXN7" s="111"/>
      <c r="CXO7" s="111"/>
      <c r="CXP7" s="111"/>
      <c r="CXQ7" s="111"/>
      <c r="CXR7" s="111"/>
      <c r="CXS7" s="111"/>
      <c r="CXT7" s="111"/>
      <c r="CXU7" s="111"/>
      <c r="CXV7" s="111"/>
      <c r="CXW7" s="111"/>
      <c r="CXX7" s="111"/>
      <c r="CXY7" s="111"/>
      <c r="CXZ7" s="111"/>
      <c r="CYA7" s="111"/>
      <c r="CYB7" s="111"/>
      <c r="CYC7" s="111"/>
      <c r="CYD7" s="111"/>
      <c r="CYE7" s="111"/>
      <c r="CYF7" s="111"/>
      <c r="CYG7" s="111"/>
      <c r="CYH7" s="111"/>
      <c r="CYI7" s="111"/>
      <c r="CYJ7" s="111"/>
      <c r="CYK7" s="111"/>
      <c r="CYL7" s="111"/>
      <c r="CYM7" s="111"/>
      <c r="CYN7" s="111"/>
      <c r="CYO7" s="111"/>
      <c r="CYP7" s="111"/>
      <c r="CYQ7" s="111"/>
      <c r="CYR7" s="111"/>
      <c r="CYS7" s="111"/>
      <c r="CYT7" s="111"/>
      <c r="CYU7" s="111"/>
      <c r="CYV7" s="111"/>
      <c r="CYW7" s="111"/>
      <c r="CYX7" s="111"/>
      <c r="CYY7" s="111"/>
      <c r="CYZ7" s="111"/>
      <c r="CZA7" s="111"/>
      <c r="CZB7" s="111"/>
      <c r="CZC7" s="111"/>
      <c r="CZD7" s="111"/>
      <c r="CZE7" s="111"/>
      <c r="CZF7" s="111"/>
      <c r="CZG7" s="111"/>
      <c r="CZH7" s="111"/>
      <c r="CZI7" s="111"/>
      <c r="CZJ7" s="111"/>
      <c r="CZK7" s="111"/>
      <c r="CZL7" s="111"/>
      <c r="CZM7" s="111"/>
      <c r="CZN7" s="111"/>
      <c r="CZO7" s="111"/>
      <c r="CZP7" s="111"/>
      <c r="CZQ7" s="111"/>
      <c r="CZR7" s="111"/>
      <c r="CZS7" s="111"/>
      <c r="CZT7" s="111"/>
      <c r="CZU7" s="111"/>
      <c r="CZV7" s="111"/>
      <c r="CZW7" s="111"/>
      <c r="CZX7" s="111"/>
      <c r="CZY7" s="111"/>
      <c r="CZZ7" s="111"/>
      <c r="DAA7" s="111"/>
      <c r="DAB7" s="111"/>
      <c r="DAC7" s="111"/>
      <c r="DAD7" s="111"/>
      <c r="DAE7" s="111"/>
      <c r="DAF7" s="111"/>
      <c r="DAG7" s="111"/>
      <c r="DAH7" s="111"/>
      <c r="DAI7" s="111"/>
      <c r="DAJ7" s="111"/>
      <c r="DAK7" s="111"/>
      <c r="DAL7" s="111"/>
      <c r="DAM7" s="111"/>
      <c r="DAN7" s="111"/>
      <c r="DAO7" s="111"/>
      <c r="DAP7" s="111"/>
      <c r="DAQ7" s="111"/>
      <c r="DAR7" s="111"/>
      <c r="DAS7" s="111"/>
      <c r="DAT7" s="111"/>
      <c r="DAU7" s="111"/>
      <c r="DAV7" s="111"/>
      <c r="DAW7" s="111"/>
      <c r="DAX7" s="111"/>
      <c r="DAY7" s="111"/>
      <c r="DAZ7" s="111"/>
      <c r="DBA7" s="111"/>
      <c r="DBB7" s="111"/>
      <c r="DBC7" s="111"/>
      <c r="DBD7" s="111"/>
      <c r="DBE7" s="111"/>
      <c r="DBF7" s="111"/>
      <c r="DBG7" s="111"/>
      <c r="DBH7" s="111"/>
      <c r="DBI7" s="111"/>
      <c r="DBJ7" s="111"/>
      <c r="DBK7" s="111"/>
      <c r="DBL7" s="111"/>
      <c r="DBM7" s="111"/>
      <c r="DBN7" s="111"/>
      <c r="DBO7" s="111"/>
      <c r="DBP7" s="111"/>
      <c r="DBQ7" s="111"/>
      <c r="DBR7" s="111"/>
      <c r="DBS7" s="111"/>
      <c r="DBT7" s="111"/>
      <c r="DBU7" s="111"/>
      <c r="DBV7" s="111"/>
      <c r="DBW7" s="111"/>
      <c r="DBX7" s="111"/>
      <c r="DBY7" s="111"/>
      <c r="DBZ7" s="111"/>
      <c r="DCA7" s="111"/>
      <c r="DCB7" s="111"/>
      <c r="DCC7" s="111"/>
      <c r="DCD7" s="111"/>
      <c r="DCE7" s="111"/>
      <c r="DCF7" s="111"/>
      <c r="DCG7" s="111"/>
      <c r="DCH7" s="111"/>
      <c r="DCI7" s="111"/>
      <c r="DCJ7" s="111"/>
      <c r="DCK7" s="111"/>
      <c r="DCL7" s="111"/>
      <c r="DCM7" s="111"/>
      <c r="DCN7" s="111"/>
      <c r="DCO7" s="111"/>
      <c r="DCP7" s="111"/>
      <c r="DCQ7" s="111"/>
      <c r="DCR7" s="111"/>
      <c r="DCS7" s="111"/>
      <c r="DCT7" s="111"/>
      <c r="DCU7" s="111"/>
      <c r="DCV7" s="111"/>
      <c r="DCW7" s="111"/>
      <c r="DCX7" s="111"/>
      <c r="DCY7" s="111"/>
      <c r="DCZ7" s="111"/>
      <c r="DDA7" s="111"/>
      <c r="DDB7" s="111"/>
      <c r="DDC7" s="111"/>
      <c r="DDD7" s="111"/>
      <c r="DDE7" s="111"/>
      <c r="DDF7" s="111"/>
      <c r="DDG7" s="111"/>
      <c r="DDH7" s="111"/>
      <c r="DDI7" s="111"/>
      <c r="DDJ7" s="111"/>
      <c r="DDK7" s="111"/>
      <c r="DDL7" s="111"/>
      <c r="DDM7" s="111"/>
      <c r="DDN7" s="111"/>
      <c r="DDO7" s="111"/>
      <c r="DDP7" s="111"/>
      <c r="DDQ7" s="111"/>
      <c r="DDR7" s="111"/>
      <c r="DDS7" s="111"/>
      <c r="DDT7" s="111"/>
      <c r="DDU7" s="111"/>
      <c r="DDV7" s="111"/>
      <c r="DDW7" s="111"/>
      <c r="DDX7" s="111"/>
      <c r="DDY7" s="111"/>
      <c r="DDZ7" s="111"/>
      <c r="DEA7" s="111"/>
      <c r="DEB7" s="111"/>
      <c r="DEC7" s="111"/>
      <c r="DED7" s="111"/>
      <c r="DEE7" s="111"/>
      <c r="DEF7" s="111"/>
      <c r="DEG7" s="111"/>
      <c r="DEH7" s="111"/>
      <c r="DEI7" s="111"/>
      <c r="DEJ7" s="111"/>
      <c r="DEK7" s="111"/>
      <c r="DEL7" s="111"/>
      <c r="DEM7" s="111"/>
      <c r="DEN7" s="111"/>
      <c r="DEO7" s="111"/>
      <c r="DEP7" s="111"/>
      <c r="DEQ7" s="111"/>
      <c r="DER7" s="111"/>
      <c r="DES7" s="111"/>
      <c r="DET7" s="111"/>
      <c r="DEU7" s="111"/>
      <c r="DEV7" s="111"/>
      <c r="DEW7" s="111"/>
      <c r="DEX7" s="111"/>
      <c r="DEY7" s="111"/>
      <c r="DEZ7" s="111"/>
      <c r="DFA7" s="111"/>
      <c r="DFB7" s="111"/>
      <c r="DFC7" s="111"/>
      <c r="DFD7" s="111"/>
      <c r="DFE7" s="111"/>
      <c r="DFF7" s="111"/>
      <c r="DFG7" s="111"/>
      <c r="DFH7" s="111"/>
      <c r="DFI7" s="111"/>
      <c r="DFJ7" s="111"/>
      <c r="DFK7" s="111"/>
      <c r="DFL7" s="111"/>
      <c r="DFM7" s="111"/>
      <c r="DFN7" s="111"/>
      <c r="DFO7" s="111"/>
      <c r="DFP7" s="111"/>
      <c r="DFQ7" s="111"/>
      <c r="DFR7" s="111"/>
      <c r="DFS7" s="111"/>
      <c r="DFT7" s="111"/>
      <c r="DFU7" s="111"/>
      <c r="DFV7" s="111"/>
      <c r="DFW7" s="111"/>
      <c r="DFX7" s="111"/>
      <c r="DFY7" s="111"/>
      <c r="DFZ7" s="111"/>
      <c r="DGA7" s="111"/>
      <c r="DGB7" s="111"/>
      <c r="DGC7" s="111"/>
      <c r="DGD7" s="111"/>
      <c r="DGE7" s="111"/>
      <c r="DGF7" s="111"/>
      <c r="DGG7" s="111"/>
      <c r="DGH7" s="111"/>
      <c r="DGI7" s="111"/>
      <c r="DGJ7" s="111"/>
      <c r="DGK7" s="111"/>
      <c r="DGL7" s="111"/>
      <c r="DGM7" s="111"/>
      <c r="DGN7" s="111"/>
      <c r="DGO7" s="111"/>
      <c r="DGP7" s="111"/>
      <c r="DGQ7" s="111"/>
      <c r="DGR7" s="111"/>
      <c r="DGS7" s="111"/>
      <c r="DGT7" s="111"/>
      <c r="DGU7" s="111"/>
      <c r="DGV7" s="111"/>
      <c r="DGW7" s="111"/>
      <c r="DGX7" s="111"/>
      <c r="DGY7" s="111"/>
      <c r="DGZ7" s="111"/>
      <c r="DHA7" s="111"/>
      <c r="DHB7" s="111"/>
      <c r="DHC7" s="111"/>
      <c r="DHD7" s="111"/>
      <c r="DHE7" s="111"/>
      <c r="DHF7" s="111"/>
      <c r="DHG7" s="111"/>
      <c r="DHH7" s="111"/>
      <c r="DHI7" s="111"/>
      <c r="DHJ7" s="111"/>
      <c r="DHK7" s="111"/>
      <c r="DHL7" s="111"/>
      <c r="DHM7" s="111"/>
      <c r="DHN7" s="111"/>
      <c r="DHO7" s="111"/>
      <c r="DHP7" s="111"/>
      <c r="DHQ7" s="111"/>
      <c r="DHR7" s="111"/>
      <c r="DHS7" s="111"/>
      <c r="DHT7" s="111"/>
      <c r="DHU7" s="111"/>
      <c r="DHV7" s="111"/>
      <c r="DHW7" s="111"/>
      <c r="DHX7" s="111"/>
      <c r="DHY7" s="111"/>
      <c r="DHZ7" s="111"/>
      <c r="DIA7" s="111"/>
      <c r="DIB7" s="111"/>
      <c r="DIC7" s="111"/>
      <c r="DID7" s="111"/>
      <c r="DIE7" s="111"/>
      <c r="DIF7" s="111"/>
      <c r="DIG7" s="111"/>
      <c r="DIH7" s="111"/>
      <c r="DII7" s="111"/>
      <c r="DIJ7" s="111"/>
      <c r="DIK7" s="111"/>
      <c r="DIL7" s="111"/>
      <c r="DIM7" s="111"/>
      <c r="DIN7" s="111"/>
      <c r="DIO7" s="111"/>
      <c r="DIP7" s="111"/>
      <c r="DIQ7" s="111"/>
      <c r="DIR7" s="111"/>
      <c r="DIS7" s="111"/>
      <c r="DIT7" s="111"/>
      <c r="DIU7" s="111"/>
      <c r="DIV7" s="111"/>
      <c r="DIW7" s="111"/>
      <c r="DIX7" s="111"/>
      <c r="DIY7" s="111"/>
      <c r="DIZ7" s="111"/>
      <c r="DJA7" s="111"/>
      <c r="DJB7" s="111"/>
      <c r="DJC7" s="111"/>
      <c r="DJD7" s="111"/>
      <c r="DJE7" s="111"/>
      <c r="DJF7" s="111"/>
      <c r="DJG7" s="111"/>
      <c r="DJH7" s="111"/>
      <c r="DJI7" s="111"/>
      <c r="DJJ7" s="111"/>
      <c r="DJK7" s="111"/>
      <c r="DJL7" s="111"/>
      <c r="DJM7" s="111"/>
      <c r="DJN7" s="111"/>
      <c r="DJO7" s="111"/>
      <c r="DJP7" s="111"/>
      <c r="DJQ7" s="111"/>
      <c r="DJR7" s="111"/>
      <c r="DJS7" s="111"/>
      <c r="DJT7" s="111"/>
      <c r="DJU7" s="111"/>
      <c r="DJV7" s="111"/>
      <c r="DJW7" s="111"/>
      <c r="DJX7" s="111"/>
      <c r="DJY7" s="111"/>
      <c r="DJZ7" s="111"/>
      <c r="DKA7" s="111"/>
      <c r="DKB7" s="111"/>
      <c r="DKC7" s="111"/>
      <c r="DKD7" s="111"/>
      <c r="DKE7" s="111"/>
      <c r="DKF7" s="111"/>
      <c r="DKG7" s="111"/>
      <c r="DKH7" s="111"/>
      <c r="DKI7" s="111"/>
      <c r="DKJ7" s="111"/>
      <c r="DKK7" s="111"/>
      <c r="DKL7" s="111"/>
      <c r="DKM7" s="111"/>
      <c r="DKN7" s="111"/>
      <c r="DKO7" s="111"/>
      <c r="DKP7" s="111"/>
      <c r="DKQ7" s="111"/>
      <c r="DKR7" s="111"/>
      <c r="DKS7" s="111"/>
      <c r="DKT7" s="111"/>
      <c r="DKU7" s="111"/>
      <c r="DKV7" s="111"/>
      <c r="DKW7" s="111"/>
      <c r="DKX7" s="111"/>
      <c r="DKY7" s="111"/>
      <c r="DKZ7" s="111"/>
      <c r="DLA7" s="111"/>
      <c r="DLB7" s="111"/>
      <c r="DLC7" s="111"/>
      <c r="DLD7" s="111"/>
      <c r="DLE7" s="111"/>
      <c r="DLF7" s="111"/>
      <c r="DLG7" s="111"/>
      <c r="DLH7" s="111"/>
      <c r="DLI7" s="111"/>
      <c r="DLJ7" s="111"/>
      <c r="DLK7" s="111"/>
      <c r="DLL7" s="111"/>
      <c r="DLM7" s="111"/>
      <c r="DLN7" s="111"/>
      <c r="DLO7" s="111"/>
      <c r="DLP7" s="111"/>
      <c r="DLQ7" s="111"/>
      <c r="DLR7" s="111"/>
      <c r="DLS7" s="111"/>
      <c r="DLT7" s="111"/>
      <c r="DLU7" s="111"/>
      <c r="DLV7" s="111"/>
      <c r="DLW7" s="111"/>
      <c r="DLX7" s="111"/>
      <c r="DLY7" s="111"/>
      <c r="DLZ7" s="111"/>
      <c r="DMA7" s="111"/>
      <c r="DMB7" s="111"/>
      <c r="DMC7" s="111"/>
      <c r="DMD7" s="111"/>
      <c r="DME7" s="111"/>
      <c r="DMF7" s="111"/>
      <c r="DMG7" s="111"/>
      <c r="DMH7" s="111"/>
      <c r="DMI7" s="111"/>
      <c r="DMJ7" s="111"/>
      <c r="DMK7" s="111"/>
      <c r="DML7" s="111"/>
      <c r="DMM7" s="111"/>
      <c r="DMN7" s="111"/>
      <c r="DMO7" s="111"/>
      <c r="DMP7" s="111"/>
      <c r="DMQ7" s="111"/>
      <c r="DMR7" s="111"/>
      <c r="DMS7" s="111"/>
      <c r="DMT7" s="111"/>
      <c r="DMU7" s="111"/>
      <c r="DMV7" s="111"/>
      <c r="DMW7" s="111"/>
      <c r="DMX7" s="111"/>
      <c r="DMY7" s="111"/>
      <c r="DMZ7" s="111"/>
      <c r="DNA7" s="111"/>
      <c r="DNB7" s="111"/>
      <c r="DNC7" s="111"/>
      <c r="DND7" s="111"/>
      <c r="DNE7" s="111"/>
      <c r="DNF7" s="111"/>
      <c r="DNG7" s="111"/>
      <c r="DNH7" s="111"/>
      <c r="DNI7" s="111"/>
      <c r="DNJ7" s="111"/>
      <c r="DNK7" s="111"/>
      <c r="DNL7" s="111"/>
      <c r="DNM7" s="111"/>
      <c r="DNN7" s="111"/>
      <c r="DNO7" s="111"/>
      <c r="DNP7" s="111"/>
      <c r="DNQ7" s="111"/>
      <c r="DNR7" s="111"/>
      <c r="DNS7" s="111"/>
      <c r="DNT7" s="111"/>
      <c r="DNU7" s="111"/>
      <c r="DNV7" s="111"/>
      <c r="DNW7" s="111"/>
      <c r="DNX7" s="111"/>
      <c r="DNY7" s="111"/>
      <c r="DNZ7" s="111"/>
      <c r="DOA7" s="111"/>
      <c r="DOB7" s="111"/>
      <c r="DOC7" s="111"/>
      <c r="DOD7" s="111"/>
      <c r="DOE7" s="111"/>
      <c r="DOF7" s="111"/>
      <c r="DOG7" s="111"/>
      <c r="DOH7" s="111"/>
      <c r="DOI7" s="111"/>
      <c r="DOJ7" s="111"/>
      <c r="DOK7" s="111"/>
      <c r="DOL7" s="111"/>
      <c r="DOM7" s="111"/>
      <c r="DON7" s="111"/>
      <c r="DOO7" s="111"/>
      <c r="DOP7" s="111"/>
      <c r="DOQ7" s="111"/>
      <c r="DOR7" s="111"/>
      <c r="DOS7" s="111"/>
      <c r="DOT7" s="111"/>
      <c r="DOU7" s="111"/>
      <c r="DOV7" s="111"/>
      <c r="DOW7" s="111"/>
      <c r="DOX7" s="111"/>
      <c r="DOY7" s="111"/>
      <c r="DOZ7" s="111"/>
      <c r="DPA7" s="111"/>
      <c r="DPB7" s="111"/>
      <c r="DPC7" s="111"/>
      <c r="DPD7" s="111"/>
      <c r="DPE7" s="111"/>
      <c r="DPF7" s="111"/>
      <c r="DPG7" s="111"/>
      <c r="DPH7" s="111"/>
      <c r="DPI7" s="111"/>
      <c r="DPJ7" s="111"/>
      <c r="DPK7" s="111"/>
      <c r="DPL7" s="111"/>
      <c r="DPM7" s="111"/>
      <c r="DPN7" s="111"/>
      <c r="DPO7" s="111"/>
      <c r="DPP7" s="111"/>
      <c r="DPQ7" s="111"/>
      <c r="DPR7" s="111"/>
      <c r="DPS7" s="111"/>
      <c r="DPT7" s="111"/>
      <c r="DPU7" s="111"/>
      <c r="DPV7" s="111"/>
      <c r="DPW7" s="111"/>
      <c r="DPX7" s="111"/>
      <c r="DPY7" s="111"/>
      <c r="DPZ7" s="111"/>
      <c r="DQA7" s="111"/>
      <c r="DQB7" s="111"/>
      <c r="DQC7" s="111"/>
      <c r="DQD7" s="111"/>
      <c r="DQE7" s="111"/>
      <c r="DQF7" s="111"/>
      <c r="DQG7" s="111"/>
      <c r="DQH7" s="111"/>
      <c r="DQI7" s="111"/>
      <c r="DQJ7" s="111"/>
      <c r="DQK7" s="111"/>
      <c r="DQL7" s="111"/>
      <c r="DQM7" s="111"/>
      <c r="DQN7" s="111"/>
      <c r="DQO7" s="111"/>
      <c r="DQP7" s="111"/>
      <c r="DQQ7" s="111"/>
      <c r="DQR7" s="111"/>
      <c r="DQS7" s="111"/>
      <c r="DQT7" s="111"/>
      <c r="DQU7" s="111"/>
      <c r="DQV7" s="111"/>
      <c r="DQW7" s="111"/>
      <c r="DQX7" s="111"/>
      <c r="DQY7" s="111"/>
      <c r="DQZ7" s="111"/>
      <c r="DRA7" s="111"/>
      <c r="DRB7" s="111"/>
      <c r="DRC7" s="111"/>
      <c r="DRD7" s="111"/>
      <c r="DRE7" s="111"/>
      <c r="DRF7" s="111"/>
      <c r="DRG7" s="111"/>
      <c r="DRH7" s="111"/>
      <c r="DRI7" s="111"/>
      <c r="DRJ7" s="111"/>
      <c r="DRK7" s="111"/>
      <c r="DRL7" s="111"/>
      <c r="DRM7" s="111"/>
      <c r="DRN7" s="111"/>
      <c r="DRO7" s="111"/>
      <c r="DRP7" s="111"/>
      <c r="DRQ7" s="111"/>
      <c r="DRR7" s="111"/>
      <c r="DRS7" s="111"/>
      <c r="DRT7" s="111"/>
      <c r="DRU7" s="111"/>
      <c r="DRV7" s="111"/>
      <c r="DRW7" s="111"/>
      <c r="DRX7" s="111"/>
      <c r="DRY7" s="111"/>
      <c r="DRZ7" s="111"/>
      <c r="DSA7" s="111"/>
      <c r="DSB7" s="111"/>
      <c r="DSC7" s="111"/>
      <c r="DSD7" s="111"/>
      <c r="DSE7" s="111"/>
      <c r="DSF7" s="111"/>
      <c r="DSG7" s="111"/>
      <c r="DSH7" s="111"/>
      <c r="DSI7" s="111"/>
      <c r="DSJ7" s="111"/>
      <c r="DSK7" s="111"/>
      <c r="DSL7" s="111"/>
      <c r="DSM7" s="111"/>
      <c r="DSN7" s="111"/>
      <c r="DSO7" s="111"/>
      <c r="DSP7" s="111"/>
      <c r="DSQ7" s="111"/>
      <c r="DSR7" s="111"/>
      <c r="DSS7" s="111"/>
      <c r="DST7" s="111"/>
      <c r="DSU7" s="111"/>
      <c r="DSV7" s="111"/>
      <c r="DSW7" s="111"/>
      <c r="DSX7" s="111"/>
      <c r="DSY7" s="111"/>
      <c r="DSZ7" s="111"/>
      <c r="DTA7" s="111"/>
      <c r="DTB7" s="111"/>
      <c r="DTC7" s="111"/>
      <c r="DTD7" s="111"/>
      <c r="DTE7" s="111"/>
      <c r="DTF7" s="111"/>
      <c r="DTG7" s="111"/>
      <c r="DTH7" s="111"/>
      <c r="DTI7" s="111"/>
      <c r="DTJ7" s="111"/>
      <c r="DTK7" s="111"/>
      <c r="DTL7" s="111"/>
      <c r="DTM7" s="111"/>
      <c r="DTN7" s="111"/>
      <c r="DTO7" s="111"/>
      <c r="DTP7" s="111"/>
      <c r="DTQ7" s="111"/>
      <c r="DTR7" s="111"/>
      <c r="DTS7" s="111"/>
      <c r="DTT7" s="111"/>
      <c r="DTU7" s="111"/>
      <c r="DTV7" s="111"/>
      <c r="DTW7" s="111"/>
      <c r="DTX7" s="111"/>
      <c r="DTY7" s="111"/>
      <c r="DTZ7" s="111"/>
      <c r="DUA7" s="111"/>
      <c r="DUB7" s="111"/>
      <c r="DUC7" s="111"/>
      <c r="DUD7" s="111"/>
      <c r="DUE7" s="111"/>
      <c r="DUF7" s="111"/>
      <c r="DUG7" s="111"/>
      <c r="DUH7" s="111"/>
      <c r="DUI7" s="111"/>
      <c r="DUJ7" s="111"/>
      <c r="DUK7" s="111"/>
      <c r="DUL7" s="111"/>
      <c r="DUM7" s="111"/>
      <c r="DUN7" s="111"/>
      <c r="DUO7" s="111"/>
      <c r="DUP7" s="111"/>
      <c r="DUQ7" s="111"/>
      <c r="DUR7" s="111"/>
      <c r="DUS7" s="111"/>
      <c r="DUT7" s="111"/>
      <c r="DUU7" s="111"/>
      <c r="DUV7" s="111"/>
      <c r="DUW7" s="111"/>
      <c r="DUX7" s="111"/>
      <c r="DUY7" s="111"/>
      <c r="DUZ7" s="111"/>
      <c r="DVA7" s="111"/>
      <c r="DVB7" s="111"/>
      <c r="DVC7" s="111"/>
      <c r="DVD7" s="111"/>
      <c r="DVE7" s="111"/>
      <c r="DVF7" s="111"/>
      <c r="DVG7" s="111"/>
      <c r="DVH7" s="111"/>
      <c r="DVI7" s="111"/>
      <c r="DVJ7" s="111"/>
      <c r="DVK7" s="111"/>
      <c r="DVL7" s="111"/>
      <c r="DVM7" s="111"/>
      <c r="DVN7" s="111"/>
      <c r="DVO7" s="111"/>
      <c r="DVP7" s="111"/>
      <c r="DVQ7" s="111"/>
      <c r="DVR7" s="111"/>
      <c r="DVS7" s="111"/>
      <c r="DVT7" s="111"/>
      <c r="DVU7" s="111"/>
      <c r="DVV7" s="111"/>
      <c r="DVW7" s="111"/>
      <c r="DVX7" s="111"/>
      <c r="DVY7" s="111"/>
      <c r="DVZ7" s="111"/>
      <c r="DWA7" s="111"/>
      <c r="DWB7" s="111"/>
      <c r="DWC7" s="111"/>
      <c r="DWD7" s="111"/>
      <c r="DWE7" s="111"/>
      <c r="DWF7" s="111"/>
      <c r="DWG7" s="111"/>
      <c r="DWH7" s="111"/>
      <c r="DWI7" s="111"/>
      <c r="DWJ7" s="111"/>
      <c r="DWK7" s="111"/>
      <c r="DWL7" s="111"/>
      <c r="DWM7" s="111"/>
      <c r="DWN7" s="111"/>
      <c r="DWO7" s="111"/>
      <c r="DWP7" s="111"/>
      <c r="DWQ7" s="111"/>
      <c r="DWR7" s="111"/>
      <c r="DWS7" s="111"/>
      <c r="DWT7" s="111"/>
      <c r="DWU7" s="111"/>
      <c r="DWV7" s="111"/>
      <c r="DWW7" s="111"/>
      <c r="DWX7" s="111"/>
      <c r="DWY7" s="111"/>
      <c r="DWZ7" s="111"/>
      <c r="DXA7" s="111"/>
      <c r="DXB7" s="111"/>
      <c r="DXC7" s="111"/>
      <c r="DXD7" s="111"/>
      <c r="DXE7" s="111"/>
      <c r="DXF7" s="111"/>
      <c r="DXG7" s="111"/>
      <c r="DXH7" s="111"/>
      <c r="DXI7" s="111"/>
      <c r="DXJ7" s="111"/>
      <c r="DXK7" s="111"/>
      <c r="DXL7" s="111"/>
      <c r="DXM7" s="111"/>
      <c r="DXN7" s="111"/>
      <c r="DXO7" s="111"/>
      <c r="DXP7" s="111"/>
      <c r="DXQ7" s="111"/>
      <c r="DXR7" s="111"/>
      <c r="DXS7" s="111"/>
      <c r="DXT7" s="111"/>
      <c r="DXU7" s="111"/>
      <c r="DXV7" s="111"/>
      <c r="DXW7" s="111"/>
      <c r="DXX7" s="111"/>
      <c r="DXY7" s="111"/>
      <c r="DXZ7" s="111"/>
      <c r="DYA7" s="111"/>
      <c r="DYB7" s="111"/>
      <c r="DYC7" s="111"/>
      <c r="DYD7" s="111"/>
      <c r="DYE7" s="111"/>
      <c r="DYF7" s="111"/>
      <c r="DYG7" s="111"/>
      <c r="DYH7" s="111"/>
      <c r="DYI7" s="111"/>
      <c r="DYJ7" s="111"/>
      <c r="DYK7" s="111"/>
      <c r="DYL7" s="111"/>
      <c r="DYM7" s="111"/>
      <c r="DYN7" s="111"/>
      <c r="DYO7" s="111"/>
      <c r="DYP7" s="111"/>
      <c r="DYQ7" s="111"/>
      <c r="DYR7" s="111"/>
      <c r="DYS7" s="111"/>
      <c r="DYT7" s="111"/>
      <c r="DYU7" s="111"/>
      <c r="DYV7" s="111"/>
      <c r="DYW7" s="111"/>
      <c r="DYX7" s="111"/>
      <c r="DYY7" s="111"/>
      <c r="DYZ7" s="111"/>
      <c r="DZA7" s="111"/>
      <c r="DZB7" s="111"/>
      <c r="DZC7" s="111"/>
      <c r="DZD7" s="111"/>
      <c r="DZE7" s="111"/>
      <c r="DZF7" s="111"/>
      <c r="DZG7" s="111"/>
      <c r="DZH7" s="111"/>
      <c r="DZI7" s="111"/>
      <c r="DZJ7" s="111"/>
      <c r="DZK7" s="111"/>
      <c r="DZL7" s="111"/>
      <c r="DZM7" s="111"/>
      <c r="DZN7" s="111"/>
      <c r="DZO7" s="111"/>
      <c r="DZP7" s="111"/>
      <c r="DZQ7" s="111"/>
      <c r="DZR7" s="111"/>
      <c r="DZS7" s="111"/>
      <c r="DZT7" s="111"/>
      <c r="DZU7" s="111"/>
      <c r="DZV7" s="111"/>
      <c r="DZW7" s="111"/>
      <c r="DZX7" s="111"/>
      <c r="DZY7" s="111"/>
      <c r="DZZ7" s="111"/>
      <c r="EAA7" s="111"/>
      <c r="EAB7" s="111"/>
      <c r="EAC7" s="111"/>
      <c r="EAD7" s="111"/>
      <c r="EAE7" s="111"/>
      <c r="EAF7" s="111"/>
      <c r="EAG7" s="111"/>
      <c r="EAH7" s="111"/>
      <c r="EAI7" s="111"/>
      <c r="EAJ7" s="111"/>
      <c r="EAK7" s="111"/>
      <c r="EAL7" s="111"/>
      <c r="EAM7" s="111"/>
      <c r="EAN7" s="111"/>
      <c r="EAO7" s="111"/>
      <c r="EAP7" s="111"/>
      <c r="EAQ7" s="111"/>
      <c r="EAR7" s="111"/>
      <c r="EAS7" s="111"/>
      <c r="EAT7" s="111"/>
      <c r="EAU7" s="111"/>
      <c r="EAV7" s="111"/>
      <c r="EAW7" s="111"/>
      <c r="EAX7" s="111"/>
      <c r="EAY7" s="111"/>
      <c r="EAZ7" s="111"/>
      <c r="EBA7" s="111"/>
      <c r="EBB7" s="111"/>
      <c r="EBC7" s="111"/>
      <c r="EBD7" s="111"/>
      <c r="EBE7" s="111"/>
      <c r="EBF7" s="111"/>
      <c r="EBG7" s="111"/>
      <c r="EBH7" s="111"/>
      <c r="EBI7" s="111"/>
      <c r="EBJ7" s="111"/>
      <c r="EBK7" s="111"/>
      <c r="EBL7" s="111"/>
      <c r="EBM7" s="111"/>
      <c r="EBN7" s="111"/>
      <c r="EBO7" s="111"/>
      <c r="EBP7" s="111"/>
      <c r="EBQ7" s="111"/>
      <c r="EBR7" s="111"/>
      <c r="EBS7" s="111"/>
      <c r="EBT7" s="111"/>
      <c r="EBU7" s="111"/>
      <c r="EBV7" s="111"/>
      <c r="EBW7" s="111"/>
      <c r="EBX7" s="111"/>
      <c r="EBY7" s="111"/>
      <c r="EBZ7" s="111"/>
      <c r="ECA7" s="111"/>
      <c r="ECB7" s="111"/>
      <c r="ECC7" s="111"/>
      <c r="ECD7" s="111"/>
      <c r="ECE7" s="111"/>
      <c r="ECF7" s="111"/>
      <c r="ECG7" s="111"/>
      <c r="ECH7" s="111"/>
      <c r="ECI7" s="111"/>
      <c r="ECJ7" s="111"/>
      <c r="ECK7" s="111"/>
      <c r="ECL7" s="111"/>
      <c r="ECM7" s="111"/>
      <c r="ECN7" s="111"/>
      <c r="ECO7" s="111"/>
      <c r="ECP7" s="111"/>
      <c r="ECQ7" s="111"/>
      <c r="ECR7" s="111"/>
      <c r="ECS7" s="111"/>
      <c r="ECT7" s="111"/>
      <c r="ECU7" s="111"/>
      <c r="ECV7" s="111"/>
      <c r="ECW7" s="111"/>
      <c r="ECX7" s="111"/>
      <c r="ECY7" s="111"/>
      <c r="ECZ7" s="111"/>
      <c r="EDA7" s="111"/>
      <c r="EDB7" s="111"/>
      <c r="EDC7" s="111"/>
      <c r="EDD7" s="111"/>
      <c r="EDE7" s="111"/>
      <c r="EDF7" s="111"/>
      <c r="EDG7" s="111"/>
      <c r="EDH7" s="111"/>
      <c r="EDI7" s="111"/>
      <c r="EDJ7" s="111"/>
      <c r="EDK7" s="111"/>
      <c r="EDL7" s="111"/>
      <c r="EDM7" s="111"/>
      <c r="EDN7" s="111"/>
      <c r="EDO7" s="111"/>
      <c r="EDP7" s="111"/>
      <c r="EDQ7" s="111"/>
      <c r="EDR7" s="111"/>
      <c r="EDS7" s="111"/>
      <c r="EDT7" s="111"/>
      <c r="EDU7" s="111"/>
      <c r="EDV7" s="111"/>
      <c r="EDW7" s="111"/>
      <c r="EDX7" s="111"/>
      <c r="EDY7" s="111"/>
      <c r="EDZ7" s="111"/>
      <c r="EEA7" s="111"/>
      <c r="EEB7" s="111"/>
      <c r="EEC7" s="111"/>
      <c r="EED7" s="111"/>
      <c r="EEE7" s="111"/>
      <c r="EEF7" s="111"/>
      <c r="EEG7" s="111"/>
      <c r="EEH7" s="111"/>
      <c r="EEI7" s="111"/>
      <c r="EEJ7" s="111"/>
      <c r="EEK7" s="111"/>
      <c r="EEL7" s="111"/>
      <c r="EEM7" s="111"/>
      <c r="EEN7" s="111"/>
      <c r="EEO7" s="111"/>
      <c r="EEP7" s="111"/>
      <c r="EEQ7" s="111"/>
      <c r="EER7" s="111"/>
      <c r="EES7" s="111"/>
      <c r="EET7" s="111"/>
      <c r="EEU7" s="111"/>
      <c r="EEV7" s="111"/>
      <c r="EEW7" s="111"/>
      <c r="EEX7" s="111"/>
      <c r="EEY7" s="111"/>
      <c r="EEZ7" s="111"/>
      <c r="EFA7" s="111"/>
      <c r="EFB7" s="111"/>
      <c r="EFC7" s="111"/>
      <c r="EFD7" s="111"/>
      <c r="EFE7" s="111"/>
      <c r="EFF7" s="111"/>
      <c r="EFG7" s="111"/>
      <c r="EFH7" s="111"/>
      <c r="EFI7" s="111"/>
      <c r="EFJ7" s="111"/>
      <c r="EFK7" s="111"/>
      <c r="EFL7" s="111"/>
      <c r="EFM7" s="111"/>
      <c r="EFN7" s="111"/>
      <c r="EFO7" s="111"/>
      <c r="EFP7" s="111"/>
      <c r="EFQ7" s="111"/>
      <c r="EFR7" s="111"/>
      <c r="EFS7" s="111"/>
      <c r="EFT7" s="111"/>
      <c r="EFU7" s="111"/>
      <c r="EFV7" s="111"/>
      <c r="EFW7" s="111"/>
      <c r="EFX7" s="111"/>
      <c r="EFY7" s="111"/>
      <c r="EFZ7" s="111"/>
      <c r="EGA7" s="111"/>
      <c r="EGB7" s="111"/>
      <c r="EGC7" s="111"/>
      <c r="EGD7" s="111"/>
      <c r="EGE7" s="111"/>
      <c r="EGF7" s="111"/>
      <c r="EGG7" s="111"/>
      <c r="EGH7" s="111"/>
      <c r="EGI7" s="111"/>
      <c r="EGJ7" s="111"/>
      <c r="EGK7" s="111"/>
      <c r="EGL7" s="111"/>
      <c r="EGM7" s="111"/>
      <c r="EGN7" s="111"/>
      <c r="EGO7" s="111"/>
      <c r="EGP7" s="111"/>
      <c r="EGQ7" s="111"/>
      <c r="EGR7" s="111"/>
      <c r="EGS7" s="111"/>
      <c r="EGT7" s="111"/>
      <c r="EGU7" s="111"/>
      <c r="EGV7" s="111"/>
      <c r="EGW7" s="111"/>
      <c r="EGX7" s="111"/>
      <c r="EGY7" s="111"/>
      <c r="EGZ7" s="111"/>
      <c r="EHA7" s="111"/>
      <c r="EHB7" s="111"/>
      <c r="EHC7" s="111"/>
      <c r="EHD7" s="111"/>
      <c r="EHE7" s="111"/>
      <c r="EHF7" s="111"/>
      <c r="EHG7" s="111"/>
      <c r="EHH7" s="111"/>
      <c r="EHI7" s="111"/>
      <c r="EHJ7" s="111"/>
      <c r="EHK7" s="111"/>
      <c r="EHL7" s="111"/>
      <c r="EHM7" s="111"/>
      <c r="EHN7" s="111"/>
      <c r="EHO7" s="111"/>
      <c r="EHP7" s="111"/>
      <c r="EHQ7" s="111"/>
      <c r="EHR7" s="111"/>
      <c r="EHS7" s="111"/>
      <c r="EHT7" s="111"/>
      <c r="EHU7" s="111"/>
      <c r="EHV7" s="111"/>
      <c r="EHW7" s="111"/>
      <c r="EHX7" s="111"/>
      <c r="EHY7" s="111"/>
      <c r="EHZ7" s="111"/>
      <c r="EIA7" s="111"/>
      <c r="EIB7" s="111"/>
      <c r="EIC7" s="111"/>
      <c r="EID7" s="111"/>
      <c r="EIE7" s="111"/>
      <c r="EIF7" s="111"/>
      <c r="EIG7" s="111"/>
      <c r="EIH7" s="111"/>
      <c r="EII7" s="111"/>
      <c r="EIJ7" s="111"/>
      <c r="EIK7" s="111"/>
      <c r="EIL7" s="111"/>
      <c r="EIM7" s="111"/>
      <c r="EIN7" s="111"/>
      <c r="EIO7" s="111"/>
      <c r="EIP7" s="111"/>
      <c r="EIQ7" s="111"/>
      <c r="EIR7" s="111"/>
      <c r="EIS7" s="111"/>
      <c r="EIT7" s="111"/>
      <c r="EIU7" s="111"/>
      <c r="EIV7" s="111"/>
      <c r="EIW7" s="111"/>
      <c r="EIX7" s="111"/>
      <c r="EIY7" s="111"/>
      <c r="EIZ7" s="111"/>
      <c r="EJA7" s="111"/>
      <c r="EJB7" s="111"/>
      <c r="EJC7" s="111"/>
      <c r="EJD7" s="111"/>
      <c r="EJE7" s="111"/>
      <c r="EJF7" s="111"/>
      <c r="EJG7" s="111"/>
      <c r="EJH7" s="111"/>
      <c r="EJI7" s="111"/>
      <c r="EJJ7" s="111"/>
      <c r="EJK7" s="111"/>
      <c r="EJL7" s="111"/>
      <c r="EJM7" s="111"/>
      <c r="EJN7" s="111"/>
      <c r="EJO7" s="111"/>
      <c r="EJP7" s="111"/>
      <c r="EJQ7" s="111"/>
      <c r="EJR7" s="111"/>
      <c r="EJS7" s="111"/>
      <c r="EJT7" s="111"/>
      <c r="EJU7" s="111"/>
      <c r="EJV7" s="111"/>
      <c r="EJW7" s="111"/>
      <c r="EJX7" s="111"/>
      <c r="EJY7" s="111"/>
      <c r="EJZ7" s="111"/>
      <c r="EKA7" s="111"/>
      <c r="EKB7" s="111"/>
      <c r="EKC7" s="111"/>
      <c r="EKD7" s="111"/>
      <c r="EKE7" s="111"/>
      <c r="EKF7" s="111"/>
      <c r="EKG7" s="111"/>
      <c r="EKH7" s="111"/>
      <c r="EKI7" s="111"/>
      <c r="EKJ7" s="111"/>
      <c r="EKK7" s="111"/>
      <c r="EKL7" s="111"/>
      <c r="EKM7" s="111"/>
      <c r="EKN7" s="111"/>
      <c r="EKO7" s="111"/>
      <c r="EKP7" s="111"/>
      <c r="EKQ7" s="111"/>
      <c r="EKR7" s="111"/>
      <c r="EKS7" s="111"/>
      <c r="EKT7" s="111"/>
      <c r="EKU7" s="111"/>
      <c r="EKV7" s="111"/>
      <c r="EKW7" s="111"/>
      <c r="EKX7" s="111"/>
      <c r="EKY7" s="111"/>
      <c r="EKZ7" s="111"/>
      <c r="ELA7" s="111"/>
      <c r="ELB7" s="111"/>
      <c r="ELC7" s="111"/>
      <c r="ELD7" s="111"/>
      <c r="ELE7" s="111"/>
      <c r="ELF7" s="111"/>
      <c r="ELG7" s="111"/>
      <c r="ELH7" s="111"/>
      <c r="ELI7" s="111"/>
      <c r="ELJ7" s="111"/>
      <c r="ELK7" s="111"/>
      <c r="ELL7" s="111"/>
      <c r="ELM7" s="111"/>
      <c r="ELN7" s="111"/>
      <c r="ELO7" s="111"/>
      <c r="ELP7" s="111"/>
      <c r="ELQ7" s="111"/>
      <c r="ELR7" s="111"/>
      <c r="ELS7" s="111"/>
      <c r="ELT7" s="111"/>
      <c r="ELU7" s="111"/>
      <c r="ELV7" s="111"/>
      <c r="ELW7" s="111"/>
      <c r="ELX7" s="111"/>
      <c r="ELY7" s="111"/>
      <c r="ELZ7" s="111"/>
      <c r="EMA7" s="111"/>
      <c r="EMB7" s="111"/>
      <c r="EMC7" s="111"/>
      <c r="EMD7" s="111"/>
      <c r="EME7" s="111"/>
      <c r="EMF7" s="111"/>
      <c r="EMG7" s="111"/>
      <c r="EMH7" s="111"/>
      <c r="EMI7" s="111"/>
      <c r="EMJ7" s="111"/>
      <c r="EMK7" s="111"/>
      <c r="EML7" s="111"/>
      <c r="EMM7" s="111"/>
      <c r="EMN7" s="111"/>
      <c r="EMO7" s="111"/>
      <c r="EMP7" s="111"/>
      <c r="EMQ7" s="111"/>
      <c r="EMR7" s="111"/>
      <c r="EMS7" s="111"/>
      <c r="EMT7" s="111"/>
      <c r="EMU7" s="111"/>
      <c r="EMV7" s="111"/>
      <c r="EMW7" s="111"/>
      <c r="EMX7" s="111"/>
      <c r="EMY7" s="111"/>
      <c r="EMZ7" s="111"/>
      <c r="ENA7" s="111"/>
      <c r="ENB7" s="111"/>
      <c r="ENC7" s="111"/>
      <c r="END7" s="111"/>
      <c r="ENE7" s="111"/>
      <c r="ENF7" s="111"/>
      <c r="ENG7" s="111"/>
      <c r="ENH7" s="111"/>
      <c r="ENI7" s="111"/>
      <c r="ENJ7" s="111"/>
      <c r="ENK7" s="111"/>
      <c r="ENL7" s="111"/>
      <c r="ENM7" s="111"/>
      <c r="ENN7" s="111"/>
      <c r="ENO7" s="111"/>
      <c r="ENP7" s="111"/>
      <c r="ENQ7" s="111"/>
      <c r="ENR7" s="111"/>
      <c r="ENS7" s="111"/>
      <c r="ENT7" s="111"/>
      <c r="ENU7" s="111"/>
      <c r="ENV7" s="111"/>
      <c r="ENW7" s="111"/>
      <c r="ENX7" s="111"/>
      <c r="ENY7" s="111"/>
      <c r="ENZ7" s="111"/>
      <c r="EOA7" s="111"/>
      <c r="EOB7" s="111"/>
      <c r="EOC7" s="111"/>
      <c r="EOD7" s="111"/>
      <c r="EOE7" s="111"/>
      <c r="EOF7" s="111"/>
      <c r="EOG7" s="111"/>
      <c r="EOH7" s="111"/>
      <c r="EOI7" s="111"/>
      <c r="EOJ7" s="111"/>
      <c r="EOK7" s="111"/>
      <c r="EOL7" s="111"/>
      <c r="EOM7" s="111"/>
      <c r="EON7" s="111"/>
      <c r="EOO7" s="111"/>
      <c r="EOP7" s="111"/>
      <c r="EOQ7" s="111"/>
      <c r="EOR7" s="111"/>
      <c r="EOS7" s="111"/>
      <c r="EOT7" s="111"/>
      <c r="EOU7" s="111"/>
      <c r="EOV7" s="111"/>
      <c r="EOW7" s="111"/>
      <c r="EOX7" s="111"/>
      <c r="EOY7" s="111"/>
      <c r="EOZ7" s="111"/>
      <c r="EPA7" s="111"/>
      <c r="EPB7" s="111"/>
      <c r="EPC7" s="111"/>
      <c r="EPD7" s="111"/>
      <c r="EPE7" s="111"/>
      <c r="EPF7" s="111"/>
      <c r="EPG7" s="111"/>
      <c r="EPH7" s="111"/>
      <c r="EPI7" s="111"/>
      <c r="EPJ7" s="111"/>
      <c r="EPK7" s="111"/>
      <c r="EPL7" s="111"/>
      <c r="EPM7" s="111"/>
      <c r="EPN7" s="111"/>
      <c r="EPO7" s="111"/>
      <c r="EPP7" s="111"/>
      <c r="EPQ7" s="111"/>
      <c r="EPR7" s="111"/>
      <c r="EPS7" s="111"/>
      <c r="EPT7" s="111"/>
      <c r="EPU7" s="111"/>
      <c r="EPV7" s="111"/>
      <c r="EPW7" s="111"/>
      <c r="EPX7" s="111"/>
      <c r="EPY7" s="111"/>
      <c r="EPZ7" s="111"/>
      <c r="EQA7" s="111"/>
      <c r="EQB7" s="111"/>
      <c r="EQC7" s="111"/>
      <c r="EQD7" s="111"/>
      <c r="EQE7" s="111"/>
      <c r="EQF7" s="111"/>
      <c r="EQG7" s="111"/>
      <c r="EQH7" s="111"/>
      <c r="EQI7" s="111"/>
      <c r="EQJ7" s="111"/>
      <c r="EQK7" s="111"/>
      <c r="EQL7" s="111"/>
      <c r="EQM7" s="111"/>
      <c r="EQN7" s="111"/>
      <c r="EQO7" s="111"/>
      <c r="EQP7" s="111"/>
      <c r="EQQ7" s="111"/>
      <c r="EQR7" s="111"/>
      <c r="EQS7" s="111"/>
      <c r="EQT7" s="111"/>
      <c r="EQU7" s="111"/>
      <c r="EQV7" s="111"/>
      <c r="EQW7" s="111"/>
      <c r="EQX7" s="111"/>
      <c r="EQY7" s="111"/>
      <c r="EQZ7" s="111"/>
      <c r="ERA7" s="111"/>
      <c r="ERB7" s="111"/>
      <c r="ERC7" s="111"/>
      <c r="ERD7" s="111"/>
      <c r="ERE7" s="111"/>
      <c r="ERF7" s="111"/>
      <c r="ERG7" s="111"/>
      <c r="ERH7" s="111"/>
      <c r="ERI7" s="111"/>
      <c r="ERJ7" s="111"/>
      <c r="ERK7" s="111"/>
      <c r="ERL7" s="111"/>
      <c r="ERM7" s="111"/>
      <c r="ERN7" s="111"/>
      <c r="ERO7" s="111"/>
      <c r="ERP7" s="111"/>
      <c r="ERQ7" s="111"/>
      <c r="ERR7" s="111"/>
      <c r="ERS7" s="111"/>
      <c r="ERT7" s="111"/>
      <c r="ERU7" s="111"/>
      <c r="ERV7" s="111"/>
      <c r="ERW7" s="111"/>
      <c r="ERX7" s="111"/>
      <c r="ERY7" s="111"/>
      <c r="ERZ7" s="111"/>
      <c r="ESA7" s="111"/>
      <c r="ESB7" s="111"/>
      <c r="ESC7" s="111"/>
      <c r="ESD7" s="111"/>
      <c r="ESE7" s="111"/>
      <c r="ESF7" s="111"/>
      <c r="ESG7" s="111"/>
      <c r="ESH7" s="111"/>
      <c r="ESI7" s="111"/>
      <c r="ESJ7" s="111"/>
      <c r="ESK7" s="111"/>
      <c r="ESL7" s="111"/>
      <c r="ESM7" s="111"/>
      <c r="ESN7" s="111"/>
      <c r="ESO7" s="111"/>
      <c r="ESP7" s="111"/>
      <c r="ESQ7" s="111"/>
      <c r="ESR7" s="111"/>
      <c r="ESS7" s="111"/>
      <c r="EST7" s="111"/>
      <c r="ESU7" s="111"/>
      <c r="ESV7" s="111"/>
      <c r="ESW7" s="111"/>
      <c r="ESX7" s="111"/>
      <c r="ESY7" s="111"/>
      <c r="ESZ7" s="111"/>
      <c r="ETA7" s="111"/>
      <c r="ETB7" s="111"/>
      <c r="ETC7" s="111"/>
      <c r="ETD7" s="111"/>
      <c r="ETE7" s="111"/>
      <c r="ETF7" s="111"/>
      <c r="ETG7" s="111"/>
      <c r="ETH7" s="111"/>
      <c r="ETI7" s="111"/>
      <c r="ETJ7" s="111"/>
      <c r="ETK7" s="111"/>
      <c r="ETL7" s="111"/>
      <c r="ETM7" s="111"/>
      <c r="ETN7" s="111"/>
      <c r="ETO7" s="111"/>
      <c r="ETP7" s="111"/>
      <c r="ETQ7" s="111"/>
      <c r="ETR7" s="111"/>
      <c r="ETS7" s="111"/>
      <c r="ETT7" s="111"/>
      <c r="ETU7" s="111"/>
      <c r="ETV7" s="111"/>
      <c r="ETW7" s="111"/>
      <c r="ETX7" s="111"/>
      <c r="ETY7" s="111"/>
      <c r="ETZ7" s="111"/>
      <c r="EUA7" s="111"/>
      <c r="EUB7" s="111"/>
      <c r="EUC7" s="111"/>
      <c r="EUD7" s="111"/>
      <c r="EUE7" s="111"/>
      <c r="EUF7" s="111"/>
      <c r="EUG7" s="111"/>
      <c r="EUH7" s="111"/>
      <c r="EUI7" s="111"/>
      <c r="EUJ7" s="111"/>
      <c r="EUK7" s="111"/>
      <c r="EUL7" s="111"/>
      <c r="EUM7" s="111"/>
      <c r="EUN7" s="111"/>
      <c r="EUO7" s="111"/>
      <c r="EUP7" s="111"/>
      <c r="EUQ7" s="111"/>
      <c r="EUR7" s="111"/>
      <c r="EUS7" s="111"/>
      <c r="EUT7" s="111"/>
      <c r="EUU7" s="111"/>
      <c r="EUV7" s="111"/>
      <c r="EUW7" s="111"/>
      <c r="EUX7" s="111"/>
      <c r="EUY7" s="111"/>
      <c r="EUZ7" s="111"/>
      <c r="EVA7" s="111"/>
      <c r="EVB7" s="111"/>
      <c r="EVC7" s="111"/>
      <c r="EVD7" s="111"/>
      <c r="EVE7" s="111"/>
      <c r="EVF7" s="111"/>
      <c r="EVG7" s="111"/>
      <c r="EVH7" s="111"/>
      <c r="EVI7" s="111"/>
      <c r="EVJ7" s="111"/>
      <c r="EVK7" s="111"/>
      <c r="EVL7" s="111"/>
      <c r="EVM7" s="111"/>
      <c r="EVN7" s="111"/>
      <c r="EVO7" s="111"/>
      <c r="EVP7" s="111"/>
      <c r="EVQ7" s="111"/>
      <c r="EVR7" s="111"/>
      <c r="EVS7" s="111"/>
      <c r="EVT7" s="111"/>
      <c r="EVU7" s="111"/>
      <c r="EVV7" s="111"/>
      <c r="EVW7" s="111"/>
      <c r="EVX7" s="111"/>
      <c r="EVY7" s="111"/>
      <c r="EVZ7" s="111"/>
      <c r="EWA7" s="111"/>
      <c r="EWB7" s="111"/>
      <c r="EWC7" s="111"/>
      <c r="EWD7" s="111"/>
      <c r="EWE7" s="111"/>
      <c r="EWF7" s="111"/>
      <c r="EWG7" s="111"/>
      <c r="EWH7" s="111"/>
      <c r="EWI7" s="111"/>
      <c r="EWJ7" s="111"/>
      <c r="EWK7" s="111"/>
      <c r="EWL7" s="111"/>
      <c r="EWM7" s="111"/>
      <c r="EWN7" s="111"/>
      <c r="EWO7" s="111"/>
      <c r="EWP7" s="111"/>
      <c r="EWQ7" s="111"/>
      <c r="EWR7" s="111"/>
      <c r="EWS7" s="111"/>
      <c r="EWT7" s="111"/>
      <c r="EWU7" s="111"/>
      <c r="EWV7" s="111"/>
      <c r="EWW7" s="111"/>
      <c r="EWX7" s="111"/>
      <c r="EWY7" s="111"/>
      <c r="EWZ7" s="111"/>
      <c r="EXA7" s="111"/>
      <c r="EXB7" s="111"/>
      <c r="EXC7" s="111"/>
      <c r="EXD7" s="111"/>
      <c r="EXE7" s="111"/>
      <c r="EXF7" s="111"/>
      <c r="EXG7" s="111"/>
      <c r="EXH7" s="111"/>
      <c r="EXI7" s="111"/>
      <c r="EXJ7" s="111"/>
      <c r="EXK7" s="111"/>
      <c r="EXL7" s="111"/>
      <c r="EXM7" s="111"/>
      <c r="EXN7" s="111"/>
      <c r="EXO7" s="111"/>
      <c r="EXP7" s="111"/>
      <c r="EXQ7" s="111"/>
      <c r="EXR7" s="111"/>
      <c r="EXS7" s="111"/>
      <c r="EXT7" s="111"/>
      <c r="EXU7" s="111"/>
      <c r="EXV7" s="111"/>
      <c r="EXW7" s="111"/>
      <c r="EXX7" s="111"/>
      <c r="EXY7" s="111"/>
      <c r="EXZ7" s="111"/>
      <c r="EYA7" s="111"/>
      <c r="EYB7" s="111"/>
      <c r="EYC7" s="111"/>
      <c r="EYD7" s="111"/>
      <c r="EYE7" s="111"/>
      <c r="EYF7" s="111"/>
      <c r="EYG7" s="111"/>
      <c r="EYH7" s="111"/>
      <c r="EYI7" s="111"/>
      <c r="EYJ7" s="111"/>
      <c r="EYK7" s="111"/>
      <c r="EYL7" s="111"/>
      <c r="EYM7" s="111"/>
      <c r="EYN7" s="111"/>
      <c r="EYO7" s="111"/>
      <c r="EYP7" s="111"/>
      <c r="EYQ7" s="111"/>
      <c r="EYR7" s="111"/>
      <c r="EYS7" s="111"/>
      <c r="EYT7" s="111"/>
      <c r="EYU7" s="111"/>
      <c r="EYV7" s="111"/>
      <c r="EYW7" s="111"/>
      <c r="EYX7" s="111"/>
      <c r="EYY7" s="111"/>
      <c r="EYZ7" s="111"/>
      <c r="EZA7" s="111"/>
      <c r="EZB7" s="111"/>
      <c r="EZC7" s="111"/>
      <c r="EZD7" s="111"/>
      <c r="EZE7" s="111"/>
      <c r="EZF7" s="111"/>
      <c r="EZG7" s="111"/>
      <c r="EZH7" s="111"/>
      <c r="EZI7" s="111"/>
      <c r="EZJ7" s="111"/>
      <c r="EZK7" s="111"/>
      <c r="EZL7" s="111"/>
      <c r="EZM7" s="111"/>
      <c r="EZN7" s="111"/>
      <c r="EZO7" s="111"/>
      <c r="EZP7" s="111"/>
      <c r="EZQ7" s="111"/>
      <c r="EZR7" s="111"/>
      <c r="EZS7" s="111"/>
      <c r="EZT7" s="111"/>
      <c r="EZU7" s="111"/>
      <c r="EZV7" s="111"/>
      <c r="EZW7" s="111"/>
      <c r="EZX7" s="111"/>
      <c r="EZY7" s="111"/>
      <c r="EZZ7" s="111"/>
      <c r="FAA7" s="111"/>
      <c r="FAB7" s="111"/>
      <c r="FAC7" s="111"/>
      <c r="FAD7" s="111"/>
      <c r="FAE7" s="111"/>
      <c r="FAF7" s="111"/>
      <c r="FAG7" s="111"/>
      <c r="FAH7" s="111"/>
      <c r="FAI7" s="111"/>
      <c r="FAJ7" s="111"/>
      <c r="FAK7" s="111"/>
      <c r="FAL7" s="111"/>
      <c r="FAM7" s="111"/>
      <c r="FAN7" s="111"/>
      <c r="FAO7" s="111"/>
      <c r="FAP7" s="111"/>
      <c r="FAQ7" s="111"/>
      <c r="FAR7" s="111"/>
      <c r="FAS7" s="111"/>
      <c r="FAT7" s="111"/>
      <c r="FAU7" s="111"/>
      <c r="FAV7" s="111"/>
      <c r="FAW7" s="111"/>
      <c r="FAX7" s="111"/>
      <c r="FAY7" s="111"/>
      <c r="FAZ7" s="111"/>
      <c r="FBA7" s="111"/>
      <c r="FBB7" s="111"/>
      <c r="FBC7" s="111"/>
      <c r="FBD7" s="111"/>
      <c r="FBE7" s="111"/>
      <c r="FBF7" s="111"/>
      <c r="FBG7" s="111"/>
      <c r="FBH7" s="111"/>
      <c r="FBI7" s="111"/>
      <c r="FBJ7" s="111"/>
      <c r="FBK7" s="111"/>
      <c r="FBL7" s="111"/>
      <c r="FBM7" s="111"/>
      <c r="FBN7" s="111"/>
      <c r="FBO7" s="111"/>
      <c r="FBP7" s="111"/>
      <c r="FBQ7" s="111"/>
      <c r="FBR7" s="111"/>
      <c r="FBS7" s="111"/>
      <c r="FBT7" s="111"/>
      <c r="FBU7" s="111"/>
      <c r="FBV7" s="111"/>
      <c r="FBW7" s="111"/>
      <c r="FBX7" s="111"/>
      <c r="FBY7" s="111"/>
      <c r="FBZ7" s="111"/>
      <c r="FCA7" s="111"/>
      <c r="FCB7" s="111"/>
      <c r="FCC7" s="111"/>
      <c r="FCD7" s="111"/>
      <c r="FCE7" s="111"/>
      <c r="FCF7" s="111"/>
      <c r="FCG7" s="111"/>
      <c r="FCH7" s="111"/>
      <c r="FCI7" s="111"/>
      <c r="FCJ7" s="111"/>
      <c r="FCK7" s="111"/>
      <c r="FCL7" s="111"/>
      <c r="FCM7" s="111"/>
      <c r="FCN7" s="111"/>
      <c r="FCO7" s="111"/>
      <c r="FCP7" s="111"/>
      <c r="FCQ7" s="111"/>
      <c r="FCR7" s="111"/>
      <c r="FCS7" s="111"/>
      <c r="FCT7" s="111"/>
      <c r="FCU7" s="111"/>
      <c r="FCV7" s="111"/>
      <c r="FCW7" s="111"/>
      <c r="FCX7" s="111"/>
      <c r="FCY7" s="111"/>
      <c r="FCZ7" s="111"/>
      <c r="FDA7" s="111"/>
      <c r="FDB7" s="111"/>
      <c r="FDC7" s="111"/>
      <c r="FDD7" s="111"/>
      <c r="FDE7" s="111"/>
      <c r="FDF7" s="111"/>
      <c r="FDG7" s="111"/>
      <c r="FDH7" s="111"/>
      <c r="FDI7" s="111"/>
      <c r="FDJ7" s="111"/>
      <c r="FDK7" s="111"/>
      <c r="FDL7" s="111"/>
      <c r="FDM7" s="111"/>
      <c r="FDN7" s="111"/>
      <c r="FDO7" s="111"/>
      <c r="FDP7" s="111"/>
      <c r="FDQ7" s="111"/>
      <c r="FDR7" s="111"/>
      <c r="FDS7" s="111"/>
      <c r="FDT7" s="111"/>
      <c r="FDU7" s="111"/>
      <c r="FDV7" s="111"/>
      <c r="FDW7" s="111"/>
      <c r="FDX7" s="111"/>
      <c r="FDY7" s="111"/>
      <c r="FDZ7" s="111"/>
      <c r="FEA7" s="111"/>
      <c r="FEB7" s="111"/>
      <c r="FEC7" s="111"/>
      <c r="FED7" s="111"/>
      <c r="FEE7" s="111"/>
      <c r="FEF7" s="111"/>
      <c r="FEG7" s="111"/>
      <c r="FEH7" s="111"/>
      <c r="FEI7" s="111"/>
      <c r="FEJ7" s="111"/>
      <c r="FEK7" s="111"/>
      <c r="FEL7" s="111"/>
      <c r="FEM7" s="111"/>
      <c r="FEN7" s="111"/>
      <c r="FEO7" s="111"/>
      <c r="FEP7" s="111"/>
      <c r="FEQ7" s="111"/>
      <c r="FER7" s="111"/>
      <c r="FES7" s="111"/>
      <c r="FET7" s="111"/>
      <c r="FEU7" s="111"/>
      <c r="FEV7" s="111"/>
      <c r="FEW7" s="111"/>
      <c r="FEX7" s="111"/>
      <c r="FEY7" s="111"/>
      <c r="FEZ7" s="111"/>
      <c r="FFA7" s="111"/>
      <c r="FFB7" s="111"/>
      <c r="FFC7" s="111"/>
      <c r="FFD7" s="111"/>
      <c r="FFE7" s="111"/>
      <c r="FFF7" s="111"/>
      <c r="FFG7" s="111"/>
      <c r="FFH7" s="111"/>
      <c r="FFI7" s="111"/>
      <c r="FFJ7" s="111"/>
      <c r="FFK7" s="111"/>
      <c r="FFL7" s="111"/>
      <c r="FFM7" s="111"/>
      <c r="FFN7" s="111"/>
      <c r="FFO7" s="111"/>
      <c r="FFP7" s="111"/>
      <c r="FFQ7" s="111"/>
      <c r="FFR7" s="111"/>
      <c r="FFS7" s="111"/>
      <c r="FFT7" s="111"/>
      <c r="FFU7" s="111"/>
      <c r="FFV7" s="111"/>
      <c r="FFW7" s="111"/>
      <c r="FFX7" s="111"/>
      <c r="FFY7" s="111"/>
      <c r="FFZ7" s="111"/>
      <c r="FGA7" s="111"/>
      <c r="FGB7" s="111"/>
      <c r="FGC7" s="111"/>
      <c r="FGD7" s="111"/>
      <c r="FGE7" s="111"/>
      <c r="FGF7" s="111"/>
      <c r="FGG7" s="111"/>
      <c r="FGH7" s="111"/>
      <c r="FGI7" s="111"/>
      <c r="FGJ7" s="111"/>
      <c r="FGK7" s="111"/>
      <c r="FGL7" s="111"/>
      <c r="FGM7" s="111"/>
      <c r="FGN7" s="111"/>
      <c r="FGO7" s="111"/>
      <c r="FGP7" s="111"/>
      <c r="FGQ7" s="111"/>
      <c r="FGR7" s="111"/>
      <c r="FGS7" s="111"/>
      <c r="FGT7" s="111"/>
      <c r="FGU7" s="111"/>
      <c r="FGV7" s="111"/>
      <c r="FGW7" s="111"/>
      <c r="FGX7" s="111"/>
      <c r="FGY7" s="111"/>
      <c r="FGZ7" s="111"/>
      <c r="FHA7" s="111"/>
      <c r="FHB7" s="111"/>
      <c r="FHC7" s="111"/>
      <c r="FHD7" s="111"/>
      <c r="FHE7" s="111"/>
      <c r="FHF7" s="111"/>
      <c r="FHG7" s="111"/>
      <c r="FHH7" s="111"/>
      <c r="FHI7" s="111"/>
      <c r="FHJ7" s="111"/>
      <c r="FHK7" s="111"/>
      <c r="FHL7" s="111"/>
      <c r="FHM7" s="111"/>
      <c r="FHN7" s="111"/>
      <c r="FHO7" s="111"/>
      <c r="FHP7" s="111"/>
      <c r="FHQ7" s="111"/>
      <c r="FHR7" s="111"/>
      <c r="FHS7" s="111"/>
      <c r="FHT7" s="111"/>
      <c r="FHU7" s="111"/>
      <c r="FHV7" s="111"/>
      <c r="FHW7" s="111"/>
      <c r="FHX7" s="111"/>
      <c r="FHY7" s="111"/>
      <c r="FHZ7" s="111"/>
      <c r="FIA7" s="111"/>
      <c r="FIB7" s="111"/>
      <c r="FIC7" s="111"/>
      <c r="FID7" s="111"/>
      <c r="FIE7" s="111"/>
      <c r="FIF7" s="111"/>
      <c r="FIG7" s="111"/>
      <c r="FIH7" s="111"/>
      <c r="FII7" s="111"/>
      <c r="FIJ7" s="111"/>
      <c r="FIK7" s="111"/>
      <c r="FIL7" s="111"/>
      <c r="FIM7" s="111"/>
      <c r="FIN7" s="111"/>
      <c r="FIO7" s="111"/>
      <c r="FIP7" s="111"/>
      <c r="FIQ7" s="111"/>
      <c r="FIR7" s="111"/>
      <c r="FIS7" s="111"/>
      <c r="FIT7" s="111"/>
      <c r="FIU7" s="111"/>
      <c r="FIV7" s="111"/>
      <c r="FIW7" s="111"/>
      <c r="FIX7" s="111"/>
      <c r="FIY7" s="111"/>
      <c r="FIZ7" s="111"/>
      <c r="FJA7" s="111"/>
      <c r="FJB7" s="111"/>
      <c r="FJC7" s="111"/>
      <c r="FJD7" s="111"/>
      <c r="FJE7" s="111"/>
      <c r="FJF7" s="111"/>
      <c r="FJG7" s="111"/>
      <c r="FJH7" s="111"/>
      <c r="FJI7" s="111"/>
      <c r="FJJ7" s="111"/>
      <c r="FJK7" s="111"/>
      <c r="FJL7" s="111"/>
      <c r="FJM7" s="111"/>
      <c r="FJN7" s="111"/>
      <c r="FJO7" s="111"/>
      <c r="FJP7" s="111"/>
      <c r="FJQ7" s="111"/>
      <c r="FJR7" s="111"/>
      <c r="FJS7" s="111"/>
      <c r="FJT7" s="111"/>
      <c r="FJU7" s="111"/>
      <c r="FJV7" s="111"/>
      <c r="FJW7" s="111"/>
      <c r="FJX7" s="111"/>
      <c r="FJY7" s="111"/>
      <c r="FJZ7" s="111"/>
      <c r="FKA7" s="111"/>
      <c r="FKB7" s="111"/>
      <c r="FKC7" s="111"/>
      <c r="FKD7" s="111"/>
      <c r="FKE7" s="111"/>
      <c r="FKF7" s="111"/>
      <c r="FKG7" s="111"/>
      <c r="FKH7" s="111"/>
      <c r="FKI7" s="111"/>
      <c r="FKJ7" s="111"/>
      <c r="FKK7" s="111"/>
      <c r="FKL7" s="111"/>
      <c r="FKM7" s="111"/>
      <c r="FKN7" s="111"/>
      <c r="FKO7" s="111"/>
      <c r="FKP7" s="111"/>
      <c r="FKQ7" s="111"/>
      <c r="FKR7" s="111"/>
      <c r="FKS7" s="111"/>
      <c r="FKT7" s="111"/>
      <c r="FKU7" s="111"/>
      <c r="FKV7" s="111"/>
      <c r="FKW7" s="111"/>
      <c r="FKX7" s="111"/>
      <c r="FKY7" s="111"/>
      <c r="FKZ7" s="111"/>
      <c r="FLA7" s="111"/>
      <c r="FLB7" s="111"/>
      <c r="FLC7" s="111"/>
      <c r="FLD7" s="111"/>
      <c r="FLE7" s="111"/>
      <c r="FLF7" s="111"/>
      <c r="FLG7" s="111"/>
      <c r="FLH7" s="111"/>
      <c r="FLI7" s="111"/>
      <c r="FLJ7" s="111"/>
      <c r="FLK7" s="111"/>
      <c r="FLL7" s="111"/>
      <c r="FLM7" s="111"/>
      <c r="FLN7" s="111"/>
      <c r="FLO7" s="111"/>
      <c r="FLP7" s="111"/>
      <c r="FLQ7" s="111"/>
      <c r="FLR7" s="111"/>
      <c r="FLS7" s="111"/>
      <c r="FLT7" s="111"/>
      <c r="FLU7" s="111"/>
      <c r="FLV7" s="111"/>
      <c r="FLW7" s="111"/>
      <c r="FLX7" s="111"/>
      <c r="FLY7" s="111"/>
      <c r="FLZ7" s="111"/>
      <c r="FMA7" s="111"/>
      <c r="FMB7" s="111"/>
      <c r="FMC7" s="111"/>
      <c r="FMD7" s="111"/>
      <c r="FME7" s="111"/>
      <c r="FMF7" s="111"/>
      <c r="FMG7" s="111"/>
      <c r="FMH7" s="111"/>
      <c r="FMI7" s="111"/>
      <c r="FMJ7" s="111"/>
      <c r="FMK7" s="111"/>
      <c r="FML7" s="111"/>
      <c r="FMM7" s="111"/>
      <c r="FMN7" s="111"/>
      <c r="FMO7" s="111"/>
      <c r="FMP7" s="111"/>
      <c r="FMQ7" s="111"/>
      <c r="FMR7" s="111"/>
      <c r="FMS7" s="111"/>
      <c r="FMT7" s="111"/>
      <c r="FMU7" s="111"/>
      <c r="FMV7" s="111"/>
      <c r="FMW7" s="111"/>
      <c r="FMX7" s="111"/>
      <c r="FMY7" s="111"/>
      <c r="FMZ7" s="111"/>
      <c r="FNA7" s="111"/>
      <c r="FNB7" s="111"/>
      <c r="FNC7" s="111"/>
      <c r="FND7" s="111"/>
      <c r="FNE7" s="111"/>
      <c r="FNF7" s="111"/>
      <c r="FNG7" s="111"/>
      <c r="FNH7" s="111"/>
      <c r="FNI7" s="111"/>
      <c r="FNJ7" s="111"/>
      <c r="FNK7" s="111"/>
      <c r="FNL7" s="111"/>
      <c r="FNM7" s="111"/>
      <c r="FNN7" s="111"/>
      <c r="FNO7" s="111"/>
      <c r="FNP7" s="111"/>
      <c r="FNQ7" s="111"/>
      <c r="FNR7" s="111"/>
      <c r="FNS7" s="111"/>
      <c r="FNT7" s="111"/>
      <c r="FNU7" s="111"/>
      <c r="FNV7" s="111"/>
      <c r="FNW7" s="111"/>
      <c r="FNX7" s="111"/>
      <c r="FNY7" s="111"/>
      <c r="FNZ7" s="111"/>
      <c r="FOA7" s="111"/>
      <c r="FOB7" s="111"/>
      <c r="FOC7" s="111"/>
      <c r="FOD7" s="111"/>
      <c r="FOE7" s="111"/>
      <c r="FOF7" s="111"/>
      <c r="FOG7" s="111"/>
      <c r="FOH7" s="111"/>
      <c r="FOI7" s="111"/>
      <c r="FOJ7" s="111"/>
      <c r="FOK7" s="111"/>
      <c r="FOL7" s="111"/>
      <c r="FOM7" s="111"/>
      <c r="FON7" s="111"/>
      <c r="FOO7" s="111"/>
      <c r="FOP7" s="111"/>
      <c r="FOQ7" s="111"/>
      <c r="FOR7" s="111"/>
      <c r="FOS7" s="111"/>
      <c r="FOT7" s="111"/>
      <c r="FOU7" s="111"/>
      <c r="FOV7" s="111"/>
      <c r="FOW7" s="111"/>
      <c r="FOX7" s="111"/>
      <c r="FOY7" s="111"/>
      <c r="FOZ7" s="111"/>
      <c r="FPA7" s="111"/>
      <c r="FPB7" s="111"/>
      <c r="FPC7" s="111"/>
      <c r="FPD7" s="111"/>
      <c r="FPE7" s="111"/>
      <c r="FPF7" s="111"/>
      <c r="FPG7" s="111"/>
      <c r="FPH7" s="111"/>
      <c r="FPI7" s="111"/>
      <c r="FPJ7" s="111"/>
      <c r="FPK7" s="111"/>
      <c r="FPL7" s="111"/>
      <c r="FPM7" s="111"/>
      <c r="FPN7" s="111"/>
      <c r="FPO7" s="111"/>
      <c r="FPP7" s="111"/>
      <c r="FPQ7" s="111"/>
      <c r="FPR7" s="111"/>
      <c r="FPS7" s="111"/>
      <c r="FPT7" s="111"/>
      <c r="FPU7" s="111"/>
      <c r="FPV7" s="111"/>
      <c r="FPW7" s="111"/>
      <c r="FPX7" s="111"/>
      <c r="FPY7" s="111"/>
      <c r="FPZ7" s="111"/>
      <c r="FQA7" s="111"/>
      <c r="FQB7" s="111"/>
      <c r="FQC7" s="111"/>
      <c r="FQD7" s="111"/>
      <c r="FQE7" s="111"/>
      <c r="FQF7" s="111"/>
      <c r="FQG7" s="111"/>
      <c r="FQH7" s="111"/>
      <c r="FQI7" s="111"/>
      <c r="FQJ7" s="111"/>
      <c r="FQK7" s="111"/>
      <c r="FQL7" s="111"/>
      <c r="FQM7" s="111"/>
      <c r="FQN7" s="111"/>
      <c r="FQO7" s="111"/>
      <c r="FQP7" s="111"/>
      <c r="FQQ7" s="111"/>
      <c r="FQR7" s="111"/>
      <c r="FQS7" s="111"/>
      <c r="FQT7" s="111"/>
      <c r="FQU7" s="111"/>
      <c r="FQV7" s="111"/>
      <c r="FQW7" s="111"/>
      <c r="FQX7" s="111"/>
      <c r="FQY7" s="111"/>
      <c r="FQZ7" s="111"/>
      <c r="FRA7" s="111"/>
      <c r="FRB7" s="111"/>
      <c r="FRC7" s="111"/>
      <c r="FRD7" s="111"/>
      <c r="FRE7" s="111"/>
      <c r="FRF7" s="111"/>
      <c r="FRG7" s="111"/>
      <c r="FRH7" s="111"/>
      <c r="FRI7" s="111"/>
      <c r="FRJ7" s="111"/>
      <c r="FRK7" s="111"/>
      <c r="FRL7" s="111"/>
      <c r="FRM7" s="111"/>
      <c r="FRN7" s="111"/>
      <c r="FRO7" s="111"/>
      <c r="FRP7" s="111"/>
      <c r="FRQ7" s="111"/>
      <c r="FRR7" s="111"/>
      <c r="FRS7" s="111"/>
      <c r="FRT7" s="111"/>
      <c r="FRU7" s="111"/>
      <c r="FRV7" s="111"/>
      <c r="FRW7" s="111"/>
      <c r="FRX7" s="111"/>
      <c r="FRY7" s="111"/>
      <c r="FRZ7" s="111"/>
      <c r="FSA7" s="111"/>
      <c r="FSB7" s="111"/>
      <c r="FSC7" s="111"/>
      <c r="FSD7" s="111"/>
      <c r="FSE7" s="111"/>
      <c r="FSF7" s="111"/>
      <c r="FSG7" s="111"/>
      <c r="FSH7" s="111"/>
      <c r="FSI7" s="111"/>
      <c r="FSJ7" s="111"/>
      <c r="FSK7" s="111"/>
      <c r="FSL7" s="111"/>
      <c r="FSM7" s="111"/>
      <c r="FSN7" s="111"/>
      <c r="FSO7" s="111"/>
      <c r="FSP7" s="111"/>
      <c r="FSQ7" s="111"/>
      <c r="FSR7" s="111"/>
      <c r="FSS7" s="111"/>
      <c r="FST7" s="111"/>
      <c r="FSU7" s="111"/>
      <c r="FSV7" s="111"/>
      <c r="FSW7" s="111"/>
      <c r="FSX7" s="111"/>
      <c r="FSY7" s="111"/>
      <c r="FSZ7" s="111"/>
      <c r="FTA7" s="111"/>
      <c r="FTB7" s="111"/>
      <c r="FTC7" s="111"/>
      <c r="FTD7" s="111"/>
      <c r="FTE7" s="111"/>
      <c r="FTF7" s="111"/>
      <c r="FTG7" s="111"/>
      <c r="FTH7" s="111"/>
      <c r="FTI7" s="111"/>
      <c r="FTJ7" s="111"/>
      <c r="FTK7" s="111"/>
      <c r="FTL7" s="111"/>
      <c r="FTM7" s="111"/>
      <c r="FTN7" s="111"/>
      <c r="FTO7" s="111"/>
      <c r="FTP7" s="111"/>
      <c r="FTQ7" s="111"/>
      <c r="FTR7" s="111"/>
      <c r="FTS7" s="111"/>
      <c r="FTT7" s="111"/>
      <c r="FTU7" s="111"/>
      <c r="FTV7" s="111"/>
      <c r="FTW7" s="111"/>
      <c r="FTX7" s="111"/>
      <c r="FTY7" s="111"/>
      <c r="FTZ7" s="111"/>
      <c r="FUA7" s="111"/>
      <c r="FUB7" s="111"/>
      <c r="FUC7" s="111"/>
      <c r="FUD7" s="111"/>
      <c r="FUE7" s="111"/>
      <c r="FUF7" s="111"/>
      <c r="FUG7" s="111"/>
      <c r="FUH7" s="111"/>
      <c r="FUI7" s="111"/>
      <c r="FUJ7" s="111"/>
      <c r="FUK7" s="111"/>
      <c r="FUL7" s="111"/>
      <c r="FUM7" s="111"/>
      <c r="FUN7" s="111"/>
      <c r="FUO7" s="111"/>
      <c r="FUP7" s="111"/>
      <c r="FUQ7" s="111"/>
      <c r="FUR7" s="111"/>
      <c r="FUS7" s="111"/>
      <c r="FUT7" s="111"/>
      <c r="FUU7" s="111"/>
      <c r="FUV7" s="111"/>
      <c r="FUW7" s="111"/>
      <c r="FUX7" s="111"/>
      <c r="FUY7" s="111"/>
      <c r="FUZ7" s="111"/>
      <c r="FVA7" s="111"/>
      <c r="FVB7" s="111"/>
      <c r="FVC7" s="111"/>
      <c r="FVD7" s="111"/>
      <c r="FVE7" s="111"/>
      <c r="FVF7" s="111"/>
      <c r="FVG7" s="111"/>
      <c r="FVH7" s="111"/>
      <c r="FVI7" s="111"/>
      <c r="FVJ7" s="111"/>
      <c r="FVK7" s="111"/>
      <c r="FVL7" s="111"/>
      <c r="FVM7" s="111"/>
      <c r="FVN7" s="111"/>
      <c r="FVO7" s="111"/>
      <c r="FVP7" s="111"/>
      <c r="FVQ7" s="111"/>
      <c r="FVR7" s="111"/>
      <c r="FVS7" s="111"/>
      <c r="FVT7" s="111"/>
      <c r="FVU7" s="111"/>
      <c r="FVV7" s="111"/>
      <c r="FVW7" s="111"/>
      <c r="FVX7" s="111"/>
      <c r="FVY7" s="111"/>
      <c r="FVZ7" s="111"/>
      <c r="FWA7" s="111"/>
      <c r="FWB7" s="111"/>
      <c r="FWC7" s="111"/>
      <c r="FWD7" s="111"/>
      <c r="FWE7" s="111"/>
      <c r="FWF7" s="111"/>
      <c r="FWG7" s="111"/>
      <c r="FWH7" s="111"/>
      <c r="FWI7" s="111"/>
      <c r="FWJ7" s="111"/>
      <c r="FWK7" s="111"/>
      <c r="FWL7" s="111"/>
      <c r="FWM7" s="111"/>
      <c r="FWN7" s="111"/>
      <c r="FWO7" s="111"/>
      <c r="FWP7" s="111"/>
      <c r="FWQ7" s="111"/>
      <c r="FWR7" s="111"/>
      <c r="FWS7" s="111"/>
      <c r="FWT7" s="111"/>
      <c r="FWU7" s="111"/>
      <c r="FWV7" s="111"/>
      <c r="FWW7" s="111"/>
      <c r="FWX7" s="111"/>
      <c r="FWY7" s="111"/>
      <c r="FWZ7" s="111"/>
      <c r="FXA7" s="111"/>
      <c r="FXB7" s="111"/>
      <c r="FXC7" s="111"/>
      <c r="FXD7" s="111"/>
      <c r="FXE7" s="111"/>
      <c r="FXF7" s="111"/>
      <c r="FXG7" s="111"/>
      <c r="FXH7" s="111"/>
      <c r="FXI7" s="111"/>
      <c r="FXJ7" s="111"/>
      <c r="FXK7" s="111"/>
      <c r="FXL7" s="111"/>
      <c r="FXM7" s="111"/>
      <c r="FXN7" s="111"/>
      <c r="FXO7" s="111"/>
      <c r="FXP7" s="111"/>
      <c r="FXQ7" s="111"/>
      <c r="FXR7" s="111"/>
      <c r="FXS7" s="111"/>
      <c r="FXT7" s="111"/>
      <c r="FXU7" s="111"/>
      <c r="FXV7" s="111"/>
      <c r="FXW7" s="111"/>
      <c r="FXX7" s="111"/>
      <c r="FXY7" s="111"/>
      <c r="FXZ7" s="111"/>
      <c r="FYA7" s="111"/>
      <c r="FYB7" s="111"/>
      <c r="FYC7" s="111"/>
      <c r="FYD7" s="111"/>
      <c r="FYE7" s="111"/>
      <c r="FYF7" s="111"/>
      <c r="FYG7" s="111"/>
      <c r="FYH7" s="111"/>
      <c r="FYI7" s="111"/>
      <c r="FYJ7" s="111"/>
      <c r="FYK7" s="111"/>
      <c r="FYL7" s="111"/>
      <c r="FYM7" s="111"/>
      <c r="FYN7" s="111"/>
      <c r="FYO7" s="111"/>
      <c r="FYP7" s="111"/>
      <c r="FYQ7" s="111"/>
      <c r="FYR7" s="111"/>
      <c r="FYS7" s="111"/>
      <c r="FYT7" s="111"/>
      <c r="FYU7" s="111"/>
      <c r="FYV7" s="111"/>
      <c r="FYW7" s="111"/>
      <c r="FYX7" s="111"/>
      <c r="FYY7" s="111"/>
      <c r="FYZ7" s="111"/>
      <c r="FZA7" s="111"/>
      <c r="FZB7" s="111"/>
      <c r="FZC7" s="111"/>
      <c r="FZD7" s="111"/>
      <c r="FZE7" s="111"/>
      <c r="FZF7" s="111"/>
      <c r="FZG7" s="111"/>
      <c r="FZH7" s="111"/>
      <c r="FZI7" s="111"/>
      <c r="FZJ7" s="111"/>
      <c r="FZK7" s="111"/>
      <c r="FZL7" s="111"/>
      <c r="FZM7" s="111"/>
      <c r="FZN7" s="111"/>
      <c r="FZO7" s="111"/>
      <c r="FZP7" s="111"/>
      <c r="FZQ7" s="111"/>
      <c r="FZR7" s="111"/>
      <c r="FZS7" s="111"/>
      <c r="FZT7" s="111"/>
      <c r="FZU7" s="111"/>
      <c r="FZV7" s="111"/>
      <c r="FZW7" s="111"/>
      <c r="FZX7" s="111"/>
      <c r="FZY7" s="111"/>
      <c r="FZZ7" s="111"/>
      <c r="GAA7" s="111"/>
      <c r="GAB7" s="111"/>
      <c r="GAC7" s="111"/>
      <c r="GAD7" s="111"/>
      <c r="GAE7" s="111"/>
      <c r="GAF7" s="111"/>
      <c r="GAG7" s="111"/>
      <c r="GAH7" s="111"/>
      <c r="GAI7" s="111"/>
      <c r="GAJ7" s="111"/>
      <c r="GAK7" s="111"/>
      <c r="GAL7" s="111"/>
      <c r="GAM7" s="111"/>
      <c r="GAN7" s="111"/>
      <c r="GAO7" s="111"/>
      <c r="GAP7" s="111"/>
      <c r="GAQ7" s="111"/>
      <c r="GAR7" s="111"/>
      <c r="GAS7" s="111"/>
      <c r="GAT7" s="111"/>
      <c r="GAU7" s="111"/>
      <c r="GAV7" s="111"/>
      <c r="GAW7" s="111"/>
      <c r="GAX7" s="111"/>
      <c r="GAY7" s="111"/>
      <c r="GAZ7" s="111"/>
      <c r="GBA7" s="111"/>
      <c r="GBB7" s="111"/>
      <c r="GBC7" s="111"/>
      <c r="GBD7" s="111"/>
      <c r="GBE7" s="111"/>
      <c r="GBF7" s="111"/>
      <c r="GBG7" s="111"/>
      <c r="GBH7" s="111"/>
      <c r="GBI7" s="111"/>
      <c r="GBJ7" s="111"/>
      <c r="GBK7" s="111"/>
      <c r="GBL7" s="111"/>
      <c r="GBM7" s="111"/>
      <c r="GBN7" s="111"/>
      <c r="GBO7" s="111"/>
      <c r="GBP7" s="111"/>
      <c r="GBQ7" s="111"/>
      <c r="GBR7" s="111"/>
      <c r="GBS7" s="111"/>
      <c r="GBT7" s="111"/>
      <c r="GBU7" s="111"/>
      <c r="GBV7" s="111"/>
      <c r="GBW7" s="111"/>
      <c r="GBX7" s="111"/>
      <c r="GBY7" s="111"/>
      <c r="GBZ7" s="111"/>
      <c r="GCA7" s="111"/>
      <c r="GCB7" s="111"/>
      <c r="GCC7" s="111"/>
      <c r="GCD7" s="111"/>
      <c r="GCE7" s="111"/>
      <c r="GCF7" s="111"/>
      <c r="GCG7" s="111"/>
      <c r="GCH7" s="111"/>
      <c r="GCI7" s="111"/>
      <c r="GCJ7" s="111"/>
      <c r="GCK7" s="111"/>
      <c r="GCL7" s="111"/>
      <c r="GCM7" s="111"/>
      <c r="GCN7" s="111"/>
      <c r="GCO7" s="111"/>
      <c r="GCP7" s="111"/>
      <c r="GCQ7" s="111"/>
      <c r="GCR7" s="111"/>
      <c r="GCS7" s="111"/>
      <c r="GCT7" s="111"/>
      <c r="GCU7" s="111"/>
      <c r="GCV7" s="111"/>
      <c r="GCW7" s="111"/>
      <c r="GCX7" s="111"/>
      <c r="GCY7" s="111"/>
      <c r="GCZ7" s="111"/>
      <c r="GDA7" s="111"/>
      <c r="GDB7" s="111"/>
      <c r="GDC7" s="111"/>
      <c r="GDD7" s="111"/>
      <c r="GDE7" s="111"/>
      <c r="GDF7" s="111"/>
      <c r="GDG7" s="111"/>
      <c r="GDH7" s="111"/>
      <c r="GDI7" s="111"/>
      <c r="GDJ7" s="111"/>
      <c r="GDK7" s="111"/>
      <c r="GDL7" s="111"/>
      <c r="GDM7" s="111"/>
      <c r="GDN7" s="111"/>
      <c r="GDO7" s="111"/>
      <c r="GDP7" s="111"/>
      <c r="GDQ7" s="111"/>
      <c r="GDR7" s="111"/>
      <c r="GDS7" s="111"/>
      <c r="GDT7" s="111"/>
      <c r="GDU7" s="111"/>
      <c r="GDV7" s="111"/>
      <c r="GDW7" s="111"/>
      <c r="GDX7" s="111"/>
      <c r="GDY7" s="111"/>
      <c r="GDZ7" s="111"/>
      <c r="GEA7" s="111"/>
      <c r="GEB7" s="111"/>
      <c r="GEC7" s="111"/>
      <c r="GED7" s="111"/>
      <c r="GEE7" s="111"/>
      <c r="GEF7" s="111"/>
      <c r="GEG7" s="111"/>
      <c r="GEH7" s="111"/>
      <c r="GEI7" s="111"/>
      <c r="GEJ7" s="111"/>
      <c r="GEK7" s="111"/>
      <c r="GEL7" s="111"/>
      <c r="GEM7" s="111"/>
      <c r="GEN7" s="111"/>
      <c r="GEO7" s="111"/>
      <c r="GEP7" s="111"/>
      <c r="GEQ7" s="111"/>
      <c r="GER7" s="111"/>
      <c r="GES7" s="111"/>
      <c r="GET7" s="111"/>
      <c r="GEU7" s="111"/>
      <c r="GEV7" s="111"/>
      <c r="GEW7" s="111"/>
      <c r="GEX7" s="111"/>
      <c r="GEY7" s="111"/>
      <c r="GEZ7" s="111"/>
      <c r="GFA7" s="111"/>
      <c r="GFB7" s="111"/>
      <c r="GFC7" s="111"/>
      <c r="GFD7" s="111"/>
      <c r="GFE7" s="111"/>
      <c r="GFF7" s="111"/>
      <c r="GFG7" s="111"/>
      <c r="GFH7" s="111"/>
      <c r="GFI7" s="111"/>
      <c r="GFJ7" s="111"/>
      <c r="GFK7" s="111"/>
      <c r="GFL7" s="111"/>
      <c r="GFM7" s="111"/>
      <c r="GFN7" s="111"/>
      <c r="GFO7" s="111"/>
      <c r="GFP7" s="111"/>
      <c r="GFQ7" s="111"/>
      <c r="GFR7" s="111"/>
      <c r="GFS7" s="111"/>
      <c r="GFT7" s="111"/>
      <c r="GFU7" s="111"/>
      <c r="GFV7" s="111"/>
      <c r="GFW7" s="111"/>
      <c r="GFX7" s="111"/>
      <c r="GFY7" s="111"/>
      <c r="GFZ7" s="111"/>
      <c r="GGA7" s="111"/>
      <c r="GGB7" s="111"/>
      <c r="GGC7" s="111"/>
      <c r="GGD7" s="111"/>
      <c r="GGE7" s="111"/>
      <c r="GGF7" s="111"/>
      <c r="GGG7" s="111"/>
      <c r="GGH7" s="111"/>
      <c r="GGI7" s="111"/>
      <c r="GGJ7" s="111"/>
      <c r="GGK7" s="111"/>
      <c r="GGL7" s="111"/>
      <c r="GGM7" s="111"/>
      <c r="GGN7" s="111"/>
      <c r="GGO7" s="111"/>
      <c r="GGP7" s="111"/>
      <c r="GGQ7" s="111"/>
      <c r="GGR7" s="111"/>
      <c r="GGS7" s="111"/>
      <c r="GGT7" s="111"/>
      <c r="GGU7" s="111"/>
      <c r="GGV7" s="111"/>
      <c r="GGW7" s="111"/>
      <c r="GGX7" s="111"/>
      <c r="GGY7" s="111"/>
      <c r="GGZ7" s="111"/>
      <c r="GHA7" s="111"/>
      <c r="GHB7" s="111"/>
      <c r="GHC7" s="111"/>
      <c r="GHD7" s="111"/>
      <c r="GHE7" s="111"/>
      <c r="GHF7" s="111"/>
      <c r="GHG7" s="111"/>
      <c r="GHH7" s="111"/>
      <c r="GHI7" s="111"/>
      <c r="GHJ7" s="111"/>
      <c r="GHK7" s="111"/>
      <c r="GHL7" s="111"/>
      <c r="GHM7" s="111"/>
      <c r="GHN7" s="111"/>
      <c r="GHO7" s="111"/>
      <c r="GHP7" s="111"/>
      <c r="GHQ7" s="111"/>
      <c r="GHR7" s="111"/>
      <c r="GHS7" s="111"/>
      <c r="GHT7" s="111"/>
      <c r="GHU7" s="111"/>
      <c r="GHV7" s="111"/>
      <c r="GHW7" s="111"/>
      <c r="GHX7" s="111"/>
      <c r="GHY7" s="111"/>
      <c r="GHZ7" s="111"/>
      <c r="GIA7" s="111"/>
      <c r="GIB7" s="111"/>
      <c r="GIC7" s="111"/>
      <c r="GID7" s="111"/>
      <c r="GIE7" s="111"/>
      <c r="GIF7" s="111"/>
      <c r="GIG7" s="111"/>
      <c r="GIH7" s="111"/>
      <c r="GII7" s="111"/>
      <c r="GIJ7" s="111"/>
      <c r="GIK7" s="111"/>
      <c r="GIL7" s="111"/>
      <c r="GIM7" s="111"/>
      <c r="GIN7" s="111"/>
      <c r="GIO7" s="111"/>
      <c r="GIP7" s="111"/>
      <c r="GIQ7" s="111"/>
      <c r="GIR7" s="111"/>
      <c r="GIS7" s="111"/>
      <c r="GIT7" s="111"/>
      <c r="GIU7" s="111"/>
      <c r="GIV7" s="111"/>
      <c r="GIW7" s="111"/>
      <c r="GIX7" s="111"/>
      <c r="GIY7" s="111"/>
      <c r="GIZ7" s="111"/>
      <c r="GJA7" s="111"/>
      <c r="GJB7" s="111"/>
      <c r="GJC7" s="111"/>
      <c r="GJD7" s="111"/>
      <c r="GJE7" s="111"/>
      <c r="GJF7" s="111"/>
      <c r="GJG7" s="111"/>
      <c r="GJH7" s="111"/>
      <c r="GJI7" s="111"/>
      <c r="GJJ7" s="111"/>
      <c r="GJK7" s="111"/>
      <c r="GJL7" s="111"/>
      <c r="GJM7" s="111"/>
      <c r="GJN7" s="111"/>
      <c r="GJO7" s="111"/>
      <c r="GJP7" s="111"/>
      <c r="GJQ7" s="111"/>
      <c r="GJR7" s="111"/>
      <c r="GJS7" s="111"/>
      <c r="GJT7" s="111"/>
      <c r="GJU7" s="111"/>
      <c r="GJV7" s="111"/>
      <c r="GJW7" s="111"/>
      <c r="GJX7" s="111"/>
      <c r="GJY7" s="111"/>
      <c r="GJZ7" s="111"/>
      <c r="GKA7" s="111"/>
      <c r="GKB7" s="111"/>
      <c r="GKC7" s="111"/>
      <c r="GKD7" s="111"/>
      <c r="GKE7" s="111"/>
      <c r="GKF7" s="111"/>
      <c r="GKG7" s="111"/>
      <c r="GKH7" s="111"/>
      <c r="GKI7" s="111"/>
      <c r="GKJ7" s="111"/>
      <c r="GKK7" s="111"/>
      <c r="GKL7" s="111"/>
      <c r="GKM7" s="111"/>
      <c r="GKN7" s="111"/>
      <c r="GKO7" s="111"/>
      <c r="GKP7" s="111"/>
      <c r="GKQ7" s="111"/>
      <c r="GKR7" s="111"/>
      <c r="GKS7" s="111"/>
      <c r="GKT7" s="111"/>
      <c r="GKU7" s="111"/>
      <c r="GKV7" s="111"/>
      <c r="GKW7" s="111"/>
      <c r="GKX7" s="111"/>
      <c r="GKY7" s="111"/>
      <c r="GKZ7" s="111"/>
      <c r="GLA7" s="111"/>
      <c r="GLB7" s="111"/>
      <c r="GLC7" s="111"/>
      <c r="GLD7" s="111"/>
      <c r="GLE7" s="111"/>
      <c r="GLF7" s="111"/>
      <c r="GLG7" s="111"/>
      <c r="GLH7" s="111"/>
      <c r="GLI7" s="111"/>
      <c r="GLJ7" s="111"/>
      <c r="GLK7" s="111"/>
      <c r="GLL7" s="111"/>
      <c r="GLM7" s="111"/>
      <c r="GLN7" s="111"/>
      <c r="GLO7" s="111"/>
      <c r="GLP7" s="111"/>
      <c r="GLQ7" s="111"/>
      <c r="GLR7" s="111"/>
      <c r="GLS7" s="111"/>
      <c r="GLT7" s="111"/>
      <c r="GLU7" s="111"/>
      <c r="GLV7" s="111"/>
      <c r="GLW7" s="111"/>
      <c r="GLX7" s="111"/>
      <c r="GLY7" s="111"/>
      <c r="GLZ7" s="111"/>
      <c r="GMA7" s="111"/>
      <c r="GMB7" s="111"/>
      <c r="GMC7" s="111"/>
      <c r="GMD7" s="111"/>
      <c r="GME7" s="111"/>
      <c r="GMF7" s="111"/>
      <c r="GMG7" s="111"/>
      <c r="GMH7" s="111"/>
      <c r="GMI7" s="111"/>
      <c r="GMJ7" s="111"/>
      <c r="GMK7" s="111"/>
      <c r="GML7" s="111"/>
      <c r="GMM7" s="111"/>
      <c r="GMN7" s="111"/>
      <c r="GMO7" s="111"/>
      <c r="GMP7" s="111"/>
      <c r="GMQ7" s="111"/>
      <c r="GMR7" s="111"/>
      <c r="GMS7" s="111"/>
      <c r="GMT7" s="111"/>
      <c r="GMU7" s="111"/>
      <c r="GMV7" s="111"/>
      <c r="GMW7" s="111"/>
      <c r="GMX7" s="111"/>
      <c r="GMY7" s="111"/>
      <c r="GMZ7" s="111"/>
      <c r="GNA7" s="111"/>
      <c r="GNB7" s="111"/>
      <c r="GNC7" s="111"/>
      <c r="GND7" s="111"/>
      <c r="GNE7" s="111"/>
      <c r="GNF7" s="111"/>
      <c r="GNG7" s="111"/>
      <c r="GNH7" s="111"/>
      <c r="GNI7" s="111"/>
      <c r="GNJ7" s="111"/>
      <c r="GNK7" s="111"/>
      <c r="GNL7" s="111"/>
      <c r="GNM7" s="111"/>
      <c r="GNN7" s="111"/>
      <c r="GNO7" s="111"/>
      <c r="GNP7" s="111"/>
      <c r="GNQ7" s="111"/>
      <c r="GNR7" s="111"/>
      <c r="GNS7" s="111"/>
      <c r="GNT7" s="111"/>
      <c r="GNU7" s="111"/>
      <c r="GNV7" s="111"/>
      <c r="GNW7" s="111"/>
      <c r="GNX7" s="111"/>
      <c r="GNY7" s="111"/>
      <c r="GNZ7" s="111"/>
      <c r="GOA7" s="111"/>
      <c r="GOB7" s="111"/>
      <c r="GOC7" s="111"/>
      <c r="GOD7" s="111"/>
      <c r="GOE7" s="111"/>
      <c r="GOF7" s="111"/>
      <c r="GOG7" s="111"/>
      <c r="GOH7" s="111"/>
      <c r="GOI7" s="111"/>
      <c r="GOJ7" s="111"/>
      <c r="GOK7" s="111"/>
      <c r="GOL7" s="111"/>
      <c r="GOM7" s="111"/>
      <c r="GON7" s="111"/>
      <c r="GOO7" s="111"/>
      <c r="GOP7" s="111"/>
      <c r="GOQ7" s="111"/>
      <c r="GOR7" s="111"/>
      <c r="GOS7" s="111"/>
      <c r="GOT7" s="111"/>
      <c r="GOU7" s="111"/>
      <c r="GOV7" s="111"/>
      <c r="GOW7" s="111"/>
      <c r="GOX7" s="111"/>
      <c r="GOY7" s="111"/>
      <c r="GOZ7" s="111"/>
      <c r="GPA7" s="111"/>
      <c r="GPB7" s="111"/>
      <c r="GPC7" s="111"/>
      <c r="GPD7" s="111"/>
      <c r="GPE7" s="111"/>
      <c r="GPF7" s="111"/>
      <c r="GPG7" s="111"/>
      <c r="GPH7" s="111"/>
      <c r="GPI7" s="111"/>
      <c r="GPJ7" s="111"/>
      <c r="GPK7" s="111"/>
      <c r="GPL7" s="111"/>
      <c r="GPM7" s="111"/>
      <c r="GPN7" s="111"/>
      <c r="GPO7" s="111"/>
      <c r="GPP7" s="111"/>
      <c r="GPQ7" s="111"/>
      <c r="GPR7" s="111"/>
      <c r="GPS7" s="111"/>
      <c r="GPT7" s="111"/>
      <c r="GPU7" s="111"/>
      <c r="GPV7" s="111"/>
      <c r="GPW7" s="111"/>
      <c r="GPX7" s="111"/>
      <c r="GPY7" s="111"/>
      <c r="GPZ7" s="111"/>
      <c r="GQA7" s="111"/>
      <c r="GQB7" s="111"/>
      <c r="GQC7" s="111"/>
      <c r="GQD7" s="111"/>
      <c r="GQE7" s="111"/>
      <c r="GQF7" s="111"/>
      <c r="GQG7" s="111"/>
      <c r="GQH7" s="111"/>
      <c r="GQI7" s="111"/>
      <c r="GQJ7" s="111"/>
      <c r="GQK7" s="111"/>
      <c r="GQL7" s="111"/>
      <c r="GQM7" s="111"/>
      <c r="GQN7" s="111"/>
      <c r="GQO7" s="111"/>
      <c r="GQP7" s="111"/>
      <c r="GQQ7" s="111"/>
      <c r="GQR7" s="111"/>
      <c r="GQS7" s="111"/>
      <c r="GQT7" s="111"/>
      <c r="GQU7" s="111"/>
      <c r="GQV7" s="111"/>
      <c r="GQW7" s="111"/>
      <c r="GQX7" s="111"/>
      <c r="GQY7" s="111"/>
      <c r="GQZ7" s="111"/>
      <c r="GRA7" s="111"/>
      <c r="GRB7" s="111"/>
      <c r="GRC7" s="111"/>
      <c r="GRD7" s="111"/>
      <c r="GRE7" s="111"/>
      <c r="GRF7" s="111"/>
      <c r="GRG7" s="111"/>
      <c r="GRH7" s="111"/>
      <c r="GRI7" s="111"/>
      <c r="GRJ7" s="111"/>
      <c r="GRK7" s="111"/>
      <c r="GRL7" s="111"/>
      <c r="GRM7" s="111"/>
      <c r="GRN7" s="111"/>
      <c r="GRO7" s="111"/>
      <c r="GRP7" s="111"/>
      <c r="GRQ7" s="111"/>
      <c r="GRR7" s="111"/>
      <c r="GRS7" s="111"/>
      <c r="GRT7" s="111"/>
      <c r="GRU7" s="111"/>
      <c r="GRV7" s="111"/>
      <c r="GRW7" s="111"/>
      <c r="GRX7" s="111"/>
      <c r="GRY7" s="111"/>
      <c r="GRZ7" s="111"/>
      <c r="GSA7" s="111"/>
      <c r="GSB7" s="111"/>
      <c r="GSC7" s="111"/>
      <c r="GSD7" s="111"/>
      <c r="GSE7" s="111"/>
      <c r="GSF7" s="111"/>
      <c r="GSG7" s="111"/>
      <c r="GSH7" s="111"/>
      <c r="GSI7" s="111"/>
      <c r="GSJ7" s="111"/>
      <c r="GSK7" s="111"/>
      <c r="GSL7" s="111"/>
      <c r="GSM7" s="111"/>
      <c r="GSN7" s="111"/>
      <c r="GSO7" s="111"/>
      <c r="GSP7" s="111"/>
      <c r="GSQ7" s="111"/>
      <c r="GSR7" s="111"/>
      <c r="GSS7" s="111"/>
      <c r="GST7" s="111"/>
      <c r="GSU7" s="111"/>
      <c r="GSV7" s="111"/>
      <c r="GSW7" s="111"/>
      <c r="GSX7" s="111"/>
      <c r="GSY7" s="111"/>
      <c r="GSZ7" s="111"/>
      <c r="GTA7" s="111"/>
      <c r="GTB7" s="111"/>
      <c r="GTC7" s="111"/>
      <c r="GTD7" s="111"/>
      <c r="GTE7" s="111"/>
      <c r="GTF7" s="111"/>
      <c r="GTG7" s="111"/>
      <c r="GTH7" s="111"/>
      <c r="GTI7" s="111"/>
      <c r="GTJ7" s="111"/>
      <c r="GTK7" s="111"/>
      <c r="GTL7" s="111"/>
      <c r="GTM7" s="111"/>
      <c r="GTN7" s="111"/>
      <c r="GTO7" s="111"/>
      <c r="GTP7" s="111"/>
      <c r="GTQ7" s="111"/>
      <c r="GTR7" s="111"/>
      <c r="GTS7" s="111"/>
      <c r="GTT7" s="111"/>
      <c r="GTU7" s="111"/>
      <c r="GTV7" s="111"/>
      <c r="GTW7" s="111"/>
      <c r="GTX7" s="111"/>
      <c r="GTY7" s="111"/>
      <c r="GTZ7" s="111"/>
      <c r="GUA7" s="111"/>
      <c r="GUB7" s="111"/>
      <c r="GUC7" s="111"/>
      <c r="GUD7" s="111"/>
      <c r="GUE7" s="111"/>
      <c r="GUF7" s="111"/>
      <c r="GUG7" s="111"/>
      <c r="GUH7" s="111"/>
      <c r="GUI7" s="111"/>
      <c r="GUJ7" s="111"/>
      <c r="GUK7" s="111"/>
      <c r="GUL7" s="111"/>
      <c r="GUM7" s="111"/>
      <c r="GUN7" s="111"/>
      <c r="GUO7" s="111"/>
      <c r="GUP7" s="111"/>
      <c r="GUQ7" s="111"/>
      <c r="GUR7" s="111"/>
      <c r="GUS7" s="111"/>
      <c r="GUT7" s="111"/>
      <c r="GUU7" s="111"/>
      <c r="GUV7" s="111"/>
      <c r="GUW7" s="111"/>
      <c r="GUX7" s="111"/>
      <c r="GUY7" s="111"/>
      <c r="GUZ7" s="111"/>
      <c r="GVA7" s="111"/>
      <c r="GVB7" s="111"/>
      <c r="GVC7" s="111"/>
      <c r="GVD7" s="111"/>
      <c r="GVE7" s="111"/>
      <c r="GVF7" s="111"/>
      <c r="GVG7" s="111"/>
      <c r="GVH7" s="111"/>
      <c r="GVI7" s="111"/>
      <c r="GVJ7" s="111"/>
      <c r="GVK7" s="111"/>
      <c r="GVL7" s="111"/>
      <c r="GVM7" s="111"/>
      <c r="GVN7" s="111"/>
      <c r="GVO7" s="111"/>
      <c r="GVP7" s="111"/>
      <c r="GVQ7" s="111"/>
      <c r="GVR7" s="111"/>
      <c r="GVS7" s="111"/>
      <c r="GVT7" s="111"/>
      <c r="GVU7" s="111"/>
      <c r="GVV7" s="111"/>
      <c r="GVW7" s="111"/>
      <c r="GVX7" s="111"/>
      <c r="GVY7" s="111"/>
      <c r="GVZ7" s="111"/>
      <c r="GWA7" s="111"/>
      <c r="GWB7" s="111"/>
      <c r="GWC7" s="111"/>
      <c r="GWD7" s="111"/>
      <c r="GWE7" s="111"/>
      <c r="GWF7" s="111"/>
      <c r="GWG7" s="111"/>
      <c r="GWH7" s="111"/>
      <c r="GWI7" s="111"/>
      <c r="GWJ7" s="111"/>
      <c r="GWK7" s="111"/>
      <c r="GWL7" s="111"/>
      <c r="GWM7" s="111"/>
      <c r="GWN7" s="111"/>
      <c r="GWO7" s="111"/>
      <c r="GWP7" s="111"/>
      <c r="GWQ7" s="111"/>
      <c r="GWR7" s="111"/>
      <c r="GWS7" s="111"/>
      <c r="GWT7" s="111"/>
      <c r="GWU7" s="111"/>
      <c r="GWV7" s="111"/>
      <c r="GWW7" s="111"/>
      <c r="GWX7" s="111"/>
      <c r="GWY7" s="111"/>
      <c r="GWZ7" s="111"/>
      <c r="GXA7" s="111"/>
      <c r="GXB7" s="111"/>
      <c r="GXC7" s="111"/>
      <c r="GXD7" s="111"/>
      <c r="GXE7" s="111"/>
      <c r="GXF7" s="111"/>
      <c r="GXG7" s="111"/>
      <c r="GXH7" s="111"/>
      <c r="GXI7" s="111"/>
      <c r="GXJ7" s="111"/>
      <c r="GXK7" s="111"/>
      <c r="GXL7" s="111"/>
      <c r="GXM7" s="111"/>
      <c r="GXN7" s="111"/>
      <c r="GXO7" s="111"/>
      <c r="GXP7" s="111"/>
      <c r="GXQ7" s="111"/>
      <c r="GXR7" s="111"/>
      <c r="GXS7" s="111"/>
      <c r="GXT7" s="111"/>
      <c r="GXU7" s="111"/>
      <c r="GXV7" s="111"/>
      <c r="GXW7" s="111"/>
      <c r="GXX7" s="111"/>
      <c r="GXY7" s="111"/>
      <c r="GXZ7" s="111"/>
      <c r="GYA7" s="111"/>
      <c r="GYB7" s="111"/>
      <c r="GYC7" s="111"/>
      <c r="GYD7" s="111"/>
      <c r="GYE7" s="111"/>
      <c r="GYF7" s="111"/>
      <c r="GYG7" s="111"/>
      <c r="GYH7" s="111"/>
      <c r="GYI7" s="111"/>
      <c r="GYJ7" s="111"/>
      <c r="GYK7" s="111"/>
      <c r="GYL7" s="111"/>
      <c r="GYM7" s="111"/>
      <c r="GYN7" s="111"/>
      <c r="GYO7" s="111"/>
      <c r="GYP7" s="111"/>
      <c r="GYQ7" s="111"/>
      <c r="GYR7" s="111"/>
      <c r="GYS7" s="111"/>
      <c r="GYT7" s="111"/>
      <c r="GYU7" s="111"/>
      <c r="GYV7" s="111"/>
      <c r="GYW7" s="111"/>
      <c r="GYX7" s="111"/>
      <c r="GYY7" s="111"/>
      <c r="GYZ7" s="111"/>
      <c r="GZA7" s="111"/>
      <c r="GZB7" s="111"/>
      <c r="GZC7" s="111"/>
      <c r="GZD7" s="111"/>
      <c r="GZE7" s="111"/>
      <c r="GZF7" s="111"/>
      <c r="GZG7" s="111"/>
      <c r="GZH7" s="111"/>
      <c r="GZI7" s="111"/>
      <c r="GZJ7" s="111"/>
      <c r="GZK7" s="111"/>
      <c r="GZL7" s="111"/>
      <c r="GZM7" s="111"/>
      <c r="GZN7" s="111"/>
      <c r="GZO7" s="111"/>
      <c r="GZP7" s="111"/>
      <c r="GZQ7" s="111"/>
      <c r="GZR7" s="111"/>
      <c r="GZS7" s="111"/>
      <c r="GZT7" s="111"/>
      <c r="GZU7" s="111"/>
      <c r="GZV7" s="111"/>
      <c r="GZW7" s="111"/>
      <c r="GZX7" s="111"/>
      <c r="GZY7" s="111"/>
      <c r="GZZ7" s="111"/>
      <c r="HAA7" s="111"/>
      <c r="HAB7" s="111"/>
      <c r="HAC7" s="111"/>
      <c r="HAD7" s="111"/>
      <c r="HAE7" s="111"/>
      <c r="HAF7" s="111"/>
      <c r="HAG7" s="111"/>
      <c r="HAH7" s="111"/>
      <c r="HAI7" s="111"/>
      <c r="HAJ7" s="111"/>
      <c r="HAK7" s="111"/>
      <c r="HAL7" s="111"/>
      <c r="HAM7" s="111"/>
      <c r="HAN7" s="111"/>
      <c r="HAO7" s="111"/>
      <c r="HAP7" s="111"/>
      <c r="HAQ7" s="111"/>
      <c r="HAR7" s="111"/>
      <c r="HAS7" s="111"/>
      <c r="HAT7" s="111"/>
      <c r="HAU7" s="111"/>
      <c r="HAV7" s="111"/>
      <c r="HAW7" s="111"/>
      <c r="HAX7" s="111"/>
      <c r="HAY7" s="111"/>
      <c r="HAZ7" s="111"/>
      <c r="HBA7" s="111"/>
      <c r="HBB7" s="111"/>
      <c r="HBC7" s="111"/>
      <c r="HBD7" s="111"/>
      <c r="HBE7" s="111"/>
      <c r="HBF7" s="111"/>
      <c r="HBG7" s="111"/>
      <c r="HBH7" s="111"/>
      <c r="HBI7" s="111"/>
      <c r="HBJ7" s="111"/>
      <c r="HBK7" s="111"/>
      <c r="HBL7" s="111"/>
      <c r="HBM7" s="111"/>
      <c r="HBN7" s="111"/>
      <c r="HBO7" s="111"/>
      <c r="HBP7" s="111"/>
      <c r="HBQ7" s="111"/>
      <c r="HBR7" s="111"/>
      <c r="HBS7" s="111"/>
      <c r="HBT7" s="111"/>
      <c r="HBU7" s="111"/>
      <c r="HBV7" s="111"/>
      <c r="HBW7" s="111"/>
      <c r="HBX7" s="111"/>
      <c r="HBY7" s="111"/>
      <c r="HBZ7" s="111"/>
      <c r="HCA7" s="111"/>
      <c r="HCB7" s="111"/>
      <c r="HCC7" s="111"/>
      <c r="HCD7" s="111"/>
      <c r="HCE7" s="111"/>
      <c r="HCF7" s="111"/>
      <c r="HCG7" s="111"/>
      <c r="HCH7" s="111"/>
      <c r="HCI7" s="111"/>
      <c r="HCJ7" s="111"/>
      <c r="HCK7" s="111"/>
      <c r="HCL7" s="111"/>
      <c r="HCM7" s="111"/>
      <c r="HCN7" s="111"/>
      <c r="HCO7" s="111"/>
      <c r="HCP7" s="111"/>
      <c r="HCQ7" s="111"/>
      <c r="HCR7" s="111"/>
      <c r="HCS7" s="111"/>
      <c r="HCT7" s="111"/>
      <c r="HCU7" s="111"/>
      <c r="HCV7" s="111"/>
      <c r="HCW7" s="111"/>
      <c r="HCX7" s="111"/>
      <c r="HCY7" s="111"/>
      <c r="HCZ7" s="111"/>
      <c r="HDA7" s="111"/>
      <c r="HDB7" s="111"/>
      <c r="HDC7" s="111"/>
      <c r="HDD7" s="111"/>
      <c r="HDE7" s="111"/>
      <c r="HDF7" s="111"/>
      <c r="HDG7" s="111"/>
      <c r="HDH7" s="111"/>
      <c r="HDI7" s="111"/>
      <c r="HDJ7" s="111"/>
      <c r="HDK7" s="111"/>
      <c r="HDL7" s="111"/>
      <c r="HDM7" s="111"/>
      <c r="HDN7" s="111"/>
      <c r="HDO7" s="111"/>
      <c r="HDP7" s="111"/>
      <c r="HDQ7" s="111"/>
      <c r="HDR7" s="111"/>
      <c r="HDS7" s="111"/>
      <c r="HDT7" s="111"/>
      <c r="HDU7" s="111"/>
      <c r="HDV7" s="111"/>
      <c r="HDW7" s="111"/>
      <c r="HDX7" s="111"/>
      <c r="HDY7" s="111"/>
      <c r="HDZ7" s="111"/>
      <c r="HEA7" s="111"/>
      <c r="HEB7" s="111"/>
      <c r="HEC7" s="111"/>
      <c r="HED7" s="111"/>
      <c r="HEE7" s="111"/>
      <c r="HEF7" s="111"/>
      <c r="HEG7" s="111"/>
      <c r="HEH7" s="111"/>
      <c r="HEI7" s="111"/>
      <c r="HEJ7" s="111"/>
      <c r="HEK7" s="111"/>
      <c r="HEL7" s="111"/>
      <c r="HEM7" s="111"/>
      <c r="HEN7" s="111"/>
      <c r="HEO7" s="111"/>
      <c r="HEP7" s="111"/>
      <c r="HEQ7" s="111"/>
      <c r="HER7" s="111"/>
      <c r="HES7" s="111"/>
      <c r="HET7" s="111"/>
      <c r="HEU7" s="111"/>
      <c r="HEV7" s="111"/>
      <c r="HEW7" s="111"/>
      <c r="HEX7" s="111"/>
      <c r="HEY7" s="111"/>
      <c r="HEZ7" s="111"/>
      <c r="HFA7" s="111"/>
      <c r="HFB7" s="111"/>
      <c r="HFC7" s="111"/>
      <c r="HFD7" s="111"/>
      <c r="HFE7" s="111"/>
      <c r="HFF7" s="111"/>
      <c r="HFG7" s="111"/>
      <c r="HFH7" s="111"/>
      <c r="HFI7" s="111"/>
      <c r="HFJ7" s="111"/>
      <c r="HFK7" s="111"/>
      <c r="HFL7" s="111"/>
      <c r="HFM7" s="111"/>
      <c r="HFN7" s="111"/>
      <c r="HFO7" s="111"/>
      <c r="HFP7" s="111"/>
      <c r="HFQ7" s="111"/>
      <c r="HFR7" s="111"/>
      <c r="HFS7" s="111"/>
      <c r="HFT7" s="111"/>
      <c r="HFU7" s="111"/>
      <c r="HFV7" s="111"/>
      <c r="HFW7" s="111"/>
      <c r="HFX7" s="111"/>
      <c r="HFY7" s="111"/>
      <c r="HFZ7" s="111"/>
      <c r="HGA7" s="111"/>
      <c r="HGB7" s="111"/>
      <c r="HGC7" s="111"/>
      <c r="HGD7" s="111"/>
      <c r="HGE7" s="111"/>
      <c r="HGF7" s="111"/>
      <c r="HGG7" s="111"/>
      <c r="HGH7" s="111"/>
      <c r="HGI7" s="111"/>
      <c r="HGJ7" s="111"/>
      <c r="HGK7" s="111"/>
      <c r="HGL7" s="111"/>
      <c r="HGM7" s="111"/>
      <c r="HGN7" s="111"/>
      <c r="HGO7" s="111"/>
      <c r="HGP7" s="111"/>
      <c r="HGQ7" s="111"/>
      <c r="HGR7" s="111"/>
      <c r="HGS7" s="111"/>
      <c r="HGT7" s="111"/>
      <c r="HGU7" s="111"/>
      <c r="HGV7" s="111"/>
      <c r="HGW7" s="111"/>
      <c r="HGX7" s="111"/>
      <c r="HGY7" s="111"/>
      <c r="HGZ7" s="111"/>
      <c r="HHA7" s="111"/>
      <c r="HHB7" s="111"/>
      <c r="HHC7" s="111"/>
      <c r="HHD7" s="111"/>
      <c r="HHE7" s="111"/>
      <c r="HHF7" s="111"/>
      <c r="HHG7" s="111"/>
      <c r="HHH7" s="111"/>
      <c r="HHI7" s="111"/>
      <c r="HHJ7" s="111"/>
      <c r="HHK7" s="111"/>
      <c r="HHL7" s="111"/>
      <c r="HHM7" s="111"/>
      <c r="HHN7" s="111"/>
      <c r="HHO7" s="111"/>
      <c r="HHP7" s="111"/>
      <c r="HHQ7" s="111"/>
      <c r="HHR7" s="111"/>
      <c r="HHS7" s="111"/>
      <c r="HHT7" s="111"/>
      <c r="HHU7" s="111"/>
      <c r="HHV7" s="111"/>
      <c r="HHW7" s="111"/>
      <c r="HHX7" s="111"/>
      <c r="HHY7" s="111"/>
      <c r="HHZ7" s="111"/>
      <c r="HIA7" s="111"/>
      <c r="HIB7" s="111"/>
      <c r="HIC7" s="111"/>
      <c r="HID7" s="111"/>
      <c r="HIE7" s="111"/>
      <c r="HIF7" s="111"/>
      <c r="HIG7" s="111"/>
      <c r="HIH7" s="111"/>
      <c r="HII7" s="111"/>
      <c r="HIJ7" s="111"/>
      <c r="HIK7" s="111"/>
      <c r="HIL7" s="111"/>
      <c r="HIM7" s="111"/>
      <c r="HIN7" s="111"/>
      <c r="HIO7" s="111"/>
      <c r="HIP7" s="111"/>
      <c r="HIQ7" s="111"/>
      <c r="HIR7" s="111"/>
      <c r="HIS7" s="111"/>
      <c r="HIT7" s="111"/>
      <c r="HIU7" s="111"/>
      <c r="HIV7" s="111"/>
      <c r="HIW7" s="111"/>
      <c r="HIX7" s="111"/>
      <c r="HIY7" s="111"/>
      <c r="HIZ7" s="111"/>
      <c r="HJA7" s="111"/>
      <c r="HJB7" s="111"/>
      <c r="HJC7" s="111"/>
      <c r="HJD7" s="111"/>
      <c r="HJE7" s="111"/>
      <c r="HJF7" s="111"/>
      <c r="HJG7" s="111"/>
      <c r="HJH7" s="111"/>
      <c r="HJI7" s="111"/>
      <c r="HJJ7" s="111"/>
      <c r="HJK7" s="111"/>
      <c r="HJL7" s="111"/>
      <c r="HJM7" s="111"/>
      <c r="HJN7" s="111"/>
      <c r="HJO7" s="111"/>
      <c r="HJP7" s="111"/>
      <c r="HJQ7" s="111"/>
      <c r="HJR7" s="111"/>
      <c r="HJS7" s="111"/>
      <c r="HJT7" s="111"/>
      <c r="HJU7" s="111"/>
      <c r="HJV7" s="111"/>
      <c r="HJW7" s="111"/>
      <c r="HJX7" s="111"/>
      <c r="HJY7" s="111"/>
      <c r="HJZ7" s="111"/>
      <c r="HKA7" s="111"/>
      <c r="HKB7" s="111"/>
      <c r="HKC7" s="111"/>
      <c r="HKD7" s="111"/>
      <c r="HKE7" s="111"/>
      <c r="HKF7" s="111"/>
      <c r="HKG7" s="111"/>
      <c r="HKH7" s="111"/>
      <c r="HKI7" s="111"/>
      <c r="HKJ7" s="111"/>
      <c r="HKK7" s="111"/>
      <c r="HKL7" s="111"/>
      <c r="HKM7" s="111"/>
      <c r="HKN7" s="111"/>
      <c r="HKO7" s="111"/>
      <c r="HKP7" s="111"/>
      <c r="HKQ7" s="111"/>
      <c r="HKR7" s="111"/>
      <c r="HKS7" s="111"/>
      <c r="HKT7" s="111"/>
      <c r="HKU7" s="111"/>
      <c r="HKV7" s="111"/>
      <c r="HKW7" s="111"/>
      <c r="HKX7" s="111"/>
      <c r="HKY7" s="111"/>
      <c r="HKZ7" s="111"/>
      <c r="HLA7" s="111"/>
      <c r="HLB7" s="111"/>
      <c r="HLC7" s="111"/>
      <c r="HLD7" s="111"/>
      <c r="HLE7" s="111"/>
      <c r="HLF7" s="111"/>
      <c r="HLG7" s="111"/>
      <c r="HLH7" s="111"/>
      <c r="HLI7" s="111"/>
      <c r="HLJ7" s="111"/>
      <c r="HLK7" s="111"/>
      <c r="HLL7" s="111"/>
      <c r="HLM7" s="111"/>
      <c r="HLN7" s="111"/>
      <c r="HLO7" s="111"/>
      <c r="HLP7" s="111"/>
      <c r="HLQ7" s="111"/>
      <c r="HLR7" s="111"/>
      <c r="HLS7" s="111"/>
      <c r="HLT7" s="111"/>
      <c r="HLU7" s="111"/>
      <c r="HLV7" s="111"/>
      <c r="HLW7" s="111"/>
      <c r="HLX7" s="111"/>
      <c r="HLY7" s="111"/>
      <c r="HLZ7" s="111"/>
      <c r="HMA7" s="111"/>
      <c r="HMB7" s="111"/>
      <c r="HMC7" s="111"/>
      <c r="HMD7" s="111"/>
      <c r="HME7" s="111"/>
      <c r="HMF7" s="111"/>
      <c r="HMG7" s="111"/>
      <c r="HMH7" s="111"/>
      <c r="HMI7" s="111"/>
      <c r="HMJ7" s="111"/>
      <c r="HMK7" s="111"/>
      <c r="HML7" s="111"/>
      <c r="HMM7" s="111"/>
      <c r="HMN7" s="111"/>
      <c r="HMO7" s="111"/>
      <c r="HMP7" s="111"/>
      <c r="HMQ7" s="111"/>
      <c r="HMR7" s="111"/>
      <c r="HMS7" s="111"/>
      <c r="HMT7" s="111"/>
      <c r="HMU7" s="111"/>
      <c r="HMV7" s="111"/>
      <c r="HMW7" s="111"/>
      <c r="HMX7" s="111"/>
      <c r="HMY7" s="111"/>
      <c r="HMZ7" s="111"/>
      <c r="HNA7" s="111"/>
      <c r="HNB7" s="111"/>
      <c r="HNC7" s="111"/>
      <c r="HND7" s="111"/>
      <c r="HNE7" s="111"/>
      <c r="HNF7" s="111"/>
      <c r="HNG7" s="111"/>
      <c r="HNH7" s="111"/>
      <c r="HNI7" s="111"/>
      <c r="HNJ7" s="111"/>
      <c r="HNK7" s="111"/>
      <c r="HNL7" s="111"/>
      <c r="HNM7" s="111"/>
      <c r="HNN7" s="111"/>
      <c r="HNO7" s="111"/>
      <c r="HNP7" s="111"/>
      <c r="HNQ7" s="111"/>
      <c r="HNR7" s="111"/>
      <c r="HNS7" s="111"/>
      <c r="HNT7" s="111"/>
      <c r="HNU7" s="111"/>
      <c r="HNV7" s="111"/>
      <c r="HNW7" s="111"/>
      <c r="HNX7" s="111"/>
      <c r="HNY7" s="111"/>
      <c r="HNZ7" s="111"/>
      <c r="HOA7" s="111"/>
      <c r="HOB7" s="111"/>
      <c r="HOC7" s="111"/>
      <c r="HOD7" s="111"/>
      <c r="HOE7" s="111"/>
      <c r="HOF7" s="111"/>
      <c r="HOG7" s="111"/>
      <c r="HOH7" s="111"/>
      <c r="HOI7" s="111"/>
      <c r="HOJ7" s="111"/>
      <c r="HOK7" s="111"/>
      <c r="HOL7" s="111"/>
      <c r="HOM7" s="111"/>
      <c r="HON7" s="111"/>
      <c r="HOO7" s="111"/>
      <c r="HOP7" s="111"/>
      <c r="HOQ7" s="111"/>
      <c r="HOR7" s="111"/>
      <c r="HOS7" s="111"/>
      <c r="HOT7" s="111"/>
      <c r="HOU7" s="111"/>
      <c r="HOV7" s="111"/>
      <c r="HOW7" s="111"/>
      <c r="HOX7" s="111"/>
      <c r="HOY7" s="111"/>
      <c r="HOZ7" s="111"/>
      <c r="HPA7" s="111"/>
      <c r="HPB7" s="111"/>
      <c r="HPC7" s="111"/>
      <c r="HPD7" s="111"/>
      <c r="HPE7" s="111"/>
      <c r="HPF7" s="111"/>
      <c r="HPG7" s="111"/>
      <c r="HPH7" s="111"/>
      <c r="HPI7" s="111"/>
      <c r="HPJ7" s="111"/>
      <c r="HPK7" s="111"/>
      <c r="HPL7" s="111"/>
      <c r="HPM7" s="111"/>
      <c r="HPN7" s="111"/>
      <c r="HPO7" s="111"/>
      <c r="HPP7" s="111"/>
      <c r="HPQ7" s="111"/>
      <c r="HPR7" s="111"/>
      <c r="HPS7" s="111"/>
      <c r="HPT7" s="111"/>
      <c r="HPU7" s="111"/>
      <c r="HPV7" s="111"/>
      <c r="HPW7" s="111"/>
      <c r="HPX7" s="111"/>
      <c r="HPY7" s="111"/>
      <c r="HPZ7" s="111"/>
      <c r="HQA7" s="111"/>
      <c r="HQB7" s="111"/>
      <c r="HQC7" s="111"/>
      <c r="HQD7" s="111"/>
      <c r="HQE7" s="111"/>
      <c r="HQF7" s="111"/>
      <c r="HQG7" s="111"/>
      <c r="HQH7" s="111"/>
      <c r="HQI7" s="111"/>
      <c r="HQJ7" s="111"/>
      <c r="HQK7" s="111"/>
      <c r="HQL7" s="111"/>
      <c r="HQM7" s="111"/>
      <c r="HQN7" s="111"/>
      <c r="HQO7" s="111"/>
      <c r="HQP7" s="111"/>
      <c r="HQQ7" s="111"/>
      <c r="HQR7" s="111"/>
      <c r="HQS7" s="111"/>
      <c r="HQT7" s="111"/>
      <c r="HQU7" s="111"/>
      <c r="HQV7" s="111"/>
      <c r="HQW7" s="111"/>
      <c r="HQX7" s="111"/>
      <c r="HQY7" s="111"/>
      <c r="HQZ7" s="111"/>
      <c r="HRA7" s="111"/>
      <c r="HRB7" s="111"/>
      <c r="HRC7" s="111"/>
      <c r="HRD7" s="111"/>
      <c r="HRE7" s="111"/>
      <c r="HRF7" s="111"/>
      <c r="HRG7" s="111"/>
      <c r="HRH7" s="111"/>
      <c r="HRI7" s="111"/>
      <c r="HRJ7" s="111"/>
      <c r="HRK7" s="111"/>
      <c r="HRL7" s="111"/>
      <c r="HRM7" s="111"/>
      <c r="HRN7" s="111"/>
      <c r="HRO7" s="111"/>
      <c r="HRP7" s="111"/>
      <c r="HRQ7" s="111"/>
      <c r="HRR7" s="111"/>
      <c r="HRS7" s="111"/>
      <c r="HRT7" s="111"/>
      <c r="HRU7" s="111"/>
      <c r="HRV7" s="111"/>
      <c r="HRW7" s="111"/>
      <c r="HRX7" s="111"/>
      <c r="HRY7" s="111"/>
      <c r="HRZ7" s="111"/>
      <c r="HSA7" s="111"/>
      <c r="HSB7" s="111"/>
      <c r="HSC7" s="111"/>
      <c r="HSD7" s="111"/>
      <c r="HSE7" s="111"/>
      <c r="HSF7" s="111"/>
      <c r="HSG7" s="111"/>
      <c r="HSH7" s="111"/>
      <c r="HSI7" s="111"/>
      <c r="HSJ7" s="111"/>
      <c r="HSK7" s="111"/>
      <c r="HSL7" s="111"/>
      <c r="HSM7" s="111"/>
      <c r="HSN7" s="111"/>
      <c r="HSO7" s="111"/>
      <c r="HSP7" s="111"/>
      <c r="HSQ7" s="111"/>
      <c r="HSR7" s="111"/>
      <c r="HSS7" s="111"/>
      <c r="HST7" s="111"/>
      <c r="HSU7" s="111"/>
      <c r="HSV7" s="111"/>
      <c r="HSW7" s="111"/>
      <c r="HSX7" s="111"/>
      <c r="HSY7" s="111"/>
      <c r="HSZ7" s="111"/>
      <c r="HTA7" s="111"/>
      <c r="HTB7" s="111"/>
      <c r="HTC7" s="111"/>
      <c r="HTD7" s="111"/>
      <c r="HTE7" s="111"/>
      <c r="HTF7" s="111"/>
      <c r="HTG7" s="111"/>
      <c r="HTH7" s="111"/>
      <c r="HTI7" s="111"/>
      <c r="HTJ7" s="111"/>
      <c r="HTK7" s="111"/>
      <c r="HTL7" s="111"/>
      <c r="HTM7" s="111"/>
      <c r="HTN7" s="111"/>
      <c r="HTO7" s="111"/>
      <c r="HTP7" s="111"/>
      <c r="HTQ7" s="111"/>
      <c r="HTR7" s="111"/>
      <c r="HTS7" s="111"/>
      <c r="HTT7" s="111"/>
      <c r="HTU7" s="111"/>
      <c r="HTV7" s="111"/>
      <c r="HTW7" s="111"/>
      <c r="HTX7" s="111"/>
      <c r="HTY7" s="111"/>
      <c r="HTZ7" s="111"/>
      <c r="HUA7" s="111"/>
      <c r="HUB7" s="111"/>
      <c r="HUC7" s="111"/>
      <c r="HUD7" s="111"/>
      <c r="HUE7" s="111"/>
      <c r="HUF7" s="111"/>
      <c r="HUG7" s="111"/>
      <c r="HUH7" s="111"/>
      <c r="HUI7" s="111"/>
      <c r="HUJ7" s="111"/>
      <c r="HUK7" s="111"/>
      <c r="HUL7" s="111"/>
      <c r="HUM7" s="111"/>
      <c r="HUN7" s="111"/>
      <c r="HUO7" s="111"/>
      <c r="HUP7" s="111"/>
      <c r="HUQ7" s="111"/>
      <c r="HUR7" s="111"/>
      <c r="HUS7" s="111"/>
      <c r="HUT7" s="111"/>
      <c r="HUU7" s="111"/>
      <c r="HUV7" s="111"/>
      <c r="HUW7" s="111"/>
      <c r="HUX7" s="111"/>
      <c r="HUY7" s="111"/>
      <c r="HUZ7" s="111"/>
      <c r="HVA7" s="111"/>
      <c r="HVB7" s="111"/>
      <c r="HVC7" s="111"/>
      <c r="HVD7" s="111"/>
      <c r="HVE7" s="111"/>
      <c r="HVF7" s="111"/>
      <c r="HVG7" s="111"/>
      <c r="HVH7" s="111"/>
      <c r="HVI7" s="111"/>
      <c r="HVJ7" s="111"/>
      <c r="HVK7" s="111"/>
      <c r="HVL7" s="111"/>
      <c r="HVM7" s="111"/>
      <c r="HVN7" s="111"/>
      <c r="HVO7" s="111"/>
      <c r="HVP7" s="111"/>
      <c r="HVQ7" s="111"/>
      <c r="HVR7" s="111"/>
      <c r="HVS7" s="111"/>
      <c r="HVT7" s="111"/>
      <c r="HVU7" s="111"/>
      <c r="HVV7" s="111"/>
      <c r="HVW7" s="111"/>
      <c r="HVX7" s="111"/>
      <c r="HVY7" s="111"/>
      <c r="HVZ7" s="111"/>
      <c r="HWA7" s="111"/>
      <c r="HWB7" s="111"/>
      <c r="HWC7" s="111"/>
      <c r="HWD7" s="111"/>
      <c r="HWE7" s="111"/>
      <c r="HWF7" s="111"/>
      <c r="HWG7" s="111"/>
      <c r="HWH7" s="111"/>
      <c r="HWI7" s="111"/>
      <c r="HWJ7" s="111"/>
      <c r="HWK7" s="111"/>
      <c r="HWL7" s="111"/>
      <c r="HWM7" s="111"/>
      <c r="HWN7" s="111"/>
      <c r="HWO7" s="111"/>
      <c r="HWP7" s="111"/>
      <c r="HWQ7" s="111"/>
      <c r="HWR7" s="111"/>
      <c r="HWS7" s="111"/>
      <c r="HWT7" s="111"/>
      <c r="HWU7" s="111"/>
      <c r="HWV7" s="111"/>
      <c r="HWW7" s="111"/>
      <c r="HWX7" s="111"/>
      <c r="HWY7" s="111"/>
      <c r="HWZ7" s="111"/>
      <c r="HXA7" s="111"/>
      <c r="HXB7" s="111"/>
      <c r="HXC7" s="111"/>
      <c r="HXD7" s="111"/>
      <c r="HXE7" s="111"/>
      <c r="HXF7" s="111"/>
      <c r="HXG7" s="111"/>
      <c r="HXH7" s="111"/>
      <c r="HXI7" s="111"/>
      <c r="HXJ7" s="111"/>
      <c r="HXK7" s="111"/>
      <c r="HXL7" s="111"/>
      <c r="HXM7" s="111"/>
      <c r="HXN7" s="111"/>
      <c r="HXO7" s="111"/>
      <c r="HXP7" s="111"/>
      <c r="HXQ7" s="111"/>
      <c r="HXR7" s="111"/>
      <c r="HXS7" s="111"/>
      <c r="HXT7" s="111"/>
      <c r="HXU7" s="111"/>
      <c r="HXV7" s="111"/>
      <c r="HXW7" s="111"/>
      <c r="HXX7" s="111"/>
      <c r="HXY7" s="111"/>
      <c r="HXZ7" s="111"/>
      <c r="HYA7" s="111"/>
      <c r="HYB7" s="111"/>
      <c r="HYC7" s="111"/>
      <c r="HYD7" s="111"/>
      <c r="HYE7" s="111"/>
      <c r="HYF7" s="111"/>
      <c r="HYG7" s="111"/>
      <c r="HYH7" s="111"/>
      <c r="HYI7" s="111"/>
      <c r="HYJ7" s="111"/>
      <c r="HYK7" s="111"/>
      <c r="HYL7" s="111"/>
      <c r="HYM7" s="111"/>
      <c r="HYN7" s="111"/>
      <c r="HYO7" s="111"/>
      <c r="HYP7" s="111"/>
      <c r="HYQ7" s="111"/>
      <c r="HYR7" s="111"/>
      <c r="HYS7" s="111"/>
      <c r="HYT7" s="111"/>
      <c r="HYU7" s="111"/>
      <c r="HYV7" s="111"/>
      <c r="HYW7" s="111"/>
      <c r="HYX7" s="111"/>
      <c r="HYY7" s="111"/>
      <c r="HYZ7" s="111"/>
      <c r="HZA7" s="111"/>
      <c r="HZB7" s="111"/>
      <c r="HZC7" s="111"/>
      <c r="HZD7" s="111"/>
      <c r="HZE7" s="111"/>
      <c r="HZF7" s="111"/>
      <c r="HZG7" s="111"/>
      <c r="HZH7" s="111"/>
      <c r="HZI7" s="111"/>
      <c r="HZJ7" s="111"/>
      <c r="HZK7" s="111"/>
      <c r="HZL7" s="111"/>
      <c r="HZM7" s="111"/>
      <c r="HZN7" s="111"/>
      <c r="HZO7" s="111"/>
      <c r="HZP7" s="111"/>
      <c r="HZQ7" s="111"/>
      <c r="HZR7" s="111"/>
      <c r="HZS7" s="111"/>
      <c r="HZT7" s="111"/>
      <c r="HZU7" s="111"/>
      <c r="HZV7" s="111"/>
      <c r="HZW7" s="111"/>
      <c r="HZX7" s="111"/>
      <c r="HZY7" s="111"/>
      <c r="HZZ7" s="111"/>
      <c r="IAA7" s="111"/>
      <c r="IAB7" s="111"/>
      <c r="IAC7" s="111"/>
      <c r="IAD7" s="111"/>
      <c r="IAE7" s="111"/>
      <c r="IAF7" s="111"/>
      <c r="IAG7" s="111"/>
      <c r="IAH7" s="111"/>
      <c r="IAI7" s="111"/>
      <c r="IAJ7" s="111"/>
      <c r="IAK7" s="111"/>
      <c r="IAL7" s="111"/>
      <c r="IAM7" s="111"/>
      <c r="IAN7" s="111"/>
      <c r="IAO7" s="111"/>
      <c r="IAP7" s="111"/>
      <c r="IAQ7" s="111"/>
      <c r="IAR7" s="111"/>
      <c r="IAS7" s="111"/>
      <c r="IAT7" s="111"/>
      <c r="IAU7" s="111"/>
      <c r="IAV7" s="111"/>
      <c r="IAW7" s="111"/>
      <c r="IAX7" s="111"/>
      <c r="IAY7" s="111"/>
      <c r="IAZ7" s="111"/>
      <c r="IBA7" s="111"/>
      <c r="IBB7" s="111"/>
      <c r="IBC7" s="111"/>
      <c r="IBD7" s="111"/>
      <c r="IBE7" s="111"/>
      <c r="IBF7" s="111"/>
      <c r="IBG7" s="111"/>
      <c r="IBH7" s="111"/>
      <c r="IBI7" s="111"/>
      <c r="IBJ7" s="111"/>
      <c r="IBK7" s="111"/>
      <c r="IBL7" s="111"/>
      <c r="IBM7" s="111"/>
      <c r="IBN7" s="111"/>
      <c r="IBO7" s="111"/>
      <c r="IBP7" s="111"/>
      <c r="IBQ7" s="111"/>
      <c r="IBR7" s="111"/>
      <c r="IBS7" s="111"/>
      <c r="IBT7" s="111"/>
      <c r="IBU7" s="111"/>
      <c r="IBV7" s="111"/>
      <c r="IBW7" s="111"/>
      <c r="IBX7" s="111"/>
      <c r="IBY7" s="111"/>
      <c r="IBZ7" s="111"/>
      <c r="ICA7" s="111"/>
      <c r="ICB7" s="111"/>
      <c r="ICC7" s="111"/>
      <c r="ICD7" s="111"/>
      <c r="ICE7" s="111"/>
      <c r="ICF7" s="111"/>
      <c r="ICG7" s="111"/>
      <c r="ICH7" s="111"/>
      <c r="ICI7" s="111"/>
      <c r="ICJ7" s="111"/>
      <c r="ICK7" s="111"/>
      <c r="ICL7" s="111"/>
      <c r="ICM7" s="111"/>
      <c r="ICN7" s="111"/>
      <c r="ICO7" s="111"/>
      <c r="ICP7" s="111"/>
      <c r="ICQ7" s="111"/>
      <c r="ICR7" s="111"/>
      <c r="ICS7" s="111"/>
      <c r="ICT7" s="111"/>
      <c r="ICU7" s="111"/>
      <c r="ICV7" s="111"/>
      <c r="ICW7" s="111"/>
      <c r="ICX7" s="111"/>
      <c r="ICY7" s="111"/>
      <c r="ICZ7" s="111"/>
      <c r="IDA7" s="111"/>
      <c r="IDB7" s="111"/>
      <c r="IDC7" s="111"/>
      <c r="IDD7" s="111"/>
      <c r="IDE7" s="111"/>
      <c r="IDF7" s="111"/>
      <c r="IDG7" s="111"/>
      <c r="IDH7" s="111"/>
      <c r="IDI7" s="111"/>
      <c r="IDJ7" s="111"/>
      <c r="IDK7" s="111"/>
      <c r="IDL7" s="111"/>
      <c r="IDM7" s="111"/>
      <c r="IDN7" s="111"/>
      <c r="IDO7" s="111"/>
      <c r="IDP7" s="111"/>
      <c r="IDQ7" s="111"/>
      <c r="IDR7" s="111"/>
      <c r="IDS7" s="111"/>
      <c r="IDT7" s="111"/>
      <c r="IDU7" s="111"/>
      <c r="IDV7" s="111"/>
      <c r="IDW7" s="111"/>
      <c r="IDX7" s="111"/>
      <c r="IDY7" s="111"/>
      <c r="IDZ7" s="111"/>
      <c r="IEA7" s="111"/>
      <c r="IEB7" s="111"/>
      <c r="IEC7" s="111"/>
      <c r="IED7" s="111"/>
      <c r="IEE7" s="111"/>
      <c r="IEF7" s="111"/>
      <c r="IEG7" s="111"/>
      <c r="IEH7" s="111"/>
      <c r="IEI7" s="111"/>
      <c r="IEJ7" s="111"/>
      <c r="IEK7" s="111"/>
      <c r="IEL7" s="111"/>
      <c r="IEM7" s="111"/>
      <c r="IEN7" s="111"/>
      <c r="IEO7" s="111"/>
      <c r="IEP7" s="111"/>
      <c r="IEQ7" s="111"/>
      <c r="IER7" s="111"/>
      <c r="IES7" s="111"/>
      <c r="IET7" s="111"/>
      <c r="IEU7" s="111"/>
      <c r="IEV7" s="111"/>
      <c r="IEW7" s="111"/>
      <c r="IEX7" s="111"/>
      <c r="IEY7" s="111"/>
      <c r="IEZ7" s="111"/>
      <c r="IFA7" s="111"/>
      <c r="IFB7" s="111"/>
      <c r="IFC7" s="111"/>
      <c r="IFD7" s="111"/>
      <c r="IFE7" s="111"/>
      <c r="IFF7" s="111"/>
      <c r="IFG7" s="111"/>
      <c r="IFH7" s="111"/>
      <c r="IFI7" s="111"/>
      <c r="IFJ7" s="111"/>
      <c r="IFK7" s="111"/>
      <c r="IFL7" s="111"/>
      <c r="IFM7" s="111"/>
      <c r="IFN7" s="111"/>
      <c r="IFO7" s="111"/>
      <c r="IFP7" s="111"/>
      <c r="IFQ7" s="111"/>
      <c r="IFR7" s="111"/>
      <c r="IFS7" s="111"/>
      <c r="IFT7" s="111"/>
      <c r="IFU7" s="111"/>
      <c r="IFV7" s="111"/>
      <c r="IFW7" s="111"/>
      <c r="IFX7" s="111"/>
      <c r="IFY7" s="111"/>
      <c r="IFZ7" s="111"/>
      <c r="IGA7" s="111"/>
      <c r="IGB7" s="111"/>
      <c r="IGC7" s="111"/>
      <c r="IGD7" s="111"/>
      <c r="IGE7" s="111"/>
      <c r="IGF7" s="111"/>
      <c r="IGG7" s="111"/>
      <c r="IGH7" s="111"/>
      <c r="IGI7" s="111"/>
      <c r="IGJ7" s="111"/>
      <c r="IGK7" s="111"/>
      <c r="IGL7" s="111"/>
      <c r="IGM7" s="111"/>
      <c r="IGN7" s="111"/>
      <c r="IGO7" s="111"/>
      <c r="IGP7" s="111"/>
      <c r="IGQ7" s="111"/>
      <c r="IGR7" s="111"/>
      <c r="IGS7" s="111"/>
      <c r="IGT7" s="111"/>
      <c r="IGU7" s="111"/>
      <c r="IGV7" s="111"/>
      <c r="IGW7" s="111"/>
      <c r="IGX7" s="111"/>
      <c r="IGY7" s="111"/>
      <c r="IGZ7" s="111"/>
      <c r="IHA7" s="111"/>
      <c r="IHB7" s="111"/>
      <c r="IHC7" s="111"/>
      <c r="IHD7" s="111"/>
      <c r="IHE7" s="111"/>
      <c r="IHF7" s="111"/>
      <c r="IHG7" s="111"/>
      <c r="IHH7" s="111"/>
      <c r="IHI7" s="111"/>
      <c r="IHJ7" s="111"/>
      <c r="IHK7" s="111"/>
      <c r="IHL7" s="111"/>
      <c r="IHM7" s="111"/>
      <c r="IHN7" s="111"/>
      <c r="IHO7" s="111"/>
      <c r="IHP7" s="111"/>
      <c r="IHQ7" s="111"/>
      <c r="IHR7" s="111"/>
      <c r="IHS7" s="111"/>
      <c r="IHT7" s="111"/>
      <c r="IHU7" s="111"/>
      <c r="IHV7" s="111"/>
      <c r="IHW7" s="111"/>
      <c r="IHX7" s="111"/>
      <c r="IHY7" s="111"/>
      <c r="IHZ7" s="111"/>
      <c r="IIA7" s="111"/>
      <c r="IIB7" s="111"/>
      <c r="IIC7" s="111"/>
      <c r="IID7" s="111"/>
      <c r="IIE7" s="111"/>
      <c r="IIF7" s="111"/>
      <c r="IIG7" s="111"/>
      <c r="IIH7" s="111"/>
      <c r="III7" s="111"/>
      <c r="IIJ7" s="111"/>
      <c r="IIK7" s="111"/>
      <c r="IIL7" s="111"/>
      <c r="IIM7" s="111"/>
      <c r="IIN7" s="111"/>
      <c r="IIO7" s="111"/>
      <c r="IIP7" s="111"/>
      <c r="IIQ7" s="111"/>
      <c r="IIR7" s="111"/>
      <c r="IIS7" s="111"/>
      <c r="IIT7" s="111"/>
      <c r="IIU7" s="111"/>
      <c r="IIV7" s="111"/>
      <c r="IIW7" s="111"/>
      <c r="IIX7" s="111"/>
      <c r="IIY7" s="111"/>
      <c r="IIZ7" s="111"/>
      <c r="IJA7" s="111"/>
      <c r="IJB7" s="111"/>
      <c r="IJC7" s="111"/>
      <c r="IJD7" s="111"/>
      <c r="IJE7" s="111"/>
      <c r="IJF7" s="111"/>
      <c r="IJG7" s="111"/>
      <c r="IJH7" s="111"/>
      <c r="IJI7" s="111"/>
      <c r="IJJ7" s="111"/>
      <c r="IJK7" s="111"/>
      <c r="IJL7" s="111"/>
      <c r="IJM7" s="111"/>
      <c r="IJN7" s="111"/>
      <c r="IJO7" s="111"/>
      <c r="IJP7" s="111"/>
      <c r="IJQ7" s="111"/>
      <c r="IJR7" s="111"/>
      <c r="IJS7" s="111"/>
      <c r="IJT7" s="111"/>
      <c r="IJU7" s="111"/>
      <c r="IJV7" s="111"/>
      <c r="IJW7" s="111"/>
      <c r="IJX7" s="111"/>
      <c r="IJY7" s="111"/>
      <c r="IJZ7" s="111"/>
      <c r="IKA7" s="111"/>
      <c r="IKB7" s="111"/>
      <c r="IKC7" s="111"/>
      <c r="IKD7" s="111"/>
      <c r="IKE7" s="111"/>
      <c r="IKF7" s="111"/>
      <c r="IKG7" s="111"/>
      <c r="IKH7" s="111"/>
      <c r="IKI7" s="111"/>
      <c r="IKJ7" s="111"/>
      <c r="IKK7" s="111"/>
      <c r="IKL7" s="111"/>
      <c r="IKM7" s="111"/>
      <c r="IKN7" s="111"/>
      <c r="IKO7" s="111"/>
      <c r="IKP7" s="111"/>
      <c r="IKQ7" s="111"/>
      <c r="IKR7" s="111"/>
      <c r="IKS7" s="111"/>
      <c r="IKT7" s="111"/>
      <c r="IKU7" s="111"/>
      <c r="IKV7" s="111"/>
      <c r="IKW7" s="111"/>
      <c r="IKX7" s="111"/>
      <c r="IKY7" s="111"/>
      <c r="IKZ7" s="111"/>
      <c r="ILA7" s="111"/>
      <c r="ILB7" s="111"/>
      <c r="ILC7" s="111"/>
      <c r="ILD7" s="111"/>
      <c r="ILE7" s="111"/>
      <c r="ILF7" s="111"/>
      <c r="ILG7" s="111"/>
      <c r="ILH7" s="111"/>
      <c r="ILI7" s="111"/>
      <c r="ILJ7" s="111"/>
      <c r="ILK7" s="111"/>
      <c r="ILL7" s="111"/>
      <c r="ILM7" s="111"/>
      <c r="ILN7" s="111"/>
      <c r="ILO7" s="111"/>
      <c r="ILP7" s="111"/>
      <c r="ILQ7" s="111"/>
      <c r="ILR7" s="111"/>
      <c r="ILS7" s="111"/>
      <c r="ILT7" s="111"/>
      <c r="ILU7" s="111"/>
      <c r="ILV7" s="111"/>
      <c r="ILW7" s="111"/>
      <c r="ILX7" s="111"/>
      <c r="ILY7" s="111"/>
      <c r="ILZ7" s="111"/>
      <c r="IMA7" s="111"/>
      <c r="IMB7" s="111"/>
      <c r="IMC7" s="111"/>
      <c r="IMD7" s="111"/>
      <c r="IME7" s="111"/>
      <c r="IMF7" s="111"/>
      <c r="IMG7" s="111"/>
      <c r="IMH7" s="111"/>
      <c r="IMI7" s="111"/>
      <c r="IMJ7" s="111"/>
      <c r="IMK7" s="111"/>
      <c r="IML7" s="111"/>
      <c r="IMM7" s="111"/>
      <c r="IMN7" s="111"/>
      <c r="IMO7" s="111"/>
      <c r="IMP7" s="111"/>
      <c r="IMQ7" s="111"/>
      <c r="IMR7" s="111"/>
      <c r="IMS7" s="111"/>
      <c r="IMT7" s="111"/>
      <c r="IMU7" s="111"/>
      <c r="IMV7" s="111"/>
      <c r="IMW7" s="111"/>
      <c r="IMX7" s="111"/>
      <c r="IMY7" s="111"/>
      <c r="IMZ7" s="111"/>
      <c r="INA7" s="111"/>
      <c r="INB7" s="111"/>
      <c r="INC7" s="111"/>
      <c r="IND7" s="111"/>
      <c r="INE7" s="111"/>
      <c r="INF7" s="111"/>
      <c r="ING7" s="111"/>
      <c r="INH7" s="111"/>
      <c r="INI7" s="111"/>
      <c r="INJ7" s="111"/>
      <c r="INK7" s="111"/>
      <c r="INL7" s="111"/>
      <c r="INM7" s="111"/>
      <c r="INN7" s="111"/>
      <c r="INO7" s="111"/>
      <c r="INP7" s="111"/>
      <c r="INQ7" s="111"/>
      <c r="INR7" s="111"/>
      <c r="INS7" s="111"/>
      <c r="INT7" s="111"/>
      <c r="INU7" s="111"/>
      <c r="INV7" s="111"/>
      <c r="INW7" s="111"/>
      <c r="INX7" s="111"/>
      <c r="INY7" s="111"/>
      <c r="INZ7" s="111"/>
      <c r="IOA7" s="111"/>
      <c r="IOB7" s="111"/>
      <c r="IOC7" s="111"/>
      <c r="IOD7" s="111"/>
      <c r="IOE7" s="111"/>
      <c r="IOF7" s="111"/>
      <c r="IOG7" s="111"/>
      <c r="IOH7" s="111"/>
      <c r="IOI7" s="111"/>
      <c r="IOJ7" s="111"/>
      <c r="IOK7" s="111"/>
      <c r="IOL7" s="111"/>
      <c r="IOM7" s="111"/>
      <c r="ION7" s="111"/>
      <c r="IOO7" s="111"/>
      <c r="IOP7" s="111"/>
      <c r="IOQ7" s="111"/>
      <c r="IOR7" s="111"/>
      <c r="IOS7" s="111"/>
      <c r="IOT7" s="111"/>
      <c r="IOU7" s="111"/>
      <c r="IOV7" s="111"/>
      <c r="IOW7" s="111"/>
      <c r="IOX7" s="111"/>
      <c r="IOY7" s="111"/>
      <c r="IOZ7" s="111"/>
      <c r="IPA7" s="111"/>
      <c r="IPB7" s="111"/>
      <c r="IPC7" s="111"/>
      <c r="IPD7" s="111"/>
      <c r="IPE7" s="111"/>
      <c r="IPF7" s="111"/>
      <c r="IPG7" s="111"/>
      <c r="IPH7" s="111"/>
      <c r="IPI7" s="111"/>
      <c r="IPJ7" s="111"/>
      <c r="IPK7" s="111"/>
      <c r="IPL7" s="111"/>
      <c r="IPM7" s="111"/>
      <c r="IPN7" s="111"/>
      <c r="IPO7" s="111"/>
      <c r="IPP7" s="111"/>
      <c r="IPQ7" s="111"/>
      <c r="IPR7" s="111"/>
      <c r="IPS7" s="111"/>
      <c r="IPT7" s="111"/>
      <c r="IPU7" s="111"/>
      <c r="IPV7" s="111"/>
      <c r="IPW7" s="111"/>
      <c r="IPX7" s="111"/>
      <c r="IPY7" s="111"/>
      <c r="IPZ7" s="111"/>
      <c r="IQA7" s="111"/>
      <c r="IQB7" s="111"/>
      <c r="IQC7" s="111"/>
      <c r="IQD7" s="111"/>
      <c r="IQE7" s="111"/>
      <c r="IQF7" s="111"/>
      <c r="IQG7" s="111"/>
      <c r="IQH7" s="111"/>
      <c r="IQI7" s="111"/>
      <c r="IQJ7" s="111"/>
      <c r="IQK7" s="111"/>
      <c r="IQL7" s="111"/>
      <c r="IQM7" s="111"/>
      <c r="IQN7" s="111"/>
      <c r="IQO7" s="111"/>
      <c r="IQP7" s="111"/>
      <c r="IQQ7" s="111"/>
      <c r="IQR7" s="111"/>
      <c r="IQS7" s="111"/>
      <c r="IQT7" s="111"/>
      <c r="IQU7" s="111"/>
      <c r="IQV7" s="111"/>
      <c r="IQW7" s="111"/>
      <c r="IQX7" s="111"/>
      <c r="IQY7" s="111"/>
      <c r="IQZ7" s="111"/>
      <c r="IRA7" s="111"/>
      <c r="IRB7" s="111"/>
      <c r="IRC7" s="111"/>
      <c r="IRD7" s="111"/>
      <c r="IRE7" s="111"/>
      <c r="IRF7" s="111"/>
      <c r="IRG7" s="111"/>
      <c r="IRH7" s="111"/>
      <c r="IRI7" s="111"/>
      <c r="IRJ7" s="111"/>
      <c r="IRK7" s="111"/>
      <c r="IRL7" s="111"/>
      <c r="IRM7" s="111"/>
      <c r="IRN7" s="111"/>
      <c r="IRO7" s="111"/>
      <c r="IRP7" s="111"/>
      <c r="IRQ7" s="111"/>
      <c r="IRR7" s="111"/>
      <c r="IRS7" s="111"/>
      <c r="IRT7" s="111"/>
      <c r="IRU7" s="111"/>
      <c r="IRV7" s="111"/>
      <c r="IRW7" s="111"/>
      <c r="IRX7" s="111"/>
      <c r="IRY7" s="111"/>
      <c r="IRZ7" s="111"/>
      <c r="ISA7" s="111"/>
      <c r="ISB7" s="111"/>
      <c r="ISC7" s="111"/>
      <c r="ISD7" s="111"/>
      <c r="ISE7" s="111"/>
      <c r="ISF7" s="111"/>
      <c r="ISG7" s="111"/>
      <c r="ISH7" s="111"/>
      <c r="ISI7" s="111"/>
      <c r="ISJ7" s="111"/>
      <c r="ISK7" s="111"/>
      <c r="ISL7" s="111"/>
      <c r="ISM7" s="111"/>
      <c r="ISN7" s="111"/>
      <c r="ISO7" s="111"/>
      <c r="ISP7" s="111"/>
      <c r="ISQ7" s="111"/>
      <c r="ISR7" s="111"/>
      <c r="ISS7" s="111"/>
      <c r="IST7" s="111"/>
      <c r="ISU7" s="111"/>
      <c r="ISV7" s="111"/>
      <c r="ISW7" s="111"/>
      <c r="ISX7" s="111"/>
      <c r="ISY7" s="111"/>
      <c r="ISZ7" s="111"/>
      <c r="ITA7" s="111"/>
      <c r="ITB7" s="111"/>
      <c r="ITC7" s="111"/>
      <c r="ITD7" s="111"/>
      <c r="ITE7" s="111"/>
      <c r="ITF7" s="111"/>
      <c r="ITG7" s="111"/>
      <c r="ITH7" s="111"/>
      <c r="ITI7" s="111"/>
      <c r="ITJ7" s="111"/>
      <c r="ITK7" s="111"/>
      <c r="ITL7" s="111"/>
      <c r="ITM7" s="111"/>
      <c r="ITN7" s="111"/>
      <c r="ITO7" s="111"/>
      <c r="ITP7" s="111"/>
      <c r="ITQ7" s="111"/>
      <c r="ITR7" s="111"/>
      <c r="ITS7" s="111"/>
      <c r="ITT7" s="111"/>
      <c r="ITU7" s="111"/>
      <c r="ITV7" s="111"/>
      <c r="ITW7" s="111"/>
      <c r="ITX7" s="111"/>
      <c r="ITY7" s="111"/>
      <c r="ITZ7" s="111"/>
      <c r="IUA7" s="111"/>
      <c r="IUB7" s="111"/>
      <c r="IUC7" s="111"/>
      <c r="IUD7" s="111"/>
      <c r="IUE7" s="111"/>
      <c r="IUF7" s="111"/>
      <c r="IUG7" s="111"/>
      <c r="IUH7" s="111"/>
      <c r="IUI7" s="111"/>
      <c r="IUJ7" s="111"/>
      <c r="IUK7" s="111"/>
      <c r="IUL7" s="111"/>
      <c r="IUM7" s="111"/>
      <c r="IUN7" s="111"/>
      <c r="IUO7" s="111"/>
      <c r="IUP7" s="111"/>
      <c r="IUQ7" s="111"/>
      <c r="IUR7" s="111"/>
      <c r="IUS7" s="111"/>
      <c r="IUT7" s="111"/>
      <c r="IUU7" s="111"/>
      <c r="IUV7" s="111"/>
      <c r="IUW7" s="111"/>
      <c r="IUX7" s="111"/>
      <c r="IUY7" s="111"/>
      <c r="IUZ7" s="111"/>
      <c r="IVA7" s="111"/>
      <c r="IVB7" s="111"/>
      <c r="IVC7" s="111"/>
      <c r="IVD7" s="111"/>
      <c r="IVE7" s="111"/>
      <c r="IVF7" s="111"/>
      <c r="IVG7" s="111"/>
      <c r="IVH7" s="111"/>
      <c r="IVI7" s="111"/>
      <c r="IVJ7" s="111"/>
      <c r="IVK7" s="111"/>
      <c r="IVL7" s="111"/>
      <c r="IVM7" s="111"/>
      <c r="IVN7" s="111"/>
      <c r="IVO7" s="111"/>
      <c r="IVP7" s="111"/>
      <c r="IVQ7" s="111"/>
      <c r="IVR7" s="111"/>
      <c r="IVS7" s="111"/>
      <c r="IVT7" s="111"/>
      <c r="IVU7" s="111"/>
      <c r="IVV7" s="111"/>
      <c r="IVW7" s="111"/>
      <c r="IVX7" s="111"/>
      <c r="IVY7" s="111"/>
      <c r="IVZ7" s="111"/>
      <c r="IWA7" s="111"/>
      <c r="IWB7" s="111"/>
      <c r="IWC7" s="111"/>
      <c r="IWD7" s="111"/>
      <c r="IWE7" s="111"/>
      <c r="IWF7" s="111"/>
      <c r="IWG7" s="111"/>
      <c r="IWH7" s="111"/>
      <c r="IWI7" s="111"/>
      <c r="IWJ7" s="111"/>
      <c r="IWK7" s="111"/>
      <c r="IWL7" s="111"/>
      <c r="IWM7" s="111"/>
      <c r="IWN7" s="111"/>
      <c r="IWO7" s="111"/>
      <c r="IWP7" s="111"/>
      <c r="IWQ7" s="111"/>
      <c r="IWR7" s="111"/>
      <c r="IWS7" s="111"/>
      <c r="IWT7" s="111"/>
      <c r="IWU7" s="111"/>
      <c r="IWV7" s="111"/>
      <c r="IWW7" s="111"/>
      <c r="IWX7" s="111"/>
      <c r="IWY7" s="111"/>
      <c r="IWZ7" s="111"/>
      <c r="IXA7" s="111"/>
      <c r="IXB7" s="111"/>
      <c r="IXC7" s="111"/>
      <c r="IXD7" s="111"/>
      <c r="IXE7" s="111"/>
      <c r="IXF7" s="111"/>
      <c r="IXG7" s="111"/>
      <c r="IXH7" s="111"/>
      <c r="IXI7" s="111"/>
      <c r="IXJ7" s="111"/>
      <c r="IXK7" s="111"/>
      <c r="IXL7" s="111"/>
      <c r="IXM7" s="111"/>
      <c r="IXN7" s="111"/>
      <c r="IXO7" s="111"/>
      <c r="IXP7" s="111"/>
      <c r="IXQ7" s="111"/>
      <c r="IXR7" s="111"/>
      <c r="IXS7" s="111"/>
      <c r="IXT7" s="111"/>
      <c r="IXU7" s="111"/>
      <c r="IXV7" s="111"/>
      <c r="IXW7" s="111"/>
      <c r="IXX7" s="111"/>
      <c r="IXY7" s="111"/>
      <c r="IXZ7" s="111"/>
      <c r="IYA7" s="111"/>
      <c r="IYB7" s="111"/>
      <c r="IYC7" s="111"/>
      <c r="IYD7" s="111"/>
      <c r="IYE7" s="111"/>
      <c r="IYF7" s="111"/>
      <c r="IYG7" s="111"/>
      <c r="IYH7" s="111"/>
      <c r="IYI7" s="111"/>
      <c r="IYJ7" s="111"/>
      <c r="IYK7" s="111"/>
      <c r="IYL7" s="111"/>
      <c r="IYM7" s="111"/>
      <c r="IYN7" s="111"/>
      <c r="IYO7" s="111"/>
      <c r="IYP7" s="111"/>
      <c r="IYQ7" s="111"/>
      <c r="IYR7" s="111"/>
      <c r="IYS7" s="111"/>
      <c r="IYT7" s="111"/>
      <c r="IYU7" s="111"/>
      <c r="IYV7" s="111"/>
      <c r="IYW7" s="111"/>
      <c r="IYX7" s="111"/>
      <c r="IYY7" s="111"/>
      <c r="IYZ7" s="111"/>
      <c r="IZA7" s="111"/>
      <c r="IZB7" s="111"/>
      <c r="IZC7" s="111"/>
      <c r="IZD7" s="111"/>
      <c r="IZE7" s="111"/>
      <c r="IZF7" s="111"/>
      <c r="IZG7" s="111"/>
      <c r="IZH7" s="111"/>
      <c r="IZI7" s="111"/>
      <c r="IZJ7" s="111"/>
      <c r="IZK7" s="111"/>
      <c r="IZL7" s="111"/>
      <c r="IZM7" s="111"/>
      <c r="IZN7" s="111"/>
      <c r="IZO7" s="111"/>
      <c r="IZP7" s="111"/>
      <c r="IZQ7" s="111"/>
      <c r="IZR7" s="111"/>
      <c r="IZS7" s="111"/>
      <c r="IZT7" s="111"/>
      <c r="IZU7" s="111"/>
      <c r="IZV7" s="111"/>
      <c r="IZW7" s="111"/>
      <c r="IZX7" s="111"/>
      <c r="IZY7" s="111"/>
      <c r="IZZ7" s="111"/>
      <c r="JAA7" s="111"/>
      <c r="JAB7" s="111"/>
      <c r="JAC7" s="111"/>
      <c r="JAD7" s="111"/>
      <c r="JAE7" s="111"/>
      <c r="JAF7" s="111"/>
      <c r="JAG7" s="111"/>
      <c r="JAH7" s="111"/>
      <c r="JAI7" s="111"/>
      <c r="JAJ7" s="111"/>
      <c r="JAK7" s="111"/>
      <c r="JAL7" s="111"/>
      <c r="JAM7" s="111"/>
      <c r="JAN7" s="111"/>
      <c r="JAO7" s="111"/>
      <c r="JAP7" s="111"/>
      <c r="JAQ7" s="111"/>
      <c r="JAR7" s="111"/>
      <c r="JAS7" s="111"/>
      <c r="JAT7" s="111"/>
      <c r="JAU7" s="111"/>
      <c r="JAV7" s="111"/>
      <c r="JAW7" s="111"/>
      <c r="JAX7" s="111"/>
      <c r="JAY7" s="111"/>
      <c r="JAZ7" s="111"/>
      <c r="JBA7" s="111"/>
      <c r="JBB7" s="111"/>
      <c r="JBC7" s="111"/>
      <c r="JBD7" s="111"/>
      <c r="JBE7" s="111"/>
      <c r="JBF7" s="111"/>
      <c r="JBG7" s="111"/>
      <c r="JBH7" s="111"/>
      <c r="JBI7" s="111"/>
      <c r="JBJ7" s="111"/>
      <c r="JBK7" s="111"/>
      <c r="JBL7" s="111"/>
      <c r="JBM7" s="111"/>
      <c r="JBN7" s="111"/>
      <c r="JBO7" s="111"/>
      <c r="JBP7" s="111"/>
      <c r="JBQ7" s="111"/>
      <c r="JBR7" s="111"/>
      <c r="JBS7" s="111"/>
      <c r="JBT7" s="111"/>
      <c r="JBU7" s="111"/>
      <c r="JBV7" s="111"/>
      <c r="JBW7" s="111"/>
      <c r="JBX7" s="111"/>
      <c r="JBY7" s="111"/>
      <c r="JBZ7" s="111"/>
      <c r="JCA7" s="111"/>
      <c r="JCB7" s="111"/>
      <c r="JCC7" s="111"/>
      <c r="JCD7" s="111"/>
      <c r="JCE7" s="111"/>
      <c r="JCF7" s="111"/>
      <c r="JCG7" s="111"/>
      <c r="JCH7" s="111"/>
      <c r="JCI7" s="111"/>
      <c r="JCJ7" s="111"/>
      <c r="JCK7" s="111"/>
      <c r="JCL7" s="111"/>
      <c r="JCM7" s="111"/>
      <c r="JCN7" s="111"/>
      <c r="JCO7" s="111"/>
      <c r="JCP7" s="111"/>
      <c r="JCQ7" s="111"/>
      <c r="JCR7" s="111"/>
      <c r="JCS7" s="111"/>
      <c r="JCT7" s="111"/>
      <c r="JCU7" s="111"/>
      <c r="JCV7" s="111"/>
      <c r="JCW7" s="111"/>
      <c r="JCX7" s="111"/>
      <c r="JCY7" s="111"/>
      <c r="JCZ7" s="111"/>
      <c r="JDA7" s="111"/>
      <c r="JDB7" s="111"/>
      <c r="JDC7" s="111"/>
      <c r="JDD7" s="111"/>
      <c r="JDE7" s="111"/>
      <c r="JDF7" s="111"/>
      <c r="JDG7" s="111"/>
      <c r="JDH7" s="111"/>
      <c r="JDI7" s="111"/>
      <c r="JDJ7" s="111"/>
      <c r="JDK7" s="111"/>
      <c r="JDL7" s="111"/>
      <c r="JDM7" s="111"/>
      <c r="JDN7" s="111"/>
      <c r="JDO7" s="111"/>
      <c r="JDP7" s="111"/>
      <c r="JDQ7" s="111"/>
      <c r="JDR7" s="111"/>
      <c r="JDS7" s="111"/>
      <c r="JDT7" s="111"/>
      <c r="JDU7" s="111"/>
      <c r="JDV7" s="111"/>
      <c r="JDW7" s="111"/>
      <c r="JDX7" s="111"/>
      <c r="JDY7" s="111"/>
      <c r="JDZ7" s="111"/>
      <c r="JEA7" s="111"/>
      <c r="JEB7" s="111"/>
      <c r="JEC7" s="111"/>
      <c r="JED7" s="111"/>
      <c r="JEE7" s="111"/>
      <c r="JEF7" s="111"/>
      <c r="JEG7" s="111"/>
      <c r="JEH7" s="111"/>
      <c r="JEI7" s="111"/>
      <c r="JEJ7" s="111"/>
      <c r="JEK7" s="111"/>
      <c r="JEL7" s="111"/>
      <c r="JEM7" s="111"/>
      <c r="JEN7" s="111"/>
      <c r="JEO7" s="111"/>
      <c r="JEP7" s="111"/>
      <c r="JEQ7" s="111"/>
      <c r="JER7" s="111"/>
      <c r="JES7" s="111"/>
      <c r="JET7" s="111"/>
      <c r="JEU7" s="111"/>
      <c r="JEV7" s="111"/>
      <c r="JEW7" s="111"/>
      <c r="JEX7" s="111"/>
      <c r="JEY7" s="111"/>
      <c r="JEZ7" s="111"/>
      <c r="JFA7" s="111"/>
      <c r="JFB7" s="111"/>
      <c r="JFC7" s="111"/>
      <c r="JFD7" s="111"/>
      <c r="JFE7" s="111"/>
      <c r="JFF7" s="111"/>
      <c r="JFG7" s="111"/>
      <c r="JFH7" s="111"/>
      <c r="JFI7" s="111"/>
      <c r="JFJ7" s="111"/>
      <c r="JFK7" s="111"/>
      <c r="JFL7" s="111"/>
      <c r="JFM7" s="111"/>
      <c r="JFN7" s="111"/>
      <c r="JFO7" s="111"/>
      <c r="JFP7" s="111"/>
      <c r="JFQ7" s="111"/>
      <c r="JFR7" s="111"/>
      <c r="JFS7" s="111"/>
      <c r="JFT7" s="111"/>
      <c r="JFU7" s="111"/>
      <c r="JFV7" s="111"/>
      <c r="JFW7" s="111"/>
      <c r="JFX7" s="111"/>
      <c r="JFY7" s="111"/>
      <c r="JFZ7" s="111"/>
      <c r="JGA7" s="111"/>
      <c r="JGB7" s="111"/>
      <c r="JGC7" s="111"/>
      <c r="JGD7" s="111"/>
      <c r="JGE7" s="111"/>
      <c r="JGF7" s="111"/>
      <c r="JGG7" s="111"/>
      <c r="JGH7" s="111"/>
      <c r="JGI7" s="111"/>
      <c r="JGJ7" s="111"/>
      <c r="JGK7" s="111"/>
      <c r="JGL7" s="111"/>
      <c r="JGM7" s="111"/>
      <c r="JGN7" s="111"/>
      <c r="JGO7" s="111"/>
      <c r="JGP7" s="111"/>
      <c r="JGQ7" s="111"/>
      <c r="JGR7" s="111"/>
      <c r="JGS7" s="111"/>
      <c r="JGT7" s="111"/>
      <c r="JGU7" s="111"/>
      <c r="JGV7" s="111"/>
      <c r="JGW7" s="111"/>
      <c r="JGX7" s="111"/>
      <c r="JGY7" s="111"/>
      <c r="JGZ7" s="111"/>
      <c r="JHA7" s="111"/>
      <c r="JHB7" s="111"/>
      <c r="JHC7" s="111"/>
      <c r="JHD7" s="111"/>
      <c r="JHE7" s="111"/>
      <c r="JHF7" s="111"/>
      <c r="JHG7" s="111"/>
      <c r="JHH7" s="111"/>
      <c r="JHI7" s="111"/>
      <c r="JHJ7" s="111"/>
      <c r="JHK7" s="111"/>
      <c r="JHL7" s="111"/>
      <c r="JHM7" s="111"/>
      <c r="JHN7" s="111"/>
      <c r="JHO7" s="111"/>
      <c r="JHP7" s="111"/>
      <c r="JHQ7" s="111"/>
      <c r="JHR7" s="111"/>
      <c r="JHS7" s="111"/>
      <c r="JHT7" s="111"/>
      <c r="JHU7" s="111"/>
      <c r="JHV7" s="111"/>
      <c r="JHW7" s="111"/>
      <c r="JHX7" s="111"/>
      <c r="JHY7" s="111"/>
      <c r="JHZ7" s="111"/>
      <c r="JIA7" s="111"/>
      <c r="JIB7" s="111"/>
      <c r="JIC7" s="111"/>
      <c r="JID7" s="111"/>
      <c r="JIE7" s="111"/>
      <c r="JIF7" s="111"/>
      <c r="JIG7" s="111"/>
      <c r="JIH7" s="111"/>
      <c r="JII7" s="111"/>
      <c r="JIJ7" s="111"/>
      <c r="JIK7" s="111"/>
      <c r="JIL7" s="111"/>
      <c r="JIM7" s="111"/>
      <c r="JIN7" s="111"/>
      <c r="JIO7" s="111"/>
      <c r="JIP7" s="111"/>
      <c r="JIQ7" s="111"/>
      <c r="JIR7" s="111"/>
      <c r="JIS7" s="111"/>
      <c r="JIT7" s="111"/>
      <c r="JIU7" s="111"/>
      <c r="JIV7" s="111"/>
      <c r="JIW7" s="111"/>
      <c r="JIX7" s="111"/>
      <c r="JIY7" s="111"/>
      <c r="JIZ7" s="111"/>
      <c r="JJA7" s="111"/>
      <c r="JJB7" s="111"/>
      <c r="JJC7" s="111"/>
      <c r="JJD7" s="111"/>
      <c r="JJE7" s="111"/>
      <c r="JJF7" s="111"/>
      <c r="JJG7" s="111"/>
      <c r="JJH7" s="111"/>
      <c r="JJI7" s="111"/>
      <c r="JJJ7" s="111"/>
      <c r="JJK7" s="111"/>
      <c r="JJL7" s="111"/>
      <c r="JJM7" s="111"/>
      <c r="JJN7" s="111"/>
      <c r="JJO7" s="111"/>
      <c r="JJP7" s="111"/>
      <c r="JJQ7" s="111"/>
      <c r="JJR7" s="111"/>
      <c r="JJS7" s="111"/>
      <c r="JJT7" s="111"/>
      <c r="JJU7" s="111"/>
      <c r="JJV7" s="111"/>
      <c r="JJW7" s="111"/>
      <c r="JJX7" s="111"/>
      <c r="JJY7" s="111"/>
      <c r="JJZ7" s="111"/>
      <c r="JKA7" s="111"/>
      <c r="JKB7" s="111"/>
      <c r="JKC7" s="111"/>
      <c r="JKD7" s="111"/>
      <c r="JKE7" s="111"/>
      <c r="JKF7" s="111"/>
      <c r="JKG7" s="111"/>
      <c r="JKH7" s="111"/>
      <c r="JKI7" s="111"/>
      <c r="JKJ7" s="111"/>
      <c r="JKK7" s="111"/>
      <c r="JKL7" s="111"/>
      <c r="JKM7" s="111"/>
      <c r="JKN7" s="111"/>
      <c r="JKO7" s="111"/>
      <c r="JKP7" s="111"/>
      <c r="JKQ7" s="111"/>
      <c r="JKR7" s="111"/>
      <c r="JKS7" s="111"/>
      <c r="JKT7" s="111"/>
      <c r="JKU7" s="111"/>
      <c r="JKV7" s="111"/>
      <c r="JKW7" s="111"/>
      <c r="JKX7" s="111"/>
      <c r="JKY7" s="111"/>
      <c r="JKZ7" s="111"/>
      <c r="JLA7" s="111"/>
      <c r="JLB7" s="111"/>
      <c r="JLC7" s="111"/>
      <c r="JLD7" s="111"/>
      <c r="JLE7" s="111"/>
      <c r="JLF7" s="111"/>
      <c r="JLG7" s="111"/>
      <c r="JLH7" s="111"/>
      <c r="JLI7" s="111"/>
      <c r="JLJ7" s="111"/>
      <c r="JLK7" s="111"/>
      <c r="JLL7" s="111"/>
      <c r="JLM7" s="111"/>
      <c r="JLN7" s="111"/>
      <c r="JLO7" s="111"/>
      <c r="JLP7" s="111"/>
      <c r="JLQ7" s="111"/>
      <c r="JLR7" s="111"/>
      <c r="JLS7" s="111"/>
      <c r="JLT7" s="111"/>
      <c r="JLU7" s="111"/>
      <c r="JLV7" s="111"/>
      <c r="JLW7" s="111"/>
      <c r="JLX7" s="111"/>
      <c r="JLY7" s="111"/>
      <c r="JLZ7" s="111"/>
      <c r="JMA7" s="111"/>
      <c r="JMB7" s="111"/>
      <c r="JMC7" s="111"/>
      <c r="JMD7" s="111"/>
      <c r="JME7" s="111"/>
      <c r="JMF7" s="111"/>
      <c r="JMG7" s="111"/>
      <c r="JMH7" s="111"/>
      <c r="JMI7" s="111"/>
      <c r="JMJ7" s="111"/>
      <c r="JMK7" s="111"/>
      <c r="JML7" s="111"/>
      <c r="JMM7" s="111"/>
      <c r="JMN7" s="111"/>
      <c r="JMO7" s="111"/>
      <c r="JMP7" s="111"/>
      <c r="JMQ7" s="111"/>
      <c r="JMR7" s="111"/>
      <c r="JMS7" s="111"/>
      <c r="JMT7" s="111"/>
      <c r="JMU7" s="111"/>
      <c r="JMV7" s="111"/>
      <c r="JMW7" s="111"/>
      <c r="JMX7" s="111"/>
      <c r="JMY7" s="111"/>
      <c r="JMZ7" s="111"/>
      <c r="JNA7" s="111"/>
      <c r="JNB7" s="111"/>
      <c r="JNC7" s="111"/>
      <c r="JND7" s="111"/>
      <c r="JNE7" s="111"/>
      <c r="JNF7" s="111"/>
      <c r="JNG7" s="111"/>
      <c r="JNH7" s="111"/>
      <c r="JNI7" s="111"/>
      <c r="JNJ7" s="111"/>
      <c r="JNK7" s="111"/>
      <c r="JNL7" s="111"/>
      <c r="JNM7" s="111"/>
      <c r="JNN7" s="111"/>
      <c r="JNO7" s="111"/>
      <c r="JNP7" s="111"/>
      <c r="JNQ7" s="111"/>
      <c r="JNR7" s="111"/>
      <c r="JNS7" s="111"/>
      <c r="JNT7" s="111"/>
      <c r="JNU7" s="111"/>
      <c r="JNV7" s="111"/>
      <c r="JNW7" s="111"/>
      <c r="JNX7" s="111"/>
      <c r="JNY7" s="111"/>
      <c r="JNZ7" s="111"/>
      <c r="JOA7" s="111"/>
      <c r="JOB7" s="111"/>
      <c r="JOC7" s="111"/>
      <c r="JOD7" s="111"/>
      <c r="JOE7" s="111"/>
      <c r="JOF7" s="111"/>
      <c r="JOG7" s="111"/>
      <c r="JOH7" s="111"/>
      <c r="JOI7" s="111"/>
      <c r="JOJ7" s="111"/>
      <c r="JOK7" s="111"/>
      <c r="JOL7" s="111"/>
      <c r="JOM7" s="111"/>
      <c r="JON7" s="111"/>
      <c r="JOO7" s="111"/>
      <c r="JOP7" s="111"/>
      <c r="JOQ7" s="111"/>
      <c r="JOR7" s="111"/>
      <c r="JOS7" s="111"/>
      <c r="JOT7" s="111"/>
      <c r="JOU7" s="111"/>
      <c r="JOV7" s="111"/>
      <c r="JOW7" s="111"/>
      <c r="JOX7" s="111"/>
      <c r="JOY7" s="111"/>
      <c r="JOZ7" s="111"/>
      <c r="JPA7" s="111"/>
      <c r="JPB7" s="111"/>
      <c r="JPC7" s="111"/>
      <c r="JPD7" s="111"/>
      <c r="JPE7" s="111"/>
      <c r="JPF7" s="111"/>
      <c r="JPG7" s="111"/>
      <c r="JPH7" s="111"/>
      <c r="JPI7" s="111"/>
      <c r="JPJ7" s="111"/>
      <c r="JPK7" s="111"/>
      <c r="JPL7" s="111"/>
      <c r="JPM7" s="111"/>
      <c r="JPN7" s="111"/>
      <c r="JPO7" s="111"/>
      <c r="JPP7" s="111"/>
      <c r="JPQ7" s="111"/>
      <c r="JPR7" s="111"/>
      <c r="JPS7" s="111"/>
      <c r="JPT7" s="111"/>
      <c r="JPU7" s="111"/>
      <c r="JPV7" s="111"/>
      <c r="JPW7" s="111"/>
      <c r="JPX7" s="111"/>
      <c r="JPY7" s="111"/>
      <c r="JPZ7" s="111"/>
      <c r="JQA7" s="111"/>
      <c r="JQB7" s="111"/>
      <c r="JQC7" s="111"/>
      <c r="JQD7" s="111"/>
      <c r="JQE7" s="111"/>
      <c r="JQF7" s="111"/>
      <c r="JQG7" s="111"/>
      <c r="JQH7" s="111"/>
      <c r="JQI7" s="111"/>
      <c r="JQJ7" s="111"/>
      <c r="JQK7" s="111"/>
      <c r="JQL7" s="111"/>
      <c r="JQM7" s="111"/>
      <c r="JQN7" s="111"/>
      <c r="JQO7" s="111"/>
      <c r="JQP7" s="111"/>
      <c r="JQQ7" s="111"/>
      <c r="JQR7" s="111"/>
      <c r="JQS7" s="111"/>
      <c r="JQT7" s="111"/>
      <c r="JQU7" s="111"/>
      <c r="JQV7" s="111"/>
      <c r="JQW7" s="111"/>
      <c r="JQX7" s="111"/>
      <c r="JQY7" s="111"/>
      <c r="JQZ7" s="111"/>
      <c r="JRA7" s="111"/>
      <c r="JRB7" s="111"/>
      <c r="JRC7" s="111"/>
      <c r="JRD7" s="111"/>
      <c r="JRE7" s="111"/>
      <c r="JRF7" s="111"/>
      <c r="JRG7" s="111"/>
      <c r="JRH7" s="111"/>
      <c r="JRI7" s="111"/>
      <c r="JRJ7" s="111"/>
      <c r="JRK7" s="111"/>
      <c r="JRL7" s="111"/>
      <c r="JRM7" s="111"/>
      <c r="JRN7" s="111"/>
      <c r="JRO7" s="111"/>
      <c r="JRP7" s="111"/>
      <c r="JRQ7" s="111"/>
      <c r="JRR7" s="111"/>
      <c r="JRS7" s="111"/>
      <c r="JRT7" s="111"/>
      <c r="JRU7" s="111"/>
      <c r="JRV7" s="111"/>
      <c r="JRW7" s="111"/>
      <c r="JRX7" s="111"/>
      <c r="JRY7" s="111"/>
      <c r="JRZ7" s="111"/>
      <c r="JSA7" s="111"/>
      <c r="JSB7" s="111"/>
      <c r="JSC7" s="111"/>
      <c r="JSD7" s="111"/>
      <c r="JSE7" s="111"/>
      <c r="JSF7" s="111"/>
      <c r="JSG7" s="111"/>
      <c r="JSH7" s="111"/>
      <c r="JSI7" s="111"/>
      <c r="JSJ7" s="111"/>
      <c r="JSK7" s="111"/>
      <c r="JSL7" s="111"/>
      <c r="JSM7" s="111"/>
      <c r="JSN7" s="111"/>
      <c r="JSO7" s="111"/>
      <c r="JSP7" s="111"/>
      <c r="JSQ7" s="111"/>
      <c r="JSR7" s="111"/>
      <c r="JSS7" s="111"/>
      <c r="JST7" s="111"/>
      <c r="JSU7" s="111"/>
      <c r="JSV7" s="111"/>
      <c r="JSW7" s="111"/>
      <c r="JSX7" s="111"/>
      <c r="JSY7" s="111"/>
      <c r="JSZ7" s="111"/>
      <c r="JTA7" s="111"/>
      <c r="JTB7" s="111"/>
      <c r="JTC7" s="111"/>
      <c r="JTD7" s="111"/>
      <c r="JTE7" s="111"/>
      <c r="JTF7" s="111"/>
      <c r="JTG7" s="111"/>
      <c r="JTH7" s="111"/>
      <c r="JTI7" s="111"/>
      <c r="JTJ7" s="111"/>
      <c r="JTK7" s="111"/>
      <c r="JTL7" s="111"/>
      <c r="JTM7" s="111"/>
      <c r="JTN7" s="111"/>
      <c r="JTO7" s="111"/>
      <c r="JTP7" s="111"/>
      <c r="JTQ7" s="111"/>
      <c r="JTR7" s="111"/>
      <c r="JTS7" s="111"/>
      <c r="JTT7" s="111"/>
      <c r="JTU7" s="111"/>
      <c r="JTV7" s="111"/>
      <c r="JTW7" s="111"/>
      <c r="JTX7" s="111"/>
      <c r="JTY7" s="111"/>
      <c r="JTZ7" s="111"/>
      <c r="JUA7" s="111"/>
      <c r="JUB7" s="111"/>
      <c r="JUC7" s="111"/>
      <c r="JUD7" s="111"/>
      <c r="JUE7" s="111"/>
      <c r="JUF7" s="111"/>
      <c r="JUG7" s="111"/>
      <c r="JUH7" s="111"/>
      <c r="JUI7" s="111"/>
      <c r="JUJ7" s="111"/>
      <c r="JUK7" s="111"/>
      <c r="JUL7" s="111"/>
      <c r="JUM7" s="111"/>
      <c r="JUN7" s="111"/>
      <c r="JUO7" s="111"/>
      <c r="JUP7" s="111"/>
      <c r="JUQ7" s="111"/>
      <c r="JUR7" s="111"/>
      <c r="JUS7" s="111"/>
      <c r="JUT7" s="111"/>
      <c r="JUU7" s="111"/>
      <c r="JUV7" s="111"/>
      <c r="JUW7" s="111"/>
      <c r="JUX7" s="111"/>
      <c r="JUY7" s="111"/>
      <c r="JUZ7" s="111"/>
      <c r="JVA7" s="111"/>
      <c r="JVB7" s="111"/>
      <c r="JVC7" s="111"/>
      <c r="JVD7" s="111"/>
      <c r="JVE7" s="111"/>
      <c r="JVF7" s="111"/>
      <c r="JVG7" s="111"/>
      <c r="JVH7" s="111"/>
      <c r="JVI7" s="111"/>
      <c r="JVJ7" s="111"/>
      <c r="JVK7" s="111"/>
      <c r="JVL7" s="111"/>
      <c r="JVM7" s="111"/>
      <c r="JVN7" s="111"/>
      <c r="JVO7" s="111"/>
      <c r="JVP7" s="111"/>
      <c r="JVQ7" s="111"/>
      <c r="JVR7" s="111"/>
      <c r="JVS7" s="111"/>
      <c r="JVT7" s="111"/>
      <c r="JVU7" s="111"/>
      <c r="JVV7" s="111"/>
      <c r="JVW7" s="111"/>
      <c r="JVX7" s="111"/>
      <c r="JVY7" s="111"/>
      <c r="JVZ7" s="111"/>
      <c r="JWA7" s="111"/>
      <c r="JWB7" s="111"/>
      <c r="JWC7" s="111"/>
      <c r="JWD7" s="111"/>
      <c r="JWE7" s="111"/>
      <c r="JWF7" s="111"/>
      <c r="JWG7" s="111"/>
      <c r="JWH7" s="111"/>
      <c r="JWI7" s="111"/>
      <c r="JWJ7" s="111"/>
      <c r="JWK7" s="111"/>
      <c r="JWL7" s="111"/>
      <c r="JWM7" s="111"/>
      <c r="JWN7" s="111"/>
      <c r="JWO7" s="111"/>
      <c r="JWP7" s="111"/>
      <c r="JWQ7" s="111"/>
      <c r="JWR7" s="111"/>
      <c r="JWS7" s="111"/>
      <c r="JWT7" s="111"/>
      <c r="JWU7" s="111"/>
      <c r="JWV7" s="111"/>
      <c r="JWW7" s="111"/>
      <c r="JWX7" s="111"/>
      <c r="JWY7" s="111"/>
      <c r="JWZ7" s="111"/>
      <c r="JXA7" s="111"/>
      <c r="JXB7" s="111"/>
      <c r="JXC7" s="111"/>
      <c r="JXD7" s="111"/>
      <c r="JXE7" s="111"/>
      <c r="JXF7" s="111"/>
      <c r="JXG7" s="111"/>
      <c r="JXH7" s="111"/>
      <c r="JXI7" s="111"/>
      <c r="JXJ7" s="111"/>
      <c r="JXK7" s="111"/>
      <c r="JXL7" s="111"/>
      <c r="JXM7" s="111"/>
      <c r="JXN7" s="111"/>
      <c r="JXO7" s="111"/>
      <c r="JXP7" s="111"/>
      <c r="JXQ7" s="111"/>
      <c r="JXR7" s="111"/>
      <c r="JXS7" s="111"/>
      <c r="JXT7" s="111"/>
      <c r="JXU7" s="111"/>
      <c r="JXV7" s="111"/>
      <c r="JXW7" s="111"/>
      <c r="JXX7" s="111"/>
      <c r="JXY7" s="111"/>
      <c r="JXZ7" s="111"/>
      <c r="JYA7" s="111"/>
      <c r="JYB7" s="111"/>
      <c r="JYC7" s="111"/>
      <c r="JYD7" s="111"/>
      <c r="JYE7" s="111"/>
      <c r="JYF7" s="111"/>
      <c r="JYG7" s="111"/>
      <c r="JYH7" s="111"/>
      <c r="JYI7" s="111"/>
      <c r="JYJ7" s="111"/>
      <c r="JYK7" s="111"/>
      <c r="JYL7" s="111"/>
      <c r="JYM7" s="111"/>
      <c r="JYN7" s="111"/>
      <c r="JYO7" s="111"/>
      <c r="JYP7" s="111"/>
      <c r="JYQ7" s="111"/>
      <c r="JYR7" s="111"/>
      <c r="JYS7" s="111"/>
      <c r="JYT7" s="111"/>
      <c r="JYU7" s="111"/>
      <c r="JYV7" s="111"/>
      <c r="JYW7" s="111"/>
      <c r="JYX7" s="111"/>
      <c r="JYY7" s="111"/>
      <c r="JYZ7" s="111"/>
      <c r="JZA7" s="111"/>
      <c r="JZB7" s="111"/>
      <c r="JZC7" s="111"/>
      <c r="JZD7" s="111"/>
      <c r="JZE7" s="111"/>
      <c r="JZF7" s="111"/>
      <c r="JZG7" s="111"/>
      <c r="JZH7" s="111"/>
      <c r="JZI7" s="111"/>
      <c r="JZJ7" s="111"/>
      <c r="JZK7" s="111"/>
      <c r="JZL7" s="111"/>
      <c r="JZM7" s="111"/>
      <c r="JZN7" s="111"/>
      <c r="JZO7" s="111"/>
      <c r="JZP7" s="111"/>
      <c r="JZQ7" s="111"/>
      <c r="JZR7" s="111"/>
      <c r="JZS7" s="111"/>
      <c r="JZT7" s="111"/>
      <c r="JZU7" s="111"/>
      <c r="JZV7" s="111"/>
      <c r="JZW7" s="111"/>
      <c r="JZX7" s="111"/>
      <c r="JZY7" s="111"/>
      <c r="JZZ7" s="111"/>
      <c r="KAA7" s="111"/>
      <c r="KAB7" s="111"/>
      <c r="KAC7" s="111"/>
      <c r="KAD7" s="111"/>
      <c r="KAE7" s="111"/>
      <c r="KAF7" s="111"/>
      <c r="KAG7" s="111"/>
      <c r="KAH7" s="111"/>
      <c r="KAI7" s="111"/>
      <c r="KAJ7" s="111"/>
      <c r="KAK7" s="111"/>
      <c r="KAL7" s="111"/>
      <c r="KAM7" s="111"/>
      <c r="KAN7" s="111"/>
      <c r="KAO7" s="111"/>
      <c r="KAP7" s="111"/>
      <c r="KAQ7" s="111"/>
      <c r="KAR7" s="111"/>
      <c r="KAS7" s="111"/>
      <c r="KAT7" s="111"/>
      <c r="KAU7" s="111"/>
      <c r="KAV7" s="111"/>
      <c r="KAW7" s="111"/>
      <c r="KAX7" s="111"/>
      <c r="KAY7" s="111"/>
      <c r="KAZ7" s="111"/>
      <c r="KBA7" s="111"/>
      <c r="KBB7" s="111"/>
      <c r="KBC7" s="111"/>
      <c r="KBD7" s="111"/>
      <c r="KBE7" s="111"/>
      <c r="KBF7" s="111"/>
      <c r="KBG7" s="111"/>
      <c r="KBH7" s="111"/>
      <c r="KBI7" s="111"/>
      <c r="KBJ7" s="111"/>
      <c r="KBK7" s="111"/>
      <c r="KBL7" s="111"/>
      <c r="KBM7" s="111"/>
      <c r="KBN7" s="111"/>
      <c r="KBO7" s="111"/>
      <c r="KBP7" s="111"/>
      <c r="KBQ7" s="111"/>
      <c r="KBR7" s="111"/>
      <c r="KBS7" s="111"/>
      <c r="KBT7" s="111"/>
      <c r="KBU7" s="111"/>
      <c r="KBV7" s="111"/>
      <c r="KBW7" s="111"/>
      <c r="KBX7" s="111"/>
      <c r="KBY7" s="111"/>
      <c r="KBZ7" s="111"/>
      <c r="KCA7" s="111"/>
      <c r="KCB7" s="111"/>
      <c r="KCC7" s="111"/>
      <c r="KCD7" s="111"/>
      <c r="KCE7" s="111"/>
      <c r="KCF7" s="111"/>
      <c r="KCG7" s="111"/>
      <c r="KCH7" s="111"/>
      <c r="KCI7" s="111"/>
      <c r="KCJ7" s="111"/>
      <c r="KCK7" s="111"/>
      <c r="KCL7" s="111"/>
      <c r="KCM7" s="111"/>
      <c r="KCN7" s="111"/>
      <c r="KCO7" s="111"/>
      <c r="KCP7" s="111"/>
      <c r="KCQ7" s="111"/>
      <c r="KCR7" s="111"/>
      <c r="KCS7" s="111"/>
      <c r="KCT7" s="111"/>
      <c r="KCU7" s="111"/>
      <c r="KCV7" s="111"/>
      <c r="KCW7" s="111"/>
      <c r="KCX7" s="111"/>
      <c r="KCY7" s="111"/>
      <c r="KCZ7" s="111"/>
      <c r="KDA7" s="111"/>
      <c r="KDB7" s="111"/>
      <c r="KDC7" s="111"/>
      <c r="KDD7" s="111"/>
      <c r="KDE7" s="111"/>
      <c r="KDF7" s="111"/>
      <c r="KDG7" s="111"/>
      <c r="KDH7" s="111"/>
      <c r="KDI7" s="111"/>
      <c r="KDJ7" s="111"/>
      <c r="KDK7" s="111"/>
      <c r="KDL7" s="111"/>
      <c r="KDM7" s="111"/>
      <c r="KDN7" s="111"/>
      <c r="KDO7" s="111"/>
      <c r="KDP7" s="111"/>
      <c r="KDQ7" s="111"/>
      <c r="KDR7" s="111"/>
      <c r="KDS7" s="111"/>
      <c r="KDT7" s="111"/>
      <c r="KDU7" s="111"/>
      <c r="KDV7" s="111"/>
      <c r="KDW7" s="111"/>
      <c r="KDX7" s="111"/>
      <c r="KDY7" s="111"/>
      <c r="KDZ7" s="111"/>
      <c r="KEA7" s="111"/>
      <c r="KEB7" s="111"/>
      <c r="KEC7" s="111"/>
      <c r="KED7" s="111"/>
      <c r="KEE7" s="111"/>
      <c r="KEF7" s="111"/>
      <c r="KEG7" s="111"/>
      <c r="KEH7" s="111"/>
      <c r="KEI7" s="111"/>
      <c r="KEJ7" s="111"/>
      <c r="KEK7" s="111"/>
      <c r="KEL7" s="111"/>
      <c r="KEM7" s="111"/>
      <c r="KEN7" s="111"/>
      <c r="KEO7" s="111"/>
      <c r="KEP7" s="111"/>
      <c r="KEQ7" s="111"/>
      <c r="KER7" s="111"/>
      <c r="KES7" s="111"/>
      <c r="KET7" s="111"/>
      <c r="KEU7" s="111"/>
      <c r="KEV7" s="111"/>
      <c r="KEW7" s="111"/>
      <c r="KEX7" s="111"/>
      <c r="KEY7" s="111"/>
      <c r="KEZ7" s="111"/>
      <c r="KFA7" s="111"/>
      <c r="KFB7" s="111"/>
      <c r="KFC7" s="111"/>
      <c r="KFD7" s="111"/>
      <c r="KFE7" s="111"/>
      <c r="KFF7" s="111"/>
      <c r="KFG7" s="111"/>
      <c r="KFH7" s="111"/>
      <c r="KFI7" s="111"/>
      <c r="KFJ7" s="111"/>
      <c r="KFK7" s="111"/>
      <c r="KFL7" s="111"/>
      <c r="KFM7" s="111"/>
      <c r="KFN7" s="111"/>
      <c r="KFO7" s="111"/>
      <c r="KFP7" s="111"/>
      <c r="KFQ7" s="111"/>
      <c r="KFR7" s="111"/>
      <c r="KFS7" s="111"/>
      <c r="KFT7" s="111"/>
      <c r="KFU7" s="111"/>
      <c r="KFV7" s="111"/>
      <c r="KFW7" s="111"/>
      <c r="KFX7" s="111"/>
      <c r="KFY7" s="111"/>
      <c r="KFZ7" s="111"/>
      <c r="KGA7" s="111"/>
      <c r="KGB7" s="111"/>
      <c r="KGC7" s="111"/>
      <c r="KGD7" s="111"/>
      <c r="KGE7" s="111"/>
      <c r="KGF7" s="111"/>
      <c r="KGG7" s="111"/>
      <c r="KGH7" s="111"/>
      <c r="KGI7" s="111"/>
      <c r="KGJ7" s="111"/>
      <c r="KGK7" s="111"/>
      <c r="KGL7" s="111"/>
      <c r="KGM7" s="111"/>
      <c r="KGN7" s="111"/>
      <c r="KGO7" s="111"/>
      <c r="KGP7" s="111"/>
      <c r="KGQ7" s="111"/>
      <c r="KGR7" s="111"/>
      <c r="KGS7" s="111"/>
      <c r="KGT7" s="111"/>
      <c r="KGU7" s="111"/>
      <c r="KGV7" s="111"/>
      <c r="KGW7" s="111"/>
      <c r="KGX7" s="111"/>
      <c r="KGY7" s="111"/>
      <c r="KGZ7" s="111"/>
      <c r="KHA7" s="111"/>
      <c r="KHB7" s="111"/>
      <c r="KHC7" s="111"/>
      <c r="KHD7" s="111"/>
      <c r="KHE7" s="111"/>
      <c r="KHF7" s="111"/>
      <c r="KHG7" s="111"/>
      <c r="KHH7" s="111"/>
      <c r="KHI7" s="111"/>
      <c r="KHJ7" s="111"/>
      <c r="KHK7" s="111"/>
      <c r="KHL7" s="111"/>
      <c r="KHM7" s="111"/>
      <c r="KHN7" s="111"/>
      <c r="KHO7" s="111"/>
      <c r="KHP7" s="111"/>
      <c r="KHQ7" s="111"/>
      <c r="KHR7" s="111"/>
      <c r="KHS7" s="111"/>
      <c r="KHT7" s="111"/>
      <c r="KHU7" s="111"/>
      <c r="KHV7" s="111"/>
      <c r="KHW7" s="111"/>
      <c r="KHX7" s="111"/>
      <c r="KHY7" s="111"/>
      <c r="KHZ7" s="111"/>
      <c r="KIA7" s="111"/>
      <c r="KIB7" s="111"/>
      <c r="KIC7" s="111"/>
      <c r="KID7" s="111"/>
      <c r="KIE7" s="111"/>
      <c r="KIF7" s="111"/>
      <c r="KIG7" s="111"/>
      <c r="KIH7" s="111"/>
      <c r="KII7" s="111"/>
      <c r="KIJ7" s="111"/>
      <c r="KIK7" s="111"/>
      <c r="KIL7" s="111"/>
      <c r="KIM7" s="111"/>
      <c r="KIN7" s="111"/>
      <c r="KIO7" s="111"/>
      <c r="KIP7" s="111"/>
      <c r="KIQ7" s="111"/>
      <c r="KIR7" s="111"/>
      <c r="KIS7" s="111"/>
      <c r="KIT7" s="111"/>
      <c r="KIU7" s="111"/>
      <c r="KIV7" s="111"/>
      <c r="KIW7" s="111"/>
      <c r="KIX7" s="111"/>
      <c r="KIY7" s="111"/>
      <c r="KIZ7" s="111"/>
      <c r="KJA7" s="111"/>
      <c r="KJB7" s="111"/>
      <c r="KJC7" s="111"/>
      <c r="KJD7" s="111"/>
      <c r="KJE7" s="111"/>
      <c r="KJF7" s="111"/>
      <c r="KJG7" s="111"/>
      <c r="KJH7" s="111"/>
      <c r="KJI7" s="111"/>
      <c r="KJJ7" s="111"/>
      <c r="KJK7" s="111"/>
      <c r="KJL7" s="111"/>
      <c r="KJM7" s="111"/>
      <c r="KJN7" s="111"/>
      <c r="KJO7" s="111"/>
      <c r="KJP7" s="111"/>
      <c r="KJQ7" s="111"/>
      <c r="KJR7" s="111"/>
      <c r="KJS7" s="111"/>
      <c r="KJT7" s="111"/>
      <c r="KJU7" s="111"/>
      <c r="KJV7" s="111"/>
      <c r="KJW7" s="111"/>
      <c r="KJX7" s="111"/>
      <c r="KJY7" s="111"/>
      <c r="KJZ7" s="111"/>
      <c r="KKA7" s="111"/>
      <c r="KKB7" s="111"/>
      <c r="KKC7" s="111"/>
      <c r="KKD7" s="111"/>
      <c r="KKE7" s="111"/>
      <c r="KKF7" s="111"/>
      <c r="KKG7" s="111"/>
      <c r="KKH7" s="111"/>
      <c r="KKI7" s="111"/>
      <c r="KKJ7" s="111"/>
      <c r="KKK7" s="111"/>
      <c r="KKL7" s="111"/>
      <c r="KKM7" s="111"/>
      <c r="KKN7" s="111"/>
      <c r="KKO7" s="111"/>
      <c r="KKP7" s="111"/>
      <c r="KKQ7" s="111"/>
      <c r="KKR7" s="111"/>
      <c r="KKS7" s="111"/>
      <c r="KKT7" s="111"/>
      <c r="KKU7" s="111"/>
      <c r="KKV7" s="111"/>
      <c r="KKW7" s="111"/>
      <c r="KKX7" s="111"/>
      <c r="KKY7" s="111"/>
      <c r="KKZ7" s="111"/>
      <c r="KLA7" s="111"/>
      <c r="KLB7" s="111"/>
      <c r="KLC7" s="111"/>
      <c r="KLD7" s="111"/>
      <c r="KLE7" s="111"/>
      <c r="KLF7" s="111"/>
      <c r="KLG7" s="111"/>
      <c r="KLH7" s="111"/>
      <c r="KLI7" s="111"/>
      <c r="KLJ7" s="111"/>
      <c r="KLK7" s="111"/>
      <c r="KLL7" s="111"/>
      <c r="KLM7" s="111"/>
      <c r="KLN7" s="111"/>
      <c r="KLO7" s="111"/>
      <c r="KLP7" s="111"/>
      <c r="KLQ7" s="111"/>
      <c r="KLR7" s="111"/>
      <c r="KLS7" s="111"/>
      <c r="KLT7" s="111"/>
      <c r="KLU7" s="111"/>
      <c r="KLV7" s="111"/>
      <c r="KLW7" s="111"/>
      <c r="KLX7" s="111"/>
      <c r="KLY7" s="111"/>
      <c r="KLZ7" s="111"/>
      <c r="KMA7" s="111"/>
      <c r="KMB7" s="111"/>
      <c r="KMC7" s="111"/>
      <c r="KMD7" s="111"/>
      <c r="KME7" s="111"/>
      <c r="KMF7" s="111"/>
      <c r="KMG7" s="111"/>
      <c r="KMH7" s="111"/>
      <c r="KMI7" s="111"/>
      <c r="KMJ7" s="111"/>
      <c r="KMK7" s="111"/>
      <c r="KML7" s="111"/>
      <c r="KMM7" s="111"/>
      <c r="KMN7" s="111"/>
      <c r="KMO7" s="111"/>
      <c r="KMP7" s="111"/>
      <c r="KMQ7" s="111"/>
      <c r="KMR7" s="111"/>
      <c r="KMS7" s="111"/>
      <c r="KMT7" s="111"/>
      <c r="KMU7" s="111"/>
      <c r="KMV7" s="111"/>
      <c r="KMW7" s="111"/>
      <c r="KMX7" s="111"/>
      <c r="KMY7" s="111"/>
      <c r="KMZ7" s="111"/>
      <c r="KNA7" s="111"/>
      <c r="KNB7" s="111"/>
      <c r="KNC7" s="111"/>
      <c r="KND7" s="111"/>
      <c r="KNE7" s="111"/>
      <c r="KNF7" s="111"/>
      <c r="KNG7" s="111"/>
      <c r="KNH7" s="111"/>
      <c r="KNI7" s="111"/>
      <c r="KNJ7" s="111"/>
      <c r="KNK7" s="111"/>
      <c r="KNL7" s="111"/>
      <c r="KNM7" s="111"/>
      <c r="KNN7" s="111"/>
      <c r="KNO7" s="111"/>
      <c r="KNP7" s="111"/>
      <c r="KNQ7" s="111"/>
      <c r="KNR7" s="111"/>
      <c r="KNS7" s="111"/>
      <c r="KNT7" s="111"/>
      <c r="KNU7" s="111"/>
      <c r="KNV7" s="111"/>
      <c r="KNW7" s="111"/>
      <c r="KNX7" s="111"/>
      <c r="KNY7" s="111"/>
      <c r="KNZ7" s="111"/>
      <c r="KOA7" s="111"/>
      <c r="KOB7" s="111"/>
      <c r="KOC7" s="111"/>
      <c r="KOD7" s="111"/>
      <c r="KOE7" s="111"/>
      <c r="KOF7" s="111"/>
      <c r="KOG7" s="111"/>
      <c r="KOH7" s="111"/>
      <c r="KOI7" s="111"/>
      <c r="KOJ7" s="111"/>
      <c r="KOK7" s="111"/>
      <c r="KOL7" s="111"/>
      <c r="KOM7" s="111"/>
      <c r="KON7" s="111"/>
      <c r="KOO7" s="111"/>
      <c r="KOP7" s="111"/>
      <c r="KOQ7" s="111"/>
      <c r="KOR7" s="111"/>
      <c r="KOS7" s="111"/>
      <c r="KOT7" s="111"/>
      <c r="KOU7" s="111"/>
      <c r="KOV7" s="111"/>
      <c r="KOW7" s="111"/>
      <c r="KOX7" s="111"/>
      <c r="KOY7" s="111"/>
      <c r="KOZ7" s="111"/>
      <c r="KPA7" s="111"/>
      <c r="KPB7" s="111"/>
      <c r="KPC7" s="111"/>
      <c r="KPD7" s="111"/>
      <c r="KPE7" s="111"/>
      <c r="KPF7" s="111"/>
      <c r="KPG7" s="111"/>
      <c r="KPH7" s="111"/>
      <c r="KPI7" s="111"/>
      <c r="KPJ7" s="111"/>
      <c r="KPK7" s="111"/>
      <c r="KPL7" s="111"/>
      <c r="KPM7" s="111"/>
      <c r="KPN7" s="111"/>
      <c r="KPO7" s="111"/>
      <c r="KPP7" s="111"/>
      <c r="KPQ7" s="111"/>
      <c r="KPR7" s="111"/>
      <c r="KPS7" s="111"/>
      <c r="KPT7" s="111"/>
      <c r="KPU7" s="111"/>
      <c r="KPV7" s="111"/>
      <c r="KPW7" s="111"/>
      <c r="KPX7" s="111"/>
      <c r="KPY7" s="111"/>
      <c r="KPZ7" s="111"/>
      <c r="KQA7" s="111"/>
      <c r="KQB7" s="111"/>
      <c r="KQC7" s="111"/>
      <c r="KQD7" s="111"/>
      <c r="KQE7" s="111"/>
      <c r="KQF7" s="111"/>
      <c r="KQG7" s="111"/>
      <c r="KQH7" s="111"/>
      <c r="KQI7" s="111"/>
      <c r="KQJ7" s="111"/>
      <c r="KQK7" s="111"/>
      <c r="KQL7" s="111"/>
      <c r="KQM7" s="111"/>
      <c r="KQN7" s="111"/>
      <c r="KQO7" s="111"/>
      <c r="KQP7" s="111"/>
      <c r="KQQ7" s="111"/>
      <c r="KQR7" s="111"/>
      <c r="KQS7" s="111"/>
      <c r="KQT7" s="111"/>
      <c r="KQU7" s="111"/>
      <c r="KQV7" s="111"/>
      <c r="KQW7" s="111"/>
      <c r="KQX7" s="111"/>
      <c r="KQY7" s="111"/>
      <c r="KQZ7" s="111"/>
      <c r="KRA7" s="111"/>
      <c r="KRB7" s="111"/>
      <c r="KRC7" s="111"/>
      <c r="KRD7" s="111"/>
      <c r="KRE7" s="111"/>
      <c r="KRF7" s="111"/>
      <c r="KRG7" s="111"/>
      <c r="KRH7" s="111"/>
      <c r="KRI7" s="111"/>
      <c r="KRJ7" s="111"/>
      <c r="KRK7" s="111"/>
      <c r="KRL7" s="111"/>
      <c r="KRM7" s="111"/>
      <c r="KRN7" s="111"/>
      <c r="KRO7" s="111"/>
      <c r="KRP7" s="111"/>
      <c r="KRQ7" s="111"/>
      <c r="KRR7" s="111"/>
      <c r="KRS7" s="111"/>
      <c r="KRT7" s="111"/>
      <c r="KRU7" s="111"/>
      <c r="KRV7" s="111"/>
      <c r="KRW7" s="111"/>
      <c r="KRX7" s="111"/>
      <c r="KRY7" s="111"/>
      <c r="KRZ7" s="111"/>
      <c r="KSA7" s="111"/>
      <c r="KSB7" s="111"/>
      <c r="KSC7" s="111"/>
      <c r="KSD7" s="111"/>
      <c r="KSE7" s="111"/>
      <c r="KSF7" s="111"/>
      <c r="KSG7" s="111"/>
      <c r="KSH7" s="111"/>
      <c r="KSI7" s="111"/>
      <c r="KSJ7" s="111"/>
      <c r="KSK7" s="111"/>
      <c r="KSL7" s="111"/>
      <c r="KSM7" s="111"/>
      <c r="KSN7" s="111"/>
      <c r="KSO7" s="111"/>
      <c r="KSP7" s="111"/>
      <c r="KSQ7" s="111"/>
      <c r="KSR7" s="111"/>
      <c r="KSS7" s="111"/>
      <c r="KST7" s="111"/>
      <c r="KSU7" s="111"/>
      <c r="KSV7" s="111"/>
      <c r="KSW7" s="111"/>
      <c r="KSX7" s="111"/>
      <c r="KSY7" s="111"/>
      <c r="KSZ7" s="111"/>
      <c r="KTA7" s="111"/>
      <c r="KTB7" s="111"/>
      <c r="KTC7" s="111"/>
      <c r="KTD7" s="111"/>
      <c r="KTE7" s="111"/>
      <c r="KTF7" s="111"/>
      <c r="KTG7" s="111"/>
      <c r="KTH7" s="111"/>
      <c r="KTI7" s="111"/>
      <c r="KTJ7" s="111"/>
      <c r="KTK7" s="111"/>
      <c r="KTL7" s="111"/>
      <c r="KTM7" s="111"/>
      <c r="KTN7" s="111"/>
      <c r="KTO7" s="111"/>
      <c r="KTP7" s="111"/>
      <c r="KTQ7" s="111"/>
      <c r="KTR7" s="111"/>
      <c r="KTS7" s="111"/>
      <c r="KTT7" s="111"/>
      <c r="KTU7" s="111"/>
      <c r="KTV7" s="111"/>
      <c r="KTW7" s="111"/>
      <c r="KTX7" s="111"/>
      <c r="KTY7" s="111"/>
      <c r="KTZ7" s="111"/>
      <c r="KUA7" s="111"/>
      <c r="KUB7" s="111"/>
      <c r="KUC7" s="111"/>
      <c r="KUD7" s="111"/>
      <c r="KUE7" s="111"/>
      <c r="KUF7" s="111"/>
      <c r="KUG7" s="111"/>
      <c r="KUH7" s="111"/>
      <c r="KUI7" s="111"/>
      <c r="KUJ7" s="111"/>
      <c r="KUK7" s="111"/>
      <c r="KUL7" s="111"/>
      <c r="KUM7" s="111"/>
      <c r="KUN7" s="111"/>
      <c r="KUO7" s="111"/>
      <c r="KUP7" s="111"/>
      <c r="KUQ7" s="111"/>
      <c r="KUR7" s="111"/>
      <c r="KUS7" s="111"/>
      <c r="KUT7" s="111"/>
      <c r="KUU7" s="111"/>
      <c r="KUV7" s="111"/>
      <c r="KUW7" s="111"/>
      <c r="KUX7" s="111"/>
      <c r="KUY7" s="111"/>
      <c r="KUZ7" s="111"/>
      <c r="KVA7" s="111"/>
      <c r="KVB7" s="111"/>
      <c r="KVC7" s="111"/>
      <c r="KVD7" s="111"/>
      <c r="KVE7" s="111"/>
      <c r="KVF7" s="111"/>
      <c r="KVG7" s="111"/>
      <c r="KVH7" s="111"/>
      <c r="KVI7" s="111"/>
      <c r="KVJ7" s="111"/>
      <c r="KVK7" s="111"/>
      <c r="KVL7" s="111"/>
      <c r="KVM7" s="111"/>
      <c r="KVN7" s="111"/>
      <c r="KVO7" s="111"/>
      <c r="KVP7" s="111"/>
      <c r="KVQ7" s="111"/>
      <c r="KVR7" s="111"/>
      <c r="KVS7" s="111"/>
      <c r="KVT7" s="111"/>
      <c r="KVU7" s="111"/>
      <c r="KVV7" s="111"/>
      <c r="KVW7" s="111"/>
      <c r="KVX7" s="111"/>
      <c r="KVY7" s="111"/>
      <c r="KVZ7" s="111"/>
      <c r="KWA7" s="111"/>
      <c r="KWB7" s="111"/>
      <c r="KWC7" s="111"/>
      <c r="KWD7" s="111"/>
      <c r="KWE7" s="111"/>
      <c r="KWF7" s="111"/>
      <c r="KWG7" s="111"/>
      <c r="KWH7" s="111"/>
      <c r="KWI7" s="111"/>
      <c r="KWJ7" s="111"/>
      <c r="KWK7" s="111"/>
      <c r="KWL7" s="111"/>
      <c r="KWM7" s="111"/>
      <c r="KWN7" s="111"/>
      <c r="KWO7" s="111"/>
      <c r="KWP7" s="111"/>
      <c r="KWQ7" s="111"/>
      <c r="KWR7" s="111"/>
      <c r="KWS7" s="111"/>
      <c r="KWT7" s="111"/>
      <c r="KWU7" s="111"/>
      <c r="KWV7" s="111"/>
      <c r="KWW7" s="111"/>
      <c r="KWX7" s="111"/>
      <c r="KWY7" s="111"/>
      <c r="KWZ7" s="111"/>
      <c r="KXA7" s="111"/>
      <c r="KXB7" s="111"/>
      <c r="KXC7" s="111"/>
      <c r="KXD7" s="111"/>
      <c r="KXE7" s="111"/>
      <c r="KXF7" s="111"/>
      <c r="KXG7" s="111"/>
      <c r="KXH7" s="111"/>
      <c r="KXI7" s="111"/>
      <c r="KXJ7" s="111"/>
      <c r="KXK7" s="111"/>
      <c r="KXL7" s="111"/>
      <c r="KXM7" s="111"/>
      <c r="KXN7" s="111"/>
      <c r="KXO7" s="111"/>
      <c r="KXP7" s="111"/>
      <c r="KXQ7" s="111"/>
      <c r="KXR7" s="111"/>
      <c r="KXS7" s="111"/>
      <c r="KXT7" s="111"/>
      <c r="KXU7" s="111"/>
      <c r="KXV7" s="111"/>
      <c r="KXW7" s="111"/>
      <c r="KXX7" s="111"/>
      <c r="KXY7" s="111"/>
      <c r="KXZ7" s="111"/>
      <c r="KYA7" s="111"/>
      <c r="KYB7" s="111"/>
      <c r="KYC7" s="111"/>
      <c r="KYD7" s="111"/>
      <c r="KYE7" s="111"/>
      <c r="KYF7" s="111"/>
      <c r="KYG7" s="111"/>
      <c r="KYH7" s="111"/>
      <c r="KYI7" s="111"/>
      <c r="KYJ7" s="111"/>
      <c r="KYK7" s="111"/>
      <c r="KYL7" s="111"/>
      <c r="KYM7" s="111"/>
      <c r="KYN7" s="111"/>
      <c r="KYO7" s="111"/>
      <c r="KYP7" s="111"/>
      <c r="KYQ7" s="111"/>
      <c r="KYR7" s="111"/>
      <c r="KYS7" s="111"/>
      <c r="KYT7" s="111"/>
      <c r="KYU7" s="111"/>
      <c r="KYV7" s="111"/>
      <c r="KYW7" s="111"/>
      <c r="KYX7" s="111"/>
      <c r="KYY7" s="111"/>
      <c r="KYZ7" s="111"/>
      <c r="KZA7" s="111"/>
      <c r="KZB7" s="111"/>
      <c r="KZC7" s="111"/>
      <c r="KZD7" s="111"/>
      <c r="KZE7" s="111"/>
      <c r="KZF7" s="111"/>
      <c r="KZG7" s="111"/>
      <c r="KZH7" s="111"/>
      <c r="KZI7" s="111"/>
      <c r="KZJ7" s="111"/>
      <c r="KZK7" s="111"/>
      <c r="KZL7" s="111"/>
      <c r="KZM7" s="111"/>
      <c r="KZN7" s="111"/>
      <c r="KZO7" s="111"/>
      <c r="KZP7" s="111"/>
      <c r="KZQ7" s="111"/>
      <c r="KZR7" s="111"/>
      <c r="KZS7" s="111"/>
      <c r="KZT7" s="111"/>
      <c r="KZU7" s="111"/>
      <c r="KZV7" s="111"/>
      <c r="KZW7" s="111"/>
      <c r="KZX7" s="111"/>
      <c r="KZY7" s="111"/>
      <c r="KZZ7" s="111"/>
      <c r="LAA7" s="111"/>
      <c r="LAB7" s="111"/>
      <c r="LAC7" s="111"/>
      <c r="LAD7" s="111"/>
      <c r="LAE7" s="111"/>
      <c r="LAF7" s="111"/>
      <c r="LAG7" s="111"/>
      <c r="LAH7" s="111"/>
      <c r="LAI7" s="111"/>
      <c r="LAJ7" s="111"/>
      <c r="LAK7" s="111"/>
      <c r="LAL7" s="111"/>
      <c r="LAM7" s="111"/>
      <c r="LAN7" s="111"/>
      <c r="LAO7" s="111"/>
      <c r="LAP7" s="111"/>
      <c r="LAQ7" s="111"/>
      <c r="LAR7" s="111"/>
      <c r="LAS7" s="111"/>
      <c r="LAT7" s="111"/>
      <c r="LAU7" s="111"/>
      <c r="LAV7" s="111"/>
      <c r="LAW7" s="111"/>
      <c r="LAX7" s="111"/>
      <c r="LAY7" s="111"/>
      <c r="LAZ7" s="111"/>
      <c r="LBA7" s="111"/>
      <c r="LBB7" s="111"/>
      <c r="LBC7" s="111"/>
      <c r="LBD7" s="111"/>
      <c r="LBE7" s="111"/>
      <c r="LBF7" s="111"/>
      <c r="LBG7" s="111"/>
      <c r="LBH7" s="111"/>
      <c r="LBI7" s="111"/>
      <c r="LBJ7" s="111"/>
      <c r="LBK7" s="111"/>
      <c r="LBL7" s="111"/>
      <c r="LBM7" s="111"/>
      <c r="LBN7" s="111"/>
      <c r="LBO7" s="111"/>
      <c r="LBP7" s="111"/>
      <c r="LBQ7" s="111"/>
      <c r="LBR7" s="111"/>
      <c r="LBS7" s="111"/>
      <c r="LBT7" s="111"/>
      <c r="LBU7" s="111"/>
      <c r="LBV7" s="111"/>
      <c r="LBW7" s="111"/>
      <c r="LBX7" s="111"/>
      <c r="LBY7" s="111"/>
      <c r="LBZ7" s="111"/>
      <c r="LCA7" s="111"/>
      <c r="LCB7" s="111"/>
      <c r="LCC7" s="111"/>
      <c r="LCD7" s="111"/>
      <c r="LCE7" s="111"/>
      <c r="LCF7" s="111"/>
      <c r="LCG7" s="111"/>
      <c r="LCH7" s="111"/>
      <c r="LCI7" s="111"/>
      <c r="LCJ7" s="111"/>
      <c r="LCK7" s="111"/>
      <c r="LCL7" s="111"/>
      <c r="LCM7" s="111"/>
      <c r="LCN7" s="111"/>
      <c r="LCO7" s="111"/>
      <c r="LCP7" s="111"/>
      <c r="LCQ7" s="111"/>
      <c r="LCR7" s="111"/>
      <c r="LCS7" s="111"/>
      <c r="LCT7" s="111"/>
      <c r="LCU7" s="111"/>
      <c r="LCV7" s="111"/>
      <c r="LCW7" s="111"/>
      <c r="LCX7" s="111"/>
      <c r="LCY7" s="111"/>
      <c r="LCZ7" s="111"/>
      <c r="LDA7" s="111"/>
      <c r="LDB7" s="111"/>
      <c r="LDC7" s="111"/>
      <c r="LDD7" s="111"/>
      <c r="LDE7" s="111"/>
      <c r="LDF7" s="111"/>
      <c r="LDG7" s="111"/>
      <c r="LDH7" s="111"/>
      <c r="LDI7" s="111"/>
      <c r="LDJ7" s="111"/>
      <c r="LDK7" s="111"/>
      <c r="LDL7" s="111"/>
      <c r="LDM7" s="111"/>
      <c r="LDN7" s="111"/>
      <c r="LDO7" s="111"/>
      <c r="LDP7" s="111"/>
      <c r="LDQ7" s="111"/>
      <c r="LDR7" s="111"/>
      <c r="LDS7" s="111"/>
      <c r="LDT7" s="111"/>
      <c r="LDU7" s="111"/>
      <c r="LDV7" s="111"/>
      <c r="LDW7" s="111"/>
      <c r="LDX7" s="111"/>
      <c r="LDY7" s="111"/>
      <c r="LDZ7" s="111"/>
      <c r="LEA7" s="111"/>
      <c r="LEB7" s="111"/>
      <c r="LEC7" s="111"/>
      <c r="LED7" s="111"/>
      <c r="LEE7" s="111"/>
      <c r="LEF7" s="111"/>
      <c r="LEG7" s="111"/>
      <c r="LEH7" s="111"/>
      <c r="LEI7" s="111"/>
      <c r="LEJ7" s="111"/>
      <c r="LEK7" s="111"/>
      <c r="LEL7" s="111"/>
      <c r="LEM7" s="111"/>
      <c r="LEN7" s="111"/>
      <c r="LEO7" s="111"/>
      <c r="LEP7" s="111"/>
      <c r="LEQ7" s="111"/>
      <c r="LER7" s="111"/>
      <c r="LES7" s="111"/>
      <c r="LET7" s="111"/>
      <c r="LEU7" s="111"/>
      <c r="LEV7" s="111"/>
      <c r="LEW7" s="111"/>
      <c r="LEX7" s="111"/>
      <c r="LEY7" s="111"/>
      <c r="LEZ7" s="111"/>
      <c r="LFA7" s="111"/>
      <c r="LFB7" s="111"/>
      <c r="LFC7" s="111"/>
      <c r="LFD7" s="111"/>
      <c r="LFE7" s="111"/>
      <c r="LFF7" s="111"/>
      <c r="LFG7" s="111"/>
      <c r="LFH7" s="111"/>
      <c r="LFI7" s="111"/>
      <c r="LFJ7" s="111"/>
      <c r="LFK7" s="111"/>
      <c r="LFL7" s="111"/>
      <c r="LFM7" s="111"/>
      <c r="LFN7" s="111"/>
      <c r="LFO7" s="111"/>
      <c r="LFP7" s="111"/>
      <c r="LFQ7" s="111"/>
      <c r="LFR7" s="111"/>
      <c r="LFS7" s="111"/>
      <c r="LFT7" s="111"/>
      <c r="LFU7" s="111"/>
      <c r="LFV7" s="111"/>
      <c r="LFW7" s="111"/>
      <c r="LFX7" s="111"/>
      <c r="LFY7" s="111"/>
      <c r="LFZ7" s="111"/>
      <c r="LGA7" s="111"/>
      <c r="LGB7" s="111"/>
      <c r="LGC7" s="111"/>
      <c r="LGD7" s="111"/>
      <c r="LGE7" s="111"/>
      <c r="LGF7" s="111"/>
      <c r="LGG7" s="111"/>
      <c r="LGH7" s="111"/>
      <c r="LGI7" s="111"/>
      <c r="LGJ7" s="111"/>
      <c r="LGK7" s="111"/>
      <c r="LGL7" s="111"/>
      <c r="LGM7" s="111"/>
      <c r="LGN7" s="111"/>
      <c r="LGO7" s="111"/>
      <c r="LGP7" s="111"/>
      <c r="LGQ7" s="111"/>
      <c r="LGR7" s="111"/>
      <c r="LGS7" s="111"/>
      <c r="LGT7" s="111"/>
      <c r="LGU7" s="111"/>
      <c r="LGV7" s="111"/>
      <c r="LGW7" s="111"/>
      <c r="LGX7" s="111"/>
      <c r="LGY7" s="111"/>
      <c r="LGZ7" s="111"/>
      <c r="LHA7" s="111"/>
      <c r="LHB7" s="111"/>
      <c r="LHC7" s="111"/>
      <c r="LHD7" s="111"/>
      <c r="LHE7" s="111"/>
      <c r="LHF7" s="111"/>
      <c r="LHG7" s="111"/>
      <c r="LHH7" s="111"/>
      <c r="LHI7" s="111"/>
      <c r="LHJ7" s="111"/>
      <c r="LHK7" s="111"/>
      <c r="LHL7" s="111"/>
      <c r="LHM7" s="111"/>
      <c r="LHN7" s="111"/>
      <c r="LHO7" s="111"/>
      <c r="LHP7" s="111"/>
      <c r="LHQ7" s="111"/>
      <c r="LHR7" s="111"/>
      <c r="LHS7" s="111"/>
      <c r="LHT7" s="111"/>
      <c r="LHU7" s="111"/>
      <c r="LHV7" s="111"/>
      <c r="LHW7" s="111"/>
      <c r="LHX7" s="111"/>
      <c r="LHY7" s="111"/>
      <c r="LHZ7" s="111"/>
      <c r="LIA7" s="111"/>
      <c r="LIB7" s="111"/>
      <c r="LIC7" s="111"/>
      <c r="LID7" s="111"/>
      <c r="LIE7" s="111"/>
      <c r="LIF7" s="111"/>
      <c r="LIG7" s="111"/>
      <c r="LIH7" s="111"/>
      <c r="LII7" s="111"/>
      <c r="LIJ7" s="111"/>
      <c r="LIK7" s="111"/>
      <c r="LIL7" s="111"/>
      <c r="LIM7" s="111"/>
      <c r="LIN7" s="111"/>
      <c r="LIO7" s="111"/>
      <c r="LIP7" s="111"/>
      <c r="LIQ7" s="111"/>
      <c r="LIR7" s="111"/>
      <c r="LIS7" s="111"/>
      <c r="LIT7" s="111"/>
      <c r="LIU7" s="111"/>
      <c r="LIV7" s="111"/>
      <c r="LIW7" s="111"/>
      <c r="LIX7" s="111"/>
      <c r="LIY7" s="111"/>
      <c r="LIZ7" s="111"/>
      <c r="LJA7" s="111"/>
      <c r="LJB7" s="111"/>
      <c r="LJC7" s="111"/>
      <c r="LJD7" s="111"/>
      <c r="LJE7" s="111"/>
      <c r="LJF7" s="111"/>
      <c r="LJG7" s="111"/>
      <c r="LJH7" s="111"/>
      <c r="LJI7" s="111"/>
      <c r="LJJ7" s="111"/>
      <c r="LJK7" s="111"/>
      <c r="LJL7" s="111"/>
      <c r="LJM7" s="111"/>
      <c r="LJN7" s="111"/>
      <c r="LJO7" s="111"/>
      <c r="LJP7" s="111"/>
      <c r="LJQ7" s="111"/>
      <c r="LJR7" s="111"/>
      <c r="LJS7" s="111"/>
      <c r="LJT7" s="111"/>
      <c r="LJU7" s="111"/>
      <c r="LJV7" s="111"/>
      <c r="LJW7" s="111"/>
      <c r="LJX7" s="111"/>
      <c r="LJY7" s="111"/>
      <c r="LJZ7" s="111"/>
      <c r="LKA7" s="111"/>
      <c r="LKB7" s="111"/>
      <c r="LKC7" s="111"/>
      <c r="LKD7" s="111"/>
      <c r="LKE7" s="111"/>
      <c r="LKF7" s="111"/>
      <c r="LKG7" s="111"/>
      <c r="LKH7" s="111"/>
      <c r="LKI7" s="111"/>
      <c r="LKJ7" s="111"/>
      <c r="LKK7" s="111"/>
      <c r="LKL7" s="111"/>
      <c r="LKM7" s="111"/>
      <c r="LKN7" s="111"/>
      <c r="LKO7" s="111"/>
      <c r="LKP7" s="111"/>
      <c r="LKQ7" s="111"/>
      <c r="LKR7" s="111"/>
      <c r="LKS7" s="111"/>
      <c r="LKT7" s="111"/>
      <c r="LKU7" s="111"/>
      <c r="LKV7" s="111"/>
      <c r="LKW7" s="111"/>
      <c r="LKX7" s="111"/>
      <c r="LKY7" s="111"/>
      <c r="LKZ7" s="111"/>
      <c r="LLA7" s="111"/>
      <c r="LLB7" s="111"/>
      <c r="LLC7" s="111"/>
      <c r="LLD7" s="111"/>
      <c r="LLE7" s="111"/>
      <c r="LLF7" s="111"/>
      <c r="LLG7" s="111"/>
      <c r="LLH7" s="111"/>
      <c r="LLI7" s="111"/>
      <c r="LLJ7" s="111"/>
      <c r="LLK7" s="111"/>
      <c r="LLL7" s="111"/>
      <c r="LLM7" s="111"/>
      <c r="LLN7" s="111"/>
      <c r="LLO7" s="111"/>
      <c r="LLP7" s="111"/>
      <c r="LLQ7" s="111"/>
      <c r="LLR7" s="111"/>
      <c r="LLS7" s="111"/>
      <c r="LLT7" s="111"/>
      <c r="LLU7" s="111"/>
      <c r="LLV7" s="111"/>
      <c r="LLW7" s="111"/>
      <c r="LLX7" s="111"/>
      <c r="LLY7" s="111"/>
      <c r="LLZ7" s="111"/>
      <c r="LMA7" s="111"/>
      <c r="LMB7" s="111"/>
      <c r="LMC7" s="111"/>
      <c r="LMD7" s="111"/>
      <c r="LME7" s="111"/>
      <c r="LMF7" s="111"/>
      <c r="LMG7" s="111"/>
      <c r="LMH7" s="111"/>
      <c r="LMI7" s="111"/>
      <c r="LMJ7" s="111"/>
      <c r="LMK7" s="111"/>
      <c r="LML7" s="111"/>
      <c r="LMM7" s="111"/>
      <c r="LMN7" s="111"/>
      <c r="LMO7" s="111"/>
      <c r="LMP7" s="111"/>
      <c r="LMQ7" s="111"/>
      <c r="LMR7" s="111"/>
      <c r="LMS7" s="111"/>
      <c r="LMT7" s="111"/>
      <c r="LMU7" s="111"/>
      <c r="LMV7" s="111"/>
      <c r="LMW7" s="111"/>
      <c r="LMX7" s="111"/>
      <c r="LMY7" s="111"/>
      <c r="LMZ7" s="111"/>
      <c r="LNA7" s="111"/>
      <c r="LNB7" s="111"/>
      <c r="LNC7" s="111"/>
      <c r="LND7" s="111"/>
      <c r="LNE7" s="111"/>
      <c r="LNF7" s="111"/>
      <c r="LNG7" s="111"/>
      <c r="LNH7" s="111"/>
      <c r="LNI7" s="111"/>
      <c r="LNJ7" s="111"/>
      <c r="LNK7" s="111"/>
      <c r="LNL7" s="111"/>
      <c r="LNM7" s="111"/>
      <c r="LNN7" s="111"/>
      <c r="LNO7" s="111"/>
      <c r="LNP7" s="111"/>
      <c r="LNQ7" s="111"/>
      <c r="LNR7" s="111"/>
      <c r="LNS7" s="111"/>
      <c r="LNT7" s="111"/>
      <c r="LNU7" s="111"/>
      <c r="LNV7" s="111"/>
      <c r="LNW7" s="111"/>
      <c r="LNX7" s="111"/>
      <c r="LNY7" s="111"/>
      <c r="LNZ7" s="111"/>
      <c r="LOA7" s="111"/>
      <c r="LOB7" s="111"/>
      <c r="LOC7" s="111"/>
      <c r="LOD7" s="111"/>
      <c r="LOE7" s="111"/>
      <c r="LOF7" s="111"/>
      <c r="LOG7" s="111"/>
      <c r="LOH7" s="111"/>
      <c r="LOI7" s="111"/>
      <c r="LOJ7" s="111"/>
      <c r="LOK7" s="111"/>
      <c r="LOL7" s="111"/>
      <c r="LOM7" s="111"/>
      <c r="LON7" s="111"/>
      <c r="LOO7" s="111"/>
      <c r="LOP7" s="111"/>
      <c r="LOQ7" s="111"/>
      <c r="LOR7" s="111"/>
      <c r="LOS7" s="111"/>
      <c r="LOT7" s="111"/>
      <c r="LOU7" s="111"/>
      <c r="LOV7" s="111"/>
      <c r="LOW7" s="111"/>
      <c r="LOX7" s="111"/>
      <c r="LOY7" s="111"/>
      <c r="LOZ7" s="111"/>
      <c r="LPA7" s="111"/>
      <c r="LPB7" s="111"/>
      <c r="LPC7" s="111"/>
      <c r="LPD7" s="111"/>
      <c r="LPE7" s="111"/>
      <c r="LPF7" s="111"/>
      <c r="LPG7" s="111"/>
      <c r="LPH7" s="111"/>
      <c r="LPI7" s="111"/>
      <c r="LPJ7" s="111"/>
      <c r="LPK7" s="111"/>
      <c r="LPL7" s="111"/>
      <c r="LPM7" s="111"/>
      <c r="LPN7" s="111"/>
      <c r="LPO7" s="111"/>
      <c r="LPP7" s="111"/>
      <c r="LPQ7" s="111"/>
      <c r="LPR7" s="111"/>
      <c r="LPS7" s="111"/>
      <c r="LPT7" s="111"/>
      <c r="LPU7" s="111"/>
      <c r="LPV7" s="111"/>
      <c r="LPW7" s="111"/>
      <c r="LPX7" s="111"/>
      <c r="LPY7" s="111"/>
      <c r="LPZ7" s="111"/>
      <c r="LQA7" s="111"/>
      <c r="LQB7" s="111"/>
      <c r="LQC7" s="111"/>
      <c r="LQD7" s="111"/>
      <c r="LQE7" s="111"/>
      <c r="LQF7" s="111"/>
      <c r="LQG7" s="111"/>
      <c r="LQH7" s="111"/>
      <c r="LQI7" s="111"/>
      <c r="LQJ7" s="111"/>
      <c r="LQK7" s="111"/>
      <c r="LQL7" s="111"/>
      <c r="LQM7" s="111"/>
      <c r="LQN7" s="111"/>
      <c r="LQO7" s="111"/>
      <c r="LQP7" s="111"/>
      <c r="LQQ7" s="111"/>
      <c r="LQR7" s="111"/>
      <c r="LQS7" s="111"/>
      <c r="LQT7" s="111"/>
      <c r="LQU7" s="111"/>
      <c r="LQV7" s="111"/>
      <c r="LQW7" s="111"/>
      <c r="LQX7" s="111"/>
      <c r="LQY7" s="111"/>
      <c r="LQZ7" s="111"/>
      <c r="LRA7" s="111"/>
      <c r="LRB7" s="111"/>
      <c r="LRC7" s="111"/>
      <c r="LRD7" s="111"/>
      <c r="LRE7" s="111"/>
      <c r="LRF7" s="111"/>
      <c r="LRG7" s="111"/>
      <c r="LRH7" s="111"/>
      <c r="LRI7" s="111"/>
      <c r="LRJ7" s="111"/>
      <c r="LRK7" s="111"/>
      <c r="LRL7" s="111"/>
      <c r="LRM7" s="111"/>
      <c r="LRN7" s="111"/>
      <c r="LRO7" s="111"/>
      <c r="LRP7" s="111"/>
      <c r="LRQ7" s="111"/>
      <c r="LRR7" s="111"/>
      <c r="LRS7" s="111"/>
      <c r="LRT7" s="111"/>
      <c r="LRU7" s="111"/>
      <c r="LRV7" s="111"/>
      <c r="LRW7" s="111"/>
      <c r="LRX7" s="111"/>
      <c r="LRY7" s="111"/>
      <c r="LRZ7" s="111"/>
      <c r="LSA7" s="111"/>
      <c r="LSB7" s="111"/>
      <c r="LSC7" s="111"/>
      <c r="LSD7" s="111"/>
      <c r="LSE7" s="111"/>
      <c r="LSF7" s="111"/>
      <c r="LSG7" s="111"/>
      <c r="LSH7" s="111"/>
      <c r="LSI7" s="111"/>
      <c r="LSJ7" s="111"/>
      <c r="LSK7" s="111"/>
      <c r="LSL7" s="111"/>
      <c r="LSM7" s="111"/>
      <c r="LSN7" s="111"/>
      <c r="LSO7" s="111"/>
      <c r="LSP7" s="111"/>
      <c r="LSQ7" s="111"/>
      <c r="LSR7" s="111"/>
      <c r="LSS7" s="111"/>
      <c r="LST7" s="111"/>
      <c r="LSU7" s="111"/>
      <c r="LSV7" s="111"/>
      <c r="LSW7" s="111"/>
      <c r="LSX7" s="111"/>
      <c r="LSY7" s="111"/>
      <c r="LSZ7" s="111"/>
      <c r="LTA7" s="111"/>
      <c r="LTB7" s="111"/>
      <c r="LTC7" s="111"/>
      <c r="LTD7" s="111"/>
      <c r="LTE7" s="111"/>
      <c r="LTF7" s="111"/>
      <c r="LTG7" s="111"/>
      <c r="LTH7" s="111"/>
      <c r="LTI7" s="111"/>
      <c r="LTJ7" s="111"/>
      <c r="LTK7" s="111"/>
      <c r="LTL7" s="111"/>
      <c r="LTM7" s="111"/>
      <c r="LTN7" s="111"/>
      <c r="LTO7" s="111"/>
      <c r="LTP7" s="111"/>
      <c r="LTQ7" s="111"/>
      <c r="LTR7" s="111"/>
      <c r="LTS7" s="111"/>
      <c r="LTT7" s="111"/>
      <c r="LTU7" s="111"/>
      <c r="LTV7" s="111"/>
      <c r="LTW7" s="111"/>
      <c r="LTX7" s="111"/>
      <c r="LTY7" s="111"/>
      <c r="LTZ7" s="111"/>
      <c r="LUA7" s="111"/>
      <c r="LUB7" s="111"/>
      <c r="LUC7" s="111"/>
      <c r="LUD7" s="111"/>
      <c r="LUE7" s="111"/>
      <c r="LUF7" s="111"/>
      <c r="LUG7" s="111"/>
      <c r="LUH7" s="111"/>
      <c r="LUI7" s="111"/>
      <c r="LUJ7" s="111"/>
      <c r="LUK7" s="111"/>
      <c r="LUL7" s="111"/>
      <c r="LUM7" s="111"/>
      <c r="LUN7" s="111"/>
      <c r="LUO7" s="111"/>
      <c r="LUP7" s="111"/>
      <c r="LUQ7" s="111"/>
      <c r="LUR7" s="111"/>
      <c r="LUS7" s="111"/>
      <c r="LUT7" s="111"/>
      <c r="LUU7" s="111"/>
      <c r="LUV7" s="111"/>
      <c r="LUW7" s="111"/>
      <c r="LUX7" s="111"/>
      <c r="LUY7" s="111"/>
      <c r="LUZ7" s="111"/>
      <c r="LVA7" s="111"/>
      <c r="LVB7" s="111"/>
      <c r="LVC7" s="111"/>
      <c r="LVD7" s="111"/>
      <c r="LVE7" s="111"/>
      <c r="LVF7" s="111"/>
      <c r="LVG7" s="111"/>
      <c r="LVH7" s="111"/>
      <c r="LVI7" s="111"/>
      <c r="LVJ7" s="111"/>
      <c r="LVK7" s="111"/>
      <c r="LVL7" s="111"/>
      <c r="LVM7" s="111"/>
      <c r="LVN7" s="111"/>
      <c r="LVO7" s="111"/>
      <c r="LVP7" s="111"/>
      <c r="LVQ7" s="111"/>
      <c r="LVR7" s="111"/>
      <c r="LVS7" s="111"/>
      <c r="LVT7" s="111"/>
      <c r="LVU7" s="111"/>
      <c r="LVV7" s="111"/>
      <c r="LVW7" s="111"/>
      <c r="LVX7" s="111"/>
      <c r="LVY7" s="111"/>
      <c r="LVZ7" s="111"/>
      <c r="LWA7" s="111"/>
      <c r="LWB7" s="111"/>
      <c r="LWC7" s="111"/>
      <c r="LWD7" s="111"/>
      <c r="LWE7" s="111"/>
      <c r="LWF7" s="111"/>
      <c r="LWG7" s="111"/>
      <c r="LWH7" s="111"/>
      <c r="LWI7" s="111"/>
      <c r="LWJ7" s="111"/>
      <c r="LWK7" s="111"/>
      <c r="LWL7" s="111"/>
      <c r="LWM7" s="111"/>
      <c r="LWN7" s="111"/>
      <c r="LWO7" s="111"/>
      <c r="LWP7" s="111"/>
      <c r="LWQ7" s="111"/>
      <c r="LWR7" s="111"/>
      <c r="LWS7" s="111"/>
      <c r="LWT7" s="111"/>
      <c r="LWU7" s="111"/>
      <c r="LWV7" s="111"/>
      <c r="LWW7" s="111"/>
      <c r="LWX7" s="111"/>
      <c r="LWY7" s="111"/>
      <c r="LWZ7" s="111"/>
      <c r="LXA7" s="111"/>
      <c r="LXB7" s="111"/>
      <c r="LXC7" s="111"/>
      <c r="LXD7" s="111"/>
      <c r="LXE7" s="111"/>
      <c r="LXF7" s="111"/>
      <c r="LXG7" s="111"/>
      <c r="LXH7" s="111"/>
      <c r="LXI7" s="111"/>
      <c r="LXJ7" s="111"/>
      <c r="LXK7" s="111"/>
      <c r="LXL7" s="111"/>
      <c r="LXM7" s="111"/>
      <c r="LXN7" s="111"/>
      <c r="LXO7" s="111"/>
      <c r="LXP7" s="111"/>
      <c r="LXQ7" s="111"/>
      <c r="LXR7" s="111"/>
      <c r="LXS7" s="111"/>
      <c r="LXT7" s="111"/>
      <c r="LXU7" s="111"/>
      <c r="LXV7" s="111"/>
      <c r="LXW7" s="111"/>
      <c r="LXX7" s="111"/>
      <c r="LXY7" s="111"/>
      <c r="LXZ7" s="111"/>
      <c r="LYA7" s="111"/>
      <c r="LYB7" s="111"/>
      <c r="LYC7" s="111"/>
      <c r="LYD7" s="111"/>
      <c r="LYE7" s="111"/>
      <c r="LYF7" s="111"/>
      <c r="LYG7" s="111"/>
      <c r="LYH7" s="111"/>
      <c r="LYI7" s="111"/>
      <c r="LYJ7" s="111"/>
      <c r="LYK7" s="111"/>
      <c r="LYL7" s="111"/>
      <c r="LYM7" s="111"/>
      <c r="LYN7" s="111"/>
      <c r="LYO7" s="111"/>
      <c r="LYP7" s="111"/>
      <c r="LYQ7" s="111"/>
      <c r="LYR7" s="111"/>
      <c r="LYS7" s="111"/>
      <c r="LYT7" s="111"/>
      <c r="LYU7" s="111"/>
      <c r="LYV7" s="111"/>
      <c r="LYW7" s="111"/>
      <c r="LYX7" s="111"/>
      <c r="LYY7" s="111"/>
      <c r="LYZ7" s="111"/>
      <c r="LZA7" s="111"/>
      <c r="LZB7" s="111"/>
      <c r="LZC7" s="111"/>
      <c r="LZD7" s="111"/>
      <c r="LZE7" s="111"/>
      <c r="LZF7" s="111"/>
      <c r="LZG7" s="111"/>
      <c r="LZH7" s="111"/>
      <c r="LZI7" s="111"/>
      <c r="LZJ7" s="111"/>
      <c r="LZK7" s="111"/>
      <c r="LZL7" s="111"/>
      <c r="LZM7" s="111"/>
      <c r="LZN7" s="111"/>
      <c r="LZO7" s="111"/>
      <c r="LZP7" s="111"/>
      <c r="LZQ7" s="111"/>
      <c r="LZR7" s="111"/>
      <c r="LZS7" s="111"/>
      <c r="LZT7" s="111"/>
      <c r="LZU7" s="111"/>
      <c r="LZV7" s="111"/>
      <c r="LZW7" s="111"/>
      <c r="LZX7" s="111"/>
      <c r="LZY7" s="111"/>
      <c r="LZZ7" s="111"/>
      <c r="MAA7" s="111"/>
      <c r="MAB7" s="111"/>
      <c r="MAC7" s="111"/>
      <c r="MAD7" s="111"/>
      <c r="MAE7" s="111"/>
      <c r="MAF7" s="111"/>
      <c r="MAG7" s="111"/>
      <c r="MAH7" s="111"/>
      <c r="MAI7" s="111"/>
      <c r="MAJ7" s="111"/>
      <c r="MAK7" s="111"/>
      <c r="MAL7" s="111"/>
      <c r="MAM7" s="111"/>
      <c r="MAN7" s="111"/>
      <c r="MAO7" s="111"/>
      <c r="MAP7" s="111"/>
      <c r="MAQ7" s="111"/>
      <c r="MAR7" s="111"/>
      <c r="MAS7" s="111"/>
      <c r="MAT7" s="111"/>
      <c r="MAU7" s="111"/>
      <c r="MAV7" s="111"/>
      <c r="MAW7" s="111"/>
      <c r="MAX7" s="111"/>
      <c r="MAY7" s="111"/>
      <c r="MAZ7" s="111"/>
      <c r="MBA7" s="111"/>
      <c r="MBB7" s="111"/>
      <c r="MBC7" s="111"/>
      <c r="MBD7" s="111"/>
      <c r="MBE7" s="111"/>
      <c r="MBF7" s="111"/>
      <c r="MBG7" s="111"/>
      <c r="MBH7" s="111"/>
      <c r="MBI7" s="111"/>
      <c r="MBJ7" s="111"/>
      <c r="MBK7" s="111"/>
      <c r="MBL7" s="111"/>
      <c r="MBM7" s="111"/>
      <c r="MBN7" s="111"/>
      <c r="MBO7" s="111"/>
      <c r="MBP7" s="111"/>
      <c r="MBQ7" s="111"/>
      <c r="MBR7" s="111"/>
      <c r="MBS7" s="111"/>
      <c r="MBT7" s="111"/>
      <c r="MBU7" s="111"/>
      <c r="MBV7" s="111"/>
      <c r="MBW7" s="111"/>
      <c r="MBX7" s="111"/>
      <c r="MBY7" s="111"/>
      <c r="MBZ7" s="111"/>
      <c r="MCA7" s="111"/>
      <c r="MCB7" s="111"/>
      <c r="MCC7" s="111"/>
      <c r="MCD7" s="111"/>
      <c r="MCE7" s="111"/>
      <c r="MCF7" s="111"/>
      <c r="MCG7" s="111"/>
      <c r="MCH7" s="111"/>
      <c r="MCI7" s="111"/>
      <c r="MCJ7" s="111"/>
      <c r="MCK7" s="111"/>
      <c r="MCL7" s="111"/>
      <c r="MCM7" s="111"/>
      <c r="MCN7" s="111"/>
      <c r="MCO7" s="111"/>
      <c r="MCP7" s="111"/>
      <c r="MCQ7" s="111"/>
      <c r="MCR7" s="111"/>
      <c r="MCS7" s="111"/>
      <c r="MCT7" s="111"/>
      <c r="MCU7" s="111"/>
      <c r="MCV7" s="111"/>
      <c r="MCW7" s="111"/>
      <c r="MCX7" s="111"/>
      <c r="MCY7" s="111"/>
      <c r="MCZ7" s="111"/>
      <c r="MDA7" s="111"/>
      <c r="MDB7" s="111"/>
      <c r="MDC7" s="111"/>
      <c r="MDD7" s="111"/>
      <c r="MDE7" s="111"/>
      <c r="MDF7" s="111"/>
      <c r="MDG7" s="111"/>
      <c r="MDH7" s="111"/>
      <c r="MDI7" s="111"/>
      <c r="MDJ7" s="111"/>
      <c r="MDK7" s="111"/>
      <c r="MDL7" s="111"/>
      <c r="MDM7" s="111"/>
      <c r="MDN7" s="111"/>
      <c r="MDO7" s="111"/>
      <c r="MDP7" s="111"/>
      <c r="MDQ7" s="111"/>
      <c r="MDR7" s="111"/>
      <c r="MDS7" s="111"/>
      <c r="MDT7" s="111"/>
      <c r="MDU7" s="111"/>
      <c r="MDV7" s="111"/>
      <c r="MDW7" s="111"/>
      <c r="MDX7" s="111"/>
      <c r="MDY7" s="111"/>
      <c r="MDZ7" s="111"/>
      <c r="MEA7" s="111"/>
      <c r="MEB7" s="111"/>
      <c r="MEC7" s="111"/>
      <c r="MED7" s="111"/>
      <c r="MEE7" s="111"/>
      <c r="MEF7" s="111"/>
      <c r="MEG7" s="111"/>
      <c r="MEH7" s="111"/>
      <c r="MEI7" s="111"/>
      <c r="MEJ7" s="111"/>
      <c r="MEK7" s="111"/>
      <c r="MEL7" s="111"/>
      <c r="MEM7" s="111"/>
      <c r="MEN7" s="111"/>
      <c r="MEO7" s="111"/>
      <c r="MEP7" s="111"/>
      <c r="MEQ7" s="111"/>
      <c r="MER7" s="111"/>
      <c r="MES7" s="111"/>
      <c r="MET7" s="111"/>
      <c r="MEU7" s="111"/>
      <c r="MEV7" s="111"/>
      <c r="MEW7" s="111"/>
      <c r="MEX7" s="111"/>
      <c r="MEY7" s="111"/>
      <c r="MEZ7" s="111"/>
      <c r="MFA7" s="111"/>
      <c r="MFB7" s="111"/>
      <c r="MFC7" s="111"/>
      <c r="MFD7" s="111"/>
      <c r="MFE7" s="111"/>
      <c r="MFF7" s="111"/>
      <c r="MFG7" s="111"/>
      <c r="MFH7" s="111"/>
      <c r="MFI7" s="111"/>
      <c r="MFJ7" s="111"/>
      <c r="MFK7" s="111"/>
      <c r="MFL7" s="111"/>
      <c r="MFM7" s="111"/>
      <c r="MFN7" s="111"/>
      <c r="MFO7" s="111"/>
      <c r="MFP7" s="111"/>
      <c r="MFQ7" s="111"/>
      <c r="MFR7" s="111"/>
      <c r="MFS7" s="111"/>
      <c r="MFT7" s="111"/>
      <c r="MFU7" s="111"/>
      <c r="MFV7" s="111"/>
      <c r="MFW7" s="111"/>
      <c r="MFX7" s="111"/>
      <c r="MFY7" s="111"/>
      <c r="MFZ7" s="111"/>
      <c r="MGA7" s="111"/>
      <c r="MGB7" s="111"/>
      <c r="MGC7" s="111"/>
      <c r="MGD7" s="111"/>
      <c r="MGE7" s="111"/>
      <c r="MGF7" s="111"/>
      <c r="MGG7" s="111"/>
      <c r="MGH7" s="111"/>
      <c r="MGI7" s="111"/>
      <c r="MGJ7" s="111"/>
      <c r="MGK7" s="111"/>
      <c r="MGL7" s="111"/>
      <c r="MGM7" s="111"/>
      <c r="MGN7" s="111"/>
      <c r="MGO7" s="111"/>
      <c r="MGP7" s="111"/>
      <c r="MGQ7" s="111"/>
      <c r="MGR7" s="111"/>
      <c r="MGS7" s="111"/>
      <c r="MGT7" s="111"/>
      <c r="MGU7" s="111"/>
      <c r="MGV7" s="111"/>
      <c r="MGW7" s="111"/>
      <c r="MGX7" s="111"/>
      <c r="MGY7" s="111"/>
      <c r="MGZ7" s="111"/>
      <c r="MHA7" s="111"/>
      <c r="MHB7" s="111"/>
      <c r="MHC7" s="111"/>
      <c r="MHD7" s="111"/>
      <c r="MHE7" s="111"/>
      <c r="MHF7" s="111"/>
      <c r="MHG7" s="111"/>
      <c r="MHH7" s="111"/>
      <c r="MHI7" s="111"/>
      <c r="MHJ7" s="111"/>
      <c r="MHK7" s="111"/>
      <c r="MHL7" s="111"/>
      <c r="MHM7" s="111"/>
      <c r="MHN7" s="111"/>
      <c r="MHO7" s="111"/>
      <c r="MHP7" s="111"/>
      <c r="MHQ7" s="111"/>
      <c r="MHR7" s="111"/>
      <c r="MHS7" s="111"/>
      <c r="MHT7" s="111"/>
      <c r="MHU7" s="111"/>
      <c r="MHV7" s="111"/>
      <c r="MHW7" s="111"/>
      <c r="MHX7" s="111"/>
      <c r="MHY7" s="111"/>
      <c r="MHZ7" s="111"/>
      <c r="MIA7" s="111"/>
      <c r="MIB7" s="111"/>
      <c r="MIC7" s="111"/>
      <c r="MID7" s="111"/>
      <c r="MIE7" s="111"/>
      <c r="MIF7" s="111"/>
      <c r="MIG7" s="111"/>
      <c r="MIH7" s="111"/>
      <c r="MII7" s="111"/>
      <c r="MIJ7" s="111"/>
      <c r="MIK7" s="111"/>
      <c r="MIL7" s="111"/>
      <c r="MIM7" s="111"/>
      <c r="MIN7" s="111"/>
      <c r="MIO7" s="111"/>
      <c r="MIP7" s="111"/>
      <c r="MIQ7" s="111"/>
      <c r="MIR7" s="111"/>
      <c r="MIS7" s="111"/>
      <c r="MIT7" s="111"/>
      <c r="MIU7" s="111"/>
      <c r="MIV7" s="111"/>
      <c r="MIW7" s="111"/>
      <c r="MIX7" s="111"/>
      <c r="MIY7" s="111"/>
      <c r="MIZ7" s="111"/>
      <c r="MJA7" s="111"/>
      <c r="MJB7" s="111"/>
      <c r="MJC7" s="111"/>
      <c r="MJD7" s="111"/>
      <c r="MJE7" s="111"/>
      <c r="MJF7" s="111"/>
      <c r="MJG7" s="111"/>
      <c r="MJH7" s="111"/>
      <c r="MJI7" s="111"/>
      <c r="MJJ7" s="111"/>
      <c r="MJK7" s="111"/>
      <c r="MJL7" s="111"/>
      <c r="MJM7" s="111"/>
      <c r="MJN7" s="111"/>
      <c r="MJO7" s="111"/>
      <c r="MJP7" s="111"/>
      <c r="MJQ7" s="111"/>
      <c r="MJR7" s="111"/>
      <c r="MJS7" s="111"/>
      <c r="MJT7" s="111"/>
      <c r="MJU7" s="111"/>
      <c r="MJV7" s="111"/>
      <c r="MJW7" s="111"/>
      <c r="MJX7" s="111"/>
      <c r="MJY7" s="111"/>
      <c r="MJZ7" s="111"/>
      <c r="MKA7" s="111"/>
      <c r="MKB7" s="111"/>
      <c r="MKC7" s="111"/>
      <c r="MKD7" s="111"/>
      <c r="MKE7" s="111"/>
      <c r="MKF7" s="111"/>
      <c r="MKG7" s="111"/>
      <c r="MKH7" s="111"/>
      <c r="MKI7" s="111"/>
      <c r="MKJ7" s="111"/>
      <c r="MKK7" s="111"/>
      <c r="MKL7" s="111"/>
      <c r="MKM7" s="111"/>
      <c r="MKN7" s="111"/>
      <c r="MKO7" s="111"/>
      <c r="MKP7" s="111"/>
      <c r="MKQ7" s="111"/>
      <c r="MKR7" s="111"/>
      <c r="MKS7" s="111"/>
      <c r="MKT7" s="111"/>
      <c r="MKU7" s="111"/>
      <c r="MKV7" s="111"/>
      <c r="MKW7" s="111"/>
      <c r="MKX7" s="111"/>
      <c r="MKY7" s="111"/>
      <c r="MKZ7" s="111"/>
      <c r="MLA7" s="111"/>
      <c r="MLB7" s="111"/>
      <c r="MLC7" s="111"/>
      <c r="MLD7" s="111"/>
      <c r="MLE7" s="111"/>
      <c r="MLF7" s="111"/>
      <c r="MLG7" s="111"/>
      <c r="MLH7" s="111"/>
      <c r="MLI7" s="111"/>
      <c r="MLJ7" s="111"/>
      <c r="MLK7" s="111"/>
      <c r="MLL7" s="111"/>
      <c r="MLM7" s="111"/>
      <c r="MLN7" s="111"/>
      <c r="MLO7" s="111"/>
      <c r="MLP7" s="111"/>
      <c r="MLQ7" s="111"/>
      <c r="MLR7" s="111"/>
      <c r="MLS7" s="111"/>
      <c r="MLT7" s="111"/>
      <c r="MLU7" s="111"/>
      <c r="MLV7" s="111"/>
      <c r="MLW7" s="111"/>
      <c r="MLX7" s="111"/>
      <c r="MLY7" s="111"/>
      <c r="MLZ7" s="111"/>
      <c r="MMA7" s="111"/>
      <c r="MMB7" s="111"/>
      <c r="MMC7" s="111"/>
      <c r="MMD7" s="111"/>
      <c r="MME7" s="111"/>
      <c r="MMF7" s="111"/>
      <c r="MMG7" s="111"/>
      <c r="MMH7" s="111"/>
      <c r="MMI7" s="111"/>
      <c r="MMJ7" s="111"/>
      <c r="MMK7" s="111"/>
      <c r="MML7" s="111"/>
      <c r="MMM7" s="111"/>
      <c r="MMN7" s="111"/>
      <c r="MMO7" s="111"/>
      <c r="MMP7" s="111"/>
      <c r="MMQ7" s="111"/>
      <c r="MMR7" s="111"/>
      <c r="MMS7" s="111"/>
      <c r="MMT7" s="111"/>
      <c r="MMU7" s="111"/>
      <c r="MMV7" s="111"/>
      <c r="MMW7" s="111"/>
      <c r="MMX7" s="111"/>
      <c r="MMY7" s="111"/>
      <c r="MMZ7" s="111"/>
      <c r="MNA7" s="111"/>
      <c r="MNB7" s="111"/>
      <c r="MNC7" s="111"/>
      <c r="MND7" s="111"/>
      <c r="MNE7" s="111"/>
      <c r="MNF7" s="111"/>
      <c r="MNG7" s="111"/>
      <c r="MNH7" s="111"/>
      <c r="MNI7" s="111"/>
      <c r="MNJ7" s="111"/>
      <c r="MNK7" s="111"/>
      <c r="MNL7" s="111"/>
      <c r="MNM7" s="111"/>
      <c r="MNN7" s="111"/>
      <c r="MNO7" s="111"/>
      <c r="MNP7" s="111"/>
      <c r="MNQ7" s="111"/>
      <c r="MNR7" s="111"/>
      <c r="MNS7" s="111"/>
      <c r="MNT7" s="111"/>
      <c r="MNU7" s="111"/>
      <c r="MNV7" s="111"/>
      <c r="MNW7" s="111"/>
      <c r="MNX7" s="111"/>
      <c r="MNY7" s="111"/>
      <c r="MNZ7" s="111"/>
      <c r="MOA7" s="111"/>
      <c r="MOB7" s="111"/>
      <c r="MOC7" s="111"/>
      <c r="MOD7" s="111"/>
      <c r="MOE7" s="111"/>
      <c r="MOF7" s="111"/>
      <c r="MOG7" s="111"/>
      <c r="MOH7" s="111"/>
      <c r="MOI7" s="111"/>
      <c r="MOJ7" s="111"/>
      <c r="MOK7" s="111"/>
      <c r="MOL7" s="111"/>
      <c r="MOM7" s="111"/>
      <c r="MON7" s="111"/>
      <c r="MOO7" s="111"/>
      <c r="MOP7" s="111"/>
      <c r="MOQ7" s="111"/>
      <c r="MOR7" s="111"/>
      <c r="MOS7" s="111"/>
      <c r="MOT7" s="111"/>
      <c r="MOU7" s="111"/>
      <c r="MOV7" s="111"/>
      <c r="MOW7" s="111"/>
      <c r="MOX7" s="111"/>
      <c r="MOY7" s="111"/>
      <c r="MOZ7" s="111"/>
      <c r="MPA7" s="111"/>
      <c r="MPB7" s="111"/>
      <c r="MPC7" s="111"/>
      <c r="MPD7" s="111"/>
      <c r="MPE7" s="111"/>
      <c r="MPF7" s="111"/>
      <c r="MPG7" s="111"/>
      <c r="MPH7" s="111"/>
      <c r="MPI7" s="111"/>
      <c r="MPJ7" s="111"/>
      <c r="MPK7" s="111"/>
      <c r="MPL7" s="111"/>
      <c r="MPM7" s="111"/>
      <c r="MPN7" s="111"/>
      <c r="MPO7" s="111"/>
      <c r="MPP7" s="111"/>
      <c r="MPQ7" s="111"/>
      <c r="MPR7" s="111"/>
      <c r="MPS7" s="111"/>
      <c r="MPT7" s="111"/>
      <c r="MPU7" s="111"/>
      <c r="MPV7" s="111"/>
      <c r="MPW7" s="111"/>
      <c r="MPX7" s="111"/>
      <c r="MPY7" s="111"/>
      <c r="MPZ7" s="111"/>
      <c r="MQA7" s="111"/>
      <c r="MQB7" s="111"/>
      <c r="MQC7" s="111"/>
      <c r="MQD7" s="111"/>
      <c r="MQE7" s="111"/>
      <c r="MQF7" s="111"/>
      <c r="MQG7" s="111"/>
      <c r="MQH7" s="111"/>
      <c r="MQI7" s="111"/>
      <c r="MQJ7" s="111"/>
      <c r="MQK7" s="111"/>
      <c r="MQL7" s="111"/>
      <c r="MQM7" s="111"/>
      <c r="MQN7" s="111"/>
      <c r="MQO7" s="111"/>
      <c r="MQP7" s="111"/>
      <c r="MQQ7" s="111"/>
      <c r="MQR7" s="111"/>
      <c r="MQS7" s="111"/>
      <c r="MQT7" s="111"/>
      <c r="MQU7" s="111"/>
      <c r="MQV7" s="111"/>
      <c r="MQW7" s="111"/>
      <c r="MQX7" s="111"/>
      <c r="MQY7" s="111"/>
      <c r="MQZ7" s="111"/>
      <c r="MRA7" s="111"/>
      <c r="MRB7" s="111"/>
      <c r="MRC7" s="111"/>
      <c r="MRD7" s="111"/>
      <c r="MRE7" s="111"/>
      <c r="MRF7" s="111"/>
      <c r="MRG7" s="111"/>
      <c r="MRH7" s="111"/>
      <c r="MRI7" s="111"/>
      <c r="MRJ7" s="111"/>
      <c r="MRK7" s="111"/>
      <c r="MRL7" s="111"/>
      <c r="MRM7" s="111"/>
      <c r="MRN7" s="111"/>
      <c r="MRO7" s="111"/>
      <c r="MRP7" s="111"/>
      <c r="MRQ7" s="111"/>
      <c r="MRR7" s="111"/>
      <c r="MRS7" s="111"/>
      <c r="MRT7" s="111"/>
      <c r="MRU7" s="111"/>
      <c r="MRV7" s="111"/>
      <c r="MRW7" s="111"/>
      <c r="MRX7" s="111"/>
      <c r="MRY7" s="111"/>
      <c r="MRZ7" s="111"/>
      <c r="MSA7" s="111"/>
      <c r="MSB7" s="111"/>
      <c r="MSC7" s="111"/>
      <c r="MSD7" s="111"/>
      <c r="MSE7" s="111"/>
      <c r="MSF7" s="111"/>
      <c r="MSG7" s="111"/>
      <c r="MSH7" s="111"/>
      <c r="MSI7" s="111"/>
      <c r="MSJ7" s="111"/>
      <c r="MSK7" s="111"/>
      <c r="MSL7" s="111"/>
      <c r="MSM7" s="111"/>
      <c r="MSN7" s="111"/>
      <c r="MSO7" s="111"/>
      <c r="MSP7" s="111"/>
      <c r="MSQ7" s="111"/>
      <c r="MSR7" s="111"/>
      <c r="MSS7" s="111"/>
      <c r="MST7" s="111"/>
      <c r="MSU7" s="111"/>
      <c r="MSV7" s="111"/>
      <c r="MSW7" s="111"/>
      <c r="MSX7" s="111"/>
      <c r="MSY7" s="111"/>
      <c r="MSZ7" s="111"/>
      <c r="MTA7" s="111"/>
      <c r="MTB7" s="111"/>
      <c r="MTC7" s="111"/>
      <c r="MTD7" s="111"/>
      <c r="MTE7" s="111"/>
      <c r="MTF7" s="111"/>
      <c r="MTG7" s="111"/>
      <c r="MTH7" s="111"/>
      <c r="MTI7" s="111"/>
      <c r="MTJ7" s="111"/>
      <c r="MTK7" s="111"/>
      <c r="MTL7" s="111"/>
      <c r="MTM7" s="111"/>
      <c r="MTN7" s="111"/>
      <c r="MTO7" s="111"/>
      <c r="MTP7" s="111"/>
      <c r="MTQ7" s="111"/>
      <c r="MTR7" s="111"/>
      <c r="MTS7" s="111"/>
      <c r="MTT7" s="111"/>
      <c r="MTU7" s="111"/>
      <c r="MTV7" s="111"/>
      <c r="MTW7" s="111"/>
      <c r="MTX7" s="111"/>
      <c r="MTY7" s="111"/>
      <c r="MTZ7" s="111"/>
      <c r="MUA7" s="111"/>
      <c r="MUB7" s="111"/>
      <c r="MUC7" s="111"/>
      <c r="MUD7" s="111"/>
      <c r="MUE7" s="111"/>
      <c r="MUF7" s="111"/>
      <c r="MUG7" s="111"/>
      <c r="MUH7" s="111"/>
      <c r="MUI7" s="111"/>
      <c r="MUJ7" s="111"/>
      <c r="MUK7" s="111"/>
      <c r="MUL7" s="111"/>
      <c r="MUM7" s="111"/>
      <c r="MUN7" s="111"/>
      <c r="MUO7" s="111"/>
      <c r="MUP7" s="111"/>
      <c r="MUQ7" s="111"/>
      <c r="MUR7" s="111"/>
      <c r="MUS7" s="111"/>
      <c r="MUT7" s="111"/>
      <c r="MUU7" s="111"/>
      <c r="MUV7" s="111"/>
      <c r="MUW7" s="111"/>
      <c r="MUX7" s="111"/>
      <c r="MUY7" s="111"/>
      <c r="MUZ7" s="111"/>
      <c r="MVA7" s="111"/>
      <c r="MVB7" s="111"/>
      <c r="MVC7" s="111"/>
      <c r="MVD7" s="111"/>
      <c r="MVE7" s="111"/>
      <c r="MVF7" s="111"/>
      <c r="MVG7" s="111"/>
      <c r="MVH7" s="111"/>
      <c r="MVI7" s="111"/>
      <c r="MVJ7" s="111"/>
      <c r="MVK7" s="111"/>
      <c r="MVL7" s="111"/>
      <c r="MVM7" s="111"/>
      <c r="MVN7" s="111"/>
      <c r="MVO7" s="111"/>
      <c r="MVP7" s="111"/>
      <c r="MVQ7" s="111"/>
      <c r="MVR7" s="111"/>
      <c r="MVS7" s="111"/>
      <c r="MVT7" s="111"/>
      <c r="MVU7" s="111"/>
      <c r="MVV7" s="111"/>
      <c r="MVW7" s="111"/>
      <c r="MVX7" s="111"/>
      <c r="MVY7" s="111"/>
      <c r="MVZ7" s="111"/>
      <c r="MWA7" s="111"/>
      <c r="MWB7" s="111"/>
      <c r="MWC7" s="111"/>
      <c r="MWD7" s="111"/>
      <c r="MWE7" s="111"/>
      <c r="MWF7" s="111"/>
      <c r="MWG7" s="111"/>
      <c r="MWH7" s="111"/>
      <c r="MWI7" s="111"/>
      <c r="MWJ7" s="111"/>
      <c r="MWK7" s="111"/>
      <c r="MWL7" s="111"/>
      <c r="MWM7" s="111"/>
      <c r="MWN7" s="111"/>
      <c r="MWO7" s="111"/>
      <c r="MWP7" s="111"/>
      <c r="MWQ7" s="111"/>
      <c r="MWR7" s="111"/>
      <c r="MWS7" s="111"/>
      <c r="MWT7" s="111"/>
      <c r="MWU7" s="111"/>
      <c r="MWV7" s="111"/>
      <c r="MWW7" s="111"/>
      <c r="MWX7" s="111"/>
      <c r="MWY7" s="111"/>
      <c r="MWZ7" s="111"/>
      <c r="MXA7" s="111"/>
      <c r="MXB7" s="111"/>
      <c r="MXC7" s="111"/>
      <c r="MXD7" s="111"/>
      <c r="MXE7" s="111"/>
      <c r="MXF7" s="111"/>
      <c r="MXG7" s="111"/>
      <c r="MXH7" s="111"/>
      <c r="MXI7" s="111"/>
      <c r="MXJ7" s="111"/>
      <c r="MXK7" s="111"/>
      <c r="MXL7" s="111"/>
      <c r="MXM7" s="111"/>
      <c r="MXN7" s="111"/>
      <c r="MXO7" s="111"/>
      <c r="MXP7" s="111"/>
      <c r="MXQ7" s="111"/>
      <c r="MXR7" s="111"/>
      <c r="MXS7" s="111"/>
      <c r="MXT7" s="111"/>
      <c r="MXU7" s="111"/>
      <c r="MXV7" s="111"/>
      <c r="MXW7" s="111"/>
      <c r="MXX7" s="111"/>
      <c r="MXY7" s="111"/>
      <c r="MXZ7" s="111"/>
      <c r="MYA7" s="111"/>
      <c r="MYB7" s="111"/>
      <c r="MYC7" s="111"/>
      <c r="MYD7" s="111"/>
      <c r="MYE7" s="111"/>
      <c r="MYF7" s="111"/>
      <c r="MYG7" s="111"/>
      <c r="MYH7" s="111"/>
      <c r="MYI7" s="111"/>
      <c r="MYJ7" s="111"/>
      <c r="MYK7" s="111"/>
      <c r="MYL7" s="111"/>
      <c r="MYM7" s="111"/>
      <c r="MYN7" s="111"/>
      <c r="MYO7" s="111"/>
      <c r="MYP7" s="111"/>
      <c r="MYQ7" s="111"/>
      <c r="MYR7" s="111"/>
      <c r="MYS7" s="111"/>
      <c r="MYT7" s="111"/>
      <c r="MYU7" s="111"/>
      <c r="MYV7" s="111"/>
      <c r="MYW7" s="111"/>
      <c r="MYX7" s="111"/>
      <c r="MYY7" s="111"/>
      <c r="MYZ7" s="111"/>
      <c r="MZA7" s="111"/>
      <c r="MZB7" s="111"/>
      <c r="MZC7" s="111"/>
      <c r="MZD7" s="111"/>
      <c r="MZE7" s="111"/>
      <c r="MZF7" s="111"/>
      <c r="MZG7" s="111"/>
      <c r="MZH7" s="111"/>
      <c r="MZI7" s="111"/>
      <c r="MZJ7" s="111"/>
      <c r="MZK7" s="111"/>
      <c r="MZL7" s="111"/>
      <c r="MZM7" s="111"/>
      <c r="MZN7" s="111"/>
      <c r="MZO7" s="111"/>
      <c r="MZP7" s="111"/>
      <c r="MZQ7" s="111"/>
      <c r="MZR7" s="111"/>
      <c r="MZS7" s="111"/>
      <c r="MZT7" s="111"/>
      <c r="MZU7" s="111"/>
      <c r="MZV7" s="111"/>
      <c r="MZW7" s="111"/>
      <c r="MZX7" s="111"/>
      <c r="MZY7" s="111"/>
      <c r="MZZ7" s="111"/>
      <c r="NAA7" s="111"/>
      <c r="NAB7" s="111"/>
      <c r="NAC7" s="111"/>
      <c r="NAD7" s="111"/>
      <c r="NAE7" s="111"/>
      <c r="NAF7" s="111"/>
      <c r="NAG7" s="111"/>
      <c r="NAH7" s="111"/>
      <c r="NAI7" s="111"/>
      <c r="NAJ7" s="111"/>
      <c r="NAK7" s="111"/>
      <c r="NAL7" s="111"/>
      <c r="NAM7" s="111"/>
      <c r="NAN7" s="111"/>
      <c r="NAO7" s="111"/>
      <c r="NAP7" s="111"/>
      <c r="NAQ7" s="111"/>
      <c r="NAR7" s="111"/>
      <c r="NAS7" s="111"/>
      <c r="NAT7" s="111"/>
      <c r="NAU7" s="111"/>
      <c r="NAV7" s="111"/>
      <c r="NAW7" s="111"/>
      <c r="NAX7" s="111"/>
      <c r="NAY7" s="111"/>
      <c r="NAZ7" s="111"/>
      <c r="NBA7" s="111"/>
      <c r="NBB7" s="111"/>
      <c r="NBC7" s="111"/>
      <c r="NBD7" s="111"/>
      <c r="NBE7" s="111"/>
      <c r="NBF7" s="111"/>
      <c r="NBG7" s="111"/>
      <c r="NBH7" s="111"/>
      <c r="NBI7" s="111"/>
      <c r="NBJ7" s="111"/>
      <c r="NBK7" s="111"/>
      <c r="NBL7" s="111"/>
      <c r="NBM7" s="111"/>
      <c r="NBN7" s="111"/>
      <c r="NBO7" s="111"/>
      <c r="NBP7" s="111"/>
      <c r="NBQ7" s="111"/>
      <c r="NBR7" s="111"/>
      <c r="NBS7" s="111"/>
      <c r="NBT7" s="111"/>
      <c r="NBU7" s="111"/>
      <c r="NBV7" s="111"/>
      <c r="NBW7" s="111"/>
      <c r="NBX7" s="111"/>
      <c r="NBY7" s="111"/>
      <c r="NBZ7" s="111"/>
      <c r="NCA7" s="111"/>
      <c r="NCB7" s="111"/>
      <c r="NCC7" s="111"/>
      <c r="NCD7" s="111"/>
      <c r="NCE7" s="111"/>
      <c r="NCF7" s="111"/>
      <c r="NCG7" s="111"/>
      <c r="NCH7" s="111"/>
      <c r="NCI7" s="111"/>
      <c r="NCJ7" s="111"/>
      <c r="NCK7" s="111"/>
      <c r="NCL7" s="111"/>
      <c r="NCM7" s="111"/>
      <c r="NCN7" s="111"/>
      <c r="NCO7" s="111"/>
      <c r="NCP7" s="111"/>
      <c r="NCQ7" s="111"/>
      <c r="NCR7" s="111"/>
      <c r="NCS7" s="111"/>
      <c r="NCT7" s="111"/>
      <c r="NCU7" s="111"/>
      <c r="NCV7" s="111"/>
      <c r="NCW7" s="111"/>
      <c r="NCX7" s="111"/>
      <c r="NCY7" s="111"/>
      <c r="NCZ7" s="111"/>
      <c r="NDA7" s="111"/>
      <c r="NDB7" s="111"/>
      <c r="NDC7" s="111"/>
      <c r="NDD7" s="111"/>
      <c r="NDE7" s="111"/>
      <c r="NDF7" s="111"/>
      <c r="NDG7" s="111"/>
      <c r="NDH7" s="111"/>
      <c r="NDI7" s="111"/>
      <c r="NDJ7" s="111"/>
      <c r="NDK7" s="111"/>
      <c r="NDL7" s="111"/>
      <c r="NDM7" s="111"/>
      <c r="NDN7" s="111"/>
      <c r="NDO7" s="111"/>
      <c r="NDP7" s="111"/>
      <c r="NDQ7" s="111"/>
      <c r="NDR7" s="111"/>
      <c r="NDS7" s="111"/>
      <c r="NDT7" s="111"/>
      <c r="NDU7" s="111"/>
      <c r="NDV7" s="111"/>
      <c r="NDW7" s="111"/>
      <c r="NDX7" s="111"/>
      <c r="NDY7" s="111"/>
      <c r="NDZ7" s="111"/>
      <c r="NEA7" s="111"/>
      <c r="NEB7" s="111"/>
      <c r="NEC7" s="111"/>
      <c r="NED7" s="111"/>
      <c r="NEE7" s="111"/>
      <c r="NEF7" s="111"/>
      <c r="NEG7" s="111"/>
      <c r="NEH7" s="111"/>
      <c r="NEI7" s="111"/>
      <c r="NEJ7" s="111"/>
      <c r="NEK7" s="111"/>
      <c r="NEL7" s="111"/>
      <c r="NEM7" s="111"/>
      <c r="NEN7" s="111"/>
      <c r="NEO7" s="111"/>
      <c r="NEP7" s="111"/>
      <c r="NEQ7" s="111"/>
      <c r="NER7" s="111"/>
      <c r="NES7" s="111"/>
      <c r="NET7" s="111"/>
      <c r="NEU7" s="111"/>
      <c r="NEV7" s="111"/>
      <c r="NEW7" s="111"/>
      <c r="NEX7" s="111"/>
      <c r="NEY7" s="111"/>
      <c r="NEZ7" s="111"/>
      <c r="NFA7" s="111"/>
      <c r="NFB7" s="111"/>
      <c r="NFC7" s="111"/>
      <c r="NFD7" s="111"/>
      <c r="NFE7" s="111"/>
      <c r="NFF7" s="111"/>
      <c r="NFG7" s="111"/>
      <c r="NFH7" s="111"/>
      <c r="NFI7" s="111"/>
      <c r="NFJ7" s="111"/>
      <c r="NFK7" s="111"/>
      <c r="NFL7" s="111"/>
      <c r="NFM7" s="111"/>
      <c r="NFN7" s="111"/>
      <c r="NFO7" s="111"/>
      <c r="NFP7" s="111"/>
      <c r="NFQ7" s="111"/>
      <c r="NFR7" s="111"/>
      <c r="NFS7" s="111"/>
      <c r="NFT7" s="111"/>
      <c r="NFU7" s="111"/>
      <c r="NFV7" s="111"/>
      <c r="NFW7" s="111"/>
      <c r="NFX7" s="111"/>
      <c r="NFY7" s="111"/>
      <c r="NFZ7" s="111"/>
      <c r="NGA7" s="111"/>
      <c r="NGB7" s="111"/>
      <c r="NGC7" s="111"/>
      <c r="NGD7" s="111"/>
      <c r="NGE7" s="111"/>
      <c r="NGF7" s="111"/>
      <c r="NGG7" s="111"/>
      <c r="NGH7" s="111"/>
      <c r="NGI7" s="111"/>
      <c r="NGJ7" s="111"/>
      <c r="NGK7" s="111"/>
      <c r="NGL7" s="111"/>
      <c r="NGM7" s="111"/>
      <c r="NGN7" s="111"/>
      <c r="NGO7" s="111"/>
      <c r="NGP7" s="111"/>
      <c r="NGQ7" s="111"/>
      <c r="NGR7" s="111"/>
      <c r="NGS7" s="111"/>
      <c r="NGT7" s="111"/>
      <c r="NGU7" s="111"/>
      <c r="NGV7" s="111"/>
      <c r="NGW7" s="111"/>
      <c r="NGX7" s="111"/>
      <c r="NGY7" s="111"/>
      <c r="NGZ7" s="111"/>
      <c r="NHA7" s="111"/>
      <c r="NHB7" s="111"/>
      <c r="NHC7" s="111"/>
      <c r="NHD7" s="111"/>
      <c r="NHE7" s="111"/>
      <c r="NHF7" s="111"/>
      <c r="NHG7" s="111"/>
      <c r="NHH7" s="111"/>
      <c r="NHI7" s="111"/>
      <c r="NHJ7" s="111"/>
      <c r="NHK7" s="111"/>
      <c r="NHL7" s="111"/>
      <c r="NHM7" s="111"/>
      <c r="NHN7" s="111"/>
      <c r="NHO7" s="111"/>
      <c r="NHP7" s="111"/>
      <c r="NHQ7" s="111"/>
      <c r="NHR7" s="111"/>
      <c r="NHS7" s="111"/>
      <c r="NHT7" s="111"/>
      <c r="NHU7" s="111"/>
      <c r="NHV7" s="111"/>
      <c r="NHW7" s="111"/>
      <c r="NHX7" s="111"/>
      <c r="NHY7" s="111"/>
      <c r="NHZ7" s="111"/>
      <c r="NIA7" s="111"/>
      <c r="NIB7" s="111"/>
      <c r="NIC7" s="111"/>
      <c r="NID7" s="111"/>
      <c r="NIE7" s="111"/>
      <c r="NIF7" s="111"/>
      <c r="NIG7" s="111"/>
      <c r="NIH7" s="111"/>
      <c r="NII7" s="111"/>
      <c r="NIJ7" s="111"/>
      <c r="NIK7" s="111"/>
      <c r="NIL7" s="111"/>
      <c r="NIM7" s="111"/>
      <c r="NIN7" s="111"/>
      <c r="NIO7" s="111"/>
      <c r="NIP7" s="111"/>
      <c r="NIQ7" s="111"/>
      <c r="NIR7" s="111"/>
      <c r="NIS7" s="111"/>
      <c r="NIT7" s="111"/>
      <c r="NIU7" s="111"/>
      <c r="NIV7" s="111"/>
      <c r="NIW7" s="111"/>
      <c r="NIX7" s="111"/>
      <c r="NIY7" s="111"/>
      <c r="NIZ7" s="111"/>
      <c r="NJA7" s="111"/>
      <c r="NJB7" s="111"/>
      <c r="NJC7" s="111"/>
      <c r="NJD7" s="111"/>
      <c r="NJE7" s="111"/>
      <c r="NJF7" s="111"/>
      <c r="NJG7" s="111"/>
      <c r="NJH7" s="111"/>
      <c r="NJI7" s="111"/>
      <c r="NJJ7" s="111"/>
      <c r="NJK7" s="111"/>
      <c r="NJL7" s="111"/>
      <c r="NJM7" s="111"/>
      <c r="NJN7" s="111"/>
      <c r="NJO7" s="111"/>
      <c r="NJP7" s="111"/>
      <c r="NJQ7" s="111"/>
      <c r="NJR7" s="111"/>
      <c r="NJS7" s="111"/>
      <c r="NJT7" s="111"/>
      <c r="NJU7" s="111"/>
      <c r="NJV7" s="111"/>
      <c r="NJW7" s="111"/>
      <c r="NJX7" s="111"/>
      <c r="NJY7" s="111"/>
      <c r="NJZ7" s="111"/>
      <c r="NKA7" s="111"/>
      <c r="NKB7" s="111"/>
      <c r="NKC7" s="111"/>
      <c r="NKD7" s="111"/>
      <c r="NKE7" s="111"/>
      <c r="NKF7" s="111"/>
      <c r="NKG7" s="111"/>
      <c r="NKH7" s="111"/>
      <c r="NKI7" s="111"/>
      <c r="NKJ7" s="111"/>
      <c r="NKK7" s="111"/>
      <c r="NKL7" s="111"/>
      <c r="NKM7" s="111"/>
      <c r="NKN7" s="111"/>
      <c r="NKO7" s="111"/>
      <c r="NKP7" s="111"/>
      <c r="NKQ7" s="111"/>
      <c r="NKR7" s="111"/>
      <c r="NKS7" s="111"/>
      <c r="NKT7" s="111"/>
      <c r="NKU7" s="111"/>
      <c r="NKV7" s="111"/>
      <c r="NKW7" s="111"/>
      <c r="NKX7" s="111"/>
      <c r="NKY7" s="111"/>
      <c r="NKZ7" s="111"/>
      <c r="NLA7" s="111"/>
      <c r="NLB7" s="111"/>
      <c r="NLC7" s="111"/>
      <c r="NLD7" s="111"/>
      <c r="NLE7" s="111"/>
      <c r="NLF7" s="111"/>
      <c r="NLG7" s="111"/>
      <c r="NLH7" s="111"/>
      <c r="NLI7" s="111"/>
      <c r="NLJ7" s="111"/>
      <c r="NLK7" s="111"/>
      <c r="NLL7" s="111"/>
      <c r="NLM7" s="111"/>
      <c r="NLN7" s="111"/>
      <c r="NLO7" s="111"/>
      <c r="NLP7" s="111"/>
      <c r="NLQ7" s="111"/>
      <c r="NLR7" s="111"/>
      <c r="NLS7" s="111"/>
      <c r="NLT7" s="111"/>
      <c r="NLU7" s="111"/>
      <c r="NLV7" s="111"/>
      <c r="NLW7" s="111"/>
      <c r="NLX7" s="111"/>
      <c r="NLY7" s="111"/>
      <c r="NLZ7" s="111"/>
      <c r="NMA7" s="111"/>
      <c r="NMB7" s="111"/>
      <c r="NMC7" s="111"/>
      <c r="NMD7" s="111"/>
      <c r="NME7" s="111"/>
      <c r="NMF7" s="111"/>
      <c r="NMG7" s="111"/>
      <c r="NMH7" s="111"/>
      <c r="NMI7" s="111"/>
      <c r="NMJ7" s="111"/>
      <c r="NMK7" s="111"/>
      <c r="NML7" s="111"/>
      <c r="NMM7" s="111"/>
      <c r="NMN7" s="111"/>
      <c r="NMO7" s="111"/>
      <c r="NMP7" s="111"/>
      <c r="NMQ7" s="111"/>
      <c r="NMR7" s="111"/>
      <c r="NMS7" s="111"/>
      <c r="NMT7" s="111"/>
      <c r="NMU7" s="111"/>
      <c r="NMV7" s="111"/>
      <c r="NMW7" s="111"/>
      <c r="NMX7" s="111"/>
      <c r="NMY7" s="111"/>
      <c r="NMZ7" s="111"/>
      <c r="NNA7" s="111"/>
      <c r="NNB7" s="111"/>
      <c r="NNC7" s="111"/>
      <c r="NND7" s="111"/>
      <c r="NNE7" s="111"/>
      <c r="NNF7" s="111"/>
      <c r="NNG7" s="111"/>
      <c r="NNH7" s="111"/>
      <c r="NNI7" s="111"/>
      <c r="NNJ7" s="111"/>
      <c r="NNK7" s="111"/>
      <c r="NNL7" s="111"/>
      <c r="NNM7" s="111"/>
      <c r="NNN7" s="111"/>
      <c r="NNO7" s="111"/>
      <c r="NNP7" s="111"/>
      <c r="NNQ7" s="111"/>
      <c r="NNR7" s="111"/>
      <c r="NNS7" s="111"/>
      <c r="NNT7" s="111"/>
      <c r="NNU7" s="111"/>
      <c r="NNV7" s="111"/>
      <c r="NNW7" s="111"/>
      <c r="NNX7" s="111"/>
      <c r="NNY7" s="111"/>
      <c r="NNZ7" s="111"/>
      <c r="NOA7" s="111"/>
      <c r="NOB7" s="111"/>
      <c r="NOC7" s="111"/>
      <c r="NOD7" s="111"/>
      <c r="NOE7" s="111"/>
      <c r="NOF7" s="111"/>
      <c r="NOG7" s="111"/>
      <c r="NOH7" s="111"/>
      <c r="NOI7" s="111"/>
      <c r="NOJ7" s="111"/>
      <c r="NOK7" s="111"/>
      <c r="NOL7" s="111"/>
      <c r="NOM7" s="111"/>
      <c r="NON7" s="111"/>
      <c r="NOO7" s="111"/>
      <c r="NOP7" s="111"/>
      <c r="NOQ7" s="111"/>
      <c r="NOR7" s="111"/>
      <c r="NOS7" s="111"/>
      <c r="NOT7" s="111"/>
      <c r="NOU7" s="111"/>
      <c r="NOV7" s="111"/>
      <c r="NOW7" s="111"/>
      <c r="NOX7" s="111"/>
      <c r="NOY7" s="111"/>
      <c r="NOZ7" s="111"/>
      <c r="NPA7" s="111"/>
      <c r="NPB7" s="111"/>
      <c r="NPC7" s="111"/>
      <c r="NPD7" s="111"/>
      <c r="NPE7" s="111"/>
      <c r="NPF7" s="111"/>
      <c r="NPG7" s="111"/>
      <c r="NPH7" s="111"/>
      <c r="NPI7" s="111"/>
      <c r="NPJ7" s="111"/>
      <c r="NPK7" s="111"/>
      <c r="NPL7" s="111"/>
      <c r="NPM7" s="111"/>
      <c r="NPN7" s="111"/>
      <c r="NPO7" s="111"/>
      <c r="NPP7" s="111"/>
      <c r="NPQ7" s="111"/>
      <c r="NPR7" s="111"/>
      <c r="NPS7" s="111"/>
      <c r="NPT7" s="111"/>
      <c r="NPU7" s="111"/>
      <c r="NPV7" s="111"/>
      <c r="NPW7" s="111"/>
      <c r="NPX7" s="111"/>
      <c r="NPY7" s="111"/>
      <c r="NPZ7" s="111"/>
      <c r="NQA7" s="111"/>
      <c r="NQB7" s="111"/>
      <c r="NQC7" s="111"/>
      <c r="NQD7" s="111"/>
      <c r="NQE7" s="111"/>
      <c r="NQF7" s="111"/>
      <c r="NQG7" s="111"/>
      <c r="NQH7" s="111"/>
      <c r="NQI7" s="111"/>
      <c r="NQJ7" s="111"/>
      <c r="NQK7" s="111"/>
      <c r="NQL7" s="111"/>
      <c r="NQM7" s="111"/>
      <c r="NQN7" s="111"/>
      <c r="NQO7" s="111"/>
      <c r="NQP7" s="111"/>
      <c r="NQQ7" s="111"/>
      <c r="NQR7" s="111"/>
      <c r="NQS7" s="111"/>
      <c r="NQT7" s="111"/>
      <c r="NQU7" s="111"/>
      <c r="NQV7" s="111"/>
      <c r="NQW7" s="111"/>
      <c r="NQX7" s="111"/>
      <c r="NQY7" s="111"/>
      <c r="NQZ7" s="111"/>
      <c r="NRA7" s="111"/>
      <c r="NRB7" s="111"/>
      <c r="NRC7" s="111"/>
      <c r="NRD7" s="111"/>
      <c r="NRE7" s="111"/>
      <c r="NRF7" s="111"/>
      <c r="NRG7" s="111"/>
      <c r="NRH7" s="111"/>
      <c r="NRI7" s="111"/>
      <c r="NRJ7" s="111"/>
      <c r="NRK7" s="111"/>
      <c r="NRL7" s="111"/>
      <c r="NRM7" s="111"/>
      <c r="NRN7" s="111"/>
      <c r="NRO7" s="111"/>
      <c r="NRP7" s="111"/>
      <c r="NRQ7" s="111"/>
      <c r="NRR7" s="111"/>
      <c r="NRS7" s="111"/>
      <c r="NRT7" s="111"/>
      <c r="NRU7" s="111"/>
      <c r="NRV7" s="111"/>
      <c r="NRW7" s="111"/>
      <c r="NRX7" s="111"/>
      <c r="NRY7" s="111"/>
      <c r="NRZ7" s="111"/>
      <c r="NSA7" s="111"/>
      <c r="NSB7" s="111"/>
      <c r="NSC7" s="111"/>
      <c r="NSD7" s="111"/>
      <c r="NSE7" s="111"/>
      <c r="NSF7" s="111"/>
      <c r="NSG7" s="111"/>
      <c r="NSH7" s="111"/>
      <c r="NSI7" s="111"/>
      <c r="NSJ7" s="111"/>
      <c r="NSK7" s="111"/>
      <c r="NSL7" s="111"/>
      <c r="NSM7" s="111"/>
      <c r="NSN7" s="111"/>
      <c r="NSO7" s="111"/>
      <c r="NSP7" s="111"/>
      <c r="NSQ7" s="111"/>
      <c r="NSR7" s="111"/>
      <c r="NSS7" s="111"/>
      <c r="NST7" s="111"/>
      <c r="NSU7" s="111"/>
      <c r="NSV7" s="111"/>
      <c r="NSW7" s="111"/>
      <c r="NSX7" s="111"/>
      <c r="NSY7" s="111"/>
      <c r="NSZ7" s="111"/>
      <c r="NTA7" s="111"/>
      <c r="NTB7" s="111"/>
      <c r="NTC7" s="111"/>
      <c r="NTD7" s="111"/>
      <c r="NTE7" s="111"/>
      <c r="NTF7" s="111"/>
      <c r="NTG7" s="111"/>
      <c r="NTH7" s="111"/>
      <c r="NTI7" s="111"/>
      <c r="NTJ7" s="111"/>
      <c r="NTK7" s="111"/>
      <c r="NTL7" s="111"/>
      <c r="NTM7" s="111"/>
      <c r="NTN7" s="111"/>
      <c r="NTO7" s="111"/>
      <c r="NTP7" s="111"/>
      <c r="NTQ7" s="111"/>
      <c r="NTR7" s="111"/>
      <c r="NTS7" s="111"/>
      <c r="NTT7" s="111"/>
      <c r="NTU7" s="111"/>
      <c r="NTV7" s="111"/>
      <c r="NTW7" s="111"/>
      <c r="NTX7" s="111"/>
      <c r="NTY7" s="111"/>
      <c r="NTZ7" s="111"/>
      <c r="NUA7" s="111"/>
      <c r="NUB7" s="111"/>
      <c r="NUC7" s="111"/>
      <c r="NUD7" s="111"/>
      <c r="NUE7" s="111"/>
      <c r="NUF7" s="111"/>
      <c r="NUG7" s="111"/>
      <c r="NUH7" s="111"/>
      <c r="NUI7" s="111"/>
      <c r="NUJ7" s="111"/>
      <c r="NUK7" s="111"/>
      <c r="NUL7" s="111"/>
      <c r="NUM7" s="111"/>
      <c r="NUN7" s="111"/>
      <c r="NUO7" s="111"/>
      <c r="NUP7" s="111"/>
      <c r="NUQ7" s="111"/>
      <c r="NUR7" s="111"/>
      <c r="NUS7" s="111"/>
      <c r="NUT7" s="111"/>
      <c r="NUU7" s="111"/>
      <c r="NUV7" s="111"/>
      <c r="NUW7" s="111"/>
      <c r="NUX7" s="111"/>
      <c r="NUY7" s="111"/>
      <c r="NUZ7" s="111"/>
      <c r="NVA7" s="111"/>
      <c r="NVB7" s="111"/>
      <c r="NVC7" s="111"/>
      <c r="NVD7" s="111"/>
      <c r="NVE7" s="111"/>
      <c r="NVF7" s="111"/>
      <c r="NVG7" s="111"/>
      <c r="NVH7" s="111"/>
      <c r="NVI7" s="111"/>
      <c r="NVJ7" s="111"/>
      <c r="NVK7" s="111"/>
      <c r="NVL7" s="111"/>
      <c r="NVM7" s="111"/>
      <c r="NVN7" s="111"/>
      <c r="NVO7" s="111"/>
      <c r="NVP7" s="111"/>
      <c r="NVQ7" s="111"/>
      <c r="NVR7" s="111"/>
      <c r="NVS7" s="111"/>
      <c r="NVT7" s="111"/>
      <c r="NVU7" s="111"/>
      <c r="NVV7" s="111"/>
      <c r="NVW7" s="111"/>
      <c r="NVX7" s="111"/>
      <c r="NVY7" s="111"/>
      <c r="NVZ7" s="111"/>
      <c r="NWA7" s="111"/>
      <c r="NWB7" s="111"/>
      <c r="NWC7" s="111"/>
      <c r="NWD7" s="111"/>
      <c r="NWE7" s="111"/>
      <c r="NWF7" s="111"/>
      <c r="NWG7" s="111"/>
      <c r="NWH7" s="111"/>
      <c r="NWI7" s="111"/>
      <c r="NWJ7" s="111"/>
      <c r="NWK7" s="111"/>
      <c r="NWL7" s="111"/>
      <c r="NWM7" s="111"/>
      <c r="NWN7" s="111"/>
      <c r="NWO7" s="111"/>
      <c r="NWP7" s="111"/>
      <c r="NWQ7" s="111"/>
      <c r="NWR7" s="111"/>
      <c r="NWS7" s="111"/>
      <c r="NWT7" s="111"/>
      <c r="NWU7" s="111"/>
      <c r="NWV7" s="111"/>
      <c r="NWW7" s="111"/>
      <c r="NWX7" s="111"/>
      <c r="NWY7" s="111"/>
      <c r="NWZ7" s="111"/>
      <c r="NXA7" s="111"/>
      <c r="NXB7" s="111"/>
      <c r="NXC7" s="111"/>
      <c r="NXD7" s="111"/>
      <c r="NXE7" s="111"/>
      <c r="NXF7" s="111"/>
      <c r="NXG7" s="111"/>
      <c r="NXH7" s="111"/>
      <c r="NXI7" s="111"/>
      <c r="NXJ7" s="111"/>
      <c r="NXK7" s="111"/>
      <c r="NXL7" s="111"/>
      <c r="NXM7" s="111"/>
      <c r="NXN7" s="111"/>
      <c r="NXO7" s="111"/>
      <c r="NXP7" s="111"/>
      <c r="NXQ7" s="111"/>
      <c r="NXR7" s="111"/>
      <c r="NXS7" s="111"/>
      <c r="NXT7" s="111"/>
      <c r="NXU7" s="111"/>
      <c r="NXV7" s="111"/>
      <c r="NXW7" s="111"/>
      <c r="NXX7" s="111"/>
      <c r="NXY7" s="111"/>
      <c r="NXZ7" s="111"/>
      <c r="NYA7" s="111"/>
      <c r="NYB7" s="111"/>
      <c r="NYC7" s="111"/>
      <c r="NYD7" s="111"/>
      <c r="NYE7" s="111"/>
      <c r="NYF7" s="111"/>
      <c r="NYG7" s="111"/>
      <c r="NYH7" s="111"/>
      <c r="NYI7" s="111"/>
      <c r="NYJ7" s="111"/>
      <c r="NYK7" s="111"/>
      <c r="NYL7" s="111"/>
      <c r="NYM7" s="111"/>
      <c r="NYN7" s="111"/>
      <c r="NYO7" s="111"/>
      <c r="NYP7" s="111"/>
      <c r="NYQ7" s="111"/>
      <c r="NYR7" s="111"/>
      <c r="NYS7" s="111"/>
      <c r="NYT7" s="111"/>
      <c r="NYU7" s="111"/>
      <c r="NYV7" s="111"/>
      <c r="NYW7" s="111"/>
      <c r="NYX7" s="111"/>
      <c r="NYY7" s="111"/>
      <c r="NYZ7" s="111"/>
      <c r="NZA7" s="111"/>
      <c r="NZB7" s="111"/>
      <c r="NZC7" s="111"/>
      <c r="NZD7" s="111"/>
      <c r="NZE7" s="111"/>
      <c r="NZF7" s="111"/>
      <c r="NZG7" s="111"/>
      <c r="NZH7" s="111"/>
      <c r="NZI7" s="111"/>
      <c r="NZJ7" s="111"/>
      <c r="NZK7" s="111"/>
      <c r="NZL7" s="111"/>
      <c r="NZM7" s="111"/>
      <c r="NZN7" s="111"/>
      <c r="NZO7" s="111"/>
      <c r="NZP7" s="111"/>
      <c r="NZQ7" s="111"/>
      <c r="NZR7" s="111"/>
      <c r="NZS7" s="111"/>
      <c r="NZT7" s="111"/>
      <c r="NZU7" s="111"/>
      <c r="NZV7" s="111"/>
      <c r="NZW7" s="111"/>
      <c r="NZX7" s="111"/>
      <c r="NZY7" s="111"/>
      <c r="NZZ7" s="111"/>
      <c r="OAA7" s="111"/>
      <c r="OAB7" s="111"/>
      <c r="OAC7" s="111"/>
      <c r="OAD7" s="111"/>
      <c r="OAE7" s="111"/>
      <c r="OAF7" s="111"/>
      <c r="OAG7" s="111"/>
      <c r="OAH7" s="111"/>
      <c r="OAI7" s="111"/>
      <c r="OAJ7" s="111"/>
      <c r="OAK7" s="111"/>
      <c r="OAL7" s="111"/>
      <c r="OAM7" s="111"/>
      <c r="OAN7" s="111"/>
      <c r="OAO7" s="111"/>
      <c r="OAP7" s="111"/>
      <c r="OAQ7" s="111"/>
      <c r="OAR7" s="111"/>
      <c r="OAS7" s="111"/>
      <c r="OAT7" s="111"/>
      <c r="OAU7" s="111"/>
      <c r="OAV7" s="111"/>
      <c r="OAW7" s="111"/>
      <c r="OAX7" s="111"/>
      <c r="OAY7" s="111"/>
      <c r="OAZ7" s="111"/>
      <c r="OBA7" s="111"/>
      <c r="OBB7" s="111"/>
      <c r="OBC7" s="111"/>
      <c r="OBD7" s="111"/>
      <c r="OBE7" s="111"/>
      <c r="OBF7" s="111"/>
      <c r="OBG7" s="111"/>
      <c r="OBH7" s="111"/>
      <c r="OBI7" s="111"/>
      <c r="OBJ7" s="111"/>
      <c r="OBK7" s="111"/>
      <c r="OBL7" s="111"/>
      <c r="OBM7" s="111"/>
      <c r="OBN7" s="111"/>
      <c r="OBO7" s="111"/>
      <c r="OBP7" s="111"/>
      <c r="OBQ7" s="111"/>
      <c r="OBR7" s="111"/>
      <c r="OBS7" s="111"/>
      <c r="OBT7" s="111"/>
      <c r="OBU7" s="111"/>
      <c r="OBV7" s="111"/>
      <c r="OBW7" s="111"/>
      <c r="OBX7" s="111"/>
      <c r="OBY7" s="111"/>
      <c r="OBZ7" s="111"/>
      <c r="OCA7" s="111"/>
      <c r="OCB7" s="111"/>
      <c r="OCC7" s="111"/>
      <c r="OCD7" s="111"/>
      <c r="OCE7" s="111"/>
      <c r="OCF7" s="111"/>
      <c r="OCG7" s="111"/>
      <c r="OCH7" s="111"/>
      <c r="OCI7" s="111"/>
      <c r="OCJ7" s="111"/>
      <c r="OCK7" s="111"/>
      <c r="OCL7" s="111"/>
      <c r="OCM7" s="111"/>
      <c r="OCN7" s="111"/>
      <c r="OCO7" s="111"/>
      <c r="OCP7" s="111"/>
      <c r="OCQ7" s="111"/>
      <c r="OCR7" s="111"/>
      <c r="OCS7" s="111"/>
      <c r="OCT7" s="111"/>
      <c r="OCU7" s="111"/>
      <c r="OCV7" s="111"/>
      <c r="OCW7" s="111"/>
      <c r="OCX7" s="111"/>
      <c r="OCY7" s="111"/>
      <c r="OCZ7" s="111"/>
      <c r="ODA7" s="111"/>
      <c r="ODB7" s="111"/>
      <c r="ODC7" s="111"/>
      <c r="ODD7" s="111"/>
      <c r="ODE7" s="111"/>
      <c r="ODF7" s="111"/>
      <c r="ODG7" s="111"/>
      <c r="ODH7" s="111"/>
      <c r="ODI7" s="111"/>
      <c r="ODJ7" s="111"/>
      <c r="ODK7" s="111"/>
      <c r="ODL7" s="111"/>
      <c r="ODM7" s="111"/>
      <c r="ODN7" s="111"/>
      <c r="ODO7" s="111"/>
      <c r="ODP7" s="111"/>
      <c r="ODQ7" s="111"/>
      <c r="ODR7" s="111"/>
      <c r="ODS7" s="111"/>
      <c r="ODT7" s="111"/>
      <c r="ODU7" s="111"/>
      <c r="ODV7" s="111"/>
      <c r="ODW7" s="111"/>
      <c r="ODX7" s="111"/>
      <c r="ODY7" s="111"/>
      <c r="ODZ7" s="111"/>
      <c r="OEA7" s="111"/>
      <c r="OEB7" s="111"/>
      <c r="OEC7" s="111"/>
      <c r="OED7" s="111"/>
      <c r="OEE7" s="111"/>
      <c r="OEF7" s="111"/>
      <c r="OEG7" s="111"/>
      <c r="OEH7" s="111"/>
      <c r="OEI7" s="111"/>
      <c r="OEJ7" s="111"/>
      <c r="OEK7" s="111"/>
      <c r="OEL7" s="111"/>
      <c r="OEM7" s="111"/>
      <c r="OEN7" s="111"/>
      <c r="OEO7" s="111"/>
      <c r="OEP7" s="111"/>
      <c r="OEQ7" s="111"/>
      <c r="OER7" s="111"/>
      <c r="OES7" s="111"/>
      <c r="OET7" s="111"/>
      <c r="OEU7" s="111"/>
      <c r="OEV7" s="111"/>
      <c r="OEW7" s="111"/>
      <c r="OEX7" s="111"/>
      <c r="OEY7" s="111"/>
      <c r="OEZ7" s="111"/>
      <c r="OFA7" s="111"/>
      <c r="OFB7" s="111"/>
      <c r="OFC7" s="111"/>
      <c r="OFD7" s="111"/>
      <c r="OFE7" s="111"/>
      <c r="OFF7" s="111"/>
      <c r="OFG7" s="111"/>
      <c r="OFH7" s="111"/>
      <c r="OFI7" s="111"/>
      <c r="OFJ7" s="111"/>
      <c r="OFK7" s="111"/>
      <c r="OFL7" s="111"/>
      <c r="OFM7" s="111"/>
      <c r="OFN7" s="111"/>
      <c r="OFO7" s="111"/>
      <c r="OFP7" s="111"/>
      <c r="OFQ7" s="111"/>
      <c r="OFR7" s="111"/>
      <c r="OFS7" s="111"/>
      <c r="OFT7" s="111"/>
      <c r="OFU7" s="111"/>
      <c r="OFV7" s="111"/>
      <c r="OFW7" s="111"/>
      <c r="OFX7" s="111"/>
      <c r="OFY7" s="111"/>
      <c r="OFZ7" s="111"/>
      <c r="OGA7" s="111"/>
      <c r="OGB7" s="111"/>
      <c r="OGC7" s="111"/>
      <c r="OGD7" s="111"/>
      <c r="OGE7" s="111"/>
      <c r="OGF7" s="111"/>
      <c r="OGG7" s="111"/>
      <c r="OGH7" s="111"/>
      <c r="OGI7" s="111"/>
      <c r="OGJ7" s="111"/>
      <c r="OGK7" s="111"/>
      <c r="OGL7" s="111"/>
      <c r="OGM7" s="111"/>
      <c r="OGN7" s="111"/>
      <c r="OGO7" s="111"/>
      <c r="OGP7" s="111"/>
      <c r="OGQ7" s="111"/>
      <c r="OGR7" s="111"/>
      <c r="OGS7" s="111"/>
      <c r="OGT7" s="111"/>
      <c r="OGU7" s="111"/>
      <c r="OGV7" s="111"/>
      <c r="OGW7" s="111"/>
      <c r="OGX7" s="111"/>
      <c r="OGY7" s="111"/>
      <c r="OGZ7" s="111"/>
      <c r="OHA7" s="111"/>
      <c r="OHB7" s="111"/>
      <c r="OHC7" s="111"/>
      <c r="OHD7" s="111"/>
      <c r="OHE7" s="111"/>
      <c r="OHF7" s="111"/>
      <c r="OHG7" s="111"/>
      <c r="OHH7" s="111"/>
      <c r="OHI7" s="111"/>
      <c r="OHJ7" s="111"/>
      <c r="OHK7" s="111"/>
      <c r="OHL7" s="111"/>
      <c r="OHM7" s="111"/>
      <c r="OHN7" s="111"/>
      <c r="OHO7" s="111"/>
      <c r="OHP7" s="111"/>
      <c r="OHQ7" s="111"/>
      <c r="OHR7" s="111"/>
      <c r="OHS7" s="111"/>
      <c r="OHT7" s="111"/>
      <c r="OHU7" s="111"/>
      <c r="OHV7" s="111"/>
      <c r="OHW7" s="111"/>
      <c r="OHX7" s="111"/>
      <c r="OHY7" s="111"/>
      <c r="OHZ7" s="111"/>
      <c r="OIA7" s="111"/>
      <c r="OIB7" s="111"/>
      <c r="OIC7" s="111"/>
      <c r="OID7" s="111"/>
      <c r="OIE7" s="111"/>
      <c r="OIF7" s="111"/>
      <c r="OIG7" s="111"/>
      <c r="OIH7" s="111"/>
      <c r="OII7" s="111"/>
      <c r="OIJ7" s="111"/>
      <c r="OIK7" s="111"/>
      <c r="OIL7" s="111"/>
      <c r="OIM7" s="111"/>
      <c r="OIN7" s="111"/>
      <c r="OIO7" s="111"/>
      <c r="OIP7" s="111"/>
      <c r="OIQ7" s="111"/>
      <c r="OIR7" s="111"/>
      <c r="OIS7" s="111"/>
      <c r="OIT7" s="111"/>
      <c r="OIU7" s="111"/>
      <c r="OIV7" s="111"/>
      <c r="OIW7" s="111"/>
      <c r="OIX7" s="111"/>
      <c r="OIY7" s="111"/>
      <c r="OIZ7" s="111"/>
      <c r="OJA7" s="111"/>
      <c r="OJB7" s="111"/>
      <c r="OJC7" s="111"/>
      <c r="OJD7" s="111"/>
      <c r="OJE7" s="111"/>
      <c r="OJF7" s="111"/>
      <c r="OJG7" s="111"/>
      <c r="OJH7" s="111"/>
      <c r="OJI7" s="111"/>
      <c r="OJJ7" s="111"/>
      <c r="OJK7" s="111"/>
      <c r="OJL7" s="111"/>
      <c r="OJM7" s="111"/>
      <c r="OJN7" s="111"/>
      <c r="OJO7" s="111"/>
      <c r="OJP7" s="111"/>
      <c r="OJQ7" s="111"/>
      <c r="OJR7" s="111"/>
      <c r="OJS7" s="111"/>
      <c r="OJT7" s="111"/>
      <c r="OJU7" s="111"/>
      <c r="OJV7" s="111"/>
      <c r="OJW7" s="111"/>
      <c r="OJX7" s="111"/>
      <c r="OJY7" s="111"/>
      <c r="OJZ7" s="111"/>
      <c r="OKA7" s="111"/>
      <c r="OKB7" s="111"/>
      <c r="OKC7" s="111"/>
      <c r="OKD7" s="111"/>
      <c r="OKE7" s="111"/>
      <c r="OKF7" s="111"/>
      <c r="OKG7" s="111"/>
      <c r="OKH7" s="111"/>
      <c r="OKI7" s="111"/>
      <c r="OKJ7" s="111"/>
      <c r="OKK7" s="111"/>
      <c r="OKL7" s="111"/>
      <c r="OKM7" s="111"/>
      <c r="OKN7" s="111"/>
      <c r="OKO7" s="111"/>
      <c r="OKP7" s="111"/>
      <c r="OKQ7" s="111"/>
      <c r="OKR7" s="111"/>
      <c r="OKS7" s="111"/>
      <c r="OKT7" s="111"/>
      <c r="OKU7" s="111"/>
      <c r="OKV7" s="111"/>
      <c r="OKW7" s="111"/>
      <c r="OKX7" s="111"/>
      <c r="OKY7" s="111"/>
      <c r="OKZ7" s="111"/>
      <c r="OLA7" s="111"/>
      <c r="OLB7" s="111"/>
      <c r="OLC7" s="111"/>
      <c r="OLD7" s="111"/>
      <c r="OLE7" s="111"/>
      <c r="OLF7" s="111"/>
      <c r="OLG7" s="111"/>
      <c r="OLH7" s="111"/>
      <c r="OLI7" s="111"/>
      <c r="OLJ7" s="111"/>
      <c r="OLK7" s="111"/>
      <c r="OLL7" s="111"/>
      <c r="OLM7" s="111"/>
      <c r="OLN7" s="111"/>
      <c r="OLO7" s="111"/>
      <c r="OLP7" s="111"/>
      <c r="OLQ7" s="111"/>
      <c r="OLR7" s="111"/>
      <c r="OLS7" s="111"/>
      <c r="OLT7" s="111"/>
      <c r="OLU7" s="111"/>
      <c r="OLV7" s="111"/>
      <c r="OLW7" s="111"/>
      <c r="OLX7" s="111"/>
      <c r="OLY7" s="111"/>
      <c r="OLZ7" s="111"/>
      <c r="OMA7" s="111"/>
      <c r="OMB7" s="111"/>
      <c r="OMC7" s="111"/>
      <c r="OMD7" s="111"/>
      <c r="OME7" s="111"/>
      <c r="OMF7" s="111"/>
      <c r="OMG7" s="111"/>
      <c r="OMH7" s="111"/>
      <c r="OMI7" s="111"/>
      <c r="OMJ7" s="111"/>
      <c r="OMK7" s="111"/>
      <c r="OML7" s="111"/>
      <c r="OMM7" s="111"/>
      <c r="OMN7" s="111"/>
      <c r="OMO7" s="111"/>
      <c r="OMP7" s="111"/>
      <c r="OMQ7" s="111"/>
      <c r="OMR7" s="111"/>
      <c r="OMS7" s="111"/>
      <c r="OMT7" s="111"/>
      <c r="OMU7" s="111"/>
      <c r="OMV7" s="111"/>
      <c r="OMW7" s="111"/>
      <c r="OMX7" s="111"/>
      <c r="OMY7" s="111"/>
      <c r="OMZ7" s="111"/>
      <c r="ONA7" s="111"/>
      <c r="ONB7" s="111"/>
      <c r="ONC7" s="111"/>
      <c r="OND7" s="111"/>
      <c r="ONE7" s="111"/>
      <c r="ONF7" s="111"/>
      <c r="ONG7" s="111"/>
      <c r="ONH7" s="111"/>
      <c r="ONI7" s="111"/>
      <c r="ONJ7" s="111"/>
      <c r="ONK7" s="111"/>
      <c r="ONL7" s="111"/>
      <c r="ONM7" s="111"/>
      <c r="ONN7" s="111"/>
      <c r="ONO7" s="111"/>
      <c r="ONP7" s="111"/>
      <c r="ONQ7" s="111"/>
      <c r="ONR7" s="111"/>
      <c r="ONS7" s="111"/>
      <c r="ONT7" s="111"/>
      <c r="ONU7" s="111"/>
      <c r="ONV7" s="111"/>
      <c r="ONW7" s="111"/>
      <c r="ONX7" s="111"/>
      <c r="ONY7" s="111"/>
      <c r="ONZ7" s="111"/>
      <c r="OOA7" s="111"/>
      <c r="OOB7" s="111"/>
      <c r="OOC7" s="111"/>
      <c r="OOD7" s="111"/>
      <c r="OOE7" s="111"/>
      <c r="OOF7" s="111"/>
      <c r="OOG7" s="111"/>
      <c r="OOH7" s="111"/>
      <c r="OOI7" s="111"/>
      <c r="OOJ7" s="111"/>
      <c r="OOK7" s="111"/>
      <c r="OOL7" s="111"/>
      <c r="OOM7" s="111"/>
      <c r="OON7" s="111"/>
      <c r="OOO7" s="111"/>
      <c r="OOP7" s="111"/>
      <c r="OOQ7" s="111"/>
      <c r="OOR7" s="111"/>
      <c r="OOS7" s="111"/>
      <c r="OOT7" s="111"/>
      <c r="OOU7" s="111"/>
      <c r="OOV7" s="111"/>
      <c r="OOW7" s="111"/>
      <c r="OOX7" s="111"/>
      <c r="OOY7" s="111"/>
      <c r="OOZ7" s="111"/>
      <c r="OPA7" s="111"/>
      <c r="OPB7" s="111"/>
      <c r="OPC7" s="111"/>
      <c r="OPD7" s="111"/>
      <c r="OPE7" s="111"/>
      <c r="OPF7" s="111"/>
      <c r="OPG7" s="111"/>
      <c r="OPH7" s="111"/>
      <c r="OPI7" s="111"/>
      <c r="OPJ7" s="111"/>
      <c r="OPK7" s="111"/>
      <c r="OPL7" s="111"/>
      <c r="OPM7" s="111"/>
      <c r="OPN7" s="111"/>
      <c r="OPO7" s="111"/>
      <c r="OPP7" s="111"/>
      <c r="OPQ7" s="111"/>
      <c r="OPR7" s="111"/>
      <c r="OPS7" s="111"/>
      <c r="OPT7" s="111"/>
      <c r="OPU7" s="111"/>
      <c r="OPV7" s="111"/>
      <c r="OPW7" s="111"/>
      <c r="OPX7" s="111"/>
      <c r="OPY7" s="111"/>
      <c r="OPZ7" s="111"/>
      <c r="OQA7" s="111"/>
      <c r="OQB7" s="111"/>
      <c r="OQC7" s="111"/>
      <c r="OQD7" s="111"/>
      <c r="OQE7" s="111"/>
      <c r="OQF7" s="111"/>
      <c r="OQG7" s="111"/>
      <c r="OQH7" s="111"/>
      <c r="OQI7" s="111"/>
      <c r="OQJ7" s="111"/>
      <c r="OQK7" s="111"/>
      <c r="OQL7" s="111"/>
      <c r="OQM7" s="111"/>
      <c r="OQN7" s="111"/>
      <c r="OQO7" s="111"/>
      <c r="OQP7" s="111"/>
      <c r="OQQ7" s="111"/>
      <c r="OQR7" s="111"/>
      <c r="OQS7" s="111"/>
      <c r="OQT7" s="111"/>
      <c r="OQU7" s="111"/>
      <c r="OQV7" s="111"/>
      <c r="OQW7" s="111"/>
      <c r="OQX7" s="111"/>
      <c r="OQY7" s="111"/>
      <c r="OQZ7" s="111"/>
      <c r="ORA7" s="111"/>
      <c r="ORB7" s="111"/>
      <c r="ORC7" s="111"/>
      <c r="ORD7" s="111"/>
      <c r="ORE7" s="111"/>
      <c r="ORF7" s="111"/>
      <c r="ORG7" s="111"/>
      <c r="ORH7" s="111"/>
      <c r="ORI7" s="111"/>
      <c r="ORJ7" s="111"/>
      <c r="ORK7" s="111"/>
      <c r="ORL7" s="111"/>
      <c r="ORM7" s="111"/>
      <c r="ORN7" s="111"/>
      <c r="ORO7" s="111"/>
      <c r="ORP7" s="111"/>
      <c r="ORQ7" s="111"/>
      <c r="ORR7" s="111"/>
      <c r="ORS7" s="111"/>
      <c r="ORT7" s="111"/>
      <c r="ORU7" s="111"/>
      <c r="ORV7" s="111"/>
      <c r="ORW7" s="111"/>
      <c r="ORX7" s="111"/>
      <c r="ORY7" s="111"/>
      <c r="ORZ7" s="111"/>
      <c r="OSA7" s="111"/>
      <c r="OSB7" s="111"/>
      <c r="OSC7" s="111"/>
      <c r="OSD7" s="111"/>
      <c r="OSE7" s="111"/>
      <c r="OSF7" s="111"/>
      <c r="OSG7" s="111"/>
      <c r="OSH7" s="111"/>
      <c r="OSI7" s="111"/>
      <c r="OSJ7" s="111"/>
      <c r="OSK7" s="111"/>
      <c r="OSL7" s="111"/>
      <c r="OSM7" s="111"/>
      <c r="OSN7" s="111"/>
      <c r="OSO7" s="111"/>
      <c r="OSP7" s="111"/>
      <c r="OSQ7" s="111"/>
      <c r="OSR7" s="111"/>
      <c r="OSS7" s="111"/>
      <c r="OST7" s="111"/>
      <c r="OSU7" s="111"/>
      <c r="OSV7" s="111"/>
      <c r="OSW7" s="111"/>
      <c r="OSX7" s="111"/>
      <c r="OSY7" s="111"/>
      <c r="OSZ7" s="111"/>
      <c r="OTA7" s="111"/>
      <c r="OTB7" s="111"/>
      <c r="OTC7" s="111"/>
      <c r="OTD7" s="111"/>
      <c r="OTE7" s="111"/>
      <c r="OTF7" s="111"/>
      <c r="OTG7" s="111"/>
      <c r="OTH7" s="111"/>
      <c r="OTI7" s="111"/>
      <c r="OTJ7" s="111"/>
      <c r="OTK7" s="111"/>
      <c r="OTL7" s="111"/>
      <c r="OTM7" s="111"/>
      <c r="OTN7" s="111"/>
      <c r="OTO7" s="111"/>
      <c r="OTP7" s="111"/>
      <c r="OTQ7" s="111"/>
      <c r="OTR7" s="111"/>
      <c r="OTS7" s="111"/>
      <c r="OTT7" s="111"/>
      <c r="OTU7" s="111"/>
      <c r="OTV7" s="111"/>
      <c r="OTW7" s="111"/>
      <c r="OTX7" s="111"/>
      <c r="OTY7" s="111"/>
      <c r="OTZ7" s="111"/>
      <c r="OUA7" s="111"/>
      <c r="OUB7" s="111"/>
      <c r="OUC7" s="111"/>
      <c r="OUD7" s="111"/>
      <c r="OUE7" s="111"/>
      <c r="OUF7" s="111"/>
      <c r="OUG7" s="111"/>
      <c r="OUH7" s="111"/>
      <c r="OUI7" s="111"/>
      <c r="OUJ7" s="111"/>
      <c r="OUK7" s="111"/>
      <c r="OUL7" s="111"/>
      <c r="OUM7" s="111"/>
      <c r="OUN7" s="111"/>
      <c r="OUO7" s="111"/>
      <c r="OUP7" s="111"/>
      <c r="OUQ7" s="111"/>
      <c r="OUR7" s="111"/>
      <c r="OUS7" s="111"/>
      <c r="OUT7" s="111"/>
      <c r="OUU7" s="111"/>
      <c r="OUV7" s="111"/>
      <c r="OUW7" s="111"/>
      <c r="OUX7" s="111"/>
      <c r="OUY7" s="111"/>
      <c r="OUZ7" s="111"/>
      <c r="OVA7" s="111"/>
      <c r="OVB7" s="111"/>
      <c r="OVC7" s="111"/>
      <c r="OVD7" s="111"/>
      <c r="OVE7" s="111"/>
      <c r="OVF7" s="111"/>
      <c r="OVG7" s="111"/>
      <c r="OVH7" s="111"/>
      <c r="OVI7" s="111"/>
      <c r="OVJ7" s="111"/>
      <c r="OVK7" s="111"/>
      <c r="OVL7" s="111"/>
      <c r="OVM7" s="111"/>
      <c r="OVN7" s="111"/>
      <c r="OVO7" s="111"/>
      <c r="OVP7" s="111"/>
      <c r="OVQ7" s="111"/>
      <c r="OVR7" s="111"/>
      <c r="OVS7" s="111"/>
      <c r="OVT7" s="111"/>
      <c r="OVU7" s="111"/>
      <c r="OVV7" s="111"/>
      <c r="OVW7" s="111"/>
      <c r="OVX7" s="111"/>
      <c r="OVY7" s="111"/>
      <c r="OVZ7" s="111"/>
      <c r="OWA7" s="111"/>
      <c r="OWB7" s="111"/>
      <c r="OWC7" s="111"/>
      <c r="OWD7" s="111"/>
      <c r="OWE7" s="111"/>
      <c r="OWF7" s="111"/>
      <c r="OWG7" s="111"/>
      <c r="OWH7" s="111"/>
      <c r="OWI7" s="111"/>
      <c r="OWJ7" s="111"/>
      <c r="OWK7" s="111"/>
      <c r="OWL7" s="111"/>
      <c r="OWM7" s="111"/>
      <c r="OWN7" s="111"/>
      <c r="OWO7" s="111"/>
      <c r="OWP7" s="111"/>
      <c r="OWQ7" s="111"/>
      <c r="OWR7" s="111"/>
      <c r="OWS7" s="111"/>
      <c r="OWT7" s="111"/>
      <c r="OWU7" s="111"/>
      <c r="OWV7" s="111"/>
      <c r="OWW7" s="111"/>
      <c r="OWX7" s="111"/>
      <c r="OWY7" s="111"/>
      <c r="OWZ7" s="111"/>
      <c r="OXA7" s="111"/>
      <c r="OXB7" s="111"/>
      <c r="OXC7" s="111"/>
      <c r="OXD7" s="111"/>
      <c r="OXE7" s="111"/>
      <c r="OXF7" s="111"/>
      <c r="OXG7" s="111"/>
      <c r="OXH7" s="111"/>
      <c r="OXI7" s="111"/>
      <c r="OXJ7" s="111"/>
      <c r="OXK7" s="111"/>
      <c r="OXL7" s="111"/>
      <c r="OXM7" s="111"/>
      <c r="OXN7" s="111"/>
      <c r="OXO7" s="111"/>
      <c r="OXP7" s="111"/>
      <c r="OXQ7" s="111"/>
      <c r="OXR7" s="111"/>
      <c r="OXS7" s="111"/>
      <c r="OXT7" s="111"/>
      <c r="OXU7" s="111"/>
      <c r="OXV7" s="111"/>
      <c r="OXW7" s="111"/>
      <c r="OXX7" s="111"/>
      <c r="OXY7" s="111"/>
      <c r="OXZ7" s="111"/>
      <c r="OYA7" s="111"/>
      <c r="OYB7" s="111"/>
      <c r="OYC7" s="111"/>
      <c r="OYD7" s="111"/>
      <c r="OYE7" s="111"/>
      <c r="OYF7" s="111"/>
      <c r="OYG7" s="111"/>
      <c r="OYH7" s="111"/>
      <c r="OYI7" s="111"/>
      <c r="OYJ7" s="111"/>
      <c r="OYK7" s="111"/>
      <c r="OYL7" s="111"/>
      <c r="OYM7" s="111"/>
      <c r="OYN7" s="111"/>
      <c r="OYO7" s="111"/>
      <c r="OYP7" s="111"/>
      <c r="OYQ7" s="111"/>
      <c r="OYR7" s="111"/>
      <c r="OYS7" s="111"/>
      <c r="OYT7" s="111"/>
      <c r="OYU7" s="111"/>
      <c r="OYV7" s="111"/>
      <c r="OYW7" s="111"/>
      <c r="OYX7" s="111"/>
      <c r="OYY7" s="111"/>
      <c r="OYZ7" s="111"/>
      <c r="OZA7" s="111"/>
      <c r="OZB7" s="111"/>
      <c r="OZC7" s="111"/>
      <c r="OZD7" s="111"/>
      <c r="OZE7" s="111"/>
      <c r="OZF7" s="111"/>
      <c r="OZG7" s="111"/>
      <c r="OZH7" s="111"/>
      <c r="OZI7" s="111"/>
      <c r="OZJ7" s="111"/>
      <c r="OZK7" s="111"/>
      <c r="OZL7" s="111"/>
      <c r="OZM7" s="111"/>
      <c r="OZN7" s="111"/>
      <c r="OZO7" s="111"/>
      <c r="OZP7" s="111"/>
      <c r="OZQ7" s="111"/>
      <c r="OZR7" s="111"/>
      <c r="OZS7" s="111"/>
      <c r="OZT7" s="111"/>
      <c r="OZU7" s="111"/>
      <c r="OZV7" s="111"/>
      <c r="OZW7" s="111"/>
      <c r="OZX7" s="111"/>
      <c r="OZY7" s="111"/>
      <c r="OZZ7" s="111"/>
      <c r="PAA7" s="111"/>
      <c r="PAB7" s="111"/>
      <c r="PAC7" s="111"/>
      <c r="PAD7" s="111"/>
      <c r="PAE7" s="111"/>
      <c r="PAF7" s="111"/>
      <c r="PAG7" s="111"/>
      <c r="PAH7" s="111"/>
      <c r="PAI7" s="111"/>
      <c r="PAJ7" s="111"/>
      <c r="PAK7" s="111"/>
      <c r="PAL7" s="111"/>
      <c r="PAM7" s="111"/>
      <c r="PAN7" s="111"/>
      <c r="PAO7" s="111"/>
      <c r="PAP7" s="111"/>
      <c r="PAQ7" s="111"/>
      <c r="PAR7" s="111"/>
      <c r="PAS7" s="111"/>
      <c r="PAT7" s="111"/>
      <c r="PAU7" s="111"/>
      <c r="PAV7" s="111"/>
      <c r="PAW7" s="111"/>
      <c r="PAX7" s="111"/>
      <c r="PAY7" s="111"/>
      <c r="PAZ7" s="111"/>
      <c r="PBA7" s="111"/>
      <c r="PBB7" s="111"/>
      <c r="PBC7" s="111"/>
      <c r="PBD7" s="111"/>
      <c r="PBE7" s="111"/>
      <c r="PBF7" s="111"/>
      <c r="PBG7" s="111"/>
      <c r="PBH7" s="111"/>
      <c r="PBI7" s="111"/>
      <c r="PBJ7" s="111"/>
      <c r="PBK7" s="111"/>
      <c r="PBL7" s="111"/>
      <c r="PBM7" s="111"/>
      <c r="PBN7" s="111"/>
      <c r="PBO7" s="111"/>
      <c r="PBP7" s="111"/>
      <c r="PBQ7" s="111"/>
      <c r="PBR7" s="111"/>
      <c r="PBS7" s="111"/>
      <c r="PBT7" s="111"/>
      <c r="PBU7" s="111"/>
      <c r="PBV7" s="111"/>
      <c r="PBW7" s="111"/>
      <c r="PBX7" s="111"/>
      <c r="PBY7" s="111"/>
      <c r="PBZ7" s="111"/>
      <c r="PCA7" s="111"/>
      <c r="PCB7" s="111"/>
      <c r="PCC7" s="111"/>
      <c r="PCD7" s="111"/>
      <c r="PCE7" s="111"/>
      <c r="PCF7" s="111"/>
      <c r="PCG7" s="111"/>
      <c r="PCH7" s="111"/>
      <c r="PCI7" s="111"/>
      <c r="PCJ7" s="111"/>
      <c r="PCK7" s="111"/>
      <c r="PCL7" s="111"/>
      <c r="PCM7" s="111"/>
      <c r="PCN7" s="111"/>
      <c r="PCO7" s="111"/>
      <c r="PCP7" s="111"/>
      <c r="PCQ7" s="111"/>
      <c r="PCR7" s="111"/>
      <c r="PCS7" s="111"/>
      <c r="PCT7" s="111"/>
      <c r="PCU7" s="111"/>
      <c r="PCV7" s="111"/>
      <c r="PCW7" s="111"/>
      <c r="PCX7" s="111"/>
      <c r="PCY7" s="111"/>
      <c r="PCZ7" s="111"/>
      <c r="PDA7" s="111"/>
      <c r="PDB7" s="111"/>
      <c r="PDC7" s="111"/>
      <c r="PDD7" s="111"/>
      <c r="PDE7" s="111"/>
      <c r="PDF7" s="111"/>
      <c r="PDG7" s="111"/>
      <c r="PDH7" s="111"/>
      <c r="PDI7" s="111"/>
      <c r="PDJ7" s="111"/>
      <c r="PDK7" s="111"/>
      <c r="PDL7" s="111"/>
      <c r="PDM7" s="111"/>
      <c r="PDN7" s="111"/>
      <c r="PDO7" s="111"/>
      <c r="PDP7" s="111"/>
      <c r="PDQ7" s="111"/>
      <c r="PDR7" s="111"/>
      <c r="PDS7" s="111"/>
      <c r="PDT7" s="111"/>
      <c r="PDU7" s="111"/>
      <c r="PDV7" s="111"/>
      <c r="PDW7" s="111"/>
      <c r="PDX7" s="111"/>
      <c r="PDY7" s="111"/>
      <c r="PDZ7" s="111"/>
      <c r="PEA7" s="111"/>
      <c r="PEB7" s="111"/>
      <c r="PEC7" s="111"/>
      <c r="PED7" s="111"/>
      <c r="PEE7" s="111"/>
      <c r="PEF7" s="111"/>
      <c r="PEG7" s="111"/>
      <c r="PEH7" s="111"/>
      <c r="PEI7" s="111"/>
      <c r="PEJ7" s="111"/>
      <c r="PEK7" s="111"/>
      <c r="PEL7" s="111"/>
      <c r="PEM7" s="111"/>
      <c r="PEN7" s="111"/>
      <c r="PEO7" s="111"/>
      <c r="PEP7" s="111"/>
      <c r="PEQ7" s="111"/>
      <c r="PER7" s="111"/>
      <c r="PES7" s="111"/>
      <c r="PET7" s="111"/>
      <c r="PEU7" s="111"/>
      <c r="PEV7" s="111"/>
      <c r="PEW7" s="111"/>
      <c r="PEX7" s="111"/>
      <c r="PEY7" s="111"/>
      <c r="PEZ7" s="111"/>
      <c r="PFA7" s="111"/>
      <c r="PFB7" s="111"/>
      <c r="PFC7" s="111"/>
      <c r="PFD7" s="111"/>
      <c r="PFE7" s="111"/>
      <c r="PFF7" s="111"/>
      <c r="PFG7" s="111"/>
      <c r="PFH7" s="111"/>
      <c r="PFI7" s="111"/>
      <c r="PFJ7" s="111"/>
      <c r="PFK7" s="111"/>
      <c r="PFL7" s="111"/>
      <c r="PFM7" s="111"/>
      <c r="PFN7" s="111"/>
      <c r="PFO7" s="111"/>
      <c r="PFP7" s="111"/>
      <c r="PFQ7" s="111"/>
      <c r="PFR7" s="111"/>
      <c r="PFS7" s="111"/>
      <c r="PFT7" s="111"/>
      <c r="PFU7" s="111"/>
      <c r="PFV7" s="111"/>
      <c r="PFW7" s="111"/>
      <c r="PFX7" s="111"/>
      <c r="PFY7" s="111"/>
      <c r="PFZ7" s="111"/>
      <c r="PGA7" s="111"/>
      <c r="PGB7" s="111"/>
      <c r="PGC7" s="111"/>
      <c r="PGD7" s="111"/>
      <c r="PGE7" s="111"/>
      <c r="PGF7" s="111"/>
      <c r="PGG7" s="111"/>
      <c r="PGH7" s="111"/>
      <c r="PGI7" s="111"/>
      <c r="PGJ7" s="111"/>
      <c r="PGK7" s="111"/>
      <c r="PGL7" s="111"/>
      <c r="PGM7" s="111"/>
      <c r="PGN7" s="111"/>
      <c r="PGO7" s="111"/>
      <c r="PGP7" s="111"/>
      <c r="PGQ7" s="111"/>
      <c r="PGR7" s="111"/>
      <c r="PGS7" s="111"/>
      <c r="PGT7" s="111"/>
      <c r="PGU7" s="111"/>
      <c r="PGV7" s="111"/>
      <c r="PGW7" s="111"/>
      <c r="PGX7" s="111"/>
      <c r="PGY7" s="111"/>
      <c r="PGZ7" s="111"/>
      <c r="PHA7" s="111"/>
      <c r="PHB7" s="111"/>
      <c r="PHC7" s="111"/>
      <c r="PHD7" s="111"/>
      <c r="PHE7" s="111"/>
      <c r="PHF7" s="111"/>
      <c r="PHG7" s="111"/>
      <c r="PHH7" s="111"/>
      <c r="PHI7" s="111"/>
      <c r="PHJ7" s="111"/>
      <c r="PHK7" s="111"/>
      <c r="PHL7" s="111"/>
      <c r="PHM7" s="111"/>
      <c r="PHN7" s="111"/>
      <c r="PHO7" s="111"/>
      <c r="PHP7" s="111"/>
      <c r="PHQ7" s="111"/>
      <c r="PHR7" s="111"/>
      <c r="PHS7" s="111"/>
      <c r="PHT7" s="111"/>
      <c r="PHU7" s="111"/>
      <c r="PHV7" s="111"/>
      <c r="PHW7" s="111"/>
      <c r="PHX7" s="111"/>
      <c r="PHY7" s="111"/>
      <c r="PHZ7" s="111"/>
      <c r="PIA7" s="111"/>
      <c r="PIB7" s="111"/>
      <c r="PIC7" s="111"/>
      <c r="PID7" s="111"/>
      <c r="PIE7" s="111"/>
      <c r="PIF7" s="111"/>
      <c r="PIG7" s="111"/>
      <c r="PIH7" s="111"/>
      <c r="PII7" s="111"/>
      <c r="PIJ7" s="111"/>
      <c r="PIK7" s="111"/>
      <c r="PIL7" s="111"/>
      <c r="PIM7" s="111"/>
      <c r="PIN7" s="111"/>
      <c r="PIO7" s="111"/>
      <c r="PIP7" s="111"/>
      <c r="PIQ7" s="111"/>
      <c r="PIR7" s="111"/>
      <c r="PIS7" s="111"/>
      <c r="PIT7" s="111"/>
      <c r="PIU7" s="111"/>
      <c r="PIV7" s="111"/>
      <c r="PIW7" s="111"/>
      <c r="PIX7" s="111"/>
      <c r="PIY7" s="111"/>
      <c r="PIZ7" s="111"/>
      <c r="PJA7" s="111"/>
      <c r="PJB7" s="111"/>
      <c r="PJC7" s="111"/>
      <c r="PJD7" s="111"/>
      <c r="PJE7" s="111"/>
      <c r="PJF7" s="111"/>
      <c r="PJG7" s="111"/>
      <c r="PJH7" s="111"/>
      <c r="PJI7" s="111"/>
      <c r="PJJ7" s="111"/>
      <c r="PJK7" s="111"/>
      <c r="PJL7" s="111"/>
      <c r="PJM7" s="111"/>
      <c r="PJN7" s="111"/>
      <c r="PJO7" s="111"/>
      <c r="PJP7" s="111"/>
      <c r="PJQ7" s="111"/>
      <c r="PJR7" s="111"/>
      <c r="PJS7" s="111"/>
      <c r="PJT7" s="111"/>
      <c r="PJU7" s="111"/>
      <c r="PJV7" s="111"/>
      <c r="PJW7" s="111"/>
      <c r="PJX7" s="111"/>
      <c r="PJY7" s="111"/>
      <c r="PJZ7" s="111"/>
      <c r="PKA7" s="111"/>
      <c r="PKB7" s="111"/>
      <c r="PKC7" s="111"/>
      <c r="PKD7" s="111"/>
      <c r="PKE7" s="111"/>
      <c r="PKF7" s="111"/>
      <c r="PKG7" s="111"/>
      <c r="PKH7" s="111"/>
      <c r="PKI7" s="111"/>
      <c r="PKJ7" s="111"/>
      <c r="PKK7" s="111"/>
      <c r="PKL7" s="111"/>
      <c r="PKM7" s="111"/>
      <c r="PKN7" s="111"/>
      <c r="PKO7" s="111"/>
      <c r="PKP7" s="111"/>
      <c r="PKQ7" s="111"/>
      <c r="PKR7" s="111"/>
      <c r="PKS7" s="111"/>
      <c r="PKT7" s="111"/>
      <c r="PKU7" s="111"/>
      <c r="PKV7" s="111"/>
      <c r="PKW7" s="111"/>
      <c r="PKX7" s="111"/>
      <c r="PKY7" s="111"/>
      <c r="PKZ7" s="111"/>
      <c r="PLA7" s="111"/>
      <c r="PLB7" s="111"/>
      <c r="PLC7" s="111"/>
      <c r="PLD7" s="111"/>
      <c r="PLE7" s="111"/>
      <c r="PLF7" s="111"/>
      <c r="PLG7" s="111"/>
      <c r="PLH7" s="111"/>
      <c r="PLI7" s="111"/>
      <c r="PLJ7" s="111"/>
      <c r="PLK7" s="111"/>
      <c r="PLL7" s="111"/>
      <c r="PLM7" s="111"/>
      <c r="PLN7" s="111"/>
      <c r="PLO7" s="111"/>
      <c r="PLP7" s="111"/>
      <c r="PLQ7" s="111"/>
      <c r="PLR7" s="111"/>
      <c r="PLS7" s="111"/>
      <c r="PLT7" s="111"/>
      <c r="PLU7" s="111"/>
      <c r="PLV7" s="111"/>
      <c r="PLW7" s="111"/>
      <c r="PLX7" s="111"/>
      <c r="PLY7" s="111"/>
      <c r="PLZ7" s="111"/>
      <c r="PMA7" s="111"/>
      <c r="PMB7" s="111"/>
      <c r="PMC7" s="111"/>
      <c r="PMD7" s="111"/>
      <c r="PME7" s="111"/>
      <c r="PMF7" s="111"/>
      <c r="PMG7" s="111"/>
      <c r="PMH7" s="111"/>
      <c r="PMI7" s="111"/>
      <c r="PMJ7" s="111"/>
      <c r="PMK7" s="111"/>
      <c r="PML7" s="111"/>
      <c r="PMM7" s="111"/>
      <c r="PMN7" s="111"/>
      <c r="PMO7" s="111"/>
      <c r="PMP7" s="111"/>
      <c r="PMQ7" s="111"/>
      <c r="PMR7" s="111"/>
      <c r="PMS7" s="111"/>
      <c r="PMT7" s="111"/>
      <c r="PMU7" s="111"/>
      <c r="PMV7" s="111"/>
      <c r="PMW7" s="111"/>
      <c r="PMX7" s="111"/>
      <c r="PMY7" s="111"/>
      <c r="PMZ7" s="111"/>
      <c r="PNA7" s="111"/>
      <c r="PNB7" s="111"/>
      <c r="PNC7" s="111"/>
      <c r="PND7" s="111"/>
      <c r="PNE7" s="111"/>
      <c r="PNF7" s="111"/>
      <c r="PNG7" s="111"/>
      <c r="PNH7" s="111"/>
      <c r="PNI7" s="111"/>
      <c r="PNJ7" s="111"/>
      <c r="PNK7" s="111"/>
      <c r="PNL7" s="111"/>
      <c r="PNM7" s="111"/>
      <c r="PNN7" s="111"/>
      <c r="PNO7" s="111"/>
      <c r="PNP7" s="111"/>
      <c r="PNQ7" s="111"/>
      <c r="PNR7" s="111"/>
      <c r="PNS7" s="111"/>
      <c r="PNT7" s="111"/>
      <c r="PNU7" s="111"/>
      <c r="PNV7" s="111"/>
      <c r="PNW7" s="111"/>
      <c r="PNX7" s="111"/>
      <c r="PNY7" s="111"/>
      <c r="PNZ7" s="111"/>
      <c r="POA7" s="111"/>
      <c r="POB7" s="111"/>
      <c r="POC7" s="111"/>
      <c r="POD7" s="111"/>
      <c r="POE7" s="111"/>
      <c r="POF7" s="111"/>
      <c r="POG7" s="111"/>
      <c r="POH7" s="111"/>
      <c r="POI7" s="111"/>
      <c r="POJ7" s="111"/>
      <c r="POK7" s="111"/>
      <c r="POL7" s="111"/>
      <c r="POM7" s="111"/>
      <c r="PON7" s="111"/>
      <c r="POO7" s="111"/>
      <c r="POP7" s="111"/>
      <c r="POQ7" s="111"/>
      <c r="POR7" s="111"/>
      <c r="POS7" s="111"/>
      <c r="POT7" s="111"/>
      <c r="POU7" s="111"/>
      <c r="POV7" s="111"/>
      <c r="POW7" s="111"/>
      <c r="POX7" s="111"/>
      <c r="POY7" s="111"/>
      <c r="POZ7" s="111"/>
      <c r="PPA7" s="111"/>
      <c r="PPB7" s="111"/>
      <c r="PPC7" s="111"/>
      <c r="PPD7" s="111"/>
      <c r="PPE7" s="111"/>
      <c r="PPF7" s="111"/>
      <c r="PPG7" s="111"/>
      <c r="PPH7" s="111"/>
      <c r="PPI7" s="111"/>
      <c r="PPJ7" s="111"/>
      <c r="PPK7" s="111"/>
      <c r="PPL7" s="111"/>
      <c r="PPM7" s="111"/>
      <c r="PPN7" s="111"/>
      <c r="PPO7" s="111"/>
      <c r="PPP7" s="111"/>
      <c r="PPQ7" s="111"/>
      <c r="PPR7" s="111"/>
      <c r="PPS7" s="111"/>
      <c r="PPT7" s="111"/>
      <c r="PPU7" s="111"/>
      <c r="PPV7" s="111"/>
      <c r="PPW7" s="111"/>
      <c r="PPX7" s="111"/>
      <c r="PPY7" s="111"/>
      <c r="PPZ7" s="111"/>
      <c r="PQA7" s="111"/>
      <c r="PQB7" s="111"/>
      <c r="PQC7" s="111"/>
      <c r="PQD7" s="111"/>
      <c r="PQE7" s="111"/>
      <c r="PQF7" s="111"/>
      <c r="PQG7" s="111"/>
      <c r="PQH7" s="111"/>
      <c r="PQI7" s="111"/>
      <c r="PQJ7" s="111"/>
      <c r="PQK7" s="111"/>
      <c r="PQL7" s="111"/>
      <c r="PQM7" s="111"/>
      <c r="PQN7" s="111"/>
      <c r="PQO7" s="111"/>
      <c r="PQP7" s="111"/>
      <c r="PQQ7" s="111"/>
      <c r="PQR7" s="111"/>
      <c r="PQS7" s="111"/>
      <c r="PQT7" s="111"/>
      <c r="PQU7" s="111"/>
      <c r="PQV7" s="111"/>
      <c r="PQW7" s="111"/>
      <c r="PQX7" s="111"/>
      <c r="PQY7" s="111"/>
      <c r="PQZ7" s="111"/>
      <c r="PRA7" s="111"/>
      <c r="PRB7" s="111"/>
      <c r="PRC7" s="111"/>
      <c r="PRD7" s="111"/>
      <c r="PRE7" s="111"/>
      <c r="PRF7" s="111"/>
      <c r="PRG7" s="111"/>
      <c r="PRH7" s="111"/>
      <c r="PRI7" s="111"/>
      <c r="PRJ7" s="111"/>
      <c r="PRK7" s="111"/>
      <c r="PRL7" s="111"/>
      <c r="PRM7" s="111"/>
      <c r="PRN7" s="111"/>
      <c r="PRO7" s="111"/>
      <c r="PRP7" s="111"/>
      <c r="PRQ7" s="111"/>
      <c r="PRR7" s="111"/>
      <c r="PRS7" s="111"/>
      <c r="PRT7" s="111"/>
      <c r="PRU7" s="111"/>
      <c r="PRV7" s="111"/>
      <c r="PRW7" s="111"/>
      <c r="PRX7" s="111"/>
      <c r="PRY7" s="111"/>
      <c r="PRZ7" s="111"/>
      <c r="PSA7" s="111"/>
      <c r="PSB7" s="111"/>
      <c r="PSC7" s="111"/>
      <c r="PSD7" s="111"/>
      <c r="PSE7" s="111"/>
      <c r="PSF7" s="111"/>
      <c r="PSG7" s="111"/>
      <c r="PSH7" s="111"/>
      <c r="PSI7" s="111"/>
      <c r="PSJ7" s="111"/>
      <c r="PSK7" s="111"/>
      <c r="PSL7" s="111"/>
      <c r="PSM7" s="111"/>
      <c r="PSN7" s="111"/>
      <c r="PSO7" s="111"/>
      <c r="PSP7" s="111"/>
      <c r="PSQ7" s="111"/>
      <c r="PSR7" s="111"/>
      <c r="PSS7" s="111"/>
      <c r="PST7" s="111"/>
      <c r="PSU7" s="111"/>
      <c r="PSV7" s="111"/>
      <c r="PSW7" s="111"/>
      <c r="PSX7" s="111"/>
      <c r="PSY7" s="111"/>
      <c r="PSZ7" s="111"/>
      <c r="PTA7" s="111"/>
      <c r="PTB7" s="111"/>
      <c r="PTC7" s="111"/>
      <c r="PTD7" s="111"/>
      <c r="PTE7" s="111"/>
      <c r="PTF7" s="111"/>
      <c r="PTG7" s="111"/>
      <c r="PTH7" s="111"/>
      <c r="PTI7" s="111"/>
      <c r="PTJ7" s="111"/>
      <c r="PTK7" s="111"/>
      <c r="PTL7" s="111"/>
      <c r="PTM7" s="111"/>
      <c r="PTN7" s="111"/>
      <c r="PTO7" s="111"/>
      <c r="PTP7" s="111"/>
      <c r="PTQ7" s="111"/>
      <c r="PTR7" s="111"/>
      <c r="PTS7" s="111"/>
      <c r="PTT7" s="111"/>
      <c r="PTU7" s="111"/>
      <c r="PTV7" s="111"/>
      <c r="PTW7" s="111"/>
      <c r="PTX7" s="111"/>
      <c r="PTY7" s="111"/>
      <c r="PTZ7" s="111"/>
      <c r="PUA7" s="111"/>
      <c r="PUB7" s="111"/>
      <c r="PUC7" s="111"/>
      <c r="PUD7" s="111"/>
      <c r="PUE7" s="111"/>
      <c r="PUF7" s="111"/>
      <c r="PUG7" s="111"/>
      <c r="PUH7" s="111"/>
      <c r="PUI7" s="111"/>
      <c r="PUJ7" s="111"/>
      <c r="PUK7" s="111"/>
      <c r="PUL7" s="111"/>
      <c r="PUM7" s="111"/>
      <c r="PUN7" s="111"/>
      <c r="PUO7" s="111"/>
      <c r="PUP7" s="111"/>
      <c r="PUQ7" s="111"/>
      <c r="PUR7" s="111"/>
      <c r="PUS7" s="111"/>
      <c r="PUT7" s="111"/>
      <c r="PUU7" s="111"/>
      <c r="PUV7" s="111"/>
      <c r="PUW7" s="111"/>
      <c r="PUX7" s="111"/>
      <c r="PUY7" s="111"/>
      <c r="PUZ7" s="111"/>
      <c r="PVA7" s="111"/>
      <c r="PVB7" s="111"/>
      <c r="PVC7" s="111"/>
      <c r="PVD7" s="111"/>
      <c r="PVE7" s="111"/>
      <c r="PVF7" s="111"/>
      <c r="PVG7" s="111"/>
      <c r="PVH7" s="111"/>
      <c r="PVI7" s="111"/>
      <c r="PVJ7" s="111"/>
      <c r="PVK7" s="111"/>
      <c r="PVL7" s="111"/>
      <c r="PVM7" s="111"/>
      <c r="PVN7" s="111"/>
      <c r="PVO7" s="111"/>
      <c r="PVP7" s="111"/>
      <c r="PVQ7" s="111"/>
      <c r="PVR7" s="111"/>
      <c r="PVS7" s="111"/>
      <c r="PVT7" s="111"/>
      <c r="PVU7" s="111"/>
      <c r="PVV7" s="111"/>
      <c r="PVW7" s="111"/>
      <c r="PVX7" s="111"/>
      <c r="PVY7" s="111"/>
      <c r="PVZ7" s="111"/>
      <c r="PWA7" s="111"/>
      <c r="PWB7" s="111"/>
      <c r="PWC7" s="111"/>
      <c r="PWD7" s="111"/>
      <c r="PWE7" s="111"/>
      <c r="PWF7" s="111"/>
      <c r="PWG7" s="111"/>
      <c r="PWH7" s="111"/>
      <c r="PWI7" s="111"/>
      <c r="PWJ7" s="111"/>
      <c r="PWK7" s="111"/>
      <c r="PWL7" s="111"/>
      <c r="PWM7" s="111"/>
      <c r="PWN7" s="111"/>
      <c r="PWO7" s="111"/>
      <c r="PWP7" s="111"/>
      <c r="PWQ7" s="111"/>
      <c r="PWR7" s="111"/>
      <c r="PWS7" s="111"/>
      <c r="PWT7" s="111"/>
      <c r="PWU7" s="111"/>
      <c r="PWV7" s="111"/>
      <c r="PWW7" s="111"/>
      <c r="PWX7" s="111"/>
      <c r="PWY7" s="111"/>
      <c r="PWZ7" s="111"/>
      <c r="PXA7" s="111"/>
      <c r="PXB7" s="111"/>
      <c r="PXC7" s="111"/>
      <c r="PXD7" s="111"/>
      <c r="PXE7" s="111"/>
      <c r="PXF7" s="111"/>
      <c r="PXG7" s="111"/>
      <c r="PXH7" s="111"/>
      <c r="PXI7" s="111"/>
      <c r="PXJ7" s="111"/>
      <c r="PXK7" s="111"/>
      <c r="PXL7" s="111"/>
      <c r="PXM7" s="111"/>
      <c r="PXN7" s="111"/>
      <c r="PXO7" s="111"/>
      <c r="PXP7" s="111"/>
      <c r="PXQ7" s="111"/>
      <c r="PXR7" s="111"/>
      <c r="PXS7" s="111"/>
      <c r="PXT7" s="111"/>
      <c r="PXU7" s="111"/>
      <c r="PXV7" s="111"/>
      <c r="PXW7" s="111"/>
      <c r="PXX7" s="111"/>
      <c r="PXY7" s="111"/>
      <c r="PXZ7" s="111"/>
      <c r="PYA7" s="111"/>
      <c r="PYB7" s="111"/>
      <c r="PYC7" s="111"/>
      <c r="PYD7" s="111"/>
      <c r="PYE7" s="111"/>
      <c r="PYF7" s="111"/>
      <c r="PYG7" s="111"/>
      <c r="PYH7" s="111"/>
      <c r="PYI7" s="111"/>
      <c r="PYJ7" s="111"/>
      <c r="PYK7" s="111"/>
      <c r="PYL7" s="111"/>
      <c r="PYM7" s="111"/>
      <c r="PYN7" s="111"/>
      <c r="PYO7" s="111"/>
      <c r="PYP7" s="111"/>
      <c r="PYQ7" s="111"/>
      <c r="PYR7" s="111"/>
      <c r="PYS7" s="111"/>
      <c r="PYT7" s="111"/>
      <c r="PYU7" s="111"/>
      <c r="PYV7" s="111"/>
      <c r="PYW7" s="111"/>
      <c r="PYX7" s="111"/>
      <c r="PYY7" s="111"/>
      <c r="PYZ7" s="111"/>
      <c r="PZA7" s="111"/>
      <c r="PZB7" s="111"/>
      <c r="PZC7" s="111"/>
      <c r="PZD7" s="111"/>
      <c r="PZE7" s="111"/>
      <c r="PZF7" s="111"/>
      <c r="PZG7" s="111"/>
      <c r="PZH7" s="111"/>
      <c r="PZI7" s="111"/>
      <c r="PZJ7" s="111"/>
      <c r="PZK7" s="111"/>
      <c r="PZL7" s="111"/>
      <c r="PZM7" s="111"/>
      <c r="PZN7" s="111"/>
      <c r="PZO7" s="111"/>
      <c r="PZP7" s="111"/>
      <c r="PZQ7" s="111"/>
      <c r="PZR7" s="111"/>
      <c r="PZS7" s="111"/>
      <c r="PZT7" s="111"/>
      <c r="PZU7" s="111"/>
      <c r="PZV7" s="111"/>
      <c r="PZW7" s="111"/>
      <c r="PZX7" s="111"/>
      <c r="PZY7" s="111"/>
      <c r="PZZ7" s="111"/>
      <c r="QAA7" s="111"/>
      <c r="QAB7" s="111"/>
      <c r="QAC7" s="111"/>
      <c r="QAD7" s="111"/>
      <c r="QAE7" s="111"/>
      <c r="QAF7" s="111"/>
      <c r="QAG7" s="111"/>
      <c r="QAH7" s="111"/>
      <c r="QAI7" s="111"/>
      <c r="QAJ7" s="111"/>
      <c r="QAK7" s="111"/>
      <c r="QAL7" s="111"/>
      <c r="QAM7" s="111"/>
      <c r="QAN7" s="111"/>
      <c r="QAO7" s="111"/>
      <c r="QAP7" s="111"/>
      <c r="QAQ7" s="111"/>
      <c r="QAR7" s="111"/>
      <c r="QAS7" s="111"/>
      <c r="QAT7" s="111"/>
      <c r="QAU7" s="111"/>
      <c r="QAV7" s="111"/>
      <c r="QAW7" s="111"/>
      <c r="QAX7" s="111"/>
      <c r="QAY7" s="111"/>
      <c r="QAZ7" s="111"/>
      <c r="QBA7" s="111"/>
      <c r="QBB7" s="111"/>
      <c r="QBC7" s="111"/>
      <c r="QBD7" s="111"/>
      <c r="QBE7" s="111"/>
      <c r="QBF7" s="111"/>
      <c r="QBG7" s="111"/>
      <c r="QBH7" s="111"/>
      <c r="QBI7" s="111"/>
      <c r="QBJ7" s="111"/>
      <c r="QBK7" s="111"/>
      <c r="QBL7" s="111"/>
      <c r="QBM7" s="111"/>
      <c r="QBN7" s="111"/>
      <c r="QBO7" s="111"/>
      <c r="QBP7" s="111"/>
      <c r="QBQ7" s="111"/>
      <c r="QBR7" s="111"/>
      <c r="QBS7" s="111"/>
      <c r="QBT7" s="111"/>
      <c r="QBU7" s="111"/>
      <c r="QBV7" s="111"/>
      <c r="QBW7" s="111"/>
      <c r="QBX7" s="111"/>
      <c r="QBY7" s="111"/>
      <c r="QBZ7" s="111"/>
      <c r="QCA7" s="111"/>
      <c r="QCB7" s="111"/>
      <c r="QCC7" s="111"/>
      <c r="QCD7" s="111"/>
      <c r="QCE7" s="111"/>
      <c r="QCF7" s="111"/>
      <c r="QCG7" s="111"/>
      <c r="QCH7" s="111"/>
      <c r="QCI7" s="111"/>
      <c r="QCJ7" s="111"/>
      <c r="QCK7" s="111"/>
      <c r="QCL7" s="111"/>
      <c r="QCM7" s="111"/>
      <c r="QCN7" s="111"/>
      <c r="QCO7" s="111"/>
      <c r="QCP7" s="111"/>
      <c r="QCQ7" s="111"/>
      <c r="QCR7" s="111"/>
      <c r="QCS7" s="111"/>
      <c r="QCT7" s="111"/>
      <c r="QCU7" s="111"/>
      <c r="QCV7" s="111"/>
      <c r="QCW7" s="111"/>
      <c r="QCX7" s="111"/>
      <c r="QCY7" s="111"/>
      <c r="QCZ7" s="111"/>
      <c r="QDA7" s="111"/>
      <c r="QDB7" s="111"/>
      <c r="QDC7" s="111"/>
      <c r="QDD7" s="111"/>
      <c r="QDE7" s="111"/>
      <c r="QDF7" s="111"/>
      <c r="QDG7" s="111"/>
      <c r="QDH7" s="111"/>
      <c r="QDI7" s="111"/>
      <c r="QDJ7" s="111"/>
      <c r="QDK7" s="111"/>
      <c r="QDL7" s="111"/>
      <c r="QDM7" s="111"/>
      <c r="QDN7" s="111"/>
      <c r="QDO7" s="111"/>
      <c r="QDP7" s="111"/>
      <c r="QDQ7" s="111"/>
      <c r="QDR7" s="111"/>
      <c r="QDS7" s="111"/>
      <c r="QDT7" s="111"/>
      <c r="QDU7" s="111"/>
      <c r="QDV7" s="111"/>
      <c r="QDW7" s="111"/>
      <c r="QDX7" s="111"/>
      <c r="QDY7" s="111"/>
      <c r="QDZ7" s="111"/>
      <c r="QEA7" s="111"/>
      <c r="QEB7" s="111"/>
      <c r="QEC7" s="111"/>
      <c r="QED7" s="111"/>
      <c r="QEE7" s="111"/>
      <c r="QEF7" s="111"/>
      <c r="QEG7" s="111"/>
      <c r="QEH7" s="111"/>
      <c r="QEI7" s="111"/>
      <c r="QEJ7" s="111"/>
      <c r="QEK7" s="111"/>
      <c r="QEL7" s="111"/>
      <c r="QEM7" s="111"/>
      <c r="QEN7" s="111"/>
      <c r="QEO7" s="111"/>
      <c r="QEP7" s="111"/>
      <c r="QEQ7" s="111"/>
      <c r="QER7" s="111"/>
      <c r="QES7" s="111"/>
      <c r="QET7" s="111"/>
      <c r="QEU7" s="111"/>
      <c r="QEV7" s="111"/>
      <c r="QEW7" s="111"/>
      <c r="QEX7" s="111"/>
      <c r="QEY7" s="111"/>
      <c r="QEZ7" s="111"/>
      <c r="QFA7" s="111"/>
      <c r="QFB7" s="111"/>
      <c r="QFC7" s="111"/>
      <c r="QFD7" s="111"/>
      <c r="QFE7" s="111"/>
      <c r="QFF7" s="111"/>
      <c r="QFG7" s="111"/>
      <c r="QFH7" s="111"/>
      <c r="QFI7" s="111"/>
      <c r="QFJ7" s="111"/>
      <c r="QFK7" s="111"/>
      <c r="QFL7" s="111"/>
      <c r="QFM7" s="111"/>
      <c r="QFN7" s="111"/>
      <c r="QFO7" s="111"/>
      <c r="QFP7" s="111"/>
      <c r="QFQ7" s="111"/>
      <c r="QFR7" s="111"/>
      <c r="QFS7" s="111"/>
      <c r="QFT7" s="111"/>
      <c r="QFU7" s="111"/>
      <c r="QFV7" s="111"/>
      <c r="QFW7" s="111"/>
      <c r="QFX7" s="111"/>
      <c r="QFY7" s="111"/>
      <c r="QFZ7" s="111"/>
      <c r="QGA7" s="111"/>
      <c r="QGB7" s="111"/>
      <c r="QGC7" s="111"/>
      <c r="QGD7" s="111"/>
      <c r="QGE7" s="111"/>
      <c r="QGF7" s="111"/>
      <c r="QGG7" s="111"/>
      <c r="QGH7" s="111"/>
      <c r="QGI7" s="111"/>
      <c r="QGJ7" s="111"/>
      <c r="QGK7" s="111"/>
      <c r="QGL7" s="111"/>
      <c r="QGM7" s="111"/>
      <c r="QGN7" s="111"/>
      <c r="QGO7" s="111"/>
      <c r="QGP7" s="111"/>
      <c r="QGQ7" s="111"/>
      <c r="QGR7" s="111"/>
      <c r="QGS7" s="111"/>
      <c r="QGT7" s="111"/>
      <c r="QGU7" s="111"/>
      <c r="QGV7" s="111"/>
      <c r="QGW7" s="111"/>
      <c r="QGX7" s="111"/>
      <c r="QGY7" s="111"/>
      <c r="QGZ7" s="111"/>
      <c r="QHA7" s="111"/>
      <c r="QHB7" s="111"/>
      <c r="QHC7" s="111"/>
      <c r="QHD7" s="111"/>
      <c r="QHE7" s="111"/>
      <c r="QHF7" s="111"/>
      <c r="QHG7" s="111"/>
      <c r="QHH7" s="111"/>
      <c r="QHI7" s="111"/>
      <c r="QHJ7" s="111"/>
      <c r="QHK7" s="111"/>
      <c r="QHL7" s="111"/>
      <c r="QHM7" s="111"/>
      <c r="QHN7" s="111"/>
      <c r="QHO7" s="111"/>
      <c r="QHP7" s="111"/>
      <c r="QHQ7" s="111"/>
      <c r="QHR7" s="111"/>
      <c r="QHS7" s="111"/>
      <c r="QHT7" s="111"/>
      <c r="QHU7" s="111"/>
      <c r="QHV7" s="111"/>
      <c r="QHW7" s="111"/>
      <c r="QHX7" s="111"/>
      <c r="QHY7" s="111"/>
      <c r="QHZ7" s="111"/>
      <c r="QIA7" s="111"/>
      <c r="QIB7" s="111"/>
      <c r="QIC7" s="111"/>
      <c r="QID7" s="111"/>
      <c r="QIE7" s="111"/>
      <c r="QIF7" s="111"/>
      <c r="QIG7" s="111"/>
      <c r="QIH7" s="111"/>
      <c r="QII7" s="111"/>
      <c r="QIJ7" s="111"/>
      <c r="QIK7" s="111"/>
      <c r="QIL7" s="111"/>
      <c r="QIM7" s="111"/>
      <c r="QIN7" s="111"/>
      <c r="QIO7" s="111"/>
      <c r="QIP7" s="111"/>
      <c r="QIQ7" s="111"/>
      <c r="QIR7" s="111"/>
      <c r="QIS7" s="111"/>
      <c r="QIT7" s="111"/>
      <c r="QIU7" s="111"/>
      <c r="QIV7" s="111"/>
      <c r="QIW7" s="111"/>
      <c r="QIX7" s="111"/>
      <c r="QIY7" s="111"/>
      <c r="QIZ7" s="111"/>
      <c r="QJA7" s="111"/>
      <c r="QJB7" s="111"/>
      <c r="QJC7" s="111"/>
      <c r="QJD7" s="111"/>
      <c r="QJE7" s="111"/>
      <c r="QJF7" s="111"/>
      <c r="QJG7" s="111"/>
      <c r="QJH7" s="111"/>
      <c r="QJI7" s="111"/>
      <c r="QJJ7" s="111"/>
      <c r="QJK7" s="111"/>
      <c r="QJL7" s="111"/>
      <c r="QJM7" s="111"/>
      <c r="QJN7" s="111"/>
      <c r="QJO7" s="111"/>
      <c r="QJP7" s="111"/>
      <c r="QJQ7" s="111"/>
      <c r="QJR7" s="111"/>
      <c r="QJS7" s="111"/>
      <c r="QJT7" s="111"/>
      <c r="QJU7" s="111"/>
      <c r="QJV7" s="111"/>
      <c r="QJW7" s="111"/>
      <c r="QJX7" s="111"/>
      <c r="QJY7" s="111"/>
      <c r="QJZ7" s="111"/>
      <c r="QKA7" s="111"/>
      <c r="QKB7" s="111"/>
      <c r="QKC7" s="111"/>
      <c r="QKD7" s="111"/>
      <c r="QKE7" s="111"/>
      <c r="QKF7" s="111"/>
      <c r="QKG7" s="111"/>
      <c r="QKH7" s="111"/>
      <c r="QKI7" s="111"/>
      <c r="QKJ7" s="111"/>
      <c r="QKK7" s="111"/>
      <c r="QKL7" s="111"/>
      <c r="QKM7" s="111"/>
      <c r="QKN7" s="111"/>
      <c r="QKO7" s="111"/>
      <c r="QKP7" s="111"/>
      <c r="QKQ7" s="111"/>
      <c r="QKR7" s="111"/>
      <c r="QKS7" s="111"/>
      <c r="QKT7" s="111"/>
      <c r="QKU7" s="111"/>
      <c r="QKV7" s="111"/>
      <c r="QKW7" s="111"/>
      <c r="QKX7" s="111"/>
      <c r="QKY7" s="111"/>
      <c r="QKZ7" s="111"/>
      <c r="QLA7" s="111"/>
      <c r="QLB7" s="111"/>
      <c r="QLC7" s="111"/>
      <c r="QLD7" s="111"/>
      <c r="QLE7" s="111"/>
      <c r="QLF7" s="111"/>
      <c r="QLG7" s="111"/>
      <c r="QLH7" s="111"/>
      <c r="QLI7" s="111"/>
      <c r="QLJ7" s="111"/>
      <c r="QLK7" s="111"/>
      <c r="QLL7" s="111"/>
      <c r="QLM7" s="111"/>
      <c r="QLN7" s="111"/>
      <c r="QLO7" s="111"/>
      <c r="QLP7" s="111"/>
      <c r="QLQ7" s="111"/>
      <c r="QLR7" s="111"/>
      <c r="QLS7" s="111"/>
      <c r="QLT7" s="111"/>
      <c r="QLU7" s="111"/>
      <c r="QLV7" s="111"/>
      <c r="QLW7" s="111"/>
      <c r="QLX7" s="111"/>
      <c r="QLY7" s="111"/>
      <c r="QLZ7" s="111"/>
      <c r="QMA7" s="111"/>
      <c r="QMB7" s="111"/>
      <c r="QMC7" s="111"/>
      <c r="QMD7" s="111"/>
      <c r="QME7" s="111"/>
      <c r="QMF7" s="111"/>
      <c r="QMG7" s="111"/>
      <c r="QMH7" s="111"/>
      <c r="QMI7" s="111"/>
      <c r="QMJ7" s="111"/>
      <c r="QMK7" s="111"/>
      <c r="QML7" s="111"/>
      <c r="QMM7" s="111"/>
      <c r="QMN7" s="111"/>
      <c r="QMO7" s="111"/>
      <c r="QMP7" s="111"/>
      <c r="QMQ7" s="111"/>
      <c r="QMR7" s="111"/>
      <c r="QMS7" s="111"/>
      <c r="QMT7" s="111"/>
      <c r="QMU7" s="111"/>
      <c r="QMV7" s="111"/>
      <c r="QMW7" s="111"/>
      <c r="QMX7" s="111"/>
      <c r="QMY7" s="111"/>
      <c r="QMZ7" s="111"/>
      <c r="QNA7" s="111"/>
      <c r="QNB7" s="111"/>
      <c r="QNC7" s="111"/>
      <c r="QND7" s="111"/>
      <c r="QNE7" s="111"/>
      <c r="QNF7" s="111"/>
      <c r="QNG7" s="111"/>
      <c r="QNH7" s="111"/>
      <c r="QNI7" s="111"/>
      <c r="QNJ7" s="111"/>
      <c r="QNK7" s="111"/>
      <c r="QNL7" s="111"/>
      <c r="QNM7" s="111"/>
      <c r="QNN7" s="111"/>
      <c r="QNO7" s="111"/>
      <c r="QNP7" s="111"/>
      <c r="QNQ7" s="111"/>
      <c r="QNR7" s="111"/>
      <c r="QNS7" s="111"/>
      <c r="QNT7" s="111"/>
      <c r="QNU7" s="111"/>
      <c r="QNV7" s="111"/>
      <c r="QNW7" s="111"/>
      <c r="QNX7" s="111"/>
      <c r="QNY7" s="111"/>
      <c r="QNZ7" s="111"/>
      <c r="QOA7" s="111"/>
      <c r="QOB7" s="111"/>
      <c r="QOC7" s="111"/>
      <c r="QOD7" s="111"/>
      <c r="QOE7" s="111"/>
      <c r="QOF7" s="111"/>
      <c r="QOG7" s="111"/>
      <c r="QOH7" s="111"/>
      <c r="QOI7" s="111"/>
      <c r="QOJ7" s="111"/>
      <c r="QOK7" s="111"/>
      <c r="QOL7" s="111"/>
      <c r="QOM7" s="111"/>
      <c r="QON7" s="111"/>
      <c r="QOO7" s="111"/>
      <c r="QOP7" s="111"/>
      <c r="QOQ7" s="111"/>
      <c r="QOR7" s="111"/>
      <c r="QOS7" s="111"/>
      <c r="QOT7" s="111"/>
      <c r="QOU7" s="111"/>
      <c r="QOV7" s="111"/>
      <c r="QOW7" s="111"/>
      <c r="QOX7" s="111"/>
      <c r="QOY7" s="111"/>
      <c r="QOZ7" s="111"/>
      <c r="QPA7" s="111"/>
      <c r="QPB7" s="111"/>
      <c r="QPC7" s="111"/>
      <c r="QPD7" s="111"/>
      <c r="QPE7" s="111"/>
      <c r="QPF7" s="111"/>
      <c r="QPG7" s="111"/>
      <c r="QPH7" s="111"/>
      <c r="QPI7" s="111"/>
      <c r="QPJ7" s="111"/>
      <c r="QPK7" s="111"/>
      <c r="QPL7" s="111"/>
      <c r="QPM7" s="111"/>
      <c r="QPN7" s="111"/>
      <c r="QPO7" s="111"/>
      <c r="QPP7" s="111"/>
      <c r="QPQ7" s="111"/>
      <c r="QPR7" s="111"/>
      <c r="QPS7" s="111"/>
      <c r="QPT7" s="111"/>
      <c r="QPU7" s="111"/>
      <c r="QPV7" s="111"/>
      <c r="QPW7" s="111"/>
      <c r="QPX7" s="111"/>
      <c r="QPY7" s="111"/>
      <c r="QPZ7" s="111"/>
      <c r="QQA7" s="111"/>
      <c r="QQB7" s="111"/>
      <c r="QQC7" s="111"/>
      <c r="QQD7" s="111"/>
      <c r="QQE7" s="111"/>
      <c r="QQF7" s="111"/>
      <c r="QQG7" s="111"/>
      <c r="QQH7" s="111"/>
      <c r="QQI7" s="111"/>
      <c r="QQJ7" s="111"/>
      <c r="QQK7" s="111"/>
      <c r="QQL7" s="111"/>
      <c r="QQM7" s="111"/>
      <c r="QQN7" s="111"/>
      <c r="QQO7" s="111"/>
      <c r="QQP7" s="111"/>
      <c r="QQQ7" s="111"/>
      <c r="QQR7" s="111"/>
      <c r="QQS7" s="111"/>
      <c r="QQT7" s="111"/>
      <c r="QQU7" s="111"/>
      <c r="QQV7" s="111"/>
      <c r="QQW7" s="111"/>
      <c r="QQX7" s="111"/>
      <c r="QQY7" s="111"/>
      <c r="QQZ7" s="111"/>
      <c r="QRA7" s="111"/>
      <c r="QRB7" s="111"/>
      <c r="QRC7" s="111"/>
      <c r="QRD7" s="111"/>
      <c r="QRE7" s="111"/>
      <c r="QRF7" s="111"/>
      <c r="QRG7" s="111"/>
      <c r="QRH7" s="111"/>
      <c r="QRI7" s="111"/>
      <c r="QRJ7" s="111"/>
      <c r="QRK7" s="111"/>
      <c r="QRL7" s="111"/>
      <c r="QRM7" s="111"/>
      <c r="QRN7" s="111"/>
      <c r="QRO7" s="111"/>
      <c r="QRP7" s="111"/>
      <c r="QRQ7" s="111"/>
      <c r="QRR7" s="111"/>
      <c r="QRS7" s="111"/>
      <c r="QRT7" s="111"/>
      <c r="QRU7" s="111"/>
      <c r="QRV7" s="111"/>
      <c r="QRW7" s="111"/>
      <c r="QRX7" s="111"/>
      <c r="QRY7" s="111"/>
      <c r="QRZ7" s="111"/>
      <c r="QSA7" s="111"/>
      <c r="QSB7" s="111"/>
      <c r="QSC7" s="111"/>
      <c r="QSD7" s="111"/>
      <c r="QSE7" s="111"/>
      <c r="QSF7" s="111"/>
      <c r="QSG7" s="111"/>
      <c r="QSH7" s="111"/>
      <c r="QSI7" s="111"/>
      <c r="QSJ7" s="111"/>
      <c r="QSK7" s="111"/>
      <c r="QSL7" s="111"/>
      <c r="QSM7" s="111"/>
      <c r="QSN7" s="111"/>
      <c r="QSO7" s="111"/>
      <c r="QSP7" s="111"/>
      <c r="QSQ7" s="111"/>
      <c r="QSR7" s="111"/>
      <c r="QSS7" s="111"/>
      <c r="QST7" s="111"/>
      <c r="QSU7" s="111"/>
      <c r="QSV7" s="111"/>
      <c r="QSW7" s="111"/>
      <c r="QSX7" s="111"/>
      <c r="QSY7" s="111"/>
      <c r="QSZ7" s="111"/>
      <c r="QTA7" s="111"/>
      <c r="QTB7" s="111"/>
      <c r="QTC7" s="111"/>
      <c r="QTD7" s="111"/>
      <c r="QTE7" s="111"/>
      <c r="QTF7" s="111"/>
      <c r="QTG7" s="111"/>
      <c r="QTH7" s="111"/>
      <c r="QTI7" s="111"/>
      <c r="QTJ7" s="111"/>
      <c r="QTK7" s="111"/>
      <c r="QTL7" s="111"/>
      <c r="QTM7" s="111"/>
      <c r="QTN7" s="111"/>
      <c r="QTO7" s="111"/>
      <c r="QTP7" s="111"/>
      <c r="QTQ7" s="111"/>
      <c r="QTR7" s="111"/>
      <c r="QTS7" s="111"/>
      <c r="QTT7" s="111"/>
      <c r="QTU7" s="111"/>
      <c r="QTV7" s="111"/>
      <c r="QTW7" s="111"/>
      <c r="QTX7" s="111"/>
      <c r="QTY7" s="111"/>
      <c r="QTZ7" s="111"/>
      <c r="QUA7" s="111"/>
      <c r="QUB7" s="111"/>
      <c r="QUC7" s="111"/>
      <c r="QUD7" s="111"/>
      <c r="QUE7" s="111"/>
      <c r="QUF7" s="111"/>
      <c r="QUG7" s="111"/>
      <c r="QUH7" s="111"/>
      <c r="QUI7" s="111"/>
      <c r="QUJ7" s="111"/>
      <c r="QUK7" s="111"/>
      <c r="QUL7" s="111"/>
      <c r="QUM7" s="111"/>
      <c r="QUN7" s="111"/>
      <c r="QUO7" s="111"/>
      <c r="QUP7" s="111"/>
      <c r="QUQ7" s="111"/>
      <c r="QUR7" s="111"/>
      <c r="QUS7" s="111"/>
      <c r="QUT7" s="111"/>
      <c r="QUU7" s="111"/>
      <c r="QUV7" s="111"/>
      <c r="QUW7" s="111"/>
      <c r="QUX7" s="111"/>
      <c r="QUY7" s="111"/>
      <c r="QUZ7" s="111"/>
      <c r="QVA7" s="111"/>
      <c r="QVB7" s="111"/>
      <c r="QVC7" s="111"/>
      <c r="QVD7" s="111"/>
      <c r="QVE7" s="111"/>
      <c r="QVF7" s="111"/>
      <c r="QVG7" s="111"/>
      <c r="QVH7" s="111"/>
      <c r="QVI7" s="111"/>
      <c r="QVJ7" s="111"/>
      <c r="QVK7" s="111"/>
      <c r="QVL7" s="111"/>
      <c r="QVM7" s="111"/>
      <c r="QVN7" s="111"/>
      <c r="QVO7" s="111"/>
      <c r="QVP7" s="111"/>
      <c r="QVQ7" s="111"/>
      <c r="QVR7" s="111"/>
      <c r="QVS7" s="111"/>
      <c r="QVT7" s="111"/>
      <c r="QVU7" s="111"/>
      <c r="QVV7" s="111"/>
      <c r="QVW7" s="111"/>
      <c r="QVX7" s="111"/>
      <c r="QVY7" s="111"/>
      <c r="QVZ7" s="111"/>
      <c r="QWA7" s="111"/>
      <c r="QWB7" s="111"/>
      <c r="QWC7" s="111"/>
      <c r="QWD7" s="111"/>
      <c r="QWE7" s="111"/>
      <c r="QWF7" s="111"/>
      <c r="QWG7" s="111"/>
      <c r="QWH7" s="111"/>
      <c r="QWI7" s="111"/>
      <c r="QWJ7" s="111"/>
      <c r="QWK7" s="111"/>
      <c r="QWL7" s="111"/>
      <c r="QWM7" s="111"/>
      <c r="QWN7" s="111"/>
      <c r="QWO7" s="111"/>
      <c r="QWP7" s="111"/>
      <c r="QWQ7" s="111"/>
      <c r="QWR7" s="111"/>
      <c r="QWS7" s="111"/>
      <c r="QWT7" s="111"/>
      <c r="QWU7" s="111"/>
      <c r="QWV7" s="111"/>
      <c r="QWW7" s="111"/>
      <c r="QWX7" s="111"/>
      <c r="QWY7" s="111"/>
      <c r="QWZ7" s="111"/>
      <c r="QXA7" s="111"/>
      <c r="QXB7" s="111"/>
      <c r="QXC7" s="111"/>
      <c r="QXD7" s="111"/>
      <c r="QXE7" s="111"/>
      <c r="QXF7" s="111"/>
      <c r="QXG7" s="111"/>
      <c r="QXH7" s="111"/>
      <c r="QXI7" s="111"/>
      <c r="QXJ7" s="111"/>
      <c r="QXK7" s="111"/>
      <c r="QXL7" s="111"/>
      <c r="QXM7" s="111"/>
      <c r="QXN7" s="111"/>
      <c r="QXO7" s="111"/>
      <c r="QXP7" s="111"/>
      <c r="QXQ7" s="111"/>
      <c r="QXR7" s="111"/>
      <c r="QXS7" s="111"/>
      <c r="QXT7" s="111"/>
      <c r="QXU7" s="111"/>
      <c r="QXV7" s="111"/>
      <c r="QXW7" s="111"/>
      <c r="QXX7" s="111"/>
      <c r="QXY7" s="111"/>
      <c r="QXZ7" s="111"/>
      <c r="QYA7" s="111"/>
      <c r="QYB7" s="111"/>
      <c r="QYC7" s="111"/>
      <c r="QYD7" s="111"/>
      <c r="QYE7" s="111"/>
      <c r="QYF7" s="111"/>
      <c r="QYG7" s="111"/>
      <c r="QYH7" s="111"/>
      <c r="QYI7" s="111"/>
      <c r="QYJ7" s="111"/>
      <c r="QYK7" s="111"/>
      <c r="QYL7" s="111"/>
      <c r="QYM7" s="111"/>
      <c r="QYN7" s="111"/>
      <c r="QYO7" s="111"/>
      <c r="QYP7" s="111"/>
      <c r="QYQ7" s="111"/>
      <c r="QYR7" s="111"/>
      <c r="QYS7" s="111"/>
      <c r="QYT7" s="111"/>
      <c r="QYU7" s="111"/>
      <c r="QYV7" s="111"/>
      <c r="QYW7" s="111"/>
      <c r="QYX7" s="111"/>
      <c r="QYY7" s="111"/>
      <c r="QYZ7" s="111"/>
      <c r="QZA7" s="111"/>
      <c r="QZB7" s="111"/>
      <c r="QZC7" s="111"/>
      <c r="QZD7" s="111"/>
      <c r="QZE7" s="111"/>
      <c r="QZF7" s="111"/>
      <c r="QZG7" s="111"/>
      <c r="QZH7" s="111"/>
      <c r="QZI7" s="111"/>
      <c r="QZJ7" s="111"/>
      <c r="QZK7" s="111"/>
      <c r="QZL7" s="111"/>
      <c r="QZM7" s="111"/>
      <c r="QZN7" s="111"/>
      <c r="QZO7" s="111"/>
      <c r="QZP7" s="111"/>
      <c r="QZQ7" s="111"/>
      <c r="QZR7" s="111"/>
      <c r="QZS7" s="111"/>
      <c r="QZT7" s="111"/>
      <c r="QZU7" s="111"/>
      <c r="QZV7" s="111"/>
      <c r="QZW7" s="111"/>
      <c r="QZX7" s="111"/>
      <c r="QZY7" s="111"/>
      <c r="QZZ7" s="111"/>
      <c r="RAA7" s="111"/>
      <c r="RAB7" s="111"/>
      <c r="RAC7" s="111"/>
      <c r="RAD7" s="111"/>
      <c r="RAE7" s="111"/>
      <c r="RAF7" s="111"/>
      <c r="RAG7" s="111"/>
      <c r="RAH7" s="111"/>
      <c r="RAI7" s="111"/>
      <c r="RAJ7" s="111"/>
      <c r="RAK7" s="111"/>
      <c r="RAL7" s="111"/>
      <c r="RAM7" s="111"/>
      <c r="RAN7" s="111"/>
      <c r="RAO7" s="111"/>
      <c r="RAP7" s="111"/>
      <c r="RAQ7" s="111"/>
      <c r="RAR7" s="111"/>
      <c r="RAS7" s="111"/>
      <c r="RAT7" s="111"/>
      <c r="RAU7" s="111"/>
      <c r="RAV7" s="111"/>
      <c r="RAW7" s="111"/>
      <c r="RAX7" s="111"/>
      <c r="RAY7" s="111"/>
      <c r="RAZ7" s="111"/>
      <c r="RBA7" s="111"/>
      <c r="RBB7" s="111"/>
      <c r="RBC7" s="111"/>
      <c r="RBD7" s="111"/>
      <c r="RBE7" s="111"/>
      <c r="RBF7" s="111"/>
      <c r="RBG7" s="111"/>
      <c r="RBH7" s="111"/>
      <c r="RBI7" s="111"/>
      <c r="RBJ7" s="111"/>
      <c r="RBK7" s="111"/>
      <c r="RBL7" s="111"/>
      <c r="RBM7" s="111"/>
      <c r="RBN7" s="111"/>
      <c r="RBO7" s="111"/>
      <c r="RBP7" s="111"/>
      <c r="RBQ7" s="111"/>
      <c r="RBR7" s="111"/>
      <c r="RBS7" s="111"/>
      <c r="RBT7" s="111"/>
      <c r="RBU7" s="111"/>
      <c r="RBV7" s="111"/>
      <c r="RBW7" s="111"/>
      <c r="RBX7" s="111"/>
      <c r="RBY7" s="111"/>
      <c r="RBZ7" s="111"/>
      <c r="RCA7" s="111"/>
      <c r="RCB7" s="111"/>
      <c r="RCC7" s="111"/>
      <c r="RCD7" s="111"/>
      <c r="RCE7" s="111"/>
      <c r="RCF7" s="111"/>
      <c r="RCG7" s="111"/>
      <c r="RCH7" s="111"/>
      <c r="RCI7" s="111"/>
      <c r="RCJ7" s="111"/>
      <c r="RCK7" s="111"/>
      <c r="RCL7" s="111"/>
      <c r="RCM7" s="111"/>
      <c r="RCN7" s="111"/>
      <c r="RCO7" s="111"/>
      <c r="RCP7" s="111"/>
      <c r="RCQ7" s="111"/>
      <c r="RCR7" s="111"/>
      <c r="RCS7" s="111"/>
      <c r="RCT7" s="111"/>
      <c r="RCU7" s="111"/>
      <c r="RCV7" s="111"/>
      <c r="RCW7" s="111"/>
      <c r="RCX7" s="111"/>
      <c r="RCY7" s="111"/>
      <c r="RCZ7" s="111"/>
      <c r="RDA7" s="111"/>
      <c r="RDB7" s="111"/>
      <c r="RDC7" s="111"/>
      <c r="RDD7" s="111"/>
      <c r="RDE7" s="111"/>
      <c r="RDF7" s="111"/>
      <c r="RDG7" s="111"/>
      <c r="RDH7" s="111"/>
      <c r="RDI7" s="111"/>
      <c r="RDJ7" s="111"/>
      <c r="RDK7" s="111"/>
      <c r="RDL7" s="111"/>
      <c r="RDM7" s="111"/>
      <c r="RDN7" s="111"/>
      <c r="RDO7" s="111"/>
      <c r="RDP7" s="111"/>
      <c r="RDQ7" s="111"/>
      <c r="RDR7" s="111"/>
      <c r="RDS7" s="111"/>
      <c r="RDT7" s="111"/>
      <c r="RDU7" s="111"/>
      <c r="RDV7" s="111"/>
      <c r="RDW7" s="111"/>
      <c r="RDX7" s="111"/>
      <c r="RDY7" s="111"/>
      <c r="RDZ7" s="111"/>
      <c r="REA7" s="111"/>
      <c r="REB7" s="111"/>
      <c r="REC7" s="111"/>
      <c r="RED7" s="111"/>
      <c r="REE7" s="111"/>
      <c r="REF7" s="111"/>
      <c r="REG7" s="111"/>
      <c r="REH7" s="111"/>
      <c r="REI7" s="111"/>
      <c r="REJ7" s="111"/>
      <c r="REK7" s="111"/>
      <c r="REL7" s="111"/>
      <c r="REM7" s="111"/>
      <c r="REN7" s="111"/>
      <c r="REO7" s="111"/>
      <c r="REP7" s="111"/>
      <c r="REQ7" s="111"/>
      <c r="RER7" s="111"/>
      <c r="RES7" s="111"/>
      <c r="RET7" s="111"/>
      <c r="REU7" s="111"/>
      <c r="REV7" s="111"/>
      <c r="REW7" s="111"/>
      <c r="REX7" s="111"/>
      <c r="REY7" s="111"/>
      <c r="REZ7" s="111"/>
      <c r="RFA7" s="111"/>
      <c r="RFB7" s="111"/>
      <c r="RFC7" s="111"/>
      <c r="RFD7" s="111"/>
      <c r="RFE7" s="111"/>
      <c r="RFF7" s="111"/>
      <c r="RFG7" s="111"/>
      <c r="RFH7" s="111"/>
      <c r="RFI7" s="111"/>
      <c r="RFJ7" s="111"/>
      <c r="RFK7" s="111"/>
      <c r="RFL7" s="111"/>
      <c r="RFM7" s="111"/>
      <c r="RFN7" s="111"/>
      <c r="RFO7" s="111"/>
      <c r="RFP7" s="111"/>
      <c r="RFQ7" s="111"/>
      <c r="RFR7" s="111"/>
      <c r="RFS7" s="111"/>
      <c r="RFT7" s="111"/>
      <c r="RFU7" s="111"/>
      <c r="RFV7" s="111"/>
      <c r="RFW7" s="111"/>
      <c r="RFX7" s="111"/>
      <c r="RFY7" s="111"/>
      <c r="RFZ7" s="111"/>
      <c r="RGA7" s="111"/>
      <c r="RGB7" s="111"/>
      <c r="RGC7" s="111"/>
      <c r="RGD7" s="111"/>
      <c r="RGE7" s="111"/>
      <c r="RGF7" s="111"/>
      <c r="RGG7" s="111"/>
      <c r="RGH7" s="111"/>
      <c r="RGI7" s="111"/>
      <c r="RGJ7" s="111"/>
      <c r="RGK7" s="111"/>
      <c r="RGL7" s="111"/>
      <c r="RGM7" s="111"/>
      <c r="RGN7" s="111"/>
      <c r="RGO7" s="111"/>
      <c r="RGP7" s="111"/>
      <c r="RGQ7" s="111"/>
      <c r="RGR7" s="111"/>
      <c r="RGS7" s="111"/>
      <c r="RGT7" s="111"/>
      <c r="RGU7" s="111"/>
      <c r="RGV7" s="111"/>
      <c r="RGW7" s="111"/>
      <c r="RGX7" s="111"/>
      <c r="RGY7" s="111"/>
      <c r="RGZ7" s="111"/>
      <c r="RHA7" s="111"/>
      <c r="RHB7" s="111"/>
      <c r="RHC7" s="111"/>
      <c r="RHD7" s="111"/>
      <c r="RHE7" s="111"/>
      <c r="RHF7" s="111"/>
      <c r="RHG7" s="111"/>
      <c r="RHH7" s="111"/>
      <c r="RHI7" s="111"/>
      <c r="RHJ7" s="111"/>
      <c r="RHK7" s="111"/>
      <c r="RHL7" s="111"/>
      <c r="RHM7" s="111"/>
      <c r="RHN7" s="111"/>
      <c r="RHO7" s="111"/>
      <c r="RHP7" s="111"/>
      <c r="RHQ7" s="111"/>
      <c r="RHR7" s="111"/>
      <c r="RHS7" s="111"/>
      <c r="RHT7" s="111"/>
      <c r="RHU7" s="111"/>
      <c r="RHV7" s="111"/>
      <c r="RHW7" s="111"/>
      <c r="RHX7" s="111"/>
      <c r="RHY7" s="111"/>
      <c r="RHZ7" s="111"/>
      <c r="RIA7" s="111"/>
      <c r="RIB7" s="111"/>
      <c r="RIC7" s="111"/>
      <c r="RID7" s="111"/>
      <c r="RIE7" s="111"/>
      <c r="RIF7" s="111"/>
      <c r="RIG7" s="111"/>
      <c r="RIH7" s="111"/>
      <c r="RII7" s="111"/>
      <c r="RIJ7" s="111"/>
      <c r="RIK7" s="111"/>
      <c r="RIL7" s="111"/>
      <c r="RIM7" s="111"/>
      <c r="RIN7" s="111"/>
      <c r="RIO7" s="111"/>
      <c r="RIP7" s="111"/>
      <c r="RIQ7" s="111"/>
      <c r="RIR7" s="111"/>
      <c r="RIS7" s="111"/>
      <c r="RIT7" s="111"/>
      <c r="RIU7" s="111"/>
      <c r="RIV7" s="111"/>
      <c r="RIW7" s="111"/>
      <c r="RIX7" s="111"/>
      <c r="RIY7" s="111"/>
      <c r="RIZ7" s="111"/>
      <c r="RJA7" s="111"/>
      <c r="RJB7" s="111"/>
      <c r="RJC7" s="111"/>
      <c r="RJD7" s="111"/>
      <c r="RJE7" s="111"/>
      <c r="RJF7" s="111"/>
      <c r="RJG7" s="111"/>
      <c r="RJH7" s="111"/>
      <c r="RJI7" s="111"/>
      <c r="RJJ7" s="111"/>
      <c r="RJK7" s="111"/>
      <c r="RJL7" s="111"/>
      <c r="RJM7" s="111"/>
      <c r="RJN7" s="111"/>
      <c r="RJO7" s="111"/>
      <c r="RJP7" s="111"/>
      <c r="RJQ7" s="111"/>
      <c r="RJR7" s="111"/>
      <c r="RJS7" s="111"/>
      <c r="RJT7" s="111"/>
      <c r="RJU7" s="111"/>
      <c r="RJV7" s="111"/>
      <c r="RJW7" s="111"/>
      <c r="RJX7" s="111"/>
      <c r="RJY7" s="111"/>
      <c r="RJZ7" s="111"/>
      <c r="RKA7" s="111"/>
      <c r="RKB7" s="111"/>
      <c r="RKC7" s="111"/>
      <c r="RKD7" s="111"/>
      <c r="RKE7" s="111"/>
      <c r="RKF7" s="111"/>
      <c r="RKG7" s="111"/>
      <c r="RKH7" s="111"/>
      <c r="RKI7" s="111"/>
      <c r="RKJ7" s="111"/>
      <c r="RKK7" s="111"/>
      <c r="RKL7" s="111"/>
      <c r="RKM7" s="111"/>
      <c r="RKN7" s="111"/>
      <c r="RKO7" s="111"/>
      <c r="RKP7" s="111"/>
      <c r="RKQ7" s="111"/>
      <c r="RKR7" s="111"/>
      <c r="RKS7" s="111"/>
      <c r="RKT7" s="111"/>
      <c r="RKU7" s="111"/>
      <c r="RKV7" s="111"/>
      <c r="RKW7" s="111"/>
      <c r="RKX7" s="111"/>
      <c r="RKY7" s="111"/>
      <c r="RKZ7" s="111"/>
      <c r="RLA7" s="111"/>
      <c r="RLB7" s="111"/>
      <c r="RLC7" s="111"/>
      <c r="RLD7" s="111"/>
      <c r="RLE7" s="111"/>
      <c r="RLF7" s="111"/>
      <c r="RLG7" s="111"/>
      <c r="RLH7" s="111"/>
      <c r="RLI7" s="111"/>
      <c r="RLJ7" s="111"/>
      <c r="RLK7" s="111"/>
      <c r="RLL7" s="111"/>
      <c r="RLM7" s="111"/>
      <c r="RLN7" s="111"/>
      <c r="RLO7" s="111"/>
      <c r="RLP7" s="111"/>
      <c r="RLQ7" s="111"/>
      <c r="RLR7" s="111"/>
      <c r="RLS7" s="111"/>
      <c r="RLT7" s="111"/>
      <c r="RLU7" s="111"/>
      <c r="RLV7" s="111"/>
      <c r="RLW7" s="111"/>
      <c r="RLX7" s="111"/>
      <c r="RLY7" s="111"/>
      <c r="RLZ7" s="111"/>
      <c r="RMA7" s="111"/>
      <c r="RMB7" s="111"/>
      <c r="RMC7" s="111"/>
      <c r="RMD7" s="111"/>
      <c r="RME7" s="111"/>
      <c r="RMF7" s="111"/>
      <c r="RMG7" s="111"/>
      <c r="RMH7" s="111"/>
      <c r="RMI7" s="111"/>
      <c r="RMJ7" s="111"/>
      <c r="RMK7" s="111"/>
      <c r="RML7" s="111"/>
      <c r="RMM7" s="111"/>
      <c r="RMN7" s="111"/>
      <c r="RMO7" s="111"/>
      <c r="RMP7" s="111"/>
      <c r="RMQ7" s="111"/>
      <c r="RMR7" s="111"/>
      <c r="RMS7" s="111"/>
      <c r="RMT7" s="111"/>
      <c r="RMU7" s="111"/>
      <c r="RMV7" s="111"/>
      <c r="RMW7" s="111"/>
      <c r="RMX7" s="111"/>
      <c r="RMY7" s="111"/>
      <c r="RMZ7" s="111"/>
      <c r="RNA7" s="111"/>
      <c r="RNB7" s="111"/>
      <c r="RNC7" s="111"/>
      <c r="RND7" s="111"/>
      <c r="RNE7" s="111"/>
      <c r="RNF7" s="111"/>
      <c r="RNG7" s="111"/>
      <c r="RNH7" s="111"/>
      <c r="RNI7" s="111"/>
      <c r="RNJ7" s="111"/>
      <c r="RNK7" s="111"/>
      <c r="RNL7" s="111"/>
      <c r="RNM7" s="111"/>
      <c r="RNN7" s="111"/>
      <c r="RNO7" s="111"/>
      <c r="RNP7" s="111"/>
      <c r="RNQ7" s="111"/>
      <c r="RNR7" s="111"/>
      <c r="RNS7" s="111"/>
      <c r="RNT7" s="111"/>
      <c r="RNU7" s="111"/>
      <c r="RNV7" s="111"/>
      <c r="RNW7" s="111"/>
      <c r="RNX7" s="111"/>
      <c r="RNY7" s="111"/>
      <c r="RNZ7" s="111"/>
      <c r="ROA7" s="111"/>
      <c r="ROB7" s="111"/>
      <c r="ROC7" s="111"/>
      <c r="ROD7" s="111"/>
      <c r="ROE7" s="111"/>
      <c r="ROF7" s="111"/>
      <c r="ROG7" s="111"/>
      <c r="ROH7" s="111"/>
      <c r="ROI7" s="111"/>
      <c r="ROJ7" s="111"/>
      <c r="ROK7" s="111"/>
      <c r="ROL7" s="111"/>
      <c r="ROM7" s="111"/>
      <c r="RON7" s="111"/>
      <c r="ROO7" s="111"/>
      <c r="ROP7" s="111"/>
      <c r="ROQ7" s="111"/>
      <c r="ROR7" s="111"/>
      <c r="ROS7" s="111"/>
      <c r="ROT7" s="111"/>
      <c r="ROU7" s="111"/>
      <c r="ROV7" s="111"/>
      <c r="ROW7" s="111"/>
      <c r="ROX7" s="111"/>
      <c r="ROY7" s="111"/>
      <c r="ROZ7" s="111"/>
      <c r="RPA7" s="111"/>
      <c r="RPB7" s="111"/>
      <c r="RPC7" s="111"/>
      <c r="RPD7" s="111"/>
      <c r="RPE7" s="111"/>
      <c r="RPF7" s="111"/>
      <c r="RPG7" s="111"/>
      <c r="RPH7" s="111"/>
      <c r="RPI7" s="111"/>
      <c r="RPJ7" s="111"/>
      <c r="RPK7" s="111"/>
      <c r="RPL7" s="111"/>
      <c r="RPM7" s="111"/>
      <c r="RPN7" s="111"/>
      <c r="RPO7" s="111"/>
      <c r="RPP7" s="111"/>
      <c r="RPQ7" s="111"/>
      <c r="RPR7" s="111"/>
      <c r="RPS7" s="111"/>
      <c r="RPT7" s="111"/>
      <c r="RPU7" s="111"/>
      <c r="RPV7" s="111"/>
      <c r="RPW7" s="111"/>
      <c r="RPX7" s="111"/>
      <c r="RPY7" s="111"/>
      <c r="RPZ7" s="111"/>
      <c r="RQA7" s="111"/>
      <c r="RQB7" s="111"/>
      <c r="RQC7" s="111"/>
      <c r="RQD7" s="111"/>
      <c r="RQE7" s="111"/>
      <c r="RQF7" s="111"/>
      <c r="RQG7" s="111"/>
      <c r="RQH7" s="111"/>
      <c r="RQI7" s="111"/>
      <c r="RQJ7" s="111"/>
      <c r="RQK7" s="111"/>
      <c r="RQL7" s="111"/>
      <c r="RQM7" s="111"/>
      <c r="RQN7" s="111"/>
      <c r="RQO7" s="111"/>
      <c r="RQP7" s="111"/>
      <c r="RQQ7" s="111"/>
      <c r="RQR7" s="111"/>
      <c r="RQS7" s="111"/>
      <c r="RQT7" s="111"/>
      <c r="RQU7" s="111"/>
      <c r="RQV7" s="111"/>
      <c r="RQW7" s="111"/>
      <c r="RQX7" s="111"/>
      <c r="RQY7" s="111"/>
      <c r="RQZ7" s="111"/>
      <c r="RRA7" s="111"/>
      <c r="RRB7" s="111"/>
      <c r="RRC7" s="111"/>
      <c r="RRD7" s="111"/>
      <c r="RRE7" s="111"/>
      <c r="RRF7" s="111"/>
      <c r="RRG7" s="111"/>
      <c r="RRH7" s="111"/>
      <c r="RRI7" s="111"/>
      <c r="RRJ7" s="111"/>
      <c r="RRK7" s="111"/>
      <c r="RRL7" s="111"/>
      <c r="RRM7" s="111"/>
      <c r="RRN7" s="111"/>
      <c r="RRO7" s="111"/>
      <c r="RRP7" s="111"/>
      <c r="RRQ7" s="111"/>
      <c r="RRR7" s="111"/>
      <c r="RRS7" s="111"/>
      <c r="RRT7" s="111"/>
      <c r="RRU7" s="111"/>
      <c r="RRV7" s="111"/>
      <c r="RRW7" s="111"/>
      <c r="RRX7" s="111"/>
      <c r="RRY7" s="111"/>
      <c r="RRZ7" s="111"/>
      <c r="RSA7" s="111"/>
      <c r="RSB7" s="111"/>
      <c r="RSC7" s="111"/>
      <c r="RSD7" s="111"/>
      <c r="RSE7" s="111"/>
      <c r="RSF7" s="111"/>
      <c r="RSG7" s="111"/>
      <c r="RSH7" s="111"/>
      <c r="RSI7" s="111"/>
      <c r="RSJ7" s="111"/>
      <c r="RSK7" s="111"/>
      <c r="RSL7" s="111"/>
      <c r="RSM7" s="111"/>
      <c r="RSN7" s="111"/>
      <c r="RSO7" s="111"/>
      <c r="RSP7" s="111"/>
      <c r="RSQ7" s="111"/>
      <c r="RSR7" s="111"/>
      <c r="RSS7" s="111"/>
      <c r="RST7" s="111"/>
      <c r="RSU7" s="111"/>
      <c r="RSV7" s="111"/>
      <c r="RSW7" s="111"/>
      <c r="RSX7" s="111"/>
      <c r="RSY7" s="111"/>
      <c r="RSZ7" s="111"/>
      <c r="RTA7" s="111"/>
      <c r="RTB7" s="111"/>
      <c r="RTC7" s="111"/>
      <c r="RTD7" s="111"/>
      <c r="RTE7" s="111"/>
      <c r="RTF7" s="111"/>
      <c r="RTG7" s="111"/>
      <c r="RTH7" s="111"/>
      <c r="RTI7" s="111"/>
      <c r="RTJ7" s="111"/>
      <c r="RTK7" s="111"/>
      <c r="RTL7" s="111"/>
      <c r="RTM7" s="111"/>
      <c r="RTN7" s="111"/>
      <c r="RTO7" s="111"/>
      <c r="RTP7" s="111"/>
      <c r="RTQ7" s="111"/>
      <c r="RTR7" s="111"/>
      <c r="RTS7" s="111"/>
      <c r="RTT7" s="111"/>
      <c r="RTU7" s="111"/>
      <c r="RTV7" s="111"/>
      <c r="RTW7" s="111"/>
      <c r="RTX7" s="111"/>
      <c r="RTY7" s="111"/>
      <c r="RTZ7" s="111"/>
      <c r="RUA7" s="111"/>
      <c r="RUB7" s="111"/>
      <c r="RUC7" s="111"/>
      <c r="RUD7" s="111"/>
      <c r="RUE7" s="111"/>
      <c r="RUF7" s="111"/>
      <c r="RUG7" s="111"/>
      <c r="RUH7" s="111"/>
      <c r="RUI7" s="111"/>
      <c r="RUJ7" s="111"/>
      <c r="RUK7" s="111"/>
      <c r="RUL7" s="111"/>
      <c r="RUM7" s="111"/>
      <c r="RUN7" s="111"/>
      <c r="RUO7" s="111"/>
      <c r="RUP7" s="111"/>
      <c r="RUQ7" s="111"/>
      <c r="RUR7" s="111"/>
      <c r="RUS7" s="111"/>
      <c r="RUT7" s="111"/>
      <c r="RUU7" s="111"/>
      <c r="RUV7" s="111"/>
      <c r="RUW7" s="111"/>
      <c r="RUX7" s="111"/>
      <c r="RUY7" s="111"/>
      <c r="RUZ7" s="111"/>
      <c r="RVA7" s="111"/>
      <c r="RVB7" s="111"/>
      <c r="RVC7" s="111"/>
      <c r="RVD7" s="111"/>
      <c r="RVE7" s="111"/>
      <c r="RVF7" s="111"/>
      <c r="RVG7" s="111"/>
      <c r="RVH7" s="111"/>
      <c r="RVI7" s="111"/>
      <c r="RVJ7" s="111"/>
      <c r="RVK7" s="111"/>
      <c r="RVL7" s="111"/>
      <c r="RVM7" s="111"/>
      <c r="RVN7" s="111"/>
      <c r="RVO7" s="111"/>
      <c r="RVP7" s="111"/>
      <c r="RVQ7" s="111"/>
      <c r="RVR7" s="111"/>
      <c r="RVS7" s="111"/>
      <c r="RVT7" s="111"/>
      <c r="RVU7" s="111"/>
      <c r="RVV7" s="111"/>
      <c r="RVW7" s="111"/>
      <c r="RVX7" s="111"/>
      <c r="RVY7" s="111"/>
      <c r="RVZ7" s="111"/>
      <c r="RWA7" s="111"/>
      <c r="RWB7" s="111"/>
      <c r="RWC7" s="111"/>
      <c r="RWD7" s="111"/>
      <c r="RWE7" s="111"/>
      <c r="RWF7" s="111"/>
      <c r="RWG7" s="111"/>
      <c r="RWH7" s="111"/>
      <c r="RWI7" s="111"/>
      <c r="RWJ7" s="111"/>
      <c r="RWK7" s="111"/>
      <c r="RWL7" s="111"/>
      <c r="RWM7" s="111"/>
      <c r="RWN7" s="111"/>
      <c r="RWO7" s="111"/>
      <c r="RWP7" s="111"/>
      <c r="RWQ7" s="111"/>
      <c r="RWR7" s="111"/>
      <c r="RWS7" s="111"/>
      <c r="RWT7" s="111"/>
      <c r="RWU7" s="111"/>
      <c r="RWV7" s="111"/>
      <c r="RWW7" s="111"/>
      <c r="RWX7" s="111"/>
      <c r="RWY7" s="111"/>
      <c r="RWZ7" s="111"/>
      <c r="RXA7" s="111"/>
      <c r="RXB7" s="111"/>
      <c r="RXC7" s="111"/>
      <c r="RXD7" s="111"/>
      <c r="RXE7" s="111"/>
      <c r="RXF7" s="111"/>
      <c r="RXG7" s="111"/>
      <c r="RXH7" s="111"/>
      <c r="RXI7" s="111"/>
      <c r="RXJ7" s="111"/>
      <c r="RXK7" s="111"/>
      <c r="RXL7" s="111"/>
      <c r="RXM7" s="111"/>
      <c r="RXN7" s="111"/>
      <c r="RXO7" s="111"/>
      <c r="RXP7" s="111"/>
      <c r="RXQ7" s="111"/>
      <c r="RXR7" s="111"/>
      <c r="RXS7" s="111"/>
      <c r="RXT7" s="111"/>
      <c r="RXU7" s="111"/>
      <c r="RXV7" s="111"/>
      <c r="RXW7" s="111"/>
      <c r="RXX7" s="111"/>
      <c r="RXY7" s="111"/>
      <c r="RXZ7" s="111"/>
      <c r="RYA7" s="111"/>
      <c r="RYB7" s="111"/>
      <c r="RYC7" s="111"/>
      <c r="RYD7" s="111"/>
      <c r="RYE7" s="111"/>
      <c r="RYF7" s="111"/>
      <c r="RYG7" s="111"/>
      <c r="RYH7" s="111"/>
      <c r="RYI7" s="111"/>
      <c r="RYJ7" s="111"/>
      <c r="RYK7" s="111"/>
      <c r="RYL7" s="111"/>
      <c r="RYM7" s="111"/>
      <c r="RYN7" s="111"/>
      <c r="RYO7" s="111"/>
      <c r="RYP7" s="111"/>
      <c r="RYQ7" s="111"/>
      <c r="RYR7" s="111"/>
      <c r="RYS7" s="111"/>
      <c r="RYT7" s="111"/>
      <c r="RYU7" s="111"/>
      <c r="RYV7" s="111"/>
      <c r="RYW7" s="111"/>
      <c r="RYX7" s="111"/>
      <c r="RYY7" s="111"/>
      <c r="RYZ7" s="111"/>
      <c r="RZA7" s="111"/>
      <c r="RZB7" s="111"/>
      <c r="RZC7" s="111"/>
      <c r="RZD7" s="111"/>
      <c r="RZE7" s="111"/>
      <c r="RZF7" s="111"/>
      <c r="RZG7" s="111"/>
      <c r="RZH7" s="111"/>
      <c r="RZI7" s="111"/>
      <c r="RZJ7" s="111"/>
      <c r="RZK7" s="111"/>
      <c r="RZL7" s="111"/>
      <c r="RZM7" s="111"/>
      <c r="RZN7" s="111"/>
      <c r="RZO7" s="111"/>
      <c r="RZP7" s="111"/>
      <c r="RZQ7" s="111"/>
      <c r="RZR7" s="111"/>
      <c r="RZS7" s="111"/>
      <c r="RZT7" s="111"/>
      <c r="RZU7" s="111"/>
      <c r="RZV7" s="111"/>
      <c r="RZW7" s="111"/>
      <c r="RZX7" s="111"/>
      <c r="RZY7" s="111"/>
      <c r="RZZ7" s="111"/>
      <c r="SAA7" s="111"/>
      <c r="SAB7" s="111"/>
      <c r="SAC7" s="111"/>
      <c r="SAD7" s="111"/>
      <c r="SAE7" s="111"/>
      <c r="SAF7" s="111"/>
      <c r="SAG7" s="111"/>
      <c r="SAH7" s="111"/>
      <c r="SAI7" s="111"/>
      <c r="SAJ7" s="111"/>
      <c r="SAK7" s="111"/>
      <c r="SAL7" s="111"/>
      <c r="SAM7" s="111"/>
      <c r="SAN7" s="111"/>
      <c r="SAO7" s="111"/>
      <c r="SAP7" s="111"/>
      <c r="SAQ7" s="111"/>
      <c r="SAR7" s="111"/>
      <c r="SAS7" s="111"/>
      <c r="SAT7" s="111"/>
      <c r="SAU7" s="111"/>
      <c r="SAV7" s="111"/>
      <c r="SAW7" s="111"/>
      <c r="SAX7" s="111"/>
      <c r="SAY7" s="111"/>
      <c r="SAZ7" s="111"/>
      <c r="SBA7" s="111"/>
      <c r="SBB7" s="111"/>
      <c r="SBC7" s="111"/>
      <c r="SBD7" s="111"/>
      <c r="SBE7" s="111"/>
      <c r="SBF7" s="111"/>
      <c r="SBG7" s="111"/>
      <c r="SBH7" s="111"/>
      <c r="SBI7" s="111"/>
      <c r="SBJ7" s="111"/>
      <c r="SBK7" s="111"/>
      <c r="SBL7" s="111"/>
      <c r="SBM7" s="111"/>
      <c r="SBN7" s="111"/>
      <c r="SBO7" s="111"/>
      <c r="SBP7" s="111"/>
      <c r="SBQ7" s="111"/>
      <c r="SBR7" s="111"/>
      <c r="SBS7" s="111"/>
      <c r="SBT7" s="111"/>
      <c r="SBU7" s="111"/>
      <c r="SBV7" s="111"/>
      <c r="SBW7" s="111"/>
      <c r="SBX7" s="111"/>
      <c r="SBY7" s="111"/>
      <c r="SBZ7" s="111"/>
      <c r="SCA7" s="111"/>
      <c r="SCB7" s="111"/>
      <c r="SCC7" s="111"/>
      <c r="SCD7" s="111"/>
      <c r="SCE7" s="111"/>
      <c r="SCF7" s="111"/>
      <c r="SCG7" s="111"/>
      <c r="SCH7" s="111"/>
      <c r="SCI7" s="111"/>
      <c r="SCJ7" s="111"/>
      <c r="SCK7" s="111"/>
      <c r="SCL7" s="111"/>
      <c r="SCM7" s="111"/>
      <c r="SCN7" s="111"/>
      <c r="SCO7" s="111"/>
      <c r="SCP7" s="111"/>
      <c r="SCQ7" s="111"/>
      <c r="SCR7" s="111"/>
      <c r="SCS7" s="111"/>
      <c r="SCT7" s="111"/>
      <c r="SCU7" s="111"/>
      <c r="SCV7" s="111"/>
      <c r="SCW7" s="111"/>
      <c r="SCX7" s="111"/>
      <c r="SCY7" s="111"/>
      <c r="SCZ7" s="111"/>
      <c r="SDA7" s="111"/>
      <c r="SDB7" s="111"/>
      <c r="SDC7" s="111"/>
      <c r="SDD7" s="111"/>
      <c r="SDE7" s="111"/>
      <c r="SDF7" s="111"/>
      <c r="SDG7" s="111"/>
      <c r="SDH7" s="111"/>
      <c r="SDI7" s="111"/>
      <c r="SDJ7" s="111"/>
      <c r="SDK7" s="111"/>
      <c r="SDL7" s="111"/>
      <c r="SDM7" s="111"/>
      <c r="SDN7" s="111"/>
      <c r="SDO7" s="111"/>
      <c r="SDP7" s="111"/>
      <c r="SDQ7" s="111"/>
      <c r="SDR7" s="111"/>
      <c r="SDS7" s="111"/>
      <c r="SDT7" s="111"/>
      <c r="SDU7" s="111"/>
      <c r="SDV7" s="111"/>
      <c r="SDW7" s="111"/>
      <c r="SDX7" s="111"/>
      <c r="SDY7" s="111"/>
      <c r="SDZ7" s="111"/>
      <c r="SEA7" s="111"/>
      <c r="SEB7" s="111"/>
      <c r="SEC7" s="111"/>
      <c r="SED7" s="111"/>
      <c r="SEE7" s="111"/>
      <c r="SEF7" s="111"/>
      <c r="SEG7" s="111"/>
      <c r="SEH7" s="111"/>
      <c r="SEI7" s="111"/>
      <c r="SEJ7" s="111"/>
      <c r="SEK7" s="111"/>
      <c r="SEL7" s="111"/>
      <c r="SEM7" s="111"/>
      <c r="SEN7" s="111"/>
      <c r="SEO7" s="111"/>
      <c r="SEP7" s="111"/>
      <c r="SEQ7" s="111"/>
      <c r="SER7" s="111"/>
      <c r="SES7" s="111"/>
      <c r="SET7" s="111"/>
      <c r="SEU7" s="111"/>
      <c r="SEV7" s="111"/>
      <c r="SEW7" s="111"/>
      <c r="SEX7" s="111"/>
      <c r="SEY7" s="111"/>
      <c r="SEZ7" s="111"/>
      <c r="SFA7" s="111"/>
      <c r="SFB7" s="111"/>
      <c r="SFC7" s="111"/>
      <c r="SFD7" s="111"/>
      <c r="SFE7" s="111"/>
      <c r="SFF7" s="111"/>
      <c r="SFG7" s="111"/>
      <c r="SFH7" s="111"/>
      <c r="SFI7" s="111"/>
      <c r="SFJ7" s="111"/>
      <c r="SFK7" s="111"/>
      <c r="SFL7" s="111"/>
      <c r="SFM7" s="111"/>
      <c r="SFN7" s="111"/>
      <c r="SFO7" s="111"/>
      <c r="SFP7" s="111"/>
      <c r="SFQ7" s="111"/>
      <c r="SFR7" s="111"/>
      <c r="SFS7" s="111"/>
      <c r="SFT7" s="111"/>
      <c r="SFU7" s="111"/>
      <c r="SFV7" s="111"/>
      <c r="SFW7" s="111"/>
      <c r="SFX7" s="111"/>
      <c r="SFY7" s="111"/>
      <c r="SFZ7" s="111"/>
      <c r="SGA7" s="111"/>
      <c r="SGB7" s="111"/>
      <c r="SGC7" s="111"/>
      <c r="SGD7" s="111"/>
      <c r="SGE7" s="111"/>
      <c r="SGF7" s="111"/>
      <c r="SGG7" s="111"/>
      <c r="SGH7" s="111"/>
      <c r="SGI7" s="111"/>
      <c r="SGJ7" s="111"/>
      <c r="SGK7" s="111"/>
      <c r="SGL7" s="111"/>
      <c r="SGM7" s="111"/>
      <c r="SGN7" s="111"/>
      <c r="SGO7" s="111"/>
      <c r="SGP7" s="111"/>
      <c r="SGQ7" s="111"/>
      <c r="SGR7" s="111"/>
      <c r="SGS7" s="111"/>
      <c r="SGT7" s="111"/>
      <c r="SGU7" s="111"/>
      <c r="SGV7" s="111"/>
      <c r="SGW7" s="111"/>
      <c r="SGX7" s="111"/>
      <c r="SGY7" s="111"/>
      <c r="SGZ7" s="111"/>
      <c r="SHA7" s="111"/>
      <c r="SHB7" s="111"/>
      <c r="SHC7" s="111"/>
      <c r="SHD7" s="111"/>
      <c r="SHE7" s="111"/>
      <c r="SHF7" s="111"/>
      <c r="SHG7" s="111"/>
      <c r="SHH7" s="111"/>
      <c r="SHI7" s="111"/>
      <c r="SHJ7" s="111"/>
      <c r="SHK7" s="111"/>
      <c r="SHL7" s="111"/>
      <c r="SHM7" s="111"/>
      <c r="SHN7" s="111"/>
      <c r="SHO7" s="111"/>
      <c r="SHP7" s="111"/>
      <c r="SHQ7" s="111"/>
      <c r="SHR7" s="111"/>
      <c r="SHS7" s="111"/>
      <c r="SHT7" s="111"/>
      <c r="SHU7" s="111"/>
      <c r="SHV7" s="111"/>
      <c r="SHW7" s="111"/>
      <c r="SHX7" s="111"/>
      <c r="SHY7" s="111"/>
      <c r="SHZ7" s="111"/>
      <c r="SIA7" s="111"/>
      <c r="SIB7" s="111"/>
      <c r="SIC7" s="111"/>
      <c r="SID7" s="111"/>
      <c r="SIE7" s="111"/>
      <c r="SIF7" s="111"/>
      <c r="SIG7" s="111"/>
      <c r="SIH7" s="111"/>
      <c r="SII7" s="111"/>
      <c r="SIJ7" s="111"/>
      <c r="SIK7" s="111"/>
      <c r="SIL7" s="111"/>
      <c r="SIM7" s="111"/>
      <c r="SIN7" s="111"/>
      <c r="SIO7" s="111"/>
      <c r="SIP7" s="111"/>
      <c r="SIQ7" s="111"/>
      <c r="SIR7" s="111"/>
      <c r="SIS7" s="111"/>
      <c r="SIT7" s="111"/>
      <c r="SIU7" s="111"/>
      <c r="SIV7" s="111"/>
      <c r="SIW7" s="111"/>
      <c r="SIX7" s="111"/>
      <c r="SIY7" s="111"/>
      <c r="SIZ7" s="111"/>
      <c r="SJA7" s="111"/>
      <c r="SJB7" s="111"/>
      <c r="SJC7" s="111"/>
      <c r="SJD7" s="111"/>
      <c r="SJE7" s="111"/>
      <c r="SJF7" s="111"/>
      <c r="SJG7" s="111"/>
      <c r="SJH7" s="111"/>
      <c r="SJI7" s="111"/>
      <c r="SJJ7" s="111"/>
      <c r="SJK7" s="111"/>
      <c r="SJL7" s="111"/>
      <c r="SJM7" s="111"/>
      <c r="SJN7" s="111"/>
      <c r="SJO7" s="111"/>
      <c r="SJP7" s="111"/>
      <c r="SJQ7" s="111"/>
      <c r="SJR7" s="111"/>
      <c r="SJS7" s="111"/>
      <c r="SJT7" s="111"/>
      <c r="SJU7" s="111"/>
      <c r="SJV7" s="111"/>
      <c r="SJW7" s="111"/>
      <c r="SJX7" s="111"/>
      <c r="SJY7" s="111"/>
      <c r="SJZ7" s="111"/>
      <c r="SKA7" s="111"/>
      <c r="SKB7" s="111"/>
      <c r="SKC7" s="111"/>
      <c r="SKD7" s="111"/>
      <c r="SKE7" s="111"/>
      <c r="SKF7" s="111"/>
      <c r="SKG7" s="111"/>
      <c r="SKH7" s="111"/>
      <c r="SKI7" s="111"/>
      <c r="SKJ7" s="111"/>
      <c r="SKK7" s="111"/>
      <c r="SKL7" s="111"/>
      <c r="SKM7" s="111"/>
      <c r="SKN7" s="111"/>
      <c r="SKO7" s="111"/>
      <c r="SKP7" s="111"/>
      <c r="SKQ7" s="111"/>
      <c r="SKR7" s="111"/>
      <c r="SKS7" s="111"/>
      <c r="SKT7" s="111"/>
      <c r="SKU7" s="111"/>
      <c r="SKV7" s="111"/>
      <c r="SKW7" s="111"/>
      <c r="SKX7" s="111"/>
      <c r="SKY7" s="111"/>
      <c r="SKZ7" s="111"/>
      <c r="SLA7" s="111"/>
      <c r="SLB7" s="111"/>
      <c r="SLC7" s="111"/>
      <c r="SLD7" s="111"/>
      <c r="SLE7" s="111"/>
      <c r="SLF7" s="111"/>
      <c r="SLG7" s="111"/>
      <c r="SLH7" s="111"/>
      <c r="SLI7" s="111"/>
      <c r="SLJ7" s="111"/>
      <c r="SLK7" s="111"/>
      <c r="SLL7" s="111"/>
      <c r="SLM7" s="111"/>
      <c r="SLN7" s="111"/>
      <c r="SLO7" s="111"/>
      <c r="SLP7" s="111"/>
      <c r="SLQ7" s="111"/>
      <c r="SLR7" s="111"/>
      <c r="SLS7" s="111"/>
      <c r="SLT7" s="111"/>
      <c r="SLU7" s="111"/>
      <c r="SLV7" s="111"/>
      <c r="SLW7" s="111"/>
      <c r="SLX7" s="111"/>
      <c r="SLY7" s="111"/>
      <c r="SLZ7" s="111"/>
      <c r="SMA7" s="111"/>
      <c r="SMB7" s="111"/>
      <c r="SMC7" s="111"/>
      <c r="SMD7" s="111"/>
      <c r="SME7" s="111"/>
      <c r="SMF7" s="111"/>
      <c r="SMG7" s="111"/>
      <c r="SMH7" s="111"/>
      <c r="SMI7" s="111"/>
      <c r="SMJ7" s="111"/>
      <c r="SMK7" s="111"/>
      <c r="SML7" s="111"/>
      <c r="SMM7" s="111"/>
      <c r="SMN7" s="111"/>
      <c r="SMO7" s="111"/>
      <c r="SMP7" s="111"/>
      <c r="SMQ7" s="111"/>
      <c r="SMR7" s="111"/>
      <c r="SMS7" s="111"/>
      <c r="SMT7" s="111"/>
      <c r="SMU7" s="111"/>
      <c r="SMV7" s="111"/>
      <c r="SMW7" s="111"/>
      <c r="SMX7" s="111"/>
      <c r="SMY7" s="111"/>
      <c r="SMZ7" s="111"/>
      <c r="SNA7" s="111"/>
      <c r="SNB7" s="111"/>
      <c r="SNC7" s="111"/>
      <c r="SND7" s="111"/>
      <c r="SNE7" s="111"/>
      <c r="SNF7" s="111"/>
      <c r="SNG7" s="111"/>
      <c r="SNH7" s="111"/>
      <c r="SNI7" s="111"/>
      <c r="SNJ7" s="111"/>
      <c r="SNK7" s="111"/>
      <c r="SNL7" s="111"/>
      <c r="SNM7" s="111"/>
      <c r="SNN7" s="111"/>
      <c r="SNO7" s="111"/>
      <c r="SNP7" s="111"/>
      <c r="SNQ7" s="111"/>
      <c r="SNR7" s="111"/>
      <c r="SNS7" s="111"/>
      <c r="SNT7" s="111"/>
      <c r="SNU7" s="111"/>
      <c r="SNV7" s="111"/>
      <c r="SNW7" s="111"/>
      <c r="SNX7" s="111"/>
      <c r="SNY7" s="111"/>
      <c r="SNZ7" s="111"/>
      <c r="SOA7" s="111"/>
      <c r="SOB7" s="111"/>
      <c r="SOC7" s="111"/>
      <c r="SOD7" s="111"/>
      <c r="SOE7" s="111"/>
      <c r="SOF7" s="111"/>
      <c r="SOG7" s="111"/>
      <c r="SOH7" s="111"/>
      <c r="SOI7" s="111"/>
      <c r="SOJ7" s="111"/>
      <c r="SOK7" s="111"/>
      <c r="SOL7" s="111"/>
      <c r="SOM7" s="111"/>
      <c r="SON7" s="111"/>
      <c r="SOO7" s="111"/>
      <c r="SOP7" s="111"/>
      <c r="SOQ7" s="111"/>
      <c r="SOR7" s="111"/>
      <c r="SOS7" s="111"/>
      <c r="SOT7" s="111"/>
      <c r="SOU7" s="111"/>
      <c r="SOV7" s="111"/>
      <c r="SOW7" s="111"/>
      <c r="SOX7" s="111"/>
      <c r="SOY7" s="111"/>
      <c r="SOZ7" s="111"/>
      <c r="SPA7" s="111"/>
      <c r="SPB7" s="111"/>
      <c r="SPC7" s="111"/>
      <c r="SPD7" s="111"/>
      <c r="SPE7" s="111"/>
      <c r="SPF7" s="111"/>
      <c r="SPG7" s="111"/>
      <c r="SPH7" s="111"/>
      <c r="SPI7" s="111"/>
      <c r="SPJ7" s="111"/>
      <c r="SPK7" s="111"/>
      <c r="SPL7" s="111"/>
      <c r="SPM7" s="111"/>
      <c r="SPN7" s="111"/>
      <c r="SPO7" s="111"/>
      <c r="SPP7" s="111"/>
      <c r="SPQ7" s="111"/>
      <c r="SPR7" s="111"/>
      <c r="SPS7" s="111"/>
      <c r="SPT7" s="111"/>
      <c r="SPU7" s="111"/>
      <c r="SPV7" s="111"/>
      <c r="SPW7" s="111"/>
      <c r="SPX7" s="111"/>
      <c r="SPY7" s="111"/>
      <c r="SPZ7" s="111"/>
      <c r="SQA7" s="111"/>
      <c r="SQB7" s="111"/>
      <c r="SQC7" s="111"/>
      <c r="SQD7" s="111"/>
      <c r="SQE7" s="111"/>
      <c r="SQF7" s="111"/>
      <c r="SQG7" s="111"/>
      <c r="SQH7" s="111"/>
      <c r="SQI7" s="111"/>
      <c r="SQJ7" s="111"/>
      <c r="SQK7" s="111"/>
      <c r="SQL7" s="111"/>
      <c r="SQM7" s="111"/>
      <c r="SQN7" s="111"/>
      <c r="SQO7" s="111"/>
      <c r="SQP7" s="111"/>
      <c r="SQQ7" s="111"/>
      <c r="SQR7" s="111"/>
      <c r="SQS7" s="111"/>
      <c r="SQT7" s="111"/>
      <c r="SQU7" s="111"/>
      <c r="SQV7" s="111"/>
      <c r="SQW7" s="111"/>
      <c r="SQX7" s="111"/>
      <c r="SQY7" s="111"/>
      <c r="SQZ7" s="111"/>
      <c r="SRA7" s="111"/>
      <c r="SRB7" s="111"/>
      <c r="SRC7" s="111"/>
      <c r="SRD7" s="111"/>
      <c r="SRE7" s="111"/>
      <c r="SRF7" s="111"/>
      <c r="SRG7" s="111"/>
      <c r="SRH7" s="111"/>
      <c r="SRI7" s="111"/>
      <c r="SRJ7" s="111"/>
      <c r="SRK7" s="111"/>
      <c r="SRL7" s="111"/>
      <c r="SRM7" s="111"/>
      <c r="SRN7" s="111"/>
      <c r="SRO7" s="111"/>
      <c r="SRP7" s="111"/>
      <c r="SRQ7" s="111"/>
      <c r="SRR7" s="111"/>
      <c r="SRS7" s="111"/>
      <c r="SRT7" s="111"/>
      <c r="SRU7" s="111"/>
      <c r="SRV7" s="111"/>
      <c r="SRW7" s="111"/>
      <c r="SRX7" s="111"/>
      <c r="SRY7" s="111"/>
      <c r="SRZ7" s="111"/>
      <c r="SSA7" s="111"/>
      <c r="SSB7" s="111"/>
      <c r="SSC7" s="111"/>
      <c r="SSD7" s="111"/>
      <c r="SSE7" s="111"/>
      <c r="SSF7" s="111"/>
      <c r="SSG7" s="111"/>
      <c r="SSH7" s="111"/>
      <c r="SSI7" s="111"/>
      <c r="SSJ7" s="111"/>
      <c r="SSK7" s="111"/>
      <c r="SSL7" s="111"/>
      <c r="SSM7" s="111"/>
      <c r="SSN7" s="111"/>
      <c r="SSO7" s="111"/>
      <c r="SSP7" s="111"/>
      <c r="SSQ7" s="111"/>
      <c r="SSR7" s="111"/>
      <c r="SSS7" s="111"/>
      <c r="SST7" s="111"/>
      <c r="SSU7" s="111"/>
      <c r="SSV7" s="111"/>
      <c r="SSW7" s="111"/>
      <c r="SSX7" s="111"/>
      <c r="SSY7" s="111"/>
      <c r="SSZ7" s="111"/>
      <c r="STA7" s="111"/>
      <c r="STB7" s="111"/>
      <c r="STC7" s="111"/>
      <c r="STD7" s="111"/>
      <c r="STE7" s="111"/>
      <c r="STF7" s="111"/>
      <c r="STG7" s="111"/>
      <c r="STH7" s="111"/>
      <c r="STI7" s="111"/>
      <c r="STJ7" s="111"/>
      <c r="STK7" s="111"/>
      <c r="STL7" s="111"/>
      <c r="STM7" s="111"/>
      <c r="STN7" s="111"/>
      <c r="STO7" s="111"/>
      <c r="STP7" s="111"/>
      <c r="STQ7" s="111"/>
      <c r="STR7" s="111"/>
      <c r="STS7" s="111"/>
      <c r="STT7" s="111"/>
      <c r="STU7" s="111"/>
      <c r="STV7" s="111"/>
      <c r="STW7" s="111"/>
      <c r="STX7" s="111"/>
      <c r="STY7" s="111"/>
      <c r="STZ7" s="111"/>
      <c r="SUA7" s="111"/>
      <c r="SUB7" s="111"/>
      <c r="SUC7" s="111"/>
      <c r="SUD7" s="111"/>
      <c r="SUE7" s="111"/>
      <c r="SUF7" s="111"/>
      <c r="SUG7" s="111"/>
      <c r="SUH7" s="111"/>
      <c r="SUI7" s="111"/>
      <c r="SUJ7" s="111"/>
      <c r="SUK7" s="111"/>
      <c r="SUL7" s="111"/>
      <c r="SUM7" s="111"/>
      <c r="SUN7" s="111"/>
      <c r="SUO7" s="111"/>
      <c r="SUP7" s="111"/>
      <c r="SUQ7" s="111"/>
      <c r="SUR7" s="111"/>
      <c r="SUS7" s="111"/>
      <c r="SUT7" s="111"/>
      <c r="SUU7" s="111"/>
      <c r="SUV7" s="111"/>
      <c r="SUW7" s="111"/>
      <c r="SUX7" s="111"/>
      <c r="SUY7" s="111"/>
      <c r="SUZ7" s="111"/>
      <c r="SVA7" s="111"/>
      <c r="SVB7" s="111"/>
      <c r="SVC7" s="111"/>
      <c r="SVD7" s="111"/>
      <c r="SVE7" s="111"/>
      <c r="SVF7" s="111"/>
      <c r="SVG7" s="111"/>
      <c r="SVH7" s="111"/>
      <c r="SVI7" s="111"/>
      <c r="SVJ7" s="111"/>
      <c r="SVK7" s="111"/>
      <c r="SVL7" s="111"/>
      <c r="SVM7" s="111"/>
      <c r="SVN7" s="111"/>
      <c r="SVO7" s="111"/>
      <c r="SVP7" s="111"/>
      <c r="SVQ7" s="111"/>
      <c r="SVR7" s="111"/>
      <c r="SVS7" s="111"/>
      <c r="SVT7" s="111"/>
      <c r="SVU7" s="111"/>
      <c r="SVV7" s="111"/>
      <c r="SVW7" s="111"/>
      <c r="SVX7" s="111"/>
      <c r="SVY7" s="111"/>
      <c r="SVZ7" s="111"/>
      <c r="SWA7" s="111"/>
      <c r="SWB7" s="111"/>
      <c r="SWC7" s="111"/>
      <c r="SWD7" s="111"/>
      <c r="SWE7" s="111"/>
      <c r="SWF7" s="111"/>
      <c r="SWG7" s="111"/>
      <c r="SWH7" s="111"/>
      <c r="SWI7" s="111"/>
      <c r="SWJ7" s="111"/>
      <c r="SWK7" s="111"/>
      <c r="SWL7" s="111"/>
      <c r="SWM7" s="111"/>
      <c r="SWN7" s="111"/>
      <c r="SWO7" s="111"/>
      <c r="SWP7" s="111"/>
      <c r="SWQ7" s="111"/>
      <c r="SWR7" s="111"/>
      <c r="SWS7" s="111"/>
      <c r="SWT7" s="111"/>
      <c r="SWU7" s="111"/>
      <c r="SWV7" s="111"/>
      <c r="SWW7" s="111"/>
      <c r="SWX7" s="111"/>
      <c r="SWY7" s="111"/>
      <c r="SWZ7" s="111"/>
      <c r="SXA7" s="111"/>
      <c r="SXB7" s="111"/>
      <c r="SXC7" s="111"/>
      <c r="SXD7" s="111"/>
      <c r="SXE7" s="111"/>
      <c r="SXF7" s="111"/>
      <c r="SXG7" s="111"/>
      <c r="SXH7" s="111"/>
      <c r="SXI7" s="111"/>
      <c r="SXJ7" s="111"/>
      <c r="SXK7" s="111"/>
      <c r="SXL7" s="111"/>
      <c r="SXM7" s="111"/>
      <c r="SXN7" s="111"/>
      <c r="SXO7" s="111"/>
      <c r="SXP7" s="111"/>
      <c r="SXQ7" s="111"/>
      <c r="SXR7" s="111"/>
      <c r="SXS7" s="111"/>
      <c r="SXT7" s="111"/>
      <c r="SXU7" s="111"/>
      <c r="SXV7" s="111"/>
      <c r="SXW7" s="111"/>
      <c r="SXX7" s="111"/>
      <c r="SXY7" s="111"/>
      <c r="SXZ7" s="111"/>
      <c r="SYA7" s="111"/>
      <c r="SYB7" s="111"/>
      <c r="SYC7" s="111"/>
      <c r="SYD7" s="111"/>
      <c r="SYE7" s="111"/>
      <c r="SYF7" s="111"/>
      <c r="SYG7" s="111"/>
      <c r="SYH7" s="111"/>
      <c r="SYI7" s="111"/>
      <c r="SYJ7" s="111"/>
      <c r="SYK7" s="111"/>
      <c r="SYL7" s="111"/>
      <c r="SYM7" s="111"/>
      <c r="SYN7" s="111"/>
      <c r="SYO7" s="111"/>
      <c r="SYP7" s="111"/>
      <c r="SYQ7" s="111"/>
      <c r="SYR7" s="111"/>
      <c r="SYS7" s="111"/>
      <c r="SYT7" s="111"/>
      <c r="SYU7" s="111"/>
      <c r="SYV7" s="111"/>
      <c r="SYW7" s="111"/>
      <c r="SYX7" s="111"/>
      <c r="SYY7" s="111"/>
      <c r="SYZ7" s="111"/>
      <c r="SZA7" s="111"/>
      <c r="SZB7" s="111"/>
      <c r="SZC7" s="111"/>
      <c r="SZD7" s="111"/>
      <c r="SZE7" s="111"/>
      <c r="SZF7" s="111"/>
      <c r="SZG7" s="111"/>
      <c r="SZH7" s="111"/>
      <c r="SZI7" s="111"/>
      <c r="SZJ7" s="111"/>
      <c r="SZK7" s="111"/>
      <c r="SZL7" s="111"/>
      <c r="SZM7" s="111"/>
      <c r="SZN7" s="111"/>
      <c r="SZO7" s="111"/>
      <c r="SZP7" s="111"/>
      <c r="SZQ7" s="111"/>
      <c r="SZR7" s="111"/>
      <c r="SZS7" s="111"/>
      <c r="SZT7" s="111"/>
      <c r="SZU7" s="111"/>
      <c r="SZV7" s="111"/>
      <c r="SZW7" s="111"/>
      <c r="SZX7" s="111"/>
      <c r="SZY7" s="111"/>
      <c r="SZZ7" s="111"/>
      <c r="TAA7" s="111"/>
      <c r="TAB7" s="111"/>
      <c r="TAC7" s="111"/>
      <c r="TAD7" s="111"/>
      <c r="TAE7" s="111"/>
      <c r="TAF7" s="111"/>
      <c r="TAG7" s="111"/>
      <c r="TAH7" s="111"/>
      <c r="TAI7" s="111"/>
      <c r="TAJ7" s="111"/>
      <c r="TAK7" s="111"/>
      <c r="TAL7" s="111"/>
      <c r="TAM7" s="111"/>
      <c r="TAN7" s="111"/>
      <c r="TAO7" s="111"/>
      <c r="TAP7" s="111"/>
      <c r="TAQ7" s="111"/>
      <c r="TAR7" s="111"/>
      <c r="TAS7" s="111"/>
      <c r="TAT7" s="111"/>
      <c r="TAU7" s="111"/>
      <c r="TAV7" s="111"/>
      <c r="TAW7" s="111"/>
      <c r="TAX7" s="111"/>
      <c r="TAY7" s="111"/>
      <c r="TAZ7" s="111"/>
      <c r="TBA7" s="111"/>
      <c r="TBB7" s="111"/>
      <c r="TBC7" s="111"/>
      <c r="TBD7" s="111"/>
      <c r="TBE7" s="111"/>
      <c r="TBF7" s="111"/>
      <c r="TBG7" s="111"/>
      <c r="TBH7" s="111"/>
      <c r="TBI7" s="111"/>
      <c r="TBJ7" s="111"/>
      <c r="TBK7" s="111"/>
      <c r="TBL7" s="111"/>
      <c r="TBM7" s="111"/>
      <c r="TBN7" s="111"/>
      <c r="TBO7" s="111"/>
      <c r="TBP7" s="111"/>
      <c r="TBQ7" s="111"/>
      <c r="TBR7" s="111"/>
      <c r="TBS7" s="111"/>
      <c r="TBT7" s="111"/>
      <c r="TBU7" s="111"/>
      <c r="TBV7" s="111"/>
      <c r="TBW7" s="111"/>
      <c r="TBX7" s="111"/>
      <c r="TBY7" s="111"/>
      <c r="TBZ7" s="111"/>
      <c r="TCA7" s="111"/>
      <c r="TCB7" s="111"/>
      <c r="TCC7" s="111"/>
      <c r="TCD7" s="111"/>
      <c r="TCE7" s="111"/>
      <c r="TCF7" s="111"/>
      <c r="TCG7" s="111"/>
      <c r="TCH7" s="111"/>
      <c r="TCI7" s="111"/>
      <c r="TCJ7" s="111"/>
      <c r="TCK7" s="111"/>
      <c r="TCL7" s="111"/>
      <c r="TCM7" s="111"/>
      <c r="TCN7" s="111"/>
      <c r="TCO7" s="111"/>
      <c r="TCP7" s="111"/>
      <c r="TCQ7" s="111"/>
      <c r="TCR7" s="111"/>
      <c r="TCS7" s="111"/>
      <c r="TCT7" s="111"/>
      <c r="TCU7" s="111"/>
      <c r="TCV7" s="111"/>
      <c r="TCW7" s="111"/>
      <c r="TCX7" s="111"/>
      <c r="TCY7" s="111"/>
      <c r="TCZ7" s="111"/>
      <c r="TDA7" s="111"/>
      <c r="TDB7" s="111"/>
      <c r="TDC7" s="111"/>
      <c r="TDD7" s="111"/>
      <c r="TDE7" s="111"/>
      <c r="TDF7" s="111"/>
      <c r="TDG7" s="111"/>
      <c r="TDH7" s="111"/>
      <c r="TDI7" s="111"/>
      <c r="TDJ7" s="111"/>
      <c r="TDK7" s="111"/>
      <c r="TDL7" s="111"/>
      <c r="TDM7" s="111"/>
      <c r="TDN7" s="111"/>
      <c r="TDO7" s="111"/>
      <c r="TDP7" s="111"/>
      <c r="TDQ7" s="111"/>
      <c r="TDR7" s="111"/>
      <c r="TDS7" s="111"/>
      <c r="TDT7" s="111"/>
      <c r="TDU7" s="111"/>
      <c r="TDV7" s="111"/>
      <c r="TDW7" s="111"/>
      <c r="TDX7" s="111"/>
      <c r="TDY7" s="111"/>
      <c r="TDZ7" s="111"/>
      <c r="TEA7" s="111"/>
      <c r="TEB7" s="111"/>
      <c r="TEC7" s="111"/>
      <c r="TED7" s="111"/>
      <c r="TEE7" s="111"/>
      <c r="TEF7" s="111"/>
      <c r="TEG7" s="111"/>
      <c r="TEH7" s="111"/>
      <c r="TEI7" s="111"/>
      <c r="TEJ7" s="111"/>
      <c r="TEK7" s="111"/>
      <c r="TEL7" s="111"/>
      <c r="TEM7" s="111"/>
      <c r="TEN7" s="111"/>
      <c r="TEO7" s="111"/>
      <c r="TEP7" s="111"/>
      <c r="TEQ7" s="111"/>
      <c r="TER7" s="111"/>
      <c r="TES7" s="111"/>
      <c r="TET7" s="111"/>
      <c r="TEU7" s="111"/>
      <c r="TEV7" s="111"/>
      <c r="TEW7" s="111"/>
      <c r="TEX7" s="111"/>
      <c r="TEY7" s="111"/>
      <c r="TEZ7" s="111"/>
      <c r="TFA7" s="111"/>
      <c r="TFB7" s="111"/>
      <c r="TFC7" s="111"/>
      <c r="TFD7" s="111"/>
      <c r="TFE7" s="111"/>
      <c r="TFF7" s="111"/>
      <c r="TFG7" s="111"/>
      <c r="TFH7" s="111"/>
      <c r="TFI7" s="111"/>
      <c r="TFJ7" s="111"/>
      <c r="TFK7" s="111"/>
      <c r="TFL7" s="111"/>
      <c r="TFM7" s="111"/>
      <c r="TFN7" s="111"/>
      <c r="TFO7" s="111"/>
      <c r="TFP7" s="111"/>
      <c r="TFQ7" s="111"/>
      <c r="TFR7" s="111"/>
      <c r="TFS7" s="111"/>
      <c r="TFT7" s="111"/>
      <c r="TFU7" s="111"/>
      <c r="TFV7" s="111"/>
      <c r="TFW7" s="111"/>
      <c r="TFX7" s="111"/>
      <c r="TFY7" s="111"/>
      <c r="TFZ7" s="111"/>
      <c r="TGA7" s="111"/>
      <c r="TGB7" s="111"/>
      <c r="TGC7" s="111"/>
      <c r="TGD7" s="111"/>
      <c r="TGE7" s="111"/>
      <c r="TGF7" s="111"/>
      <c r="TGG7" s="111"/>
      <c r="TGH7" s="111"/>
      <c r="TGI7" s="111"/>
      <c r="TGJ7" s="111"/>
      <c r="TGK7" s="111"/>
      <c r="TGL7" s="111"/>
      <c r="TGM7" s="111"/>
      <c r="TGN7" s="111"/>
      <c r="TGO7" s="111"/>
      <c r="TGP7" s="111"/>
      <c r="TGQ7" s="111"/>
      <c r="TGR7" s="111"/>
      <c r="TGS7" s="111"/>
      <c r="TGT7" s="111"/>
      <c r="TGU7" s="111"/>
      <c r="TGV7" s="111"/>
      <c r="TGW7" s="111"/>
      <c r="TGX7" s="111"/>
      <c r="TGY7" s="111"/>
      <c r="TGZ7" s="111"/>
      <c r="THA7" s="111"/>
      <c r="THB7" s="111"/>
      <c r="THC7" s="111"/>
      <c r="THD7" s="111"/>
      <c r="THE7" s="111"/>
      <c r="THF7" s="111"/>
      <c r="THG7" s="111"/>
      <c r="THH7" s="111"/>
      <c r="THI7" s="111"/>
      <c r="THJ7" s="111"/>
      <c r="THK7" s="111"/>
      <c r="THL7" s="111"/>
      <c r="THM7" s="111"/>
      <c r="THN7" s="111"/>
      <c r="THO7" s="111"/>
      <c r="THP7" s="111"/>
      <c r="THQ7" s="111"/>
      <c r="THR7" s="111"/>
      <c r="THS7" s="111"/>
      <c r="THT7" s="111"/>
      <c r="THU7" s="111"/>
      <c r="THV7" s="111"/>
      <c r="THW7" s="111"/>
      <c r="THX7" s="111"/>
      <c r="THY7" s="111"/>
      <c r="THZ7" s="111"/>
      <c r="TIA7" s="111"/>
      <c r="TIB7" s="111"/>
      <c r="TIC7" s="111"/>
      <c r="TID7" s="111"/>
      <c r="TIE7" s="111"/>
      <c r="TIF7" s="111"/>
      <c r="TIG7" s="111"/>
      <c r="TIH7" s="111"/>
      <c r="TII7" s="111"/>
      <c r="TIJ7" s="111"/>
      <c r="TIK7" s="111"/>
      <c r="TIL7" s="111"/>
      <c r="TIM7" s="111"/>
      <c r="TIN7" s="111"/>
      <c r="TIO7" s="111"/>
      <c r="TIP7" s="111"/>
      <c r="TIQ7" s="111"/>
      <c r="TIR7" s="111"/>
      <c r="TIS7" s="111"/>
      <c r="TIT7" s="111"/>
      <c r="TIU7" s="111"/>
      <c r="TIV7" s="111"/>
      <c r="TIW7" s="111"/>
      <c r="TIX7" s="111"/>
      <c r="TIY7" s="111"/>
      <c r="TIZ7" s="111"/>
      <c r="TJA7" s="111"/>
      <c r="TJB7" s="111"/>
      <c r="TJC7" s="111"/>
      <c r="TJD7" s="111"/>
      <c r="TJE7" s="111"/>
      <c r="TJF7" s="111"/>
      <c r="TJG7" s="111"/>
      <c r="TJH7" s="111"/>
      <c r="TJI7" s="111"/>
      <c r="TJJ7" s="111"/>
      <c r="TJK7" s="111"/>
      <c r="TJL7" s="111"/>
      <c r="TJM7" s="111"/>
      <c r="TJN7" s="111"/>
      <c r="TJO7" s="111"/>
      <c r="TJP7" s="111"/>
      <c r="TJQ7" s="111"/>
      <c r="TJR7" s="111"/>
      <c r="TJS7" s="111"/>
      <c r="TJT7" s="111"/>
      <c r="TJU7" s="111"/>
      <c r="TJV7" s="111"/>
      <c r="TJW7" s="111"/>
      <c r="TJX7" s="111"/>
      <c r="TJY7" s="111"/>
      <c r="TJZ7" s="111"/>
      <c r="TKA7" s="111"/>
      <c r="TKB7" s="111"/>
      <c r="TKC7" s="111"/>
      <c r="TKD7" s="111"/>
      <c r="TKE7" s="111"/>
      <c r="TKF7" s="111"/>
      <c r="TKG7" s="111"/>
      <c r="TKH7" s="111"/>
      <c r="TKI7" s="111"/>
      <c r="TKJ7" s="111"/>
      <c r="TKK7" s="111"/>
      <c r="TKL7" s="111"/>
      <c r="TKM7" s="111"/>
      <c r="TKN7" s="111"/>
      <c r="TKO7" s="111"/>
      <c r="TKP7" s="111"/>
      <c r="TKQ7" s="111"/>
      <c r="TKR7" s="111"/>
      <c r="TKS7" s="111"/>
      <c r="TKT7" s="111"/>
      <c r="TKU7" s="111"/>
      <c r="TKV7" s="111"/>
      <c r="TKW7" s="111"/>
      <c r="TKX7" s="111"/>
      <c r="TKY7" s="111"/>
      <c r="TKZ7" s="111"/>
      <c r="TLA7" s="111"/>
      <c r="TLB7" s="111"/>
      <c r="TLC7" s="111"/>
      <c r="TLD7" s="111"/>
      <c r="TLE7" s="111"/>
      <c r="TLF7" s="111"/>
      <c r="TLG7" s="111"/>
      <c r="TLH7" s="111"/>
      <c r="TLI7" s="111"/>
      <c r="TLJ7" s="111"/>
      <c r="TLK7" s="111"/>
      <c r="TLL7" s="111"/>
      <c r="TLM7" s="111"/>
      <c r="TLN7" s="111"/>
      <c r="TLO7" s="111"/>
      <c r="TLP7" s="111"/>
      <c r="TLQ7" s="111"/>
      <c r="TLR7" s="111"/>
      <c r="TLS7" s="111"/>
      <c r="TLT7" s="111"/>
      <c r="TLU7" s="111"/>
      <c r="TLV7" s="111"/>
      <c r="TLW7" s="111"/>
      <c r="TLX7" s="111"/>
      <c r="TLY7" s="111"/>
      <c r="TLZ7" s="111"/>
      <c r="TMA7" s="111"/>
      <c r="TMB7" s="111"/>
      <c r="TMC7" s="111"/>
      <c r="TMD7" s="111"/>
      <c r="TME7" s="111"/>
      <c r="TMF7" s="111"/>
      <c r="TMG7" s="111"/>
      <c r="TMH7" s="111"/>
      <c r="TMI7" s="111"/>
      <c r="TMJ7" s="111"/>
      <c r="TMK7" s="111"/>
      <c r="TML7" s="111"/>
      <c r="TMM7" s="111"/>
      <c r="TMN7" s="111"/>
      <c r="TMO7" s="111"/>
      <c r="TMP7" s="111"/>
      <c r="TMQ7" s="111"/>
      <c r="TMR7" s="111"/>
      <c r="TMS7" s="111"/>
      <c r="TMT7" s="111"/>
      <c r="TMU7" s="111"/>
      <c r="TMV7" s="111"/>
      <c r="TMW7" s="111"/>
      <c r="TMX7" s="111"/>
      <c r="TMY7" s="111"/>
      <c r="TMZ7" s="111"/>
      <c r="TNA7" s="111"/>
      <c r="TNB7" s="111"/>
      <c r="TNC7" s="111"/>
      <c r="TND7" s="111"/>
      <c r="TNE7" s="111"/>
      <c r="TNF7" s="111"/>
      <c r="TNG7" s="111"/>
      <c r="TNH7" s="111"/>
      <c r="TNI7" s="111"/>
      <c r="TNJ7" s="111"/>
      <c r="TNK7" s="111"/>
      <c r="TNL7" s="111"/>
      <c r="TNM7" s="111"/>
      <c r="TNN7" s="111"/>
      <c r="TNO7" s="111"/>
      <c r="TNP7" s="111"/>
      <c r="TNQ7" s="111"/>
      <c r="TNR7" s="111"/>
      <c r="TNS7" s="111"/>
      <c r="TNT7" s="111"/>
      <c r="TNU7" s="111"/>
      <c r="TNV7" s="111"/>
      <c r="TNW7" s="111"/>
      <c r="TNX7" s="111"/>
      <c r="TNY7" s="111"/>
      <c r="TNZ7" s="111"/>
      <c r="TOA7" s="111"/>
      <c r="TOB7" s="111"/>
      <c r="TOC7" s="111"/>
      <c r="TOD7" s="111"/>
      <c r="TOE7" s="111"/>
      <c r="TOF7" s="111"/>
      <c r="TOG7" s="111"/>
      <c r="TOH7" s="111"/>
      <c r="TOI7" s="111"/>
      <c r="TOJ7" s="111"/>
      <c r="TOK7" s="111"/>
      <c r="TOL7" s="111"/>
      <c r="TOM7" s="111"/>
      <c r="TON7" s="111"/>
      <c r="TOO7" s="111"/>
      <c r="TOP7" s="111"/>
      <c r="TOQ7" s="111"/>
      <c r="TOR7" s="111"/>
      <c r="TOS7" s="111"/>
      <c r="TOT7" s="111"/>
      <c r="TOU7" s="111"/>
      <c r="TOV7" s="111"/>
      <c r="TOW7" s="111"/>
      <c r="TOX7" s="111"/>
      <c r="TOY7" s="111"/>
      <c r="TOZ7" s="111"/>
      <c r="TPA7" s="111"/>
      <c r="TPB7" s="111"/>
      <c r="TPC7" s="111"/>
      <c r="TPD7" s="111"/>
      <c r="TPE7" s="111"/>
      <c r="TPF7" s="111"/>
      <c r="TPG7" s="111"/>
      <c r="TPH7" s="111"/>
      <c r="TPI7" s="111"/>
      <c r="TPJ7" s="111"/>
      <c r="TPK7" s="111"/>
      <c r="TPL7" s="111"/>
      <c r="TPM7" s="111"/>
      <c r="TPN7" s="111"/>
      <c r="TPO7" s="111"/>
      <c r="TPP7" s="111"/>
      <c r="TPQ7" s="111"/>
      <c r="TPR7" s="111"/>
      <c r="TPS7" s="111"/>
      <c r="TPT7" s="111"/>
      <c r="TPU7" s="111"/>
      <c r="TPV7" s="111"/>
      <c r="TPW7" s="111"/>
      <c r="TPX7" s="111"/>
      <c r="TPY7" s="111"/>
      <c r="TPZ7" s="111"/>
      <c r="TQA7" s="111"/>
      <c r="TQB7" s="111"/>
      <c r="TQC7" s="111"/>
      <c r="TQD7" s="111"/>
      <c r="TQE7" s="111"/>
      <c r="TQF7" s="111"/>
      <c r="TQG7" s="111"/>
      <c r="TQH7" s="111"/>
      <c r="TQI7" s="111"/>
      <c r="TQJ7" s="111"/>
      <c r="TQK7" s="111"/>
      <c r="TQL7" s="111"/>
      <c r="TQM7" s="111"/>
      <c r="TQN7" s="111"/>
      <c r="TQO7" s="111"/>
      <c r="TQP7" s="111"/>
      <c r="TQQ7" s="111"/>
      <c r="TQR7" s="111"/>
      <c r="TQS7" s="111"/>
      <c r="TQT7" s="111"/>
      <c r="TQU7" s="111"/>
      <c r="TQV7" s="111"/>
      <c r="TQW7" s="111"/>
      <c r="TQX7" s="111"/>
      <c r="TQY7" s="111"/>
      <c r="TQZ7" s="111"/>
      <c r="TRA7" s="111"/>
      <c r="TRB7" s="111"/>
      <c r="TRC7" s="111"/>
      <c r="TRD7" s="111"/>
      <c r="TRE7" s="111"/>
      <c r="TRF7" s="111"/>
      <c r="TRG7" s="111"/>
      <c r="TRH7" s="111"/>
      <c r="TRI7" s="111"/>
      <c r="TRJ7" s="111"/>
      <c r="TRK7" s="111"/>
      <c r="TRL7" s="111"/>
      <c r="TRM7" s="111"/>
      <c r="TRN7" s="111"/>
      <c r="TRO7" s="111"/>
      <c r="TRP7" s="111"/>
      <c r="TRQ7" s="111"/>
      <c r="TRR7" s="111"/>
      <c r="TRS7" s="111"/>
      <c r="TRT7" s="111"/>
      <c r="TRU7" s="111"/>
      <c r="TRV7" s="111"/>
      <c r="TRW7" s="111"/>
      <c r="TRX7" s="111"/>
      <c r="TRY7" s="111"/>
      <c r="TRZ7" s="111"/>
      <c r="TSA7" s="111"/>
      <c r="TSB7" s="111"/>
      <c r="TSC7" s="111"/>
      <c r="TSD7" s="111"/>
      <c r="TSE7" s="111"/>
      <c r="TSF7" s="111"/>
      <c r="TSG7" s="111"/>
      <c r="TSH7" s="111"/>
      <c r="TSI7" s="111"/>
      <c r="TSJ7" s="111"/>
      <c r="TSK7" s="111"/>
      <c r="TSL7" s="111"/>
      <c r="TSM7" s="111"/>
      <c r="TSN7" s="111"/>
      <c r="TSO7" s="111"/>
      <c r="TSP7" s="111"/>
      <c r="TSQ7" s="111"/>
      <c r="TSR7" s="111"/>
      <c r="TSS7" s="111"/>
      <c r="TST7" s="111"/>
      <c r="TSU7" s="111"/>
      <c r="TSV7" s="111"/>
      <c r="TSW7" s="111"/>
      <c r="TSX7" s="111"/>
      <c r="TSY7" s="111"/>
      <c r="TSZ7" s="111"/>
      <c r="TTA7" s="111"/>
      <c r="TTB7" s="111"/>
      <c r="TTC7" s="111"/>
      <c r="TTD7" s="111"/>
      <c r="TTE7" s="111"/>
      <c r="TTF7" s="111"/>
      <c r="TTG7" s="111"/>
      <c r="TTH7" s="111"/>
      <c r="TTI7" s="111"/>
      <c r="TTJ7" s="111"/>
      <c r="TTK7" s="111"/>
      <c r="TTL7" s="111"/>
      <c r="TTM7" s="111"/>
      <c r="TTN7" s="111"/>
      <c r="TTO7" s="111"/>
      <c r="TTP7" s="111"/>
      <c r="TTQ7" s="111"/>
      <c r="TTR7" s="111"/>
      <c r="TTS7" s="111"/>
      <c r="TTT7" s="111"/>
      <c r="TTU7" s="111"/>
      <c r="TTV7" s="111"/>
      <c r="TTW7" s="111"/>
      <c r="TTX7" s="111"/>
      <c r="TTY7" s="111"/>
      <c r="TTZ7" s="111"/>
      <c r="TUA7" s="111"/>
      <c r="TUB7" s="111"/>
      <c r="TUC7" s="111"/>
      <c r="TUD7" s="111"/>
      <c r="TUE7" s="111"/>
      <c r="TUF7" s="111"/>
      <c r="TUG7" s="111"/>
      <c r="TUH7" s="111"/>
      <c r="TUI7" s="111"/>
      <c r="TUJ7" s="111"/>
      <c r="TUK7" s="111"/>
      <c r="TUL7" s="111"/>
      <c r="TUM7" s="111"/>
      <c r="TUN7" s="111"/>
      <c r="TUO7" s="111"/>
      <c r="TUP7" s="111"/>
      <c r="TUQ7" s="111"/>
      <c r="TUR7" s="111"/>
      <c r="TUS7" s="111"/>
      <c r="TUT7" s="111"/>
      <c r="TUU7" s="111"/>
      <c r="TUV7" s="111"/>
      <c r="TUW7" s="111"/>
      <c r="TUX7" s="111"/>
      <c r="TUY7" s="111"/>
      <c r="TUZ7" s="111"/>
      <c r="TVA7" s="111"/>
      <c r="TVB7" s="111"/>
      <c r="TVC7" s="111"/>
      <c r="TVD7" s="111"/>
      <c r="TVE7" s="111"/>
      <c r="TVF7" s="111"/>
      <c r="TVG7" s="111"/>
      <c r="TVH7" s="111"/>
      <c r="TVI7" s="111"/>
      <c r="TVJ7" s="111"/>
      <c r="TVK7" s="111"/>
      <c r="TVL7" s="111"/>
      <c r="TVM7" s="111"/>
      <c r="TVN7" s="111"/>
      <c r="TVO7" s="111"/>
      <c r="TVP7" s="111"/>
      <c r="TVQ7" s="111"/>
      <c r="TVR7" s="111"/>
      <c r="TVS7" s="111"/>
      <c r="TVT7" s="111"/>
      <c r="TVU7" s="111"/>
      <c r="TVV7" s="111"/>
      <c r="TVW7" s="111"/>
      <c r="TVX7" s="111"/>
      <c r="TVY7" s="111"/>
      <c r="TVZ7" s="111"/>
      <c r="TWA7" s="111"/>
      <c r="TWB7" s="111"/>
      <c r="TWC7" s="111"/>
      <c r="TWD7" s="111"/>
      <c r="TWE7" s="111"/>
      <c r="TWF7" s="111"/>
      <c r="TWG7" s="111"/>
      <c r="TWH7" s="111"/>
      <c r="TWI7" s="111"/>
      <c r="TWJ7" s="111"/>
      <c r="TWK7" s="111"/>
      <c r="TWL7" s="111"/>
      <c r="TWM7" s="111"/>
      <c r="TWN7" s="111"/>
      <c r="TWO7" s="111"/>
      <c r="TWP7" s="111"/>
      <c r="TWQ7" s="111"/>
      <c r="TWR7" s="111"/>
      <c r="TWS7" s="111"/>
      <c r="TWT7" s="111"/>
      <c r="TWU7" s="111"/>
      <c r="TWV7" s="111"/>
      <c r="TWW7" s="111"/>
      <c r="TWX7" s="111"/>
      <c r="TWY7" s="111"/>
      <c r="TWZ7" s="111"/>
      <c r="TXA7" s="111"/>
      <c r="TXB7" s="111"/>
      <c r="TXC7" s="111"/>
      <c r="TXD7" s="111"/>
      <c r="TXE7" s="111"/>
      <c r="TXF7" s="111"/>
      <c r="TXG7" s="111"/>
      <c r="TXH7" s="111"/>
      <c r="TXI7" s="111"/>
      <c r="TXJ7" s="111"/>
      <c r="TXK7" s="111"/>
      <c r="TXL7" s="111"/>
      <c r="TXM7" s="111"/>
      <c r="TXN7" s="111"/>
      <c r="TXO7" s="111"/>
      <c r="TXP7" s="111"/>
      <c r="TXQ7" s="111"/>
      <c r="TXR7" s="111"/>
      <c r="TXS7" s="111"/>
      <c r="TXT7" s="111"/>
      <c r="TXU7" s="111"/>
      <c r="TXV7" s="111"/>
      <c r="TXW7" s="111"/>
      <c r="TXX7" s="111"/>
      <c r="TXY7" s="111"/>
      <c r="TXZ7" s="111"/>
      <c r="TYA7" s="111"/>
      <c r="TYB7" s="111"/>
      <c r="TYC7" s="111"/>
      <c r="TYD7" s="111"/>
      <c r="TYE7" s="111"/>
      <c r="TYF7" s="111"/>
      <c r="TYG7" s="111"/>
      <c r="TYH7" s="111"/>
      <c r="TYI7" s="111"/>
      <c r="TYJ7" s="111"/>
      <c r="TYK7" s="111"/>
      <c r="TYL7" s="111"/>
      <c r="TYM7" s="111"/>
      <c r="TYN7" s="111"/>
      <c r="TYO7" s="111"/>
      <c r="TYP7" s="111"/>
      <c r="TYQ7" s="111"/>
      <c r="TYR7" s="111"/>
      <c r="TYS7" s="111"/>
      <c r="TYT7" s="111"/>
      <c r="TYU7" s="111"/>
      <c r="TYV7" s="111"/>
      <c r="TYW7" s="111"/>
      <c r="TYX7" s="111"/>
      <c r="TYY7" s="111"/>
      <c r="TYZ7" s="111"/>
      <c r="TZA7" s="111"/>
      <c r="TZB7" s="111"/>
      <c r="TZC7" s="111"/>
      <c r="TZD7" s="111"/>
      <c r="TZE7" s="111"/>
      <c r="TZF7" s="111"/>
      <c r="TZG7" s="111"/>
      <c r="TZH7" s="111"/>
      <c r="TZI7" s="111"/>
      <c r="TZJ7" s="111"/>
      <c r="TZK7" s="111"/>
      <c r="TZL7" s="111"/>
      <c r="TZM7" s="111"/>
      <c r="TZN7" s="111"/>
      <c r="TZO7" s="111"/>
      <c r="TZP7" s="111"/>
      <c r="TZQ7" s="111"/>
      <c r="TZR7" s="111"/>
      <c r="TZS7" s="111"/>
      <c r="TZT7" s="111"/>
      <c r="TZU7" s="111"/>
      <c r="TZV7" s="111"/>
      <c r="TZW7" s="111"/>
      <c r="TZX7" s="111"/>
      <c r="TZY7" s="111"/>
      <c r="TZZ7" s="111"/>
      <c r="UAA7" s="111"/>
      <c r="UAB7" s="111"/>
      <c r="UAC7" s="111"/>
      <c r="UAD7" s="111"/>
      <c r="UAE7" s="111"/>
      <c r="UAF7" s="111"/>
      <c r="UAG7" s="111"/>
      <c r="UAH7" s="111"/>
      <c r="UAI7" s="111"/>
      <c r="UAJ7" s="111"/>
      <c r="UAK7" s="111"/>
      <c r="UAL7" s="111"/>
      <c r="UAM7" s="111"/>
      <c r="UAN7" s="111"/>
      <c r="UAO7" s="111"/>
      <c r="UAP7" s="111"/>
      <c r="UAQ7" s="111"/>
      <c r="UAR7" s="111"/>
      <c r="UAS7" s="111"/>
      <c r="UAT7" s="111"/>
      <c r="UAU7" s="111"/>
      <c r="UAV7" s="111"/>
      <c r="UAW7" s="111"/>
      <c r="UAX7" s="111"/>
      <c r="UAY7" s="111"/>
      <c r="UAZ7" s="111"/>
      <c r="UBA7" s="111"/>
      <c r="UBB7" s="111"/>
      <c r="UBC7" s="111"/>
      <c r="UBD7" s="111"/>
      <c r="UBE7" s="111"/>
      <c r="UBF7" s="111"/>
      <c r="UBG7" s="111"/>
      <c r="UBH7" s="111"/>
      <c r="UBI7" s="111"/>
      <c r="UBJ7" s="111"/>
      <c r="UBK7" s="111"/>
      <c r="UBL7" s="111"/>
      <c r="UBM7" s="111"/>
      <c r="UBN7" s="111"/>
      <c r="UBO7" s="111"/>
      <c r="UBP7" s="111"/>
      <c r="UBQ7" s="111"/>
      <c r="UBR7" s="111"/>
      <c r="UBS7" s="111"/>
      <c r="UBT7" s="111"/>
      <c r="UBU7" s="111"/>
      <c r="UBV7" s="111"/>
      <c r="UBW7" s="111"/>
      <c r="UBX7" s="111"/>
      <c r="UBY7" s="111"/>
      <c r="UBZ7" s="111"/>
      <c r="UCA7" s="111"/>
      <c r="UCB7" s="111"/>
      <c r="UCC7" s="111"/>
      <c r="UCD7" s="111"/>
      <c r="UCE7" s="111"/>
      <c r="UCF7" s="111"/>
      <c r="UCG7" s="111"/>
      <c r="UCH7" s="111"/>
      <c r="UCI7" s="111"/>
      <c r="UCJ7" s="111"/>
      <c r="UCK7" s="111"/>
      <c r="UCL7" s="111"/>
      <c r="UCM7" s="111"/>
      <c r="UCN7" s="111"/>
      <c r="UCO7" s="111"/>
      <c r="UCP7" s="111"/>
      <c r="UCQ7" s="111"/>
      <c r="UCR7" s="111"/>
      <c r="UCS7" s="111"/>
      <c r="UCT7" s="111"/>
      <c r="UCU7" s="111"/>
      <c r="UCV7" s="111"/>
      <c r="UCW7" s="111"/>
      <c r="UCX7" s="111"/>
      <c r="UCY7" s="111"/>
      <c r="UCZ7" s="111"/>
      <c r="UDA7" s="111"/>
      <c r="UDB7" s="111"/>
      <c r="UDC7" s="111"/>
      <c r="UDD7" s="111"/>
      <c r="UDE7" s="111"/>
      <c r="UDF7" s="111"/>
      <c r="UDG7" s="111"/>
      <c r="UDH7" s="111"/>
      <c r="UDI7" s="111"/>
      <c r="UDJ7" s="111"/>
      <c r="UDK7" s="111"/>
      <c r="UDL7" s="111"/>
      <c r="UDM7" s="111"/>
      <c r="UDN7" s="111"/>
      <c r="UDO7" s="111"/>
      <c r="UDP7" s="111"/>
      <c r="UDQ7" s="111"/>
      <c r="UDR7" s="111"/>
      <c r="UDS7" s="111"/>
      <c r="UDT7" s="111"/>
      <c r="UDU7" s="111"/>
      <c r="UDV7" s="111"/>
      <c r="UDW7" s="111"/>
      <c r="UDX7" s="111"/>
      <c r="UDY7" s="111"/>
      <c r="UDZ7" s="111"/>
      <c r="UEA7" s="111"/>
      <c r="UEB7" s="111"/>
      <c r="UEC7" s="111"/>
      <c r="UED7" s="111"/>
      <c r="UEE7" s="111"/>
      <c r="UEF7" s="111"/>
      <c r="UEG7" s="111"/>
      <c r="UEH7" s="111"/>
      <c r="UEI7" s="111"/>
      <c r="UEJ7" s="111"/>
      <c r="UEK7" s="111"/>
      <c r="UEL7" s="111"/>
      <c r="UEM7" s="111"/>
      <c r="UEN7" s="111"/>
      <c r="UEO7" s="111"/>
      <c r="UEP7" s="111"/>
      <c r="UEQ7" s="111"/>
      <c r="UER7" s="111"/>
      <c r="UES7" s="111"/>
      <c r="UET7" s="111"/>
      <c r="UEU7" s="111"/>
      <c r="UEV7" s="111"/>
      <c r="UEW7" s="111"/>
      <c r="UEX7" s="111"/>
      <c r="UEY7" s="111"/>
      <c r="UEZ7" s="111"/>
      <c r="UFA7" s="111"/>
      <c r="UFB7" s="111"/>
      <c r="UFC7" s="111"/>
      <c r="UFD7" s="111"/>
      <c r="UFE7" s="111"/>
      <c r="UFF7" s="111"/>
      <c r="UFG7" s="111"/>
      <c r="UFH7" s="111"/>
      <c r="UFI7" s="111"/>
      <c r="UFJ7" s="111"/>
      <c r="UFK7" s="111"/>
      <c r="UFL7" s="111"/>
      <c r="UFM7" s="111"/>
      <c r="UFN7" s="111"/>
      <c r="UFO7" s="111"/>
      <c r="UFP7" s="111"/>
      <c r="UFQ7" s="111"/>
      <c r="UFR7" s="111"/>
      <c r="UFS7" s="111"/>
      <c r="UFT7" s="111"/>
      <c r="UFU7" s="111"/>
      <c r="UFV7" s="111"/>
      <c r="UFW7" s="111"/>
      <c r="UFX7" s="111"/>
      <c r="UFY7" s="111"/>
      <c r="UFZ7" s="111"/>
      <c r="UGA7" s="111"/>
      <c r="UGB7" s="111"/>
      <c r="UGC7" s="111"/>
      <c r="UGD7" s="111"/>
      <c r="UGE7" s="111"/>
      <c r="UGF7" s="111"/>
      <c r="UGG7" s="111"/>
      <c r="UGH7" s="111"/>
      <c r="UGI7" s="111"/>
      <c r="UGJ7" s="111"/>
      <c r="UGK7" s="111"/>
      <c r="UGL7" s="111"/>
      <c r="UGM7" s="111"/>
      <c r="UGN7" s="111"/>
      <c r="UGO7" s="111"/>
      <c r="UGP7" s="111"/>
      <c r="UGQ7" s="111"/>
      <c r="UGR7" s="111"/>
      <c r="UGS7" s="111"/>
      <c r="UGT7" s="111"/>
      <c r="UGU7" s="111"/>
      <c r="UGV7" s="111"/>
      <c r="UGW7" s="111"/>
      <c r="UGX7" s="111"/>
      <c r="UGY7" s="111"/>
      <c r="UGZ7" s="111"/>
      <c r="UHA7" s="111"/>
      <c r="UHB7" s="111"/>
      <c r="UHC7" s="111"/>
      <c r="UHD7" s="111"/>
      <c r="UHE7" s="111"/>
      <c r="UHF7" s="111"/>
      <c r="UHG7" s="111"/>
      <c r="UHH7" s="111"/>
      <c r="UHI7" s="111"/>
      <c r="UHJ7" s="111"/>
      <c r="UHK7" s="111"/>
      <c r="UHL7" s="111"/>
      <c r="UHM7" s="111"/>
      <c r="UHN7" s="111"/>
      <c r="UHO7" s="111"/>
      <c r="UHP7" s="111"/>
      <c r="UHQ7" s="111"/>
      <c r="UHR7" s="111"/>
      <c r="UHS7" s="111"/>
      <c r="UHT7" s="111"/>
      <c r="UHU7" s="111"/>
      <c r="UHV7" s="111"/>
      <c r="UHW7" s="111"/>
      <c r="UHX7" s="111"/>
      <c r="UHY7" s="111"/>
      <c r="UHZ7" s="111"/>
      <c r="UIA7" s="111"/>
      <c r="UIB7" s="111"/>
      <c r="UIC7" s="111"/>
      <c r="UID7" s="111"/>
      <c r="UIE7" s="111"/>
      <c r="UIF7" s="111"/>
      <c r="UIG7" s="111"/>
      <c r="UIH7" s="111"/>
      <c r="UII7" s="111"/>
      <c r="UIJ7" s="111"/>
      <c r="UIK7" s="111"/>
      <c r="UIL7" s="111"/>
      <c r="UIM7" s="111"/>
      <c r="UIN7" s="111"/>
      <c r="UIO7" s="111"/>
      <c r="UIP7" s="111"/>
      <c r="UIQ7" s="111"/>
      <c r="UIR7" s="111"/>
      <c r="UIS7" s="111"/>
      <c r="UIT7" s="111"/>
      <c r="UIU7" s="111"/>
      <c r="UIV7" s="111"/>
      <c r="UIW7" s="111"/>
      <c r="UIX7" s="111"/>
      <c r="UIY7" s="111"/>
      <c r="UIZ7" s="111"/>
      <c r="UJA7" s="111"/>
      <c r="UJB7" s="111"/>
      <c r="UJC7" s="111"/>
      <c r="UJD7" s="111"/>
      <c r="UJE7" s="111"/>
      <c r="UJF7" s="111"/>
      <c r="UJG7" s="111"/>
      <c r="UJH7" s="111"/>
      <c r="UJI7" s="111"/>
      <c r="UJJ7" s="111"/>
      <c r="UJK7" s="111"/>
      <c r="UJL7" s="111"/>
      <c r="UJM7" s="111"/>
      <c r="UJN7" s="111"/>
      <c r="UJO7" s="111"/>
      <c r="UJP7" s="111"/>
      <c r="UJQ7" s="111"/>
      <c r="UJR7" s="111"/>
      <c r="UJS7" s="111"/>
      <c r="UJT7" s="111"/>
      <c r="UJU7" s="111"/>
      <c r="UJV7" s="111"/>
      <c r="UJW7" s="111"/>
      <c r="UJX7" s="111"/>
      <c r="UJY7" s="111"/>
      <c r="UJZ7" s="111"/>
      <c r="UKA7" s="111"/>
      <c r="UKB7" s="111"/>
      <c r="UKC7" s="111"/>
      <c r="UKD7" s="111"/>
      <c r="UKE7" s="111"/>
      <c r="UKF7" s="111"/>
      <c r="UKG7" s="111"/>
      <c r="UKH7" s="111"/>
      <c r="UKI7" s="111"/>
      <c r="UKJ7" s="111"/>
      <c r="UKK7" s="111"/>
      <c r="UKL7" s="111"/>
      <c r="UKM7" s="111"/>
      <c r="UKN7" s="111"/>
      <c r="UKO7" s="111"/>
      <c r="UKP7" s="111"/>
      <c r="UKQ7" s="111"/>
      <c r="UKR7" s="111"/>
      <c r="UKS7" s="111"/>
      <c r="UKT7" s="111"/>
      <c r="UKU7" s="111"/>
      <c r="UKV7" s="111"/>
      <c r="UKW7" s="111"/>
      <c r="UKX7" s="111"/>
      <c r="UKY7" s="111"/>
      <c r="UKZ7" s="111"/>
      <c r="ULA7" s="111"/>
      <c r="ULB7" s="111"/>
      <c r="ULC7" s="111"/>
      <c r="ULD7" s="111"/>
      <c r="ULE7" s="111"/>
      <c r="ULF7" s="111"/>
      <c r="ULG7" s="111"/>
      <c r="ULH7" s="111"/>
      <c r="ULI7" s="111"/>
      <c r="ULJ7" s="111"/>
      <c r="ULK7" s="111"/>
      <c r="ULL7" s="111"/>
      <c r="ULM7" s="111"/>
      <c r="ULN7" s="111"/>
      <c r="ULO7" s="111"/>
      <c r="ULP7" s="111"/>
      <c r="ULQ7" s="111"/>
      <c r="ULR7" s="111"/>
      <c r="ULS7" s="111"/>
      <c r="ULT7" s="111"/>
      <c r="ULU7" s="111"/>
      <c r="ULV7" s="111"/>
      <c r="ULW7" s="111"/>
      <c r="ULX7" s="111"/>
      <c r="ULY7" s="111"/>
      <c r="ULZ7" s="111"/>
      <c r="UMA7" s="111"/>
      <c r="UMB7" s="111"/>
      <c r="UMC7" s="111"/>
      <c r="UMD7" s="111"/>
      <c r="UME7" s="111"/>
      <c r="UMF7" s="111"/>
      <c r="UMG7" s="111"/>
      <c r="UMH7" s="111"/>
      <c r="UMI7" s="111"/>
      <c r="UMJ7" s="111"/>
      <c r="UMK7" s="111"/>
      <c r="UML7" s="111"/>
      <c r="UMM7" s="111"/>
      <c r="UMN7" s="111"/>
      <c r="UMO7" s="111"/>
      <c r="UMP7" s="111"/>
      <c r="UMQ7" s="111"/>
      <c r="UMR7" s="111"/>
      <c r="UMS7" s="111"/>
      <c r="UMT7" s="111"/>
      <c r="UMU7" s="111"/>
      <c r="UMV7" s="111"/>
      <c r="UMW7" s="111"/>
      <c r="UMX7" s="111"/>
      <c r="UMY7" s="111"/>
      <c r="UMZ7" s="111"/>
      <c r="UNA7" s="111"/>
      <c r="UNB7" s="111"/>
      <c r="UNC7" s="111"/>
      <c r="UND7" s="111"/>
      <c r="UNE7" s="111"/>
      <c r="UNF7" s="111"/>
      <c r="UNG7" s="111"/>
      <c r="UNH7" s="111"/>
      <c r="UNI7" s="111"/>
      <c r="UNJ7" s="111"/>
      <c r="UNK7" s="111"/>
      <c r="UNL7" s="111"/>
      <c r="UNM7" s="111"/>
      <c r="UNN7" s="111"/>
      <c r="UNO7" s="111"/>
      <c r="UNP7" s="111"/>
      <c r="UNQ7" s="111"/>
      <c r="UNR7" s="111"/>
      <c r="UNS7" s="111"/>
      <c r="UNT7" s="111"/>
      <c r="UNU7" s="111"/>
      <c r="UNV7" s="111"/>
      <c r="UNW7" s="111"/>
      <c r="UNX7" s="111"/>
      <c r="UNY7" s="111"/>
      <c r="UNZ7" s="111"/>
      <c r="UOA7" s="111"/>
      <c r="UOB7" s="111"/>
      <c r="UOC7" s="111"/>
      <c r="UOD7" s="111"/>
      <c r="UOE7" s="111"/>
      <c r="UOF7" s="111"/>
      <c r="UOG7" s="111"/>
      <c r="UOH7" s="111"/>
      <c r="UOI7" s="111"/>
      <c r="UOJ7" s="111"/>
      <c r="UOK7" s="111"/>
      <c r="UOL7" s="111"/>
      <c r="UOM7" s="111"/>
      <c r="UON7" s="111"/>
      <c r="UOO7" s="111"/>
      <c r="UOP7" s="111"/>
      <c r="UOQ7" s="111"/>
      <c r="UOR7" s="111"/>
      <c r="UOS7" s="111"/>
      <c r="UOT7" s="111"/>
      <c r="UOU7" s="111"/>
      <c r="UOV7" s="111"/>
      <c r="UOW7" s="111"/>
      <c r="UOX7" s="111"/>
      <c r="UOY7" s="111"/>
      <c r="UOZ7" s="111"/>
      <c r="UPA7" s="111"/>
      <c r="UPB7" s="111"/>
      <c r="UPC7" s="111"/>
      <c r="UPD7" s="111"/>
      <c r="UPE7" s="111"/>
      <c r="UPF7" s="111"/>
      <c r="UPG7" s="111"/>
      <c r="UPH7" s="111"/>
      <c r="UPI7" s="111"/>
      <c r="UPJ7" s="111"/>
      <c r="UPK7" s="111"/>
      <c r="UPL7" s="111"/>
      <c r="UPM7" s="111"/>
      <c r="UPN7" s="111"/>
      <c r="UPO7" s="111"/>
      <c r="UPP7" s="111"/>
      <c r="UPQ7" s="111"/>
      <c r="UPR7" s="111"/>
      <c r="UPS7" s="111"/>
      <c r="UPT7" s="111"/>
      <c r="UPU7" s="111"/>
      <c r="UPV7" s="111"/>
      <c r="UPW7" s="111"/>
      <c r="UPX7" s="111"/>
      <c r="UPY7" s="111"/>
      <c r="UPZ7" s="111"/>
      <c r="UQA7" s="111"/>
      <c r="UQB7" s="111"/>
      <c r="UQC7" s="111"/>
      <c r="UQD7" s="111"/>
      <c r="UQE7" s="111"/>
      <c r="UQF7" s="111"/>
      <c r="UQG7" s="111"/>
      <c r="UQH7" s="111"/>
      <c r="UQI7" s="111"/>
      <c r="UQJ7" s="111"/>
      <c r="UQK7" s="111"/>
      <c r="UQL7" s="111"/>
      <c r="UQM7" s="111"/>
      <c r="UQN7" s="111"/>
      <c r="UQO7" s="111"/>
      <c r="UQP7" s="111"/>
      <c r="UQQ7" s="111"/>
      <c r="UQR7" s="111"/>
      <c r="UQS7" s="111"/>
      <c r="UQT7" s="111"/>
      <c r="UQU7" s="111"/>
      <c r="UQV7" s="111"/>
      <c r="UQW7" s="111"/>
      <c r="UQX7" s="111"/>
      <c r="UQY7" s="111"/>
      <c r="UQZ7" s="111"/>
      <c r="URA7" s="111"/>
      <c r="URB7" s="111"/>
      <c r="URC7" s="111"/>
      <c r="URD7" s="111"/>
      <c r="URE7" s="111"/>
      <c r="URF7" s="111"/>
      <c r="URG7" s="111"/>
      <c r="URH7" s="111"/>
      <c r="URI7" s="111"/>
      <c r="URJ7" s="111"/>
      <c r="URK7" s="111"/>
      <c r="URL7" s="111"/>
      <c r="URM7" s="111"/>
      <c r="URN7" s="111"/>
      <c r="URO7" s="111"/>
      <c r="URP7" s="111"/>
      <c r="URQ7" s="111"/>
      <c r="URR7" s="111"/>
      <c r="URS7" s="111"/>
      <c r="URT7" s="111"/>
      <c r="URU7" s="111"/>
      <c r="URV7" s="111"/>
      <c r="URW7" s="111"/>
      <c r="URX7" s="111"/>
      <c r="URY7" s="111"/>
      <c r="URZ7" s="111"/>
      <c r="USA7" s="111"/>
      <c r="USB7" s="111"/>
      <c r="USC7" s="111"/>
      <c r="USD7" s="111"/>
      <c r="USE7" s="111"/>
      <c r="USF7" s="111"/>
      <c r="USG7" s="111"/>
      <c r="USH7" s="111"/>
      <c r="USI7" s="111"/>
      <c r="USJ7" s="111"/>
      <c r="USK7" s="111"/>
      <c r="USL7" s="111"/>
      <c r="USM7" s="111"/>
      <c r="USN7" s="111"/>
      <c r="USO7" s="111"/>
      <c r="USP7" s="111"/>
      <c r="USQ7" s="111"/>
      <c r="USR7" s="111"/>
      <c r="USS7" s="111"/>
      <c r="UST7" s="111"/>
      <c r="USU7" s="111"/>
      <c r="USV7" s="111"/>
      <c r="USW7" s="111"/>
      <c r="USX7" s="111"/>
      <c r="USY7" s="111"/>
      <c r="USZ7" s="111"/>
      <c r="UTA7" s="111"/>
      <c r="UTB7" s="111"/>
      <c r="UTC7" s="111"/>
      <c r="UTD7" s="111"/>
      <c r="UTE7" s="111"/>
      <c r="UTF7" s="111"/>
      <c r="UTG7" s="111"/>
      <c r="UTH7" s="111"/>
      <c r="UTI7" s="111"/>
      <c r="UTJ7" s="111"/>
      <c r="UTK7" s="111"/>
      <c r="UTL7" s="111"/>
      <c r="UTM7" s="111"/>
      <c r="UTN7" s="111"/>
      <c r="UTO7" s="111"/>
      <c r="UTP7" s="111"/>
      <c r="UTQ7" s="111"/>
      <c r="UTR7" s="111"/>
      <c r="UTS7" s="111"/>
      <c r="UTT7" s="111"/>
      <c r="UTU7" s="111"/>
      <c r="UTV7" s="111"/>
      <c r="UTW7" s="111"/>
      <c r="UTX7" s="111"/>
      <c r="UTY7" s="111"/>
      <c r="UTZ7" s="111"/>
      <c r="UUA7" s="111"/>
      <c r="UUB7" s="111"/>
      <c r="UUC7" s="111"/>
      <c r="UUD7" s="111"/>
      <c r="UUE7" s="111"/>
      <c r="UUF7" s="111"/>
      <c r="UUG7" s="111"/>
      <c r="UUH7" s="111"/>
      <c r="UUI7" s="111"/>
      <c r="UUJ7" s="111"/>
      <c r="UUK7" s="111"/>
      <c r="UUL7" s="111"/>
      <c r="UUM7" s="111"/>
      <c r="UUN7" s="111"/>
      <c r="UUO7" s="111"/>
      <c r="UUP7" s="111"/>
      <c r="UUQ7" s="111"/>
      <c r="UUR7" s="111"/>
      <c r="UUS7" s="111"/>
      <c r="UUT7" s="111"/>
      <c r="UUU7" s="111"/>
      <c r="UUV7" s="111"/>
      <c r="UUW7" s="111"/>
      <c r="UUX7" s="111"/>
      <c r="UUY7" s="111"/>
      <c r="UUZ7" s="111"/>
      <c r="UVA7" s="111"/>
      <c r="UVB7" s="111"/>
      <c r="UVC7" s="111"/>
      <c r="UVD7" s="111"/>
      <c r="UVE7" s="111"/>
      <c r="UVF7" s="111"/>
      <c r="UVG7" s="111"/>
      <c r="UVH7" s="111"/>
      <c r="UVI7" s="111"/>
      <c r="UVJ7" s="111"/>
      <c r="UVK7" s="111"/>
      <c r="UVL7" s="111"/>
      <c r="UVM7" s="111"/>
      <c r="UVN7" s="111"/>
      <c r="UVO7" s="111"/>
      <c r="UVP7" s="111"/>
      <c r="UVQ7" s="111"/>
      <c r="UVR7" s="111"/>
      <c r="UVS7" s="111"/>
      <c r="UVT7" s="111"/>
      <c r="UVU7" s="111"/>
      <c r="UVV7" s="111"/>
      <c r="UVW7" s="111"/>
      <c r="UVX7" s="111"/>
      <c r="UVY7" s="111"/>
      <c r="UVZ7" s="111"/>
      <c r="UWA7" s="111"/>
      <c r="UWB7" s="111"/>
      <c r="UWC7" s="111"/>
      <c r="UWD7" s="111"/>
      <c r="UWE7" s="111"/>
      <c r="UWF7" s="111"/>
      <c r="UWG7" s="111"/>
      <c r="UWH7" s="111"/>
      <c r="UWI7" s="111"/>
      <c r="UWJ7" s="111"/>
      <c r="UWK7" s="111"/>
      <c r="UWL7" s="111"/>
      <c r="UWM7" s="111"/>
      <c r="UWN7" s="111"/>
      <c r="UWO7" s="111"/>
      <c r="UWP7" s="111"/>
      <c r="UWQ7" s="111"/>
      <c r="UWR7" s="111"/>
      <c r="UWS7" s="111"/>
      <c r="UWT7" s="111"/>
      <c r="UWU7" s="111"/>
      <c r="UWV7" s="111"/>
      <c r="UWW7" s="111"/>
      <c r="UWX7" s="111"/>
      <c r="UWY7" s="111"/>
      <c r="UWZ7" s="111"/>
      <c r="UXA7" s="111"/>
      <c r="UXB7" s="111"/>
      <c r="UXC7" s="111"/>
      <c r="UXD7" s="111"/>
      <c r="UXE7" s="111"/>
      <c r="UXF7" s="111"/>
      <c r="UXG7" s="111"/>
      <c r="UXH7" s="111"/>
      <c r="UXI7" s="111"/>
      <c r="UXJ7" s="111"/>
      <c r="UXK7" s="111"/>
      <c r="UXL7" s="111"/>
      <c r="UXM7" s="111"/>
      <c r="UXN7" s="111"/>
      <c r="UXO7" s="111"/>
      <c r="UXP7" s="111"/>
      <c r="UXQ7" s="111"/>
      <c r="UXR7" s="111"/>
      <c r="UXS7" s="111"/>
      <c r="UXT7" s="111"/>
      <c r="UXU7" s="111"/>
      <c r="UXV7" s="111"/>
      <c r="UXW7" s="111"/>
      <c r="UXX7" s="111"/>
      <c r="UXY7" s="111"/>
      <c r="UXZ7" s="111"/>
      <c r="UYA7" s="111"/>
      <c r="UYB7" s="111"/>
      <c r="UYC7" s="111"/>
      <c r="UYD7" s="111"/>
      <c r="UYE7" s="111"/>
      <c r="UYF7" s="111"/>
      <c r="UYG7" s="111"/>
      <c r="UYH7" s="111"/>
      <c r="UYI7" s="111"/>
      <c r="UYJ7" s="111"/>
      <c r="UYK7" s="111"/>
      <c r="UYL7" s="111"/>
      <c r="UYM7" s="111"/>
      <c r="UYN7" s="111"/>
      <c r="UYO7" s="111"/>
      <c r="UYP7" s="111"/>
      <c r="UYQ7" s="111"/>
      <c r="UYR7" s="111"/>
      <c r="UYS7" s="111"/>
      <c r="UYT7" s="111"/>
      <c r="UYU7" s="111"/>
      <c r="UYV7" s="111"/>
      <c r="UYW7" s="111"/>
      <c r="UYX7" s="111"/>
      <c r="UYY7" s="111"/>
      <c r="UYZ7" s="111"/>
      <c r="UZA7" s="111"/>
      <c r="UZB7" s="111"/>
      <c r="UZC7" s="111"/>
      <c r="UZD7" s="111"/>
      <c r="UZE7" s="111"/>
      <c r="UZF7" s="111"/>
      <c r="UZG7" s="111"/>
      <c r="UZH7" s="111"/>
      <c r="UZI7" s="111"/>
      <c r="UZJ7" s="111"/>
      <c r="UZK7" s="111"/>
      <c r="UZL7" s="111"/>
      <c r="UZM7" s="111"/>
      <c r="UZN7" s="111"/>
      <c r="UZO7" s="111"/>
      <c r="UZP7" s="111"/>
      <c r="UZQ7" s="111"/>
      <c r="UZR7" s="111"/>
      <c r="UZS7" s="111"/>
      <c r="UZT7" s="111"/>
      <c r="UZU7" s="111"/>
      <c r="UZV7" s="111"/>
      <c r="UZW7" s="111"/>
      <c r="UZX7" s="111"/>
      <c r="UZY7" s="111"/>
      <c r="UZZ7" s="111"/>
      <c r="VAA7" s="111"/>
      <c r="VAB7" s="111"/>
      <c r="VAC7" s="111"/>
      <c r="VAD7" s="111"/>
      <c r="VAE7" s="111"/>
      <c r="VAF7" s="111"/>
      <c r="VAG7" s="111"/>
      <c r="VAH7" s="111"/>
      <c r="VAI7" s="111"/>
      <c r="VAJ7" s="111"/>
      <c r="VAK7" s="111"/>
      <c r="VAL7" s="111"/>
      <c r="VAM7" s="111"/>
      <c r="VAN7" s="111"/>
      <c r="VAO7" s="111"/>
      <c r="VAP7" s="111"/>
      <c r="VAQ7" s="111"/>
      <c r="VAR7" s="111"/>
      <c r="VAS7" s="111"/>
      <c r="VAT7" s="111"/>
      <c r="VAU7" s="111"/>
      <c r="VAV7" s="111"/>
      <c r="VAW7" s="111"/>
      <c r="VAX7" s="111"/>
      <c r="VAY7" s="111"/>
      <c r="VAZ7" s="111"/>
      <c r="VBA7" s="111"/>
      <c r="VBB7" s="111"/>
      <c r="VBC7" s="111"/>
      <c r="VBD7" s="111"/>
      <c r="VBE7" s="111"/>
      <c r="VBF7" s="111"/>
      <c r="VBG7" s="111"/>
      <c r="VBH7" s="111"/>
      <c r="VBI7" s="111"/>
      <c r="VBJ7" s="111"/>
      <c r="VBK7" s="111"/>
      <c r="VBL7" s="111"/>
      <c r="VBM7" s="111"/>
      <c r="VBN7" s="111"/>
      <c r="VBO7" s="111"/>
      <c r="VBP7" s="111"/>
      <c r="VBQ7" s="111"/>
      <c r="VBR7" s="111"/>
      <c r="VBS7" s="111"/>
      <c r="VBT7" s="111"/>
      <c r="VBU7" s="111"/>
      <c r="VBV7" s="111"/>
      <c r="VBW7" s="111"/>
      <c r="VBX7" s="111"/>
      <c r="VBY7" s="111"/>
      <c r="VBZ7" s="111"/>
      <c r="VCA7" s="111"/>
      <c r="VCB7" s="111"/>
      <c r="VCC7" s="111"/>
      <c r="VCD7" s="111"/>
      <c r="VCE7" s="111"/>
      <c r="VCF7" s="111"/>
      <c r="VCG7" s="111"/>
      <c r="VCH7" s="111"/>
      <c r="VCI7" s="111"/>
      <c r="VCJ7" s="111"/>
      <c r="VCK7" s="111"/>
      <c r="VCL7" s="111"/>
      <c r="VCM7" s="111"/>
      <c r="VCN7" s="111"/>
      <c r="VCO7" s="111"/>
      <c r="VCP7" s="111"/>
      <c r="VCQ7" s="111"/>
      <c r="VCR7" s="111"/>
      <c r="VCS7" s="111"/>
      <c r="VCT7" s="111"/>
      <c r="VCU7" s="111"/>
      <c r="VCV7" s="111"/>
      <c r="VCW7" s="111"/>
      <c r="VCX7" s="111"/>
      <c r="VCY7" s="111"/>
      <c r="VCZ7" s="111"/>
      <c r="VDA7" s="111"/>
      <c r="VDB7" s="111"/>
      <c r="VDC7" s="111"/>
      <c r="VDD7" s="111"/>
      <c r="VDE7" s="111"/>
      <c r="VDF7" s="111"/>
      <c r="VDG7" s="111"/>
      <c r="VDH7" s="111"/>
      <c r="VDI7" s="111"/>
      <c r="VDJ7" s="111"/>
      <c r="VDK7" s="111"/>
      <c r="VDL7" s="111"/>
      <c r="VDM7" s="111"/>
      <c r="VDN7" s="111"/>
      <c r="VDO7" s="111"/>
      <c r="VDP7" s="111"/>
      <c r="VDQ7" s="111"/>
      <c r="VDR7" s="111"/>
      <c r="VDS7" s="111"/>
      <c r="VDT7" s="111"/>
      <c r="VDU7" s="111"/>
      <c r="VDV7" s="111"/>
      <c r="VDW7" s="111"/>
      <c r="VDX7" s="111"/>
      <c r="VDY7" s="111"/>
      <c r="VDZ7" s="111"/>
      <c r="VEA7" s="111"/>
      <c r="VEB7" s="111"/>
      <c r="VEC7" s="111"/>
      <c r="VED7" s="111"/>
      <c r="VEE7" s="111"/>
      <c r="VEF7" s="111"/>
      <c r="VEG7" s="111"/>
      <c r="VEH7" s="111"/>
      <c r="VEI7" s="111"/>
      <c r="VEJ7" s="111"/>
      <c r="VEK7" s="111"/>
      <c r="VEL7" s="111"/>
      <c r="VEM7" s="111"/>
      <c r="VEN7" s="111"/>
      <c r="VEO7" s="111"/>
      <c r="VEP7" s="111"/>
      <c r="VEQ7" s="111"/>
      <c r="VER7" s="111"/>
      <c r="VES7" s="111"/>
      <c r="VET7" s="111"/>
      <c r="VEU7" s="111"/>
      <c r="VEV7" s="111"/>
      <c r="VEW7" s="111"/>
      <c r="VEX7" s="111"/>
      <c r="VEY7" s="111"/>
      <c r="VEZ7" s="111"/>
      <c r="VFA7" s="111"/>
      <c r="VFB7" s="111"/>
      <c r="VFC7" s="111"/>
      <c r="VFD7" s="111"/>
      <c r="VFE7" s="111"/>
      <c r="VFF7" s="111"/>
      <c r="VFG7" s="111"/>
      <c r="VFH7" s="111"/>
      <c r="VFI7" s="111"/>
      <c r="VFJ7" s="111"/>
      <c r="VFK7" s="111"/>
      <c r="VFL7" s="111"/>
      <c r="VFM7" s="111"/>
      <c r="VFN7" s="111"/>
      <c r="VFO7" s="111"/>
      <c r="VFP7" s="111"/>
      <c r="VFQ7" s="111"/>
      <c r="VFR7" s="111"/>
      <c r="VFS7" s="111"/>
      <c r="VFT7" s="111"/>
      <c r="VFU7" s="111"/>
      <c r="VFV7" s="111"/>
      <c r="VFW7" s="111"/>
      <c r="VFX7" s="111"/>
      <c r="VFY7" s="111"/>
      <c r="VFZ7" s="111"/>
      <c r="VGA7" s="111"/>
      <c r="VGB7" s="111"/>
      <c r="VGC7" s="111"/>
      <c r="VGD7" s="111"/>
      <c r="VGE7" s="111"/>
      <c r="VGF7" s="111"/>
      <c r="VGG7" s="111"/>
      <c r="VGH7" s="111"/>
      <c r="VGI7" s="111"/>
      <c r="VGJ7" s="111"/>
      <c r="VGK7" s="111"/>
      <c r="VGL7" s="111"/>
      <c r="VGM7" s="111"/>
      <c r="VGN7" s="111"/>
      <c r="VGO7" s="111"/>
      <c r="VGP7" s="111"/>
      <c r="VGQ7" s="111"/>
      <c r="VGR7" s="111"/>
      <c r="VGS7" s="111"/>
      <c r="VGT7" s="111"/>
      <c r="VGU7" s="111"/>
      <c r="VGV7" s="111"/>
      <c r="VGW7" s="111"/>
      <c r="VGX7" s="111"/>
      <c r="VGY7" s="111"/>
      <c r="VGZ7" s="111"/>
      <c r="VHA7" s="111"/>
      <c r="VHB7" s="111"/>
      <c r="VHC7" s="111"/>
      <c r="VHD7" s="111"/>
      <c r="VHE7" s="111"/>
      <c r="VHF7" s="111"/>
      <c r="VHG7" s="111"/>
      <c r="VHH7" s="111"/>
      <c r="VHI7" s="111"/>
      <c r="VHJ7" s="111"/>
      <c r="VHK7" s="111"/>
      <c r="VHL7" s="111"/>
      <c r="VHM7" s="111"/>
      <c r="VHN7" s="111"/>
      <c r="VHO7" s="111"/>
      <c r="VHP7" s="111"/>
      <c r="VHQ7" s="111"/>
      <c r="VHR7" s="111"/>
      <c r="VHS7" s="111"/>
      <c r="VHT7" s="111"/>
      <c r="VHU7" s="111"/>
      <c r="VHV7" s="111"/>
      <c r="VHW7" s="111"/>
      <c r="VHX7" s="111"/>
      <c r="VHY7" s="111"/>
      <c r="VHZ7" s="111"/>
      <c r="VIA7" s="111"/>
      <c r="VIB7" s="111"/>
      <c r="VIC7" s="111"/>
      <c r="VID7" s="111"/>
      <c r="VIE7" s="111"/>
      <c r="VIF7" s="111"/>
      <c r="VIG7" s="111"/>
      <c r="VIH7" s="111"/>
      <c r="VII7" s="111"/>
      <c r="VIJ7" s="111"/>
      <c r="VIK7" s="111"/>
      <c r="VIL7" s="111"/>
      <c r="VIM7" s="111"/>
      <c r="VIN7" s="111"/>
      <c r="VIO7" s="111"/>
      <c r="VIP7" s="111"/>
      <c r="VIQ7" s="111"/>
      <c r="VIR7" s="111"/>
      <c r="VIS7" s="111"/>
      <c r="VIT7" s="111"/>
      <c r="VIU7" s="111"/>
      <c r="VIV7" s="111"/>
      <c r="VIW7" s="111"/>
      <c r="VIX7" s="111"/>
      <c r="VIY7" s="111"/>
      <c r="VIZ7" s="111"/>
      <c r="VJA7" s="111"/>
      <c r="VJB7" s="111"/>
      <c r="VJC7" s="111"/>
      <c r="VJD7" s="111"/>
      <c r="VJE7" s="111"/>
      <c r="VJF7" s="111"/>
      <c r="VJG7" s="111"/>
      <c r="VJH7" s="111"/>
      <c r="VJI7" s="111"/>
      <c r="VJJ7" s="111"/>
      <c r="VJK7" s="111"/>
      <c r="VJL7" s="111"/>
      <c r="VJM7" s="111"/>
      <c r="VJN7" s="111"/>
      <c r="VJO7" s="111"/>
      <c r="VJP7" s="111"/>
      <c r="VJQ7" s="111"/>
      <c r="VJR7" s="111"/>
      <c r="VJS7" s="111"/>
      <c r="VJT7" s="111"/>
      <c r="VJU7" s="111"/>
      <c r="VJV7" s="111"/>
      <c r="VJW7" s="111"/>
      <c r="VJX7" s="111"/>
      <c r="VJY7" s="111"/>
      <c r="VJZ7" s="111"/>
      <c r="VKA7" s="111"/>
      <c r="VKB7" s="111"/>
      <c r="VKC7" s="111"/>
      <c r="VKD7" s="111"/>
      <c r="VKE7" s="111"/>
      <c r="VKF7" s="111"/>
      <c r="VKG7" s="111"/>
      <c r="VKH7" s="111"/>
      <c r="VKI7" s="111"/>
      <c r="VKJ7" s="111"/>
      <c r="VKK7" s="111"/>
      <c r="VKL7" s="111"/>
      <c r="VKM7" s="111"/>
      <c r="VKN7" s="111"/>
      <c r="VKO7" s="111"/>
      <c r="VKP7" s="111"/>
      <c r="VKQ7" s="111"/>
      <c r="VKR7" s="111"/>
      <c r="VKS7" s="111"/>
      <c r="VKT7" s="111"/>
      <c r="VKU7" s="111"/>
      <c r="VKV7" s="111"/>
      <c r="VKW7" s="111"/>
      <c r="VKX7" s="111"/>
      <c r="VKY7" s="111"/>
      <c r="VKZ7" s="111"/>
      <c r="VLA7" s="111"/>
      <c r="VLB7" s="111"/>
      <c r="VLC7" s="111"/>
      <c r="VLD7" s="111"/>
      <c r="VLE7" s="111"/>
      <c r="VLF7" s="111"/>
      <c r="VLG7" s="111"/>
      <c r="VLH7" s="111"/>
      <c r="VLI7" s="111"/>
      <c r="VLJ7" s="111"/>
      <c r="VLK7" s="111"/>
      <c r="VLL7" s="111"/>
      <c r="VLM7" s="111"/>
      <c r="VLN7" s="111"/>
      <c r="VLO7" s="111"/>
      <c r="VLP7" s="111"/>
      <c r="VLQ7" s="111"/>
      <c r="VLR7" s="111"/>
      <c r="VLS7" s="111"/>
      <c r="VLT7" s="111"/>
      <c r="VLU7" s="111"/>
      <c r="VLV7" s="111"/>
      <c r="VLW7" s="111"/>
      <c r="VLX7" s="111"/>
      <c r="VLY7" s="111"/>
      <c r="VLZ7" s="111"/>
      <c r="VMA7" s="111"/>
      <c r="VMB7" s="111"/>
      <c r="VMC7" s="111"/>
      <c r="VMD7" s="111"/>
      <c r="VME7" s="111"/>
      <c r="VMF7" s="111"/>
      <c r="VMG7" s="111"/>
      <c r="VMH7" s="111"/>
      <c r="VMI7" s="111"/>
      <c r="VMJ7" s="111"/>
      <c r="VMK7" s="111"/>
      <c r="VML7" s="111"/>
      <c r="VMM7" s="111"/>
      <c r="VMN7" s="111"/>
      <c r="VMO7" s="111"/>
      <c r="VMP7" s="111"/>
      <c r="VMQ7" s="111"/>
      <c r="VMR7" s="111"/>
      <c r="VMS7" s="111"/>
      <c r="VMT7" s="111"/>
      <c r="VMU7" s="111"/>
      <c r="VMV7" s="111"/>
      <c r="VMW7" s="111"/>
      <c r="VMX7" s="111"/>
      <c r="VMY7" s="111"/>
      <c r="VMZ7" s="111"/>
      <c r="VNA7" s="111"/>
      <c r="VNB7" s="111"/>
      <c r="VNC7" s="111"/>
      <c r="VND7" s="111"/>
      <c r="VNE7" s="111"/>
      <c r="VNF7" s="111"/>
      <c r="VNG7" s="111"/>
      <c r="VNH7" s="111"/>
      <c r="VNI7" s="111"/>
      <c r="VNJ7" s="111"/>
      <c r="VNK7" s="111"/>
      <c r="VNL7" s="111"/>
      <c r="VNM7" s="111"/>
      <c r="VNN7" s="111"/>
      <c r="VNO7" s="111"/>
      <c r="VNP7" s="111"/>
      <c r="VNQ7" s="111"/>
      <c r="VNR7" s="111"/>
      <c r="VNS7" s="111"/>
      <c r="VNT7" s="111"/>
      <c r="VNU7" s="111"/>
      <c r="VNV7" s="111"/>
      <c r="VNW7" s="111"/>
      <c r="VNX7" s="111"/>
      <c r="VNY7" s="111"/>
      <c r="VNZ7" s="111"/>
      <c r="VOA7" s="111"/>
      <c r="VOB7" s="111"/>
      <c r="VOC7" s="111"/>
      <c r="VOD7" s="111"/>
      <c r="VOE7" s="111"/>
      <c r="VOF7" s="111"/>
      <c r="VOG7" s="111"/>
      <c r="VOH7" s="111"/>
      <c r="VOI7" s="111"/>
      <c r="VOJ7" s="111"/>
      <c r="VOK7" s="111"/>
      <c r="VOL7" s="111"/>
      <c r="VOM7" s="111"/>
      <c r="VON7" s="111"/>
      <c r="VOO7" s="111"/>
      <c r="VOP7" s="111"/>
      <c r="VOQ7" s="111"/>
      <c r="VOR7" s="111"/>
      <c r="VOS7" s="111"/>
      <c r="VOT7" s="111"/>
      <c r="VOU7" s="111"/>
      <c r="VOV7" s="111"/>
      <c r="VOW7" s="111"/>
      <c r="VOX7" s="111"/>
      <c r="VOY7" s="111"/>
      <c r="VOZ7" s="111"/>
      <c r="VPA7" s="111"/>
      <c r="VPB7" s="111"/>
      <c r="VPC7" s="111"/>
      <c r="VPD7" s="111"/>
      <c r="VPE7" s="111"/>
      <c r="VPF7" s="111"/>
      <c r="VPG7" s="111"/>
      <c r="VPH7" s="111"/>
      <c r="VPI7" s="111"/>
      <c r="VPJ7" s="111"/>
      <c r="VPK7" s="111"/>
      <c r="VPL7" s="111"/>
      <c r="VPM7" s="111"/>
      <c r="VPN7" s="111"/>
      <c r="VPO7" s="111"/>
      <c r="VPP7" s="111"/>
      <c r="VPQ7" s="111"/>
      <c r="VPR7" s="111"/>
      <c r="VPS7" s="111"/>
      <c r="VPT7" s="111"/>
      <c r="VPU7" s="111"/>
      <c r="VPV7" s="111"/>
      <c r="VPW7" s="111"/>
      <c r="VPX7" s="111"/>
      <c r="VPY7" s="111"/>
      <c r="VPZ7" s="111"/>
      <c r="VQA7" s="111"/>
      <c r="VQB7" s="111"/>
      <c r="VQC7" s="111"/>
      <c r="VQD7" s="111"/>
      <c r="VQE7" s="111"/>
      <c r="VQF7" s="111"/>
      <c r="VQG7" s="111"/>
      <c r="VQH7" s="111"/>
      <c r="VQI7" s="111"/>
      <c r="VQJ7" s="111"/>
      <c r="VQK7" s="111"/>
      <c r="VQL7" s="111"/>
      <c r="VQM7" s="111"/>
      <c r="VQN7" s="111"/>
      <c r="VQO7" s="111"/>
      <c r="VQP7" s="111"/>
      <c r="VQQ7" s="111"/>
      <c r="VQR7" s="111"/>
      <c r="VQS7" s="111"/>
      <c r="VQT7" s="111"/>
      <c r="VQU7" s="111"/>
      <c r="VQV7" s="111"/>
      <c r="VQW7" s="111"/>
      <c r="VQX7" s="111"/>
      <c r="VQY7" s="111"/>
      <c r="VQZ7" s="111"/>
      <c r="VRA7" s="111"/>
      <c r="VRB7" s="111"/>
      <c r="VRC7" s="111"/>
      <c r="VRD7" s="111"/>
      <c r="VRE7" s="111"/>
      <c r="VRF7" s="111"/>
      <c r="VRG7" s="111"/>
      <c r="VRH7" s="111"/>
      <c r="VRI7" s="111"/>
      <c r="VRJ7" s="111"/>
      <c r="VRK7" s="111"/>
      <c r="VRL7" s="111"/>
      <c r="VRM7" s="111"/>
      <c r="VRN7" s="111"/>
      <c r="VRO7" s="111"/>
      <c r="VRP7" s="111"/>
      <c r="VRQ7" s="111"/>
      <c r="VRR7" s="111"/>
      <c r="VRS7" s="111"/>
      <c r="VRT7" s="111"/>
      <c r="VRU7" s="111"/>
      <c r="VRV7" s="111"/>
      <c r="VRW7" s="111"/>
      <c r="VRX7" s="111"/>
      <c r="VRY7" s="111"/>
      <c r="VRZ7" s="111"/>
      <c r="VSA7" s="111"/>
      <c r="VSB7" s="111"/>
      <c r="VSC7" s="111"/>
      <c r="VSD7" s="111"/>
      <c r="VSE7" s="111"/>
      <c r="VSF7" s="111"/>
      <c r="VSG7" s="111"/>
      <c r="VSH7" s="111"/>
      <c r="VSI7" s="111"/>
      <c r="VSJ7" s="111"/>
      <c r="VSK7" s="111"/>
      <c r="VSL7" s="111"/>
      <c r="VSM7" s="111"/>
      <c r="VSN7" s="111"/>
      <c r="VSO7" s="111"/>
      <c r="VSP7" s="111"/>
      <c r="VSQ7" s="111"/>
      <c r="VSR7" s="111"/>
      <c r="VSS7" s="111"/>
      <c r="VST7" s="111"/>
      <c r="VSU7" s="111"/>
      <c r="VSV7" s="111"/>
      <c r="VSW7" s="111"/>
      <c r="VSX7" s="111"/>
      <c r="VSY7" s="111"/>
      <c r="VSZ7" s="111"/>
      <c r="VTA7" s="111"/>
      <c r="VTB7" s="111"/>
      <c r="VTC7" s="111"/>
      <c r="VTD7" s="111"/>
      <c r="VTE7" s="111"/>
      <c r="VTF7" s="111"/>
      <c r="VTG7" s="111"/>
      <c r="VTH7" s="111"/>
      <c r="VTI7" s="111"/>
      <c r="VTJ7" s="111"/>
      <c r="VTK7" s="111"/>
      <c r="VTL7" s="111"/>
      <c r="VTM7" s="111"/>
      <c r="VTN7" s="111"/>
      <c r="VTO7" s="111"/>
      <c r="VTP7" s="111"/>
      <c r="VTQ7" s="111"/>
      <c r="VTR7" s="111"/>
      <c r="VTS7" s="111"/>
      <c r="VTT7" s="111"/>
      <c r="VTU7" s="111"/>
      <c r="VTV7" s="111"/>
      <c r="VTW7" s="111"/>
      <c r="VTX7" s="111"/>
      <c r="VTY7" s="111"/>
      <c r="VTZ7" s="111"/>
      <c r="VUA7" s="111"/>
      <c r="VUB7" s="111"/>
      <c r="VUC7" s="111"/>
      <c r="VUD7" s="111"/>
      <c r="VUE7" s="111"/>
      <c r="VUF7" s="111"/>
      <c r="VUG7" s="111"/>
      <c r="VUH7" s="111"/>
      <c r="VUI7" s="111"/>
      <c r="VUJ7" s="111"/>
      <c r="VUK7" s="111"/>
      <c r="VUL7" s="111"/>
      <c r="VUM7" s="111"/>
      <c r="VUN7" s="111"/>
      <c r="VUO7" s="111"/>
      <c r="VUP7" s="111"/>
      <c r="VUQ7" s="111"/>
      <c r="VUR7" s="111"/>
      <c r="VUS7" s="111"/>
      <c r="VUT7" s="111"/>
      <c r="VUU7" s="111"/>
      <c r="VUV7" s="111"/>
      <c r="VUW7" s="111"/>
      <c r="VUX7" s="111"/>
      <c r="VUY7" s="111"/>
      <c r="VUZ7" s="111"/>
      <c r="VVA7" s="111"/>
      <c r="VVB7" s="111"/>
      <c r="VVC7" s="111"/>
      <c r="VVD7" s="111"/>
      <c r="VVE7" s="111"/>
      <c r="VVF7" s="111"/>
      <c r="VVG7" s="111"/>
      <c r="VVH7" s="111"/>
      <c r="VVI7" s="111"/>
      <c r="VVJ7" s="111"/>
      <c r="VVK7" s="111"/>
      <c r="VVL7" s="111"/>
      <c r="VVM7" s="111"/>
      <c r="VVN7" s="111"/>
      <c r="VVO7" s="111"/>
      <c r="VVP7" s="111"/>
      <c r="VVQ7" s="111"/>
      <c r="VVR7" s="111"/>
      <c r="VVS7" s="111"/>
      <c r="VVT7" s="111"/>
      <c r="VVU7" s="111"/>
      <c r="VVV7" s="111"/>
      <c r="VVW7" s="111"/>
      <c r="VVX7" s="111"/>
      <c r="VVY7" s="111"/>
      <c r="VVZ7" s="111"/>
      <c r="VWA7" s="111"/>
      <c r="VWB7" s="111"/>
      <c r="VWC7" s="111"/>
      <c r="VWD7" s="111"/>
      <c r="VWE7" s="111"/>
      <c r="VWF7" s="111"/>
      <c r="VWG7" s="111"/>
      <c r="VWH7" s="111"/>
      <c r="VWI7" s="111"/>
      <c r="VWJ7" s="111"/>
      <c r="VWK7" s="111"/>
      <c r="VWL7" s="111"/>
      <c r="VWM7" s="111"/>
      <c r="VWN7" s="111"/>
      <c r="VWO7" s="111"/>
      <c r="VWP7" s="111"/>
      <c r="VWQ7" s="111"/>
      <c r="VWR7" s="111"/>
      <c r="VWS7" s="111"/>
      <c r="VWT7" s="111"/>
      <c r="VWU7" s="111"/>
      <c r="VWV7" s="111"/>
      <c r="VWW7" s="111"/>
      <c r="VWX7" s="111"/>
      <c r="VWY7" s="111"/>
      <c r="VWZ7" s="111"/>
      <c r="VXA7" s="111"/>
      <c r="VXB7" s="111"/>
      <c r="VXC7" s="111"/>
      <c r="VXD7" s="111"/>
      <c r="VXE7" s="111"/>
      <c r="VXF7" s="111"/>
      <c r="VXG7" s="111"/>
      <c r="VXH7" s="111"/>
      <c r="VXI7" s="111"/>
      <c r="VXJ7" s="111"/>
      <c r="VXK7" s="111"/>
      <c r="VXL7" s="111"/>
      <c r="VXM7" s="111"/>
      <c r="VXN7" s="111"/>
      <c r="VXO7" s="111"/>
      <c r="VXP7" s="111"/>
      <c r="VXQ7" s="111"/>
      <c r="VXR7" s="111"/>
      <c r="VXS7" s="111"/>
      <c r="VXT7" s="111"/>
      <c r="VXU7" s="111"/>
      <c r="VXV7" s="111"/>
      <c r="VXW7" s="111"/>
      <c r="VXX7" s="111"/>
      <c r="VXY7" s="111"/>
      <c r="VXZ7" s="111"/>
      <c r="VYA7" s="111"/>
      <c r="VYB7" s="111"/>
      <c r="VYC7" s="111"/>
      <c r="VYD7" s="111"/>
      <c r="VYE7" s="111"/>
      <c r="VYF7" s="111"/>
      <c r="VYG7" s="111"/>
      <c r="VYH7" s="111"/>
      <c r="VYI7" s="111"/>
      <c r="VYJ7" s="111"/>
      <c r="VYK7" s="111"/>
      <c r="VYL7" s="111"/>
      <c r="VYM7" s="111"/>
      <c r="VYN7" s="111"/>
      <c r="VYO7" s="111"/>
      <c r="VYP7" s="111"/>
      <c r="VYQ7" s="111"/>
      <c r="VYR7" s="111"/>
      <c r="VYS7" s="111"/>
      <c r="VYT7" s="111"/>
      <c r="VYU7" s="111"/>
      <c r="VYV7" s="111"/>
      <c r="VYW7" s="111"/>
      <c r="VYX7" s="111"/>
      <c r="VYY7" s="111"/>
      <c r="VYZ7" s="111"/>
      <c r="VZA7" s="111"/>
      <c r="VZB7" s="111"/>
      <c r="VZC7" s="111"/>
      <c r="VZD7" s="111"/>
      <c r="VZE7" s="111"/>
      <c r="VZF7" s="111"/>
      <c r="VZG7" s="111"/>
      <c r="VZH7" s="111"/>
      <c r="VZI7" s="111"/>
      <c r="VZJ7" s="111"/>
      <c r="VZK7" s="111"/>
      <c r="VZL7" s="111"/>
      <c r="VZM7" s="111"/>
      <c r="VZN7" s="111"/>
      <c r="VZO7" s="111"/>
      <c r="VZP7" s="111"/>
      <c r="VZQ7" s="111"/>
      <c r="VZR7" s="111"/>
      <c r="VZS7" s="111"/>
      <c r="VZT7" s="111"/>
      <c r="VZU7" s="111"/>
      <c r="VZV7" s="111"/>
      <c r="VZW7" s="111"/>
      <c r="VZX7" s="111"/>
      <c r="VZY7" s="111"/>
      <c r="VZZ7" s="111"/>
      <c r="WAA7" s="111"/>
      <c r="WAB7" s="111"/>
      <c r="WAC7" s="111"/>
      <c r="WAD7" s="111"/>
      <c r="WAE7" s="111"/>
      <c r="WAF7" s="111"/>
      <c r="WAG7" s="111"/>
      <c r="WAH7" s="111"/>
      <c r="WAI7" s="111"/>
      <c r="WAJ7" s="111"/>
      <c r="WAK7" s="111"/>
      <c r="WAL7" s="111"/>
      <c r="WAM7" s="111"/>
      <c r="WAN7" s="111"/>
      <c r="WAO7" s="111"/>
      <c r="WAP7" s="111"/>
      <c r="WAQ7" s="111"/>
      <c r="WAR7" s="111"/>
      <c r="WAS7" s="111"/>
      <c r="WAT7" s="111"/>
      <c r="WAU7" s="111"/>
      <c r="WAV7" s="111"/>
      <c r="WAW7" s="111"/>
      <c r="WAX7" s="111"/>
      <c r="WAY7" s="111"/>
      <c r="WAZ7" s="111"/>
      <c r="WBA7" s="111"/>
      <c r="WBB7" s="111"/>
      <c r="WBC7" s="111"/>
      <c r="WBD7" s="111"/>
      <c r="WBE7" s="111"/>
      <c r="WBF7" s="111"/>
      <c r="WBG7" s="111"/>
      <c r="WBH7" s="111"/>
      <c r="WBI7" s="111"/>
      <c r="WBJ7" s="111"/>
      <c r="WBK7" s="111"/>
      <c r="WBL7" s="111"/>
      <c r="WBM7" s="111"/>
      <c r="WBN7" s="111"/>
      <c r="WBO7" s="111"/>
      <c r="WBP7" s="111"/>
      <c r="WBQ7" s="111"/>
      <c r="WBR7" s="111"/>
      <c r="WBS7" s="111"/>
      <c r="WBT7" s="111"/>
      <c r="WBU7" s="111"/>
      <c r="WBV7" s="111"/>
      <c r="WBW7" s="111"/>
      <c r="WBX7" s="111"/>
      <c r="WBY7" s="111"/>
      <c r="WBZ7" s="111"/>
      <c r="WCA7" s="111"/>
      <c r="WCB7" s="111"/>
      <c r="WCC7" s="111"/>
      <c r="WCD7" s="111"/>
      <c r="WCE7" s="111"/>
      <c r="WCF7" s="111"/>
      <c r="WCG7" s="111"/>
      <c r="WCH7" s="111"/>
      <c r="WCI7" s="111"/>
      <c r="WCJ7" s="111"/>
      <c r="WCK7" s="111"/>
      <c r="WCL7" s="111"/>
      <c r="WCM7" s="111"/>
      <c r="WCN7" s="111"/>
      <c r="WCO7" s="111"/>
      <c r="WCP7" s="111"/>
      <c r="WCQ7" s="111"/>
      <c r="WCR7" s="111"/>
      <c r="WCS7" s="111"/>
      <c r="WCT7" s="111"/>
      <c r="WCU7" s="111"/>
      <c r="WCV7" s="111"/>
      <c r="WCW7" s="111"/>
      <c r="WCX7" s="111"/>
      <c r="WCY7" s="111"/>
      <c r="WCZ7" s="111"/>
      <c r="WDA7" s="111"/>
      <c r="WDB7" s="111"/>
      <c r="WDC7" s="111"/>
      <c r="WDD7" s="111"/>
      <c r="WDE7" s="111"/>
      <c r="WDF7" s="111"/>
      <c r="WDG7" s="111"/>
      <c r="WDH7" s="111"/>
      <c r="WDI7" s="111"/>
      <c r="WDJ7" s="111"/>
      <c r="WDK7" s="111"/>
      <c r="WDL7" s="111"/>
      <c r="WDM7" s="111"/>
      <c r="WDN7" s="111"/>
      <c r="WDO7" s="111"/>
      <c r="WDP7" s="111"/>
      <c r="WDQ7" s="111"/>
      <c r="WDR7" s="111"/>
      <c r="WDS7" s="111"/>
      <c r="WDT7" s="111"/>
      <c r="WDU7" s="111"/>
      <c r="WDV7" s="111"/>
      <c r="WDW7" s="111"/>
      <c r="WDX7" s="111"/>
      <c r="WDY7" s="111"/>
      <c r="WDZ7" s="111"/>
      <c r="WEA7" s="111"/>
      <c r="WEB7" s="111"/>
      <c r="WEC7" s="111"/>
      <c r="WED7" s="111"/>
      <c r="WEE7" s="111"/>
      <c r="WEF7" s="111"/>
      <c r="WEG7" s="111"/>
      <c r="WEH7" s="111"/>
      <c r="WEI7" s="111"/>
      <c r="WEJ7" s="111"/>
      <c r="WEK7" s="111"/>
      <c r="WEL7" s="111"/>
      <c r="WEM7" s="111"/>
      <c r="WEN7" s="111"/>
      <c r="WEO7" s="111"/>
      <c r="WEP7" s="111"/>
      <c r="WEQ7" s="111"/>
      <c r="WER7" s="111"/>
      <c r="WES7" s="111"/>
      <c r="WET7" s="111"/>
      <c r="WEU7" s="111"/>
      <c r="WEV7" s="111"/>
      <c r="WEW7" s="111"/>
      <c r="WEX7" s="111"/>
      <c r="WEY7" s="111"/>
      <c r="WEZ7" s="111"/>
      <c r="WFA7" s="111"/>
      <c r="WFB7" s="111"/>
      <c r="WFC7" s="111"/>
      <c r="WFD7" s="111"/>
      <c r="WFE7" s="111"/>
      <c r="WFF7" s="111"/>
      <c r="WFG7" s="111"/>
      <c r="WFH7" s="111"/>
      <c r="WFI7" s="111"/>
      <c r="WFJ7" s="111"/>
      <c r="WFK7" s="111"/>
      <c r="WFL7" s="111"/>
      <c r="WFM7" s="111"/>
      <c r="WFN7" s="111"/>
      <c r="WFO7" s="111"/>
      <c r="WFP7" s="111"/>
      <c r="WFQ7" s="111"/>
      <c r="WFR7" s="111"/>
      <c r="WFS7" s="111"/>
      <c r="WFT7" s="111"/>
      <c r="WFU7" s="111"/>
      <c r="WFV7" s="111"/>
      <c r="WFW7" s="111"/>
      <c r="WFX7" s="111"/>
      <c r="WFY7" s="111"/>
      <c r="WFZ7" s="111"/>
      <c r="WGA7" s="111"/>
      <c r="WGB7" s="111"/>
      <c r="WGC7" s="111"/>
      <c r="WGD7" s="111"/>
      <c r="WGE7" s="111"/>
      <c r="WGF7" s="111"/>
      <c r="WGG7" s="111"/>
      <c r="WGH7" s="111"/>
      <c r="WGI7" s="111"/>
      <c r="WGJ7" s="111"/>
      <c r="WGK7" s="111"/>
      <c r="WGL7" s="111"/>
      <c r="WGM7" s="111"/>
      <c r="WGN7" s="111"/>
      <c r="WGO7" s="111"/>
      <c r="WGP7" s="111"/>
      <c r="WGQ7" s="111"/>
      <c r="WGR7" s="111"/>
      <c r="WGS7" s="111"/>
      <c r="WGT7" s="111"/>
      <c r="WGU7" s="111"/>
      <c r="WGV7" s="111"/>
      <c r="WGW7" s="111"/>
      <c r="WGX7" s="111"/>
      <c r="WGY7" s="111"/>
      <c r="WGZ7" s="111"/>
      <c r="WHA7" s="111"/>
      <c r="WHB7" s="111"/>
      <c r="WHC7" s="111"/>
      <c r="WHD7" s="111"/>
      <c r="WHE7" s="111"/>
      <c r="WHF7" s="111"/>
      <c r="WHG7" s="111"/>
      <c r="WHH7" s="111"/>
      <c r="WHI7" s="111"/>
      <c r="WHJ7" s="111"/>
      <c r="WHK7" s="111"/>
      <c r="WHL7" s="111"/>
      <c r="WHM7" s="111"/>
      <c r="WHN7" s="111"/>
      <c r="WHO7" s="111"/>
      <c r="WHP7" s="111"/>
      <c r="WHQ7" s="111"/>
      <c r="WHR7" s="111"/>
      <c r="WHS7" s="111"/>
      <c r="WHT7" s="111"/>
      <c r="WHU7" s="111"/>
      <c r="WHV7" s="111"/>
      <c r="WHW7" s="111"/>
      <c r="WHX7" s="111"/>
      <c r="WHY7" s="111"/>
      <c r="WHZ7" s="111"/>
      <c r="WIA7" s="111"/>
      <c r="WIB7" s="111"/>
      <c r="WIC7" s="111"/>
      <c r="WID7" s="111"/>
      <c r="WIE7" s="111"/>
      <c r="WIF7" s="111"/>
      <c r="WIG7" s="111"/>
      <c r="WIH7" s="111"/>
      <c r="WII7" s="111"/>
      <c r="WIJ7" s="111"/>
      <c r="WIK7" s="111"/>
      <c r="WIL7" s="111"/>
      <c r="WIM7" s="111"/>
      <c r="WIN7" s="111"/>
      <c r="WIO7" s="111"/>
      <c r="WIP7" s="111"/>
      <c r="WIQ7" s="111"/>
      <c r="WIR7" s="111"/>
      <c r="WIS7" s="111"/>
      <c r="WIT7" s="111"/>
      <c r="WIU7" s="111"/>
      <c r="WIV7" s="111"/>
      <c r="WIW7" s="111"/>
      <c r="WIX7" s="111"/>
      <c r="WIY7" s="111"/>
      <c r="WIZ7" s="111"/>
      <c r="WJA7" s="111"/>
      <c r="WJB7" s="111"/>
      <c r="WJC7" s="111"/>
      <c r="WJD7" s="111"/>
      <c r="WJE7" s="111"/>
      <c r="WJF7" s="111"/>
      <c r="WJG7" s="111"/>
      <c r="WJH7" s="111"/>
      <c r="WJI7" s="111"/>
      <c r="WJJ7" s="111"/>
      <c r="WJK7" s="111"/>
      <c r="WJL7" s="111"/>
      <c r="WJM7" s="111"/>
      <c r="WJN7" s="111"/>
      <c r="WJO7" s="111"/>
      <c r="WJP7" s="111"/>
      <c r="WJQ7" s="111"/>
      <c r="WJR7" s="111"/>
      <c r="WJS7" s="111"/>
      <c r="WJT7" s="111"/>
      <c r="WJU7" s="111"/>
      <c r="WJV7" s="111"/>
      <c r="WJW7" s="111"/>
      <c r="WJX7" s="111"/>
      <c r="WJY7" s="111"/>
      <c r="WJZ7" s="111"/>
      <c r="WKA7" s="111"/>
      <c r="WKB7" s="111"/>
      <c r="WKC7" s="111"/>
      <c r="WKD7" s="111"/>
      <c r="WKE7" s="111"/>
      <c r="WKF7" s="111"/>
      <c r="WKG7" s="111"/>
      <c r="WKH7" s="111"/>
      <c r="WKI7" s="111"/>
      <c r="WKJ7" s="111"/>
      <c r="WKK7" s="111"/>
      <c r="WKL7" s="111"/>
      <c r="WKM7" s="111"/>
      <c r="WKN7" s="111"/>
      <c r="WKO7" s="111"/>
      <c r="WKP7" s="111"/>
      <c r="WKQ7" s="111"/>
      <c r="WKR7" s="111"/>
      <c r="WKS7" s="111"/>
      <c r="WKT7" s="111"/>
      <c r="WKU7" s="111"/>
      <c r="WKV7" s="111"/>
      <c r="WKW7" s="111"/>
      <c r="WKX7" s="111"/>
      <c r="WKY7" s="111"/>
      <c r="WKZ7" s="111"/>
      <c r="WLA7" s="111"/>
      <c r="WLB7" s="111"/>
      <c r="WLC7" s="111"/>
      <c r="WLD7" s="111"/>
      <c r="WLE7" s="111"/>
      <c r="WLF7" s="111"/>
      <c r="WLG7" s="111"/>
      <c r="WLH7" s="111"/>
      <c r="WLI7" s="111"/>
      <c r="WLJ7" s="111"/>
      <c r="WLK7" s="111"/>
      <c r="WLL7" s="111"/>
      <c r="WLM7" s="111"/>
      <c r="WLN7" s="111"/>
      <c r="WLO7" s="111"/>
      <c r="WLP7" s="111"/>
      <c r="WLQ7" s="111"/>
      <c r="WLR7" s="111"/>
      <c r="WLS7" s="111"/>
      <c r="WLT7" s="111"/>
      <c r="WLU7" s="111"/>
      <c r="WLV7" s="111"/>
      <c r="WLW7" s="111"/>
      <c r="WLX7" s="111"/>
      <c r="WLY7" s="111"/>
      <c r="WLZ7" s="111"/>
      <c r="WMA7" s="111"/>
      <c r="WMB7" s="111"/>
      <c r="WMC7" s="111"/>
      <c r="WMD7" s="111"/>
      <c r="WME7" s="111"/>
      <c r="WMF7" s="111"/>
      <c r="WMG7" s="111"/>
      <c r="WMH7" s="111"/>
      <c r="WMI7" s="111"/>
      <c r="WMJ7" s="111"/>
      <c r="WMK7" s="111"/>
      <c r="WML7" s="111"/>
      <c r="WMM7" s="111"/>
      <c r="WMN7" s="111"/>
      <c r="WMO7" s="111"/>
      <c r="WMP7" s="111"/>
      <c r="WMQ7" s="111"/>
      <c r="WMR7" s="111"/>
      <c r="WMS7" s="111"/>
      <c r="WMT7" s="111"/>
      <c r="WMU7" s="111"/>
      <c r="WMV7" s="111"/>
      <c r="WMW7" s="111"/>
      <c r="WMX7" s="111"/>
      <c r="WMY7" s="111"/>
      <c r="WMZ7" s="111"/>
      <c r="WNA7" s="111"/>
      <c r="WNB7" s="111"/>
      <c r="WNC7" s="111"/>
      <c r="WND7" s="111"/>
      <c r="WNE7" s="111"/>
      <c r="WNF7" s="111"/>
      <c r="WNG7" s="111"/>
      <c r="WNH7" s="111"/>
      <c r="WNI7" s="111"/>
      <c r="WNJ7" s="111"/>
      <c r="WNK7" s="111"/>
      <c r="WNL7" s="111"/>
      <c r="WNM7" s="111"/>
      <c r="WNN7" s="111"/>
      <c r="WNO7" s="111"/>
      <c r="WNP7" s="111"/>
      <c r="WNQ7" s="111"/>
      <c r="WNR7" s="111"/>
      <c r="WNS7" s="111"/>
      <c r="WNT7" s="111"/>
      <c r="WNU7" s="111"/>
      <c r="WNV7" s="111"/>
      <c r="WNW7" s="111"/>
      <c r="WNX7" s="111"/>
      <c r="WNY7" s="111"/>
      <c r="WNZ7" s="111"/>
      <c r="WOA7" s="111"/>
      <c r="WOB7" s="111"/>
      <c r="WOC7" s="111"/>
      <c r="WOD7" s="111"/>
      <c r="WOE7" s="111"/>
      <c r="WOF7" s="111"/>
      <c r="WOG7" s="111"/>
      <c r="WOH7" s="111"/>
      <c r="WOI7" s="111"/>
      <c r="WOJ7" s="111"/>
      <c r="WOK7" s="111"/>
      <c r="WOL7" s="111"/>
      <c r="WOM7" s="111"/>
      <c r="WON7" s="111"/>
      <c r="WOO7" s="111"/>
      <c r="WOP7" s="111"/>
      <c r="WOQ7" s="111"/>
      <c r="WOR7" s="111"/>
      <c r="WOS7" s="111"/>
      <c r="WOT7" s="111"/>
      <c r="WOU7" s="111"/>
      <c r="WOV7" s="111"/>
      <c r="WOW7" s="111"/>
      <c r="WOX7" s="111"/>
      <c r="WOY7" s="111"/>
      <c r="WOZ7" s="111"/>
      <c r="WPA7" s="111"/>
      <c r="WPB7" s="111"/>
      <c r="WPC7" s="111"/>
      <c r="WPD7" s="111"/>
      <c r="WPE7" s="111"/>
      <c r="WPF7" s="111"/>
      <c r="WPG7" s="111"/>
      <c r="WPH7" s="111"/>
      <c r="WPI7" s="111"/>
      <c r="WPJ7" s="111"/>
      <c r="WPK7" s="111"/>
      <c r="WPL7" s="111"/>
      <c r="WPM7" s="111"/>
      <c r="WPN7" s="111"/>
      <c r="WPO7" s="111"/>
      <c r="WPP7" s="111"/>
      <c r="WPQ7" s="111"/>
      <c r="WPR7" s="111"/>
      <c r="WPS7" s="111"/>
      <c r="WPT7" s="111"/>
      <c r="WPU7" s="111"/>
      <c r="WPV7" s="111"/>
      <c r="WPW7" s="111"/>
      <c r="WPX7" s="111"/>
      <c r="WPY7" s="111"/>
      <c r="WPZ7" s="111"/>
      <c r="WQA7" s="111"/>
      <c r="WQB7" s="111"/>
      <c r="WQC7" s="111"/>
      <c r="WQD7" s="111"/>
      <c r="WQE7" s="111"/>
      <c r="WQF7" s="111"/>
      <c r="WQG7" s="111"/>
      <c r="WQH7" s="111"/>
      <c r="WQI7" s="111"/>
      <c r="WQJ7" s="111"/>
      <c r="WQK7" s="111"/>
      <c r="WQL7" s="111"/>
      <c r="WQM7" s="111"/>
      <c r="WQN7" s="111"/>
      <c r="WQO7" s="111"/>
      <c r="WQP7" s="111"/>
      <c r="WQQ7" s="111"/>
      <c r="WQR7" s="111"/>
      <c r="WQS7" s="111"/>
      <c r="WQT7" s="111"/>
      <c r="WQU7" s="111"/>
      <c r="WQV7" s="111"/>
      <c r="WQW7" s="111"/>
      <c r="WQX7" s="111"/>
      <c r="WQY7" s="111"/>
      <c r="WQZ7" s="111"/>
      <c r="WRA7" s="111"/>
      <c r="WRB7" s="111"/>
      <c r="WRC7" s="111"/>
      <c r="WRD7" s="111"/>
      <c r="WRE7" s="111"/>
      <c r="WRF7" s="111"/>
      <c r="WRG7" s="111"/>
      <c r="WRH7" s="111"/>
      <c r="WRI7" s="111"/>
      <c r="WRJ7" s="111"/>
      <c r="WRK7" s="111"/>
      <c r="WRL7" s="111"/>
      <c r="WRM7" s="111"/>
      <c r="WRN7" s="111"/>
      <c r="WRO7" s="111"/>
      <c r="WRP7" s="111"/>
      <c r="WRQ7" s="111"/>
      <c r="WRR7" s="111"/>
      <c r="WRS7" s="111"/>
      <c r="WRT7" s="111"/>
      <c r="WRU7" s="111"/>
      <c r="WRV7" s="111"/>
      <c r="WRW7" s="111"/>
      <c r="WRX7" s="111"/>
      <c r="WRY7" s="111"/>
      <c r="WRZ7" s="111"/>
      <c r="WSA7" s="111"/>
      <c r="WSB7" s="111"/>
      <c r="WSC7" s="111"/>
      <c r="WSD7" s="111"/>
      <c r="WSE7" s="111"/>
      <c r="WSF7" s="111"/>
      <c r="WSG7" s="111"/>
      <c r="WSH7" s="111"/>
      <c r="WSI7" s="111"/>
      <c r="WSJ7" s="111"/>
      <c r="WSK7" s="111"/>
      <c r="WSL7" s="111"/>
      <c r="WSM7" s="111"/>
      <c r="WSN7" s="111"/>
      <c r="WSO7" s="111"/>
      <c r="WSP7" s="111"/>
      <c r="WSQ7" s="111"/>
      <c r="WSR7" s="111"/>
      <c r="WSS7" s="111"/>
      <c r="WST7" s="111"/>
      <c r="WSU7" s="111"/>
      <c r="WSV7" s="111"/>
      <c r="WSW7" s="111"/>
      <c r="WSX7" s="111"/>
      <c r="WSY7" s="111"/>
      <c r="WSZ7" s="111"/>
      <c r="WTA7" s="111"/>
      <c r="WTB7" s="111"/>
      <c r="WTC7" s="111"/>
      <c r="WTD7" s="111"/>
      <c r="WTE7" s="111"/>
      <c r="WTF7" s="111"/>
      <c r="WTG7" s="111"/>
      <c r="WTH7" s="111"/>
      <c r="WTI7" s="111"/>
      <c r="WTJ7" s="111"/>
      <c r="WTK7" s="111"/>
      <c r="WTL7" s="111"/>
      <c r="WTM7" s="111"/>
      <c r="WTN7" s="111"/>
      <c r="WTO7" s="111"/>
      <c r="WTP7" s="111"/>
      <c r="WTQ7" s="111"/>
      <c r="WTR7" s="111"/>
      <c r="WTS7" s="111"/>
      <c r="WTT7" s="111"/>
      <c r="WTU7" s="111"/>
      <c r="WTV7" s="111"/>
      <c r="WTW7" s="111"/>
      <c r="WTX7" s="111"/>
      <c r="WTY7" s="111"/>
      <c r="WTZ7" s="111"/>
      <c r="WUA7" s="111"/>
      <c r="WUB7" s="111"/>
      <c r="WUC7" s="111"/>
      <c r="WUD7" s="111"/>
      <c r="WUE7" s="111"/>
      <c r="WUF7" s="111"/>
      <c r="WUG7" s="111"/>
      <c r="WUH7" s="111"/>
      <c r="WUI7" s="111"/>
      <c r="WUJ7" s="111"/>
      <c r="WUK7" s="111"/>
      <c r="WUL7" s="111"/>
      <c r="WUM7" s="111"/>
      <c r="WUN7" s="111"/>
      <c r="WUO7" s="111"/>
      <c r="WUP7" s="111"/>
      <c r="WUQ7" s="111"/>
      <c r="WUR7" s="111"/>
      <c r="WUS7" s="111"/>
      <c r="WUT7" s="111"/>
      <c r="WUU7" s="111"/>
      <c r="WUV7" s="111"/>
      <c r="WUW7" s="111"/>
      <c r="WUX7" s="111"/>
      <c r="WUY7" s="111"/>
      <c r="WUZ7" s="111"/>
      <c r="WVA7" s="111"/>
      <c r="WVB7" s="111"/>
      <c r="WVC7" s="111"/>
      <c r="WVD7" s="111"/>
      <c r="WVE7" s="111"/>
      <c r="WVF7" s="111"/>
      <c r="WVG7" s="111"/>
      <c r="WVH7" s="111"/>
      <c r="WVI7" s="111"/>
      <c r="WVJ7" s="111"/>
      <c r="WVK7" s="111"/>
      <c r="WVL7" s="111"/>
      <c r="WVM7" s="111"/>
      <c r="WVN7" s="111"/>
      <c r="WVO7" s="111"/>
      <c r="WVP7" s="111"/>
      <c r="WVQ7" s="111"/>
      <c r="WVR7" s="111"/>
      <c r="WVS7" s="111"/>
      <c r="WVT7" s="111"/>
      <c r="WVU7" s="111"/>
      <c r="WVV7" s="111"/>
      <c r="WVW7" s="111"/>
      <c r="WVX7" s="111"/>
      <c r="WVY7" s="111"/>
      <c r="WVZ7" s="111"/>
      <c r="WWA7" s="111"/>
      <c r="WWB7" s="111"/>
      <c r="WWC7" s="111"/>
      <c r="WWD7" s="111"/>
      <c r="WWE7" s="111"/>
      <c r="WWF7" s="111"/>
      <c r="WWG7" s="111"/>
      <c r="WWH7" s="111"/>
      <c r="WWI7" s="111"/>
      <c r="WWJ7" s="111"/>
      <c r="WWK7" s="111"/>
      <c r="WWL7" s="111"/>
      <c r="WWM7" s="111"/>
      <c r="WWN7" s="111"/>
      <c r="WWO7" s="111"/>
      <c r="WWP7" s="111"/>
      <c r="WWQ7" s="111"/>
      <c r="WWR7" s="111"/>
      <c r="WWS7" s="111"/>
      <c r="WWT7" s="111"/>
      <c r="WWU7" s="111"/>
      <c r="WWV7" s="111"/>
      <c r="WWW7" s="111"/>
      <c r="WWX7" s="111"/>
      <c r="WWY7" s="111"/>
      <c r="WWZ7" s="111"/>
      <c r="WXA7" s="111"/>
      <c r="WXB7" s="111"/>
      <c r="WXC7" s="111"/>
      <c r="WXD7" s="111"/>
      <c r="WXE7" s="111"/>
      <c r="WXF7" s="111"/>
      <c r="WXG7" s="111"/>
      <c r="WXH7" s="111"/>
      <c r="WXI7" s="111"/>
      <c r="WXJ7" s="111"/>
      <c r="WXK7" s="111"/>
      <c r="WXL7" s="111"/>
      <c r="WXM7" s="111"/>
      <c r="WXN7" s="111"/>
      <c r="WXO7" s="111"/>
      <c r="WXP7" s="111"/>
      <c r="WXQ7" s="111"/>
      <c r="WXR7" s="111"/>
      <c r="WXS7" s="111"/>
      <c r="WXT7" s="111"/>
      <c r="WXU7" s="111"/>
      <c r="WXV7" s="111"/>
      <c r="WXW7" s="111"/>
      <c r="WXX7" s="111"/>
      <c r="WXY7" s="111"/>
      <c r="WXZ7" s="111"/>
      <c r="WYA7" s="111"/>
      <c r="WYB7" s="111"/>
      <c r="WYC7" s="111"/>
      <c r="WYD7" s="111"/>
      <c r="WYE7" s="111"/>
      <c r="WYF7" s="111"/>
      <c r="WYG7" s="111"/>
      <c r="WYH7" s="111"/>
      <c r="WYI7" s="111"/>
      <c r="WYJ7" s="111"/>
      <c r="WYK7" s="111"/>
      <c r="WYL7" s="111"/>
      <c r="WYM7" s="111"/>
      <c r="WYN7" s="111"/>
      <c r="WYO7" s="111"/>
      <c r="WYP7" s="111"/>
      <c r="WYQ7" s="111"/>
      <c r="WYR7" s="111"/>
      <c r="WYS7" s="111"/>
      <c r="WYT7" s="111"/>
      <c r="WYU7" s="111"/>
      <c r="WYV7" s="111"/>
      <c r="WYW7" s="111"/>
      <c r="WYX7" s="111"/>
      <c r="WYY7" s="111"/>
      <c r="WYZ7" s="111"/>
      <c r="WZA7" s="111"/>
      <c r="WZB7" s="111"/>
      <c r="WZC7" s="111"/>
      <c r="WZD7" s="111"/>
      <c r="WZE7" s="111"/>
      <c r="WZF7" s="111"/>
      <c r="WZG7" s="111"/>
      <c r="WZH7" s="111"/>
      <c r="WZI7" s="111"/>
      <c r="WZJ7" s="111"/>
      <c r="WZK7" s="111"/>
      <c r="WZL7" s="111"/>
      <c r="WZM7" s="111"/>
      <c r="WZN7" s="111"/>
      <c r="WZO7" s="111"/>
      <c r="WZP7" s="111"/>
      <c r="WZQ7" s="111"/>
      <c r="WZR7" s="111"/>
      <c r="WZS7" s="111"/>
      <c r="WZT7" s="111"/>
      <c r="WZU7" s="111"/>
      <c r="WZV7" s="111"/>
      <c r="WZW7" s="111"/>
      <c r="WZX7" s="111"/>
      <c r="WZY7" s="111"/>
      <c r="WZZ7" s="111"/>
      <c r="XAA7" s="111"/>
      <c r="XAB7" s="111"/>
      <c r="XAC7" s="111"/>
      <c r="XAD7" s="111"/>
      <c r="XAE7" s="111"/>
      <c r="XAF7" s="111"/>
      <c r="XAG7" s="111"/>
      <c r="XAH7" s="111"/>
      <c r="XAI7" s="111"/>
      <c r="XAJ7" s="111"/>
      <c r="XAK7" s="111"/>
      <c r="XAL7" s="111"/>
      <c r="XAM7" s="111"/>
      <c r="XAN7" s="111"/>
      <c r="XAO7" s="111"/>
      <c r="XAP7" s="111"/>
      <c r="XAQ7" s="111"/>
      <c r="XAR7" s="111"/>
      <c r="XAS7" s="111"/>
      <c r="XAT7" s="111"/>
      <c r="XAU7" s="111"/>
      <c r="XAV7" s="111"/>
      <c r="XAW7" s="111"/>
      <c r="XAX7" s="111"/>
      <c r="XAY7" s="111"/>
      <c r="XAZ7" s="111"/>
      <c r="XBA7" s="111"/>
      <c r="XBB7" s="111"/>
      <c r="XBC7" s="111"/>
      <c r="XBD7" s="111"/>
      <c r="XBE7" s="111"/>
      <c r="XBF7" s="111"/>
      <c r="XBG7" s="111"/>
      <c r="XBH7" s="111"/>
      <c r="XBI7" s="111"/>
      <c r="XBJ7" s="111"/>
      <c r="XBK7" s="111"/>
      <c r="XBL7" s="111"/>
      <c r="XBM7" s="111"/>
      <c r="XBN7" s="111"/>
      <c r="XBO7" s="111"/>
      <c r="XBP7" s="111"/>
      <c r="XBQ7" s="111"/>
      <c r="XBR7" s="111"/>
      <c r="XBS7" s="111"/>
      <c r="XBT7" s="111"/>
      <c r="XBU7" s="111"/>
      <c r="XBV7" s="111"/>
      <c r="XBW7" s="111"/>
      <c r="XBX7" s="111"/>
      <c r="XBY7" s="111"/>
      <c r="XBZ7" s="111"/>
      <c r="XCA7" s="111"/>
      <c r="XCB7" s="111"/>
      <c r="XCC7" s="111"/>
      <c r="XCD7" s="111"/>
      <c r="XCE7" s="111"/>
      <c r="XCF7" s="111"/>
      <c r="XCG7" s="111"/>
      <c r="XCH7" s="111"/>
      <c r="XCI7" s="111"/>
      <c r="XCJ7" s="111"/>
      <c r="XCK7" s="111"/>
      <c r="XCL7" s="111"/>
      <c r="XCM7" s="111"/>
      <c r="XCN7" s="111"/>
      <c r="XCO7" s="111"/>
      <c r="XCP7" s="111"/>
      <c r="XCQ7" s="111"/>
      <c r="XCR7" s="111"/>
      <c r="XCS7" s="111"/>
      <c r="XCT7" s="111"/>
      <c r="XCU7" s="111"/>
      <c r="XCV7" s="111"/>
      <c r="XCW7" s="111"/>
      <c r="XCX7" s="111"/>
      <c r="XCY7" s="111"/>
      <c r="XCZ7" s="111"/>
      <c r="XDA7" s="111"/>
      <c r="XDB7" s="111"/>
      <c r="XDC7" s="111"/>
      <c r="XDD7" s="111"/>
      <c r="XDE7" s="111"/>
      <c r="XDF7" s="111"/>
      <c r="XDG7" s="111"/>
      <c r="XDH7" s="111"/>
      <c r="XDI7" s="111"/>
      <c r="XDJ7" s="111"/>
      <c r="XDK7" s="111"/>
      <c r="XDL7" s="111"/>
      <c r="XDM7" s="111"/>
      <c r="XDN7" s="111"/>
      <c r="XDO7" s="111"/>
      <c r="XDP7" s="111"/>
      <c r="XDQ7" s="111"/>
      <c r="XDR7" s="111"/>
      <c r="XDS7" s="111"/>
      <c r="XDT7" s="111"/>
      <c r="XDU7" s="111"/>
      <c r="XDV7" s="111"/>
      <c r="XDW7" s="111"/>
      <c r="XDX7" s="111"/>
      <c r="XDY7" s="111"/>
      <c r="XDZ7" s="111"/>
      <c r="XEA7" s="111"/>
      <c r="XEB7" s="111"/>
      <c r="XEC7" s="111"/>
      <c r="XED7" s="111"/>
      <c r="XEE7" s="111"/>
      <c r="XEF7" s="111"/>
    </row>
    <row r="8" spans="1:16360" x14ac:dyDescent="0.25">
      <c r="A8" s="20" t="s">
        <v>567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</row>
    <row r="9" spans="1:16360" x14ac:dyDescent="0.25">
      <c r="A9" s="112"/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55"/>
      <c r="M9" s="112"/>
      <c r="N9" s="112"/>
      <c r="O9" s="112"/>
      <c r="P9" s="112"/>
      <c r="Q9" s="112"/>
      <c r="R9" s="155"/>
      <c r="S9" s="155"/>
      <c r="T9" s="112"/>
      <c r="U9" s="112"/>
      <c r="V9" s="112"/>
      <c r="W9" s="112"/>
      <c r="X9" s="112"/>
      <c r="Y9" s="112"/>
      <c r="Z9" s="112"/>
      <c r="AA9" s="112"/>
      <c r="AB9" s="112"/>
      <c r="AC9" s="112"/>
      <c r="AD9" s="112"/>
      <c r="AE9" s="112"/>
      <c r="AF9" s="112"/>
      <c r="AG9" s="112"/>
      <c r="AH9" s="155"/>
      <c r="AI9" s="155"/>
      <c r="AJ9" s="155"/>
      <c r="AK9" s="155"/>
      <c r="AL9" s="155"/>
      <c r="AM9" s="112"/>
      <c r="AN9" s="112"/>
      <c r="AO9" s="112"/>
      <c r="AP9" s="112"/>
      <c r="AQ9" s="112"/>
      <c r="AR9" s="112"/>
      <c r="AS9" s="112"/>
      <c r="AT9" s="112"/>
      <c r="AU9" s="112"/>
      <c r="AV9" s="112"/>
      <c r="AW9" s="112"/>
      <c r="AX9" s="112"/>
      <c r="AY9" s="112"/>
      <c r="AZ9" s="112"/>
      <c r="BA9" s="112"/>
      <c r="BB9" s="112"/>
      <c r="BC9" s="112"/>
      <c r="BD9" s="112"/>
      <c r="BE9" s="112"/>
      <c r="BF9" s="112"/>
      <c r="BG9" s="112"/>
      <c r="BH9" s="112"/>
    </row>
    <row r="10" spans="1:16360" x14ac:dyDescent="0.25">
      <c r="A10" s="20" t="s">
        <v>569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</row>
    <row r="11" spans="1:16360" x14ac:dyDescent="0.25">
      <c r="A11" s="112" t="s">
        <v>571</v>
      </c>
      <c r="B11" s="112"/>
      <c r="C11" s="112"/>
      <c r="D11" s="112"/>
      <c r="E11" s="112"/>
      <c r="F11" s="112"/>
      <c r="G11" s="112"/>
      <c r="H11" s="112"/>
      <c r="I11" s="112"/>
      <c r="J11" s="112"/>
      <c r="K11" s="112"/>
      <c r="L11" s="155"/>
      <c r="M11" s="112"/>
      <c r="N11" s="112"/>
      <c r="O11" s="112"/>
      <c r="P11" s="112"/>
      <c r="Q11" s="112"/>
      <c r="R11" s="155"/>
      <c r="S11" s="155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55"/>
      <c r="AI11" s="155"/>
      <c r="AJ11" s="155"/>
      <c r="AK11" s="155"/>
      <c r="AL11" s="155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</row>
    <row r="12" spans="1:16360" x14ac:dyDescent="0.25">
      <c r="A12" s="20" t="s">
        <v>570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</row>
    <row r="13" spans="1:16360" x14ac:dyDescent="0.25">
      <c r="A13" s="112"/>
      <c r="B13" s="112"/>
      <c r="C13" s="112"/>
      <c r="D13" s="112"/>
      <c r="E13" s="112"/>
      <c r="F13" s="112"/>
      <c r="G13" s="112"/>
      <c r="H13" s="112"/>
      <c r="I13" s="112"/>
      <c r="J13" s="112"/>
      <c r="K13" s="112"/>
      <c r="L13" s="155"/>
      <c r="M13" s="112"/>
      <c r="N13" s="112"/>
      <c r="O13" s="112"/>
      <c r="P13" s="112"/>
      <c r="Q13" s="112"/>
      <c r="R13" s="155"/>
      <c r="S13" s="155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  <c r="AH13" s="155"/>
      <c r="AI13" s="155"/>
      <c r="AJ13" s="155"/>
      <c r="AK13" s="155"/>
      <c r="AL13" s="155"/>
      <c r="AM13" s="112"/>
      <c r="AN13" s="112"/>
      <c r="AO13" s="112"/>
      <c r="AP13" s="112"/>
      <c r="AQ13" s="112"/>
      <c r="AR13" s="112"/>
      <c r="AS13" s="112"/>
      <c r="AT13" s="112"/>
      <c r="AU13" s="112"/>
      <c r="AV13" s="112"/>
      <c r="AW13" s="112"/>
      <c r="AX13" s="112"/>
      <c r="AY13" s="112"/>
      <c r="AZ13" s="112"/>
      <c r="BA13" s="112"/>
      <c r="BB13" s="112"/>
      <c r="BC13" s="112"/>
      <c r="BD13" s="112"/>
      <c r="BE13" s="112"/>
      <c r="BF13" s="112"/>
      <c r="BG13" s="112"/>
      <c r="BH13" s="112"/>
    </row>
    <row r="14" spans="1:16360" s="115" customFormat="1" ht="15.75" thickBot="1" x14ac:dyDescent="0.3">
      <c r="A14" s="116" t="s">
        <v>572</v>
      </c>
      <c r="B14" s="116"/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116"/>
      <c r="T14" s="116"/>
      <c r="U14" s="116"/>
      <c r="V14" s="116"/>
      <c r="W14" s="116"/>
      <c r="X14" s="116"/>
      <c r="Y14" s="116"/>
      <c r="Z14" s="116"/>
      <c r="AA14" s="116"/>
      <c r="AB14" s="116"/>
      <c r="AC14" s="116"/>
      <c r="AD14" s="116"/>
      <c r="AE14" s="116"/>
      <c r="AF14" s="116"/>
      <c r="AG14" s="116"/>
      <c r="AH14" s="116"/>
      <c r="AI14" s="116"/>
      <c r="AJ14" s="116"/>
      <c r="AK14" s="116"/>
      <c r="AL14" s="116"/>
      <c r="AM14" s="116"/>
      <c r="AN14" s="116"/>
      <c r="AO14" s="116"/>
      <c r="AP14" s="116"/>
      <c r="AQ14" s="116"/>
      <c r="AR14" s="116"/>
      <c r="AS14" s="116"/>
      <c r="AT14" s="116"/>
      <c r="AU14" s="116"/>
      <c r="AV14" s="116"/>
      <c r="AW14" s="116"/>
      <c r="AX14" s="116"/>
      <c r="AY14" s="116"/>
      <c r="AZ14" s="116"/>
      <c r="BA14" s="116"/>
      <c r="BB14" s="116"/>
      <c r="BC14" s="116"/>
      <c r="BD14" s="116"/>
      <c r="BE14" s="116"/>
      <c r="BF14" s="116"/>
      <c r="BG14" s="116"/>
      <c r="BH14" s="116"/>
      <c r="QL14" s="114"/>
      <c r="QM14" s="114"/>
      <c r="QN14" s="114"/>
      <c r="QO14" s="114"/>
      <c r="QP14" s="114"/>
      <c r="QQ14" s="114"/>
      <c r="QR14" s="114"/>
      <c r="QS14" s="114"/>
      <c r="QT14" s="114"/>
      <c r="QU14" s="114"/>
      <c r="QV14" s="114"/>
      <c r="QW14" s="114"/>
      <c r="QX14" s="114"/>
      <c r="QY14" s="114"/>
      <c r="QZ14" s="114"/>
      <c r="RA14" s="114"/>
      <c r="RB14" s="114"/>
      <c r="RC14" s="114"/>
      <c r="RD14" s="114"/>
      <c r="RE14" s="114"/>
      <c r="RF14" s="114"/>
      <c r="RG14" s="114"/>
      <c r="RH14" s="114"/>
      <c r="RI14" s="114"/>
      <c r="RJ14" s="114"/>
      <c r="RK14" s="114"/>
      <c r="RL14" s="114"/>
      <c r="RM14" s="114"/>
      <c r="RN14" s="114"/>
      <c r="RO14" s="114"/>
      <c r="RP14" s="114"/>
      <c r="RQ14" s="114"/>
      <c r="RR14" s="114"/>
      <c r="RS14" s="114"/>
      <c r="RT14" s="114"/>
      <c r="RU14" s="114"/>
      <c r="RV14" s="114"/>
      <c r="RW14" s="114"/>
      <c r="RX14" s="114"/>
      <c r="RY14" s="114"/>
      <c r="RZ14" s="114"/>
      <c r="SA14" s="114"/>
      <c r="SB14" s="114"/>
      <c r="SC14" s="114"/>
      <c r="SD14" s="114"/>
      <c r="SE14" s="114"/>
      <c r="SF14" s="114"/>
      <c r="SG14" s="114"/>
      <c r="SH14" s="114"/>
      <c r="SI14" s="114"/>
      <c r="SJ14" s="114"/>
      <c r="SK14" s="114"/>
      <c r="SL14" s="114"/>
      <c r="SM14" s="114"/>
      <c r="SN14" s="114"/>
      <c r="SO14" s="114"/>
      <c r="SP14" s="114"/>
      <c r="SQ14" s="114"/>
      <c r="SR14" s="114"/>
      <c r="SS14" s="114"/>
      <c r="ST14" s="114"/>
      <c r="SU14" s="114"/>
      <c r="SV14" s="114"/>
      <c r="SW14" s="114"/>
      <c r="SX14" s="114"/>
      <c r="SY14" s="114"/>
      <c r="SZ14" s="114"/>
      <c r="TA14" s="114"/>
      <c r="TB14" s="114"/>
      <c r="TC14" s="114"/>
      <c r="TD14" s="114"/>
      <c r="TE14" s="114"/>
      <c r="TF14" s="114"/>
      <c r="TG14" s="114"/>
      <c r="TH14" s="114"/>
      <c r="TI14" s="114"/>
      <c r="TJ14" s="114"/>
      <c r="TK14" s="114"/>
      <c r="TL14" s="114"/>
      <c r="TM14" s="114"/>
      <c r="TN14" s="114"/>
      <c r="TO14" s="114"/>
      <c r="TP14" s="114"/>
      <c r="TQ14" s="114"/>
      <c r="TR14" s="114"/>
      <c r="TS14" s="114"/>
      <c r="TT14" s="114"/>
      <c r="TU14" s="114"/>
      <c r="TV14" s="114"/>
      <c r="TW14" s="114"/>
      <c r="TX14" s="114"/>
      <c r="TY14" s="114"/>
      <c r="TZ14" s="114"/>
      <c r="UA14" s="114"/>
      <c r="UB14" s="114"/>
      <c r="UC14" s="114"/>
      <c r="UD14" s="114"/>
      <c r="UE14" s="114"/>
      <c r="UF14" s="114"/>
      <c r="UG14" s="114"/>
      <c r="UH14" s="114"/>
      <c r="UI14" s="114"/>
      <c r="UJ14" s="114"/>
      <c r="UK14" s="114"/>
      <c r="UL14" s="114"/>
      <c r="UM14" s="114"/>
      <c r="UN14" s="114"/>
      <c r="UO14" s="114"/>
      <c r="UP14" s="114"/>
      <c r="UQ14" s="114"/>
      <c r="UR14" s="114"/>
      <c r="US14" s="114"/>
      <c r="UT14" s="114"/>
      <c r="UU14" s="114"/>
      <c r="UV14" s="114"/>
      <c r="UW14" s="114"/>
      <c r="UX14" s="114"/>
      <c r="UY14" s="114"/>
      <c r="UZ14" s="114"/>
      <c r="VA14" s="114"/>
      <c r="VB14" s="114"/>
      <c r="VC14" s="114"/>
      <c r="VD14" s="114"/>
      <c r="VE14" s="114"/>
      <c r="VF14" s="114"/>
      <c r="VG14" s="114"/>
      <c r="VH14" s="114"/>
      <c r="VI14" s="114"/>
      <c r="VJ14" s="114"/>
      <c r="VK14" s="114"/>
      <c r="VL14" s="114"/>
      <c r="VM14" s="114"/>
      <c r="VN14" s="114"/>
      <c r="VO14" s="114"/>
      <c r="VP14" s="114"/>
      <c r="VQ14" s="114"/>
      <c r="VR14" s="114"/>
      <c r="VS14" s="114"/>
      <c r="VT14" s="114"/>
      <c r="VU14" s="114"/>
      <c r="VV14" s="114"/>
      <c r="VW14" s="114"/>
      <c r="VX14" s="114"/>
      <c r="VY14" s="114"/>
      <c r="VZ14" s="114"/>
      <c r="WA14" s="114"/>
      <c r="WB14" s="114"/>
      <c r="WC14" s="114"/>
      <c r="WD14" s="114"/>
      <c r="WE14" s="114"/>
      <c r="WF14" s="114"/>
      <c r="WG14" s="114"/>
      <c r="WH14" s="114"/>
      <c r="WI14" s="114"/>
      <c r="WJ14" s="114"/>
      <c r="WK14" s="114"/>
      <c r="WL14" s="114"/>
      <c r="WM14" s="114"/>
      <c r="WN14" s="114"/>
      <c r="WO14" s="114"/>
      <c r="WP14" s="114"/>
      <c r="WQ14" s="114"/>
      <c r="WR14" s="114"/>
      <c r="WS14" s="114"/>
      <c r="WT14" s="114"/>
      <c r="WU14" s="114"/>
      <c r="WV14" s="114"/>
      <c r="WW14" s="114"/>
      <c r="WX14" s="114"/>
      <c r="WY14" s="114"/>
      <c r="WZ14" s="114"/>
      <c r="XA14" s="114"/>
      <c r="XB14" s="114"/>
      <c r="XC14" s="114"/>
      <c r="XD14" s="114"/>
      <c r="XE14" s="114"/>
      <c r="XF14" s="114"/>
      <c r="XG14" s="114"/>
      <c r="XH14" s="114"/>
      <c r="XI14" s="114"/>
      <c r="XJ14" s="114"/>
      <c r="XK14" s="114"/>
      <c r="XL14" s="114"/>
      <c r="XM14" s="114"/>
      <c r="XN14" s="114"/>
      <c r="XO14" s="114"/>
      <c r="XP14" s="114"/>
      <c r="XQ14" s="114"/>
      <c r="XR14" s="114"/>
      <c r="XS14" s="114"/>
      <c r="XT14" s="114"/>
      <c r="XU14" s="114"/>
      <c r="XV14" s="114"/>
      <c r="XW14" s="114"/>
      <c r="XX14" s="114"/>
      <c r="XY14" s="114"/>
      <c r="XZ14" s="114"/>
      <c r="YA14" s="114"/>
      <c r="YB14" s="114"/>
      <c r="YC14" s="114"/>
      <c r="YD14" s="114"/>
      <c r="YE14" s="114"/>
      <c r="YF14" s="114"/>
      <c r="YG14" s="114"/>
      <c r="YH14" s="114"/>
      <c r="YI14" s="114"/>
      <c r="YJ14" s="114"/>
      <c r="YK14" s="114"/>
      <c r="YL14" s="114"/>
      <c r="YM14" s="114"/>
      <c r="YN14" s="114"/>
      <c r="YO14" s="114"/>
      <c r="YP14" s="114"/>
      <c r="YQ14" s="114"/>
      <c r="YR14" s="114"/>
      <c r="YS14" s="114"/>
      <c r="YT14" s="114"/>
      <c r="YU14" s="114"/>
      <c r="YV14" s="114"/>
      <c r="YW14" s="114"/>
      <c r="YX14" s="114"/>
      <c r="YY14" s="114"/>
      <c r="YZ14" s="114"/>
      <c r="ZA14" s="114"/>
      <c r="ZB14" s="114"/>
      <c r="ZC14" s="114"/>
      <c r="ZD14" s="114"/>
      <c r="ZE14" s="114"/>
      <c r="ZF14" s="114"/>
      <c r="ZG14" s="114"/>
      <c r="ZH14" s="114"/>
      <c r="ZI14" s="114"/>
      <c r="ZJ14" s="114"/>
      <c r="ZK14" s="114"/>
      <c r="ZL14" s="114"/>
      <c r="ZM14" s="114"/>
      <c r="ZN14" s="114"/>
      <c r="ZO14" s="114"/>
      <c r="ZP14" s="114"/>
      <c r="ZQ14" s="114"/>
      <c r="ZR14" s="114"/>
      <c r="ZS14" s="114"/>
      <c r="ZT14" s="114"/>
      <c r="ZU14" s="114"/>
      <c r="ZV14" s="114"/>
      <c r="ZW14" s="114"/>
      <c r="ZX14" s="114"/>
      <c r="ZY14" s="114"/>
      <c r="ZZ14" s="114"/>
      <c r="AAA14" s="114"/>
      <c r="AAB14" s="114"/>
      <c r="AAC14" s="114"/>
      <c r="AAD14" s="114"/>
      <c r="AAE14" s="114"/>
      <c r="AAF14" s="114"/>
      <c r="AAG14" s="114"/>
      <c r="AAH14" s="114"/>
      <c r="AAI14" s="114"/>
      <c r="AAJ14" s="114"/>
      <c r="AAK14" s="114"/>
      <c r="AAL14" s="114"/>
      <c r="AAM14" s="114"/>
      <c r="AAN14" s="114"/>
      <c r="AAO14" s="114"/>
      <c r="AAP14" s="114"/>
      <c r="AAQ14" s="114"/>
      <c r="AAR14" s="114"/>
      <c r="AAS14" s="114"/>
      <c r="AAT14" s="114"/>
      <c r="AAU14" s="114"/>
      <c r="AAV14" s="114"/>
      <c r="AAW14" s="114"/>
      <c r="AAX14" s="114"/>
      <c r="AAY14" s="114"/>
      <c r="AAZ14" s="114"/>
      <c r="ABA14" s="114"/>
      <c r="ABB14" s="114"/>
      <c r="ABC14" s="114"/>
      <c r="ABD14" s="114"/>
      <c r="ABE14" s="114"/>
      <c r="ABF14" s="114"/>
      <c r="ABG14" s="114"/>
      <c r="ABH14" s="114"/>
      <c r="ABI14" s="114"/>
      <c r="ABJ14" s="114"/>
      <c r="ABK14" s="114"/>
      <c r="ABL14" s="114"/>
      <c r="ABM14" s="114"/>
      <c r="ABN14" s="114"/>
      <c r="ABO14" s="114"/>
      <c r="ABP14" s="114"/>
      <c r="ABQ14" s="114"/>
      <c r="ABR14" s="114"/>
      <c r="ABS14" s="114"/>
      <c r="ABT14" s="114"/>
      <c r="ABU14" s="114"/>
      <c r="ABV14" s="114"/>
      <c r="ABW14" s="114"/>
      <c r="ABX14" s="114"/>
      <c r="ABY14" s="114"/>
      <c r="ABZ14" s="114"/>
      <c r="ACA14" s="114"/>
      <c r="ACB14" s="114"/>
      <c r="ACC14" s="114"/>
      <c r="ACD14" s="114"/>
      <c r="ACE14" s="114"/>
      <c r="ACF14" s="114"/>
      <c r="ACG14" s="114"/>
      <c r="ACH14" s="114"/>
      <c r="ACI14" s="114"/>
      <c r="ACJ14" s="114"/>
      <c r="ACK14" s="114"/>
      <c r="ACL14" s="114"/>
      <c r="ACM14" s="114"/>
      <c r="ACN14" s="114"/>
      <c r="ACO14" s="114"/>
      <c r="ACP14" s="114"/>
      <c r="ACQ14" s="114"/>
      <c r="ACR14" s="114"/>
      <c r="ACS14" s="114"/>
      <c r="ACT14" s="114"/>
      <c r="ACU14" s="114"/>
      <c r="ACV14" s="114"/>
      <c r="ACW14" s="114"/>
      <c r="ACX14" s="114"/>
      <c r="ACY14" s="114"/>
      <c r="ACZ14" s="114"/>
      <c r="ADA14" s="114"/>
      <c r="ADB14" s="114"/>
      <c r="ADC14" s="114"/>
      <c r="ADD14" s="114"/>
      <c r="ADE14" s="114"/>
      <c r="ADF14" s="114"/>
      <c r="ADG14" s="114"/>
      <c r="ADH14" s="114"/>
      <c r="ADI14" s="114"/>
      <c r="ADJ14" s="114"/>
      <c r="ADK14" s="114"/>
      <c r="ADL14" s="114"/>
      <c r="ADM14" s="114"/>
      <c r="ADN14" s="114"/>
      <c r="ADO14" s="114"/>
      <c r="ADP14" s="114"/>
      <c r="ADQ14" s="114"/>
      <c r="ADR14" s="114"/>
      <c r="ADS14" s="114"/>
      <c r="ADT14" s="114"/>
      <c r="ADU14" s="114"/>
      <c r="ADV14" s="114"/>
      <c r="ADW14" s="114"/>
      <c r="ADX14" s="114"/>
      <c r="ADY14" s="114"/>
      <c r="ADZ14" s="114"/>
      <c r="AEA14" s="114"/>
      <c r="AEB14" s="114"/>
      <c r="AEC14" s="114"/>
      <c r="AED14" s="114"/>
      <c r="AEE14" s="114"/>
      <c r="AEF14" s="114"/>
      <c r="AEG14" s="114"/>
      <c r="AEH14" s="114"/>
      <c r="AEI14" s="114"/>
      <c r="AEJ14" s="114"/>
      <c r="AEK14" s="114"/>
      <c r="AEL14" s="114"/>
      <c r="AEM14" s="114"/>
      <c r="AEN14" s="114"/>
      <c r="AEO14" s="114"/>
      <c r="AEP14" s="114"/>
      <c r="AEQ14" s="114"/>
      <c r="AER14" s="114"/>
      <c r="AES14" s="114"/>
      <c r="AET14" s="114"/>
      <c r="AEU14" s="114"/>
      <c r="AEV14" s="114"/>
      <c r="AEW14" s="114"/>
      <c r="AEX14" s="114"/>
      <c r="AEY14" s="114"/>
      <c r="AEZ14" s="114"/>
      <c r="AFA14" s="114"/>
      <c r="AFB14" s="114"/>
      <c r="AFC14" s="114"/>
      <c r="AFD14" s="114"/>
      <c r="AFE14" s="114"/>
      <c r="AFF14" s="114"/>
      <c r="AFG14" s="114"/>
      <c r="AFH14" s="114"/>
      <c r="AFI14" s="114"/>
      <c r="AFJ14" s="114"/>
      <c r="AFK14" s="114"/>
      <c r="AFL14" s="114"/>
      <c r="AFM14" s="114"/>
      <c r="AFN14" s="114"/>
      <c r="AFO14" s="114"/>
      <c r="AFP14" s="114"/>
      <c r="AFQ14" s="114"/>
      <c r="AFR14" s="114"/>
      <c r="AFS14" s="114"/>
      <c r="AFT14" s="114"/>
      <c r="AFU14" s="114"/>
      <c r="AFV14" s="114"/>
      <c r="AFW14" s="114"/>
      <c r="AFX14" s="114"/>
      <c r="AFY14" s="114"/>
      <c r="AFZ14" s="114"/>
      <c r="AGA14" s="114"/>
      <c r="AGB14" s="114"/>
      <c r="AGC14" s="114"/>
      <c r="AGD14" s="114"/>
      <c r="AGE14" s="114"/>
      <c r="AGF14" s="114"/>
      <c r="AGG14" s="114"/>
      <c r="AGH14" s="114"/>
      <c r="AGI14" s="114"/>
      <c r="AGJ14" s="114"/>
      <c r="AGK14" s="114"/>
      <c r="AGL14" s="114"/>
      <c r="AGM14" s="114"/>
      <c r="AGN14" s="114"/>
      <c r="AGO14" s="114"/>
      <c r="AGP14" s="114"/>
      <c r="AGQ14" s="114"/>
      <c r="AGR14" s="114"/>
      <c r="AGS14" s="114"/>
      <c r="AGT14" s="114"/>
      <c r="AGU14" s="114"/>
      <c r="AGV14" s="114"/>
      <c r="AGW14" s="114"/>
      <c r="AGX14" s="114"/>
      <c r="AGY14" s="114"/>
      <c r="AGZ14" s="114"/>
      <c r="AHA14" s="114"/>
      <c r="AHB14" s="114"/>
      <c r="AHC14" s="114"/>
      <c r="AHD14" s="114"/>
      <c r="AHE14" s="114"/>
      <c r="AHF14" s="114"/>
      <c r="AHG14" s="114"/>
      <c r="AHH14" s="114"/>
      <c r="AHI14" s="114"/>
      <c r="AHJ14" s="114"/>
      <c r="AHK14" s="114"/>
      <c r="AHL14" s="114"/>
      <c r="AHM14" s="114"/>
      <c r="AHN14" s="114"/>
      <c r="AHO14" s="114"/>
      <c r="AHP14" s="114"/>
      <c r="AHQ14" s="114"/>
      <c r="AHR14" s="114"/>
      <c r="AHS14" s="114"/>
      <c r="AHT14" s="114"/>
      <c r="AHU14" s="114"/>
      <c r="AHV14" s="114"/>
      <c r="AHW14" s="114"/>
      <c r="AHX14" s="114"/>
      <c r="AHY14" s="114"/>
      <c r="AHZ14" s="114"/>
      <c r="AIA14" s="114"/>
      <c r="AIB14" s="114"/>
      <c r="AIC14" s="114"/>
      <c r="AID14" s="114"/>
      <c r="AIE14" s="114"/>
      <c r="AIF14" s="114"/>
      <c r="AIG14" s="114"/>
      <c r="AIH14" s="114"/>
      <c r="AII14" s="114"/>
      <c r="AIJ14" s="114"/>
      <c r="AIK14" s="114"/>
      <c r="AIL14" s="114"/>
      <c r="AIM14" s="114"/>
      <c r="AIN14" s="114"/>
      <c r="AIO14" s="114"/>
      <c r="AIP14" s="114"/>
      <c r="AIQ14" s="114"/>
      <c r="AIR14" s="114"/>
      <c r="AIS14" s="114"/>
      <c r="AIT14" s="114"/>
      <c r="AIU14" s="114"/>
      <c r="AIV14" s="114"/>
      <c r="AIW14" s="114"/>
      <c r="AIX14" s="114"/>
      <c r="AIY14" s="114"/>
      <c r="AIZ14" s="114"/>
      <c r="AJA14" s="114"/>
      <c r="AJB14" s="114"/>
      <c r="AJC14" s="114"/>
      <c r="AJD14" s="114"/>
      <c r="AJE14" s="114"/>
      <c r="AJF14" s="114"/>
      <c r="AJG14" s="114"/>
      <c r="AJH14" s="114"/>
      <c r="AJI14" s="114"/>
      <c r="AJJ14" s="114"/>
      <c r="AJK14" s="114"/>
      <c r="AJL14" s="114"/>
      <c r="AJM14" s="114"/>
      <c r="AJN14" s="114"/>
      <c r="AJO14" s="114"/>
      <c r="AJP14" s="114"/>
      <c r="AJQ14" s="114"/>
      <c r="AJR14" s="114"/>
      <c r="AJS14" s="114"/>
      <c r="AJT14" s="114"/>
      <c r="AJU14" s="114"/>
      <c r="AJV14" s="114"/>
      <c r="AJW14" s="114"/>
      <c r="AJX14" s="114"/>
      <c r="AJY14" s="114"/>
      <c r="AJZ14" s="114"/>
      <c r="AKA14" s="114"/>
      <c r="AKB14" s="114"/>
      <c r="AKC14" s="114"/>
      <c r="AKD14" s="114"/>
      <c r="AKE14" s="114"/>
      <c r="AKF14" s="114"/>
      <c r="AKG14" s="114"/>
      <c r="AKH14" s="114"/>
      <c r="AKI14" s="114"/>
      <c r="AKJ14" s="114"/>
      <c r="AKK14" s="114"/>
      <c r="AKL14" s="114"/>
      <c r="AKM14" s="114"/>
      <c r="AKN14" s="114"/>
      <c r="AKO14" s="114"/>
      <c r="AKP14" s="114"/>
      <c r="AKQ14" s="114"/>
      <c r="AKR14" s="114"/>
      <c r="AKS14" s="114"/>
      <c r="AKT14" s="114"/>
      <c r="AKU14" s="114"/>
      <c r="AKV14" s="114"/>
      <c r="AKW14" s="114"/>
      <c r="AKX14" s="114"/>
      <c r="AKY14" s="114"/>
      <c r="AKZ14" s="114"/>
      <c r="ALA14" s="114"/>
      <c r="ALB14" s="114"/>
      <c r="ALC14" s="114"/>
      <c r="ALD14" s="114"/>
      <c r="ALE14" s="114"/>
      <c r="ALF14" s="114"/>
      <c r="ALG14" s="114"/>
      <c r="ALH14" s="114"/>
      <c r="ALI14" s="114"/>
      <c r="ALJ14" s="114"/>
      <c r="ALK14" s="114"/>
      <c r="ALL14" s="114"/>
      <c r="ALM14" s="114"/>
      <c r="ALN14" s="114"/>
      <c r="ALO14" s="114"/>
      <c r="ALP14" s="114"/>
      <c r="ALQ14" s="114"/>
      <c r="ALR14" s="114"/>
      <c r="ALS14" s="114"/>
      <c r="ALT14" s="114"/>
      <c r="ALU14" s="114"/>
      <c r="ALV14" s="114"/>
      <c r="ALW14" s="114"/>
      <c r="ALX14" s="114"/>
      <c r="ALY14" s="114"/>
      <c r="ALZ14" s="114"/>
      <c r="AMA14" s="114"/>
      <c r="AMB14" s="114"/>
      <c r="AMC14" s="114"/>
      <c r="AMD14" s="114"/>
      <c r="AME14" s="114"/>
      <c r="AMF14" s="114"/>
      <c r="AMG14" s="114"/>
      <c r="AMH14" s="114"/>
      <c r="AMI14" s="114"/>
      <c r="AMJ14" s="114"/>
      <c r="AMK14" s="114"/>
      <c r="AML14" s="114"/>
      <c r="AMM14" s="114"/>
      <c r="AMN14" s="114"/>
      <c r="AMO14" s="114"/>
      <c r="AMP14" s="114"/>
      <c r="AMQ14" s="114"/>
      <c r="AMR14" s="114"/>
      <c r="AMS14" s="114"/>
      <c r="AMT14" s="114"/>
      <c r="AMU14" s="114"/>
      <c r="AMV14" s="114"/>
      <c r="AMW14" s="114"/>
      <c r="AMX14" s="114"/>
      <c r="AMY14" s="114"/>
      <c r="AMZ14" s="114"/>
      <c r="ANA14" s="114"/>
      <c r="ANB14" s="114"/>
      <c r="ANC14" s="114"/>
      <c r="AND14" s="114"/>
      <c r="ANE14" s="114"/>
      <c r="ANF14" s="114"/>
      <c r="ANG14" s="114"/>
      <c r="ANH14" s="114"/>
      <c r="ANI14" s="114"/>
      <c r="ANJ14" s="114"/>
      <c r="ANK14" s="114"/>
      <c r="ANL14" s="114"/>
      <c r="ANM14" s="114"/>
      <c r="ANN14" s="114"/>
      <c r="ANO14" s="114"/>
      <c r="ANP14" s="114"/>
      <c r="ANQ14" s="114"/>
      <c r="ANR14" s="114"/>
      <c r="ANS14" s="114"/>
      <c r="ANT14" s="114"/>
      <c r="ANU14" s="114"/>
      <c r="ANV14" s="114"/>
      <c r="ANW14" s="114"/>
      <c r="ANX14" s="114"/>
      <c r="ANY14" s="114"/>
      <c r="ANZ14" s="114"/>
      <c r="AOA14" s="114"/>
      <c r="AOB14" s="114"/>
      <c r="AOC14" s="114"/>
      <c r="AOD14" s="114"/>
      <c r="AOE14" s="114"/>
      <c r="AOF14" s="114"/>
      <c r="AOG14" s="114"/>
      <c r="AOH14" s="114"/>
      <c r="AOI14" s="114"/>
      <c r="AOJ14" s="114"/>
      <c r="AOK14" s="114"/>
      <c r="AOL14" s="114"/>
      <c r="AOM14" s="114"/>
      <c r="AON14" s="114"/>
      <c r="AOO14" s="114"/>
      <c r="AOP14" s="114"/>
      <c r="AOQ14" s="114"/>
      <c r="AOR14" s="114"/>
      <c r="AOS14" s="114"/>
      <c r="AOT14" s="114"/>
      <c r="AOU14" s="114"/>
      <c r="AOV14" s="114"/>
      <c r="AOW14" s="114"/>
      <c r="AOX14" s="114"/>
      <c r="AOY14" s="114"/>
      <c r="AOZ14" s="114"/>
      <c r="APA14" s="114"/>
      <c r="APB14" s="114"/>
      <c r="APC14" s="114"/>
      <c r="APD14" s="114"/>
      <c r="APE14" s="114"/>
      <c r="APF14" s="114"/>
      <c r="APG14" s="114"/>
      <c r="APH14" s="114"/>
      <c r="API14" s="114"/>
      <c r="APJ14" s="114"/>
      <c r="APK14" s="114"/>
      <c r="APL14" s="114"/>
      <c r="APM14" s="114"/>
      <c r="APN14" s="114"/>
      <c r="APO14" s="114"/>
      <c r="APP14" s="114"/>
      <c r="APQ14" s="114"/>
      <c r="APR14" s="114"/>
      <c r="APS14" s="114"/>
      <c r="APT14" s="114"/>
      <c r="APU14" s="114"/>
      <c r="APV14" s="114"/>
      <c r="APW14" s="114"/>
      <c r="APX14" s="114"/>
      <c r="APY14" s="114"/>
      <c r="APZ14" s="114"/>
      <c r="AQA14" s="114"/>
      <c r="AQB14" s="114"/>
      <c r="AQC14" s="114"/>
      <c r="AQD14" s="114"/>
      <c r="AQE14" s="114"/>
      <c r="AQF14" s="114"/>
      <c r="AQG14" s="114"/>
      <c r="AQH14" s="114"/>
      <c r="AQI14" s="114"/>
      <c r="AQJ14" s="114"/>
      <c r="AQK14" s="114"/>
      <c r="AQL14" s="114"/>
      <c r="AQM14" s="114"/>
      <c r="AQN14" s="114"/>
      <c r="AQO14" s="114"/>
      <c r="AQP14" s="114"/>
      <c r="AQQ14" s="114"/>
      <c r="AQR14" s="114"/>
      <c r="AQS14" s="114"/>
      <c r="AQT14" s="114"/>
      <c r="AQU14" s="114"/>
      <c r="AQV14" s="114"/>
      <c r="AQW14" s="114"/>
      <c r="AQX14" s="114"/>
      <c r="AQY14" s="114"/>
      <c r="AQZ14" s="114"/>
      <c r="ARA14" s="114"/>
      <c r="ARB14" s="114"/>
      <c r="ARC14" s="114"/>
      <c r="ARD14" s="114"/>
      <c r="ARE14" s="114"/>
      <c r="ARF14" s="114"/>
      <c r="ARG14" s="114"/>
      <c r="ARH14" s="114"/>
      <c r="ARI14" s="114"/>
      <c r="ARJ14" s="114"/>
      <c r="ARK14" s="114"/>
      <c r="ARL14" s="114"/>
      <c r="ARM14" s="114"/>
      <c r="ARN14" s="114"/>
      <c r="ARO14" s="114"/>
      <c r="ARP14" s="114"/>
      <c r="ARQ14" s="114"/>
      <c r="ARR14" s="114"/>
      <c r="ARS14" s="114"/>
      <c r="ART14" s="114"/>
      <c r="ARU14" s="114"/>
      <c r="ARV14" s="114"/>
      <c r="ARW14" s="114"/>
      <c r="ARX14" s="114"/>
      <c r="ARY14" s="114"/>
      <c r="ARZ14" s="114"/>
      <c r="ASA14" s="114"/>
      <c r="ASB14" s="114"/>
      <c r="ASC14" s="114"/>
      <c r="ASD14" s="114"/>
      <c r="ASE14" s="114"/>
      <c r="ASF14" s="114"/>
      <c r="ASG14" s="114"/>
      <c r="ASH14" s="114"/>
      <c r="ASI14" s="114"/>
      <c r="ASJ14" s="114"/>
      <c r="ASK14" s="114"/>
      <c r="ASL14" s="114"/>
      <c r="ASM14" s="114"/>
      <c r="ASN14" s="114"/>
      <c r="ASO14" s="114"/>
      <c r="ASP14" s="114"/>
      <c r="ASQ14" s="114"/>
      <c r="ASR14" s="114"/>
      <c r="ASS14" s="114"/>
      <c r="AST14" s="114"/>
      <c r="ASU14" s="114"/>
      <c r="ASV14" s="114"/>
      <c r="ASW14" s="114"/>
      <c r="ASX14" s="114"/>
      <c r="ASY14" s="114"/>
      <c r="ASZ14" s="114"/>
      <c r="ATA14" s="114"/>
      <c r="ATB14" s="114"/>
      <c r="ATC14" s="114"/>
      <c r="ATD14" s="114"/>
      <c r="ATE14" s="114"/>
      <c r="ATF14" s="114"/>
      <c r="ATG14" s="114"/>
      <c r="ATH14" s="114"/>
      <c r="ATI14" s="114"/>
      <c r="ATJ14" s="114"/>
      <c r="ATK14" s="114"/>
      <c r="ATL14" s="114"/>
      <c r="ATM14" s="114"/>
      <c r="ATN14" s="114"/>
      <c r="ATO14" s="114"/>
      <c r="ATP14" s="114"/>
      <c r="ATQ14" s="114"/>
      <c r="ATR14" s="114"/>
      <c r="ATS14" s="114"/>
      <c r="ATT14" s="114"/>
      <c r="ATU14" s="114"/>
      <c r="ATV14" s="114"/>
      <c r="ATW14" s="114"/>
      <c r="ATX14" s="114"/>
      <c r="ATY14" s="114"/>
      <c r="ATZ14" s="114"/>
      <c r="AUA14" s="114"/>
      <c r="AUB14" s="114"/>
      <c r="AUC14" s="114"/>
      <c r="AUD14" s="114"/>
      <c r="AUE14" s="114"/>
      <c r="AUF14" s="114"/>
      <c r="AUG14" s="114"/>
      <c r="AUH14" s="114"/>
      <c r="AUI14" s="114"/>
      <c r="AUJ14" s="114"/>
      <c r="AUK14" s="114"/>
      <c r="AUL14" s="114"/>
      <c r="AUM14" s="114"/>
      <c r="AUN14" s="114"/>
      <c r="AUO14" s="114"/>
      <c r="AUP14" s="114"/>
      <c r="AUQ14" s="114"/>
      <c r="AUR14" s="114"/>
      <c r="AUS14" s="114"/>
      <c r="AUT14" s="114"/>
      <c r="AUU14" s="114"/>
      <c r="AUV14" s="114"/>
      <c r="AUW14" s="114"/>
      <c r="AUX14" s="114"/>
      <c r="AUY14" s="114"/>
      <c r="AUZ14" s="114"/>
      <c r="AVA14" s="114"/>
      <c r="AVB14" s="114"/>
      <c r="AVC14" s="114"/>
      <c r="AVD14" s="114"/>
      <c r="AVE14" s="114"/>
      <c r="AVF14" s="114"/>
      <c r="AVG14" s="114"/>
      <c r="AVH14" s="114"/>
      <c r="AVI14" s="114"/>
      <c r="AVJ14" s="114"/>
      <c r="AVK14" s="114"/>
      <c r="AVL14" s="114"/>
      <c r="AVM14" s="114"/>
      <c r="AVN14" s="114"/>
      <c r="AVO14" s="114"/>
      <c r="AVP14" s="114"/>
      <c r="AVQ14" s="114"/>
      <c r="AVR14" s="114"/>
      <c r="AVS14" s="114"/>
      <c r="AVT14" s="114"/>
      <c r="AVU14" s="114"/>
      <c r="AVV14" s="114"/>
      <c r="AVW14" s="114"/>
      <c r="AVX14" s="114"/>
      <c r="AVY14" s="114"/>
      <c r="AVZ14" s="114"/>
      <c r="AWA14" s="114"/>
      <c r="AWB14" s="114"/>
      <c r="AWC14" s="114"/>
      <c r="AWD14" s="114"/>
      <c r="AWE14" s="114"/>
      <c r="AWF14" s="114"/>
      <c r="AWG14" s="114"/>
      <c r="AWH14" s="114"/>
      <c r="AWI14" s="114"/>
      <c r="AWJ14" s="114"/>
      <c r="AWK14" s="114"/>
      <c r="AWL14" s="114"/>
      <c r="AWM14" s="114"/>
      <c r="AWN14" s="114"/>
      <c r="AWO14" s="114"/>
      <c r="AWP14" s="114"/>
      <c r="AWQ14" s="114"/>
      <c r="AWR14" s="114"/>
      <c r="AWS14" s="114"/>
      <c r="AWT14" s="114"/>
      <c r="AWU14" s="114"/>
      <c r="AWV14" s="114"/>
      <c r="AWW14" s="114"/>
      <c r="AWX14" s="114"/>
      <c r="AWY14" s="114"/>
      <c r="AWZ14" s="114"/>
      <c r="AXA14" s="114"/>
      <c r="AXB14" s="114"/>
      <c r="AXC14" s="114"/>
      <c r="AXD14" s="114"/>
      <c r="AXE14" s="114"/>
      <c r="AXF14" s="114"/>
      <c r="AXG14" s="114"/>
      <c r="AXH14" s="114"/>
      <c r="AXI14" s="114"/>
      <c r="AXJ14" s="114"/>
      <c r="AXK14" s="114"/>
      <c r="AXL14" s="114"/>
      <c r="AXM14" s="114"/>
      <c r="AXN14" s="114"/>
      <c r="AXO14" s="114"/>
      <c r="AXP14" s="114"/>
      <c r="AXQ14" s="114"/>
      <c r="AXR14" s="114"/>
      <c r="AXS14" s="114"/>
      <c r="AXT14" s="114"/>
      <c r="AXU14" s="114"/>
      <c r="AXV14" s="114"/>
      <c r="AXW14" s="114"/>
      <c r="AXX14" s="114"/>
      <c r="AXY14" s="114"/>
      <c r="AXZ14" s="114"/>
      <c r="AYA14" s="114"/>
      <c r="AYB14" s="114"/>
      <c r="AYC14" s="114"/>
      <c r="AYD14" s="114"/>
      <c r="AYE14" s="114"/>
      <c r="AYF14" s="114"/>
      <c r="AYG14" s="114"/>
      <c r="AYH14" s="114"/>
      <c r="AYI14" s="114"/>
      <c r="AYJ14" s="114"/>
      <c r="AYK14" s="114"/>
      <c r="AYL14" s="114"/>
      <c r="AYM14" s="114"/>
      <c r="AYN14" s="114"/>
      <c r="AYO14" s="114"/>
      <c r="AYP14" s="114"/>
      <c r="AYQ14" s="114"/>
      <c r="AYR14" s="114"/>
      <c r="AYS14" s="114"/>
      <c r="AYT14" s="114"/>
      <c r="AYU14" s="114"/>
      <c r="AYV14" s="114"/>
      <c r="AYW14" s="114"/>
      <c r="AYX14" s="114"/>
      <c r="AYY14" s="114"/>
      <c r="AYZ14" s="114"/>
      <c r="AZA14" s="114"/>
      <c r="AZB14" s="114"/>
      <c r="AZC14" s="114"/>
      <c r="AZD14" s="114"/>
      <c r="AZE14" s="114"/>
      <c r="AZF14" s="114"/>
      <c r="AZG14" s="114"/>
      <c r="AZH14" s="114"/>
      <c r="AZI14" s="114"/>
      <c r="AZJ14" s="114"/>
      <c r="AZK14" s="114"/>
      <c r="AZL14" s="114"/>
      <c r="AZM14" s="114"/>
      <c r="AZN14" s="114"/>
      <c r="AZO14" s="114"/>
      <c r="AZP14" s="114"/>
      <c r="AZQ14" s="114"/>
      <c r="AZR14" s="114"/>
      <c r="AZS14" s="114"/>
      <c r="AZT14" s="114"/>
      <c r="AZU14" s="114"/>
      <c r="AZV14" s="114"/>
      <c r="AZW14" s="114"/>
      <c r="AZX14" s="114"/>
      <c r="AZY14" s="114"/>
      <c r="AZZ14" s="114"/>
      <c r="BAA14" s="114"/>
      <c r="BAB14" s="114"/>
      <c r="BAC14" s="114"/>
      <c r="BAD14" s="114"/>
      <c r="BAE14" s="114"/>
      <c r="BAF14" s="114"/>
      <c r="BAG14" s="114"/>
      <c r="BAH14" s="114"/>
      <c r="BAI14" s="114"/>
      <c r="BAJ14" s="114"/>
      <c r="BAK14" s="114"/>
      <c r="BAL14" s="114"/>
      <c r="BAM14" s="114"/>
      <c r="BAN14" s="114"/>
      <c r="BAO14" s="114"/>
      <c r="BAP14" s="114"/>
      <c r="BAQ14" s="114"/>
      <c r="BAR14" s="114"/>
      <c r="BAS14" s="114"/>
      <c r="BAT14" s="114"/>
      <c r="BAU14" s="114"/>
      <c r="BAV14" s="114"/>
      <c r="BAW14" s="114"/>
      <c r="BAX14" s="114"/>
      <c r="BAY14" s="114"/>
      <c r="BAZ14" s="114"/>
      <c r="BBA14" s="114"/>
      <c r="BBB14" s="114"/>
      <c r="BBC14" s="114"/>
      <c r="BBD14" s="114"/>
      <c r="BBE14" s="114"/>
      <c r="BBF14" s="114"/>
      <c r="BBG14" s="114"/>
      <c r="BBH14" s="114"/>
      <c r="BBI14" s="114"/>
      <c r="BBJ14" s="114"/>
      <c r="BBK14" s="114"/>
      <c r="BBL14" s="114"/>
      <c r="BBM14" s="114"/>
      <c r="BBN14" s="114"/>
      <c r="BBO14" s="114"/>
      <c r="BBP14" s="114"/>
      <c r="BBQ14" s="114"/>
      <c r="BBR14" s="114"/>
      <c r="BBS14" s="114"/>
      <c r="BBT14" s="114"/>
      <c r="BBU14" s="114"/>
      <c r="BBV14" s="114"/>
      <c r="BBW14" s="114"/>
      <c r="BBX14" s="114"/>
      <c r="BBY14" s="114"/>
      <c r="BBZ14" s="114"/>
      <c r="BCA14" s="114"/>
      <c r="BCB14" s="114"/>
      <c r="BCC14" s="114"/>
      <c r="BCD14" s="114"/>
      <c r="BCE14" s="114"/>
      <c r="BCF14" s="114"/>
      <c r="BCG14" s="114"/>
      <c r="BCH14" s="114"/>
      <c r="BCI14" s="114"/>
      <c r="BCJ14" s="114"/>
      <c r="BCK14" s="114"/>
      <c r="BCL14" s="114"/>
      <c r="BCM14" s="114"/>
      <c r="BCN14" s="114"/>
      <c r="BCO14" s="114"/>
      <c r="BCP14" s="114"/>
      <c r="BCQ14" s="114"/>
      <c r="BCR14" s="114"/>
      <c r="BCS14" s="114"/>
      <c r="BCT14" s="114"/>
      <c r="BCU14" s="114"/>
      <c r="BCV14" s="114"/>
      <c r="BCW14" s="114"/>
      <c r="BCX14" s="114"/>
      <c r="BCY14" s="114"/>
      <c r="BCZ14" s="114"/>
      <c r="BDA14" s="114"/>
      <c r="BDB14" s="114"/>
      <c r="BDC14" s="114"/>
      <c r="BDD14" s="114"/>
      <c r="BDE14" s="114"/>
      <c r="BDF14" s="114"/>
      <c r="BDG14" s="114"/>
      <c r="BDH14" s="114"/>
      <c r="BDI14" s="114"/>
      <c r="BDJ14" s="114"/>
      <c r="BDK14" s="114"/>
      <c r="BDL14" s="114"/>
      <c r="BDM14" s="114"/>
      <c r="BDN14" s="114"/>
      <c r="BDO14" s="114"/>
      <c r="BDP14" s="114"/>
      <c r="BDQ14" s="114"/>
      <c r="BDR14" s="114"/>
      <c r="BDS14" s="114"/>
      <c r="BDT14" s="114"/>
      <c r="BDU14" s="114"/>
      <c r="BDV14" s="114"/>
      <c r="BDW14" s="114"/>
      <c r="BDX14" s="114"/>
      <c r="BDY14" s="114"/>
      <c r="BDZ14" s="114"/>
      <c r="BEA14" s="114"/>
      <c r="BEB14" s="114"/>
      <c r="BEC14" s="114"/>
      <c r="BED14" s="114"/>
      <c r="BEE14" s="114"/>
      <c r="BEF14" s="114"/>
      <c r="BEG14" s="114"/>
      <c r="BEH14" s="114"/>
      <c r="BEI14" s="114"/>
      <c r="BEJ14" s="114"/>
      <c r="BEK14" s="114"/>
      <c r="BEL14" s="114"/>
      <c r="BEM14" s="114"/>
      <c r="BEN14" s="114"/>
      <c r="BEO14" s="114"/>
      <c r="BEP14" s="114"/>
      <c r="BEQ14" s="114"/>
      <c r="BER14" s="114"/>
      <c r="BES14" s="114"/>
      <c r="BET14" s="114"/>
      <c r="BEU14" s="114"/>
      <c r="BEV14" s="114"/>
      <c r="BEW14" s="114"/>
      <c r="BEX14" s="114"/>
      <c r="BEY14" s="114"/>
      <c r="BEZ14" s="114"/>
      <c r="BFA14" s="114"/>
      <c r="BFB14" s="114"/>
      <c r="BFC14" s="114"/>
      <c r="BFD14" s="114"/>
      <c r="BFE14" s="114"/>
      <c r="BFF14" s="114"/>
      <c r="BFG14" s="114"/>
      <c r="BFH14" s="114"/>
      <c r="BFI14" s="114"/>
      <c r="BFJ14" s="114"/>
      <c r="BFK14" s="114"/>
      <c r="BFL14" s="114"/>
      <c r="BFM14" s="114"/>
      <c r="BFN14" s="114"/>
      <c r="BFO14" s="114"/>
      <c r="BFP14" s="114"/>
      <c r="BFQ14" s="114"/>
      <c r="BFR14" s="114"/>
      <c r="BFS14" s="114"/>
      <c r="BFT14" s="114"/>
      <c r="BFU14" s="114"/>
      <c r="BFV14" s="114"/>
      <c r="BFW14" s="114"/>
      <c r="BFX14" s="114"/>
      <c r="BFY14" s="114"/>
      <c r="BFZ14" s="114"/>
      <c r="BGA14" s="114"/>
      <c r="BGB14" s="114"/>
      <c r="BGC14" s="114"/>
      <c r="BGD14" s="114"/>
      <c r="BGE14" s="114"/>
      <c r="BGF14" s="114"/>
      <c r="BGG14" s="114"/>
      <c r="BGH14" s="114"/>
      <c r="BGI14" s="114"/>
      <c r="BGJ14" s="114"/>
      <c r="BGK14" s="114"/>
      <c r="BGL14" s="114"/>
      <c r="BGM14" s="114"/>
      <c r="BGN14" s="114"/>
      <c r="BGO14" s="114"/>
      <c r="BGP14" s="114"/>
      <c r="BGQ14" s="114"/>
      <c r="BGR14" s="114"/>
      <c r="BGS14" s="114"/>
      <c r="BGT14" s="114"/>
      <c r="BGU14" s="114"/>
      <c r="BGV14" s="114"/>
      <c r="BGW14" s="114"/>
      <c r="BGX14" s="114"/>
      <c r="BGY14" s="114"/>
      <c r="BGZ14" s="114"/>
      <c r="BHA14" s="114"/>
      <c r="BHB14" s="114"/>
      <c r="BHC14" s="114"/>
      <c r="BHD14" s="114"/>
      <c r="BHE14" s="114"/>
      <c r="BHF14" s="114"/>
      <c r="BHG14" s="114"/>
      <c r="BHH14" s="114"/>
      <c r="BHI14" s="114"/>
      <c r="BHJ14" s="114"/>
      <c r="BHK14" s="114"/>
      <c r="BHL14" s="114"/>
      <c r="BHM14" s="114"/>
      <c r="BHN14" s="114"/>
      <c r="BHO14" s="114"/>
      <c r="BHP14" s="114"/>
      <c r="BHQ14" s="114"/>
      <c r="BHR14" s="114"/>
      <c r="BHS14" s="114"/>
      <c r="BHT14" s="114"/>
      <c r="BHU14" s="114"/>
      <c r="BHV14" s="114"/>
      <c r="BHW14" s="114"/>
      <c r="BHX14" s="114"/>
      <c r="BHY14" s="114"/>
      <c r="BHZ14" s="114"/>
      <c r="BIA14" s="114"/>
      <c r="BIB14" s="114"/>
      <c r="BIC14" s="114"/>
      <c r="BID14" s="114"/>
      <c r="BIE14" s="114"/>
      <c r="BIF14" s="114"/>
      <c r="BIG14" s="114"/>
      <c r="BIH14" s="114"/>
      <c r="BII14" s="114"/>
      <c r="BIJ14" s="114"/>
      <c r="BIK14" s="114"/>
      <c r="BIL14" s="114"/>
      <c r="BIM14" s="114"/>
      <c r="BIN14" s="114"/>
      <c r="BIO14" s="114"/>
      <c r="BIP14" s="114"/>
      <c r="BIQ14" s="114"/>
      <c r="BIR14" s="114"/>
      <c r="BIS14" s="114"/>
      <c r="BIT14" s="114"/>
      <c r="BIU14" s="114"/>
      <c r="BIV14" s="114"/>
      <c r="BIW14" s="114"/>
      <c r="BIX14" s="114"/>
      <c r="BIY14" s="114"/>
      <c r="BIZ14" s="114"/>
      <c r="BJA14" s="114"/>
      <c r="BJB14" s="114"/>
      <c r="BJC14" s="114"/>
      <c r="BJD14" s="114"/>
      <c r="BJE14" s="114"/>
      <c r="BJF14" s="114"/>
      <c r="BJG14" s="114"/>
      <c r="BJH14" s="114"/>
      <c r="BJI14" s="114"/>
      <c r="BJJ14" s="114"/>
      <c r="BJK14" s="114"/>
      <c r="BJL14" s="114"/>
      <c r="BJM14" s="114"/>
      <c r="BJN14" s="114"/>
      <c r="BJO14" s="114"/>
      <c r="BJP14" s="114"/>
      <c r="BJQ14" s="114"/>
      <c r="BJR14" s="114"/>
      <c r="BJS14" s="114"/>
      <c r="BJT14" s="114"/>
      <c r="BJU14" s="114"/>
      <c r="BJV14" s="114"/>
      <c r="BJW14" s="114"/>
      <c r="BJX14" s="114"/>
      <c r="BJY14" s="114"/>
      <c r="BJZ14" s="114"/>
      <c r="BKA14" s="114"/>
      <c r="BKB14" s="114"/>
      <c r="BKC14" s="114"/>
      <c r="BKD14" s="114"/>
      <c r="BKE14" s="114"/>
      <c r="BKF14" s="114"/>
      <c r="BKG14" s="114"/>
      <c r="BKH14" s="114"/>
      <c r="BKI14" s="114"/>
      <c r="BKJ14" s="114"/>
      <c r="BKK14" s="114"/>
      <c r="BKL14" s="114"/>
      <c r="BKM14" s="114"/>
      <c r="BKN14" s="114"/>
      <c r="BKO14" s="114"/>
      <c r="BKP14" s="114"/>
      <c r="BKQ14" s="114"/>
      <c r="BKR14" s="114"/>
      <c r="BKS14" s="114"/>
      <c r="BKT14" s="114"/>
      <c r="BKU14" s="114"/>
      <c r="BKV14" s="114"/>
      <c r="BKW14" s="114"/>
      <c r="BKX14" s="114"/>
      <c r="BKY14" s="114"/>
      <c r="BKZ14" s="114"/>
      <c r="BLA14" s="114"/>
      <c r="BLB14" s="114"/>
      <c r="BLC14" s="114"/>
      <c r="BLD14" s="114"/>
      <c r="BLE14" s="114"/>
      <c r="BLF14" s="114"/>
      <c r="BLG14" s="114"/>
      <c r="BLH14" s="114"/>
      <c r="BLI14" s="114"/>
      <c r="BLJ14" s="114"/>
      <c r="BLK14" s="114"/>
      <c r="BLL14" s="114"/>
      <c r="BLM14" s="114"/>
      <c r="BLN14" s="114"/>
      <c r="BLO14" s="114"/>
      <c r="BLP14" s="114"/>
      <c r="BLQ14" s="114"/>
      <c r="BLR14" s="114"/>
      <c r="BLS14" s="114"/>
      <c r="BLT14" s="114"/>
      <c r="BLU14" s="114"/>
      <c r="BLV14" s="114"/>
      <c r="BLW14" s="114"/>
      <c r="BLX14" s="114"/>
      <c r="BLY14" s="114"/>
      <c r="BLZ14" s="114"/>
      <c r="BMA14" s="114"/>
      <c r="BMB14" s="114"/>
      <c r="BMC14" s="114"/>
      <c r="BMD14" s="114"/>
      <c r="BME14" s="114"/>
      <c r="BMF14" s="114"/>
      <c r="BMG14" s="114"/>
      <c r="BMH14" s="114"/>
      <c r="BMI14" s="114"/>
      <c r="BMJ14" s="114"/>
      <c r="BMK14" s="114"/>
      <c r="BML14" s="114"/>
      <c r="BMM14" s="114"/>
      <c r="BMN14" s="114"/>
      <c r="BMO14" s="114"/>
      <c r="BMP14" s="114"/>
      <c r="BMQ14" s="114"/>
      <c r="BMR14" s="114"/>
      <c r="BMS14" s="114"/>
      <c r="BMT14" s="114"/>
      <c r="BMU14" s="114"/>
      <c r="BMV14" s="114"/>
      <c r="BMW14" s="114"/>
      <c r="BMX14" s="114"/>
      <c r="BMY14" s="114"/>
      <c r="BMZ14" s="114"/>
      <c r="BNA14" s="114"/>
      <c r="BNB14" s="114"/>
      <c r="BNC14" s="114"/>
      <c r="BND14" s="114"/>
      <c r="BNE14" s="114"/>
      <c r="BNF14" s="114"/>
      <c r="BNG14" s="114"/>
      <c r="BNH14" s="114"/>
      <c r="BNI14" s="114"/>
      <c r="BNJ14" s="114"/>
      <c r="BNK14" s="114"/>
      <c r="BNL14" s="114"/>
      <c r="BNM14" s="114"/>
      <c r="BNN14" s="114"/>
      <c r="BNO14" s="114"/>
      <c r="BNP14" s="114"/>
      <c r="BNQ14" s="114"/>
      <c r="BNR14" s="114"/>
      <c r="BNS14" s="114"/>
      <c r="BNT14" s="114"/>
      <c r="BNU14" s="114"/>
      <c r="BNV14" s="114"/>
      <c r="BNW14" s="114"/>
      <c r="BNX14" s="114"/>
      <c r="BNY14" s="114"/>
      <c r="BNZ14" s="114"/>
      <c r="BOA14" s="114"/>
      <c r="BOB14" s="114"/>
      <c r="BOC14" s="114"/>
      <c r="BOD14" s="114"/>
      <c r="BOE14" s="114"/>
      <c r="BOF14" s="114"/>
      <c r="BOG14" s="114"/>
      <c r="BOH14" s="114"/>
      <c r="BOI14" s="114"/>
      <c r="BOJ14" s="114"/>
      <c r="BOK14" s="114"/>
      <c r="BOL14" s="114"/>
      <c r="BOM14" s="114"/>
      <c r="BON14" s="114"/>
      <c r="BOO14" s="114"/>
      <c r="BOP14" s="114"/>
      <c r="BOQ14" s="114"/>
      <c r="BOR14" s="114"/>
      <c r="BOS14" s="114"/>
      <c r="BOT14" s="114"/>
      <c r="BOU14" s="114"/>
      <c r="BOV14" s="114"/>
      <c r="BOW14" s="114"/>
      <c r="BOX14" s="114"/>
      <c r="BOY14" s="114"/>
      <c r="BOZ14" s="114"/>
      <c r="BPA14" s="114"/>
      <c r="BPB14" s="114"/>
      <c r="BPC14" s="114"/>
      <c r="BPD14" s="114"/>
      <c r="BPE14" s="114"/>
      <c r="BPF14" s="114"/>
      <c r="BPG14" s="114"/>
      <c r="BPH14" s="114"/>
      <c r="BPI14" s="114"/>
      <c r="BPJ14" s="114"/>
      <c r="BPK14" s="114"/>
      <c r="BPL14" s="114"/>
      <c r="BPM14" s="114"/>
      <c r="BPN14" s="114"/>
      <c r="BPO14" s="114"/>
      <c r="BPP14" s="114"/>
      <c r="BPQ14" s="114"/>
      <c r="BPR14" s="114"/>
      <c r="BPS14" s="114"/>
      <c r="BPT14" s="114"/>
      <c r="BPU14" s="114"/>
      <c r="BPV14" s="114"/>
      <c r="BPW14" s="114"/>
      <c r="BPX14" s="114"/>
      <c r="BPY14" s="114"/>
      <c r="BPZ14" s="114"/>
      <c r="BQA14" s="114"/>
      <c r="BQB14" s="114"/>
      <c r="BQC14" s="114"/>
      <c r="BQD14" s="114"/>
      <c r="BQE14" s="114"/>
      <c r="BQF14" s="114"/>
      <c r="BQG14" s="114"/>
      <c r="BQH14" s="114"/>
      <c r="BQI14" s="114"/>
      <c r="BQJ14" s="114"/>
      <c r="BQK14" s="114"/>
      <c r="BQL14" s="114"/>
      <c r="BQM14" s="114"/>
      <c r="BQN14" s="114"/>
      <c r="BQO14" s="114"/>
      <c r="BQP14" s="114"/>
      <c r="BQQ14" s="114"/>
      <c r="BQR14" s="114"/>
      <c r="BQS14" s="114"/>
      <c r="BQT14" s="114"/>
      <c r="BQU14" s="114"/>
      <c r="BQV14" s="114"/>
      <c r="BQW14" s="114"/>
      <c r="BQX14" s="114"/>
      <c r="BQY14" s="114"/>
      <c r="BQZ14" s="114"/>
      <c r="BRA14" s="114"/>
      <c r="BRB14" s="114"/>
      <c r="BRC14" s="114"/>
      <c r="BRD14" s="114"/>
      <c r="BRE14" s="114"/>
      <c r="BRF14" s="114"/>
      <c r="BRG14" s="114"/>
      <c r="BRH14" s="114"/>
      <c r="BRI14" s="114"/>
      <c r="BRJ14" s="114"/>
      <c r="BRK14" s="114"/>
      <c r="BRL14" s="114"/>
      <c r="BRM14" s="114"/>
      <c r="BRN14" s="114"/>
      <c r="BRO14" s="114"/>
      <c r="BRP14" s="114"/>
      <c r="BRQ14" s="114"/>
      <c r="BRR14" s="114"/>
      <c r="BRS14" s="114"/>
      <c r="BRT14" s="114"/>
      <c r="BRU14" s="114"/>
      <c r="BRV14" s="114"/>
      <c r="BRW14" s="114"/>
      <c r="BRX14" s="114"/>
      <c r="BRY14" s="114"/>
      <c r="BRZ14" s="114"/>
      <c r="BSA14" s="114"/>
      <c r="BSB14" s="114"/>
      <c r="BSC14" s="114"/>
      <c r="BSD14" s="114"/>
      <c r="BSE14" s="114"/>
      <c r="BSF14" s="114"/>
      <c r="BSG14" s="114"/>
      <c r="BSH14" s="114"/>
      <c r="BSI14" s="114"/>
      <c r="BSJ14" s="114"/>
      <c r="BSK14" s="114"/>
      <c r="BSL14" s="114"/>
      <c r="BSM14" s="114"/>
      <c r="BSN14" s="114"/>
      <c r="BSO14" s="114"/>
      <c r="BSP14" s="114"/>
      <c r="BSQ14" s="114"/>
      <c r="BSR14" s="114"/>
      <c r="BSS14" s="114"/>
      <c r="BST14" s="114"/>
      <c r="BSU14" s="114"/>
      <c r="BSV14" s="114"/>
      <c r="BSW14" s="114"/>
      <c r="BSX14" s="114"/>
      <c r="BSY14" s="114"/>
      <c r="BSZ14" s="114"/>
      <c r="BTA14" s="114"/>
      <c r="BTB14" s="114"/>
      <c r="BTC14" s="114"/>
      <c r="BTD14" s="114"/>
      <c r="BTE14" s="114"/>
      <c r="BTF14" s="114"/>
      <c r="BTG14" s="114"/>
      <c r="BTH14" s="114"/>
      <c r="BTI14" s="114"/>
      <c r="BTJ14" s="114"/>
      <c r="BTK14" s="114"/>
      <c r="BTL14" s="114"/>
      <c r="BTM14" s="114"/>
      <c r="BTN14" s="114"/>
      <c r="BTO14" s="114"/>
      <c r="BTP14" s="114"/>
      <c r="BTQ14" s="114"/>
      <c r="BTR14" s="114"/>
      <c r="BTS14" s="114"/>
      <c r="BTT14" s="114"/>
      <c r="BTU14" s="114"/>
      <c r="BTV14" s="114"/>
      <c r="BTW14" s="114"/>
      <c r="BTX14" s="114"/>
      <c r="BTY14" s="114"/>
      <c r="BTZ14" s="114"/>
      <c r="BUA14" s="114"/>
      <c r="BUB14" s="114"/>
      <c r="BUC14" s="114"/>
      <c r="BUD14" s="114"/>
      <c r="BUE14" s="114"/>
      <c r="BUF14" s="114"/>
      <c r="BUG14" s="114"/>
      <c r="BUH14" s="114"/>
      <c r="BUI14" s="114"/>
      <c r="BUJ14" s="114"/>
      <c r="BUK14" s="114"/>
      <c r="BUL14" s="114"/>
      <c r="BUM14" s="114"/>
      <c r="BUN14" s="114"/>
      <c r="BUO14" s="114"/>
      <c r="BUP14" s="114"/>
      <c r="BUQ14" s="114"/>
      <c r="BUR14" s="114"/>
      <c r="BUS14" s="114"/>
      <c r="BUT14" s="114"/>
      <c r="BUU14" s="114"/>
      <c r="BUV14" s="114"/>
      <c r="BUW14" s="114"/>
      <c r="BUX14" s="114"/>
      <c r="BUY14" s="114"/>
      <c r="BUZ14" s="114"/>
      <c r="BVA14" s="114"/>
      <c r="BVB14" s="114"/>
      <c r="BVC14" s="114"/>
      <c r="BVD14" s="114"/>
      <c r="BVE14" s="114"/>
      <c r="BVF14" s="114"/>
      <c r="BVG14" s="114"/>
      <c r="BVH14" s="114"/>
      <c r="BVI14" s="114"/>
      <c r="BVJ14" s="114"/>
      <c r="BVK14" s="114"/>
      <c r="BVL14" s="114"/>
      <c r="BVM14" s="114"/>
      <c r="BVN14" s="114"/>
      <c r="BVO14" s="114"/>
      <c r="BVP14" s="114"/>
      <c r="BVQ14" s="114"/>
      <c r="BVR14" s="114"/>
      <c r="BVS14" s="114"/>
      <c r="BVT14" s="114"/>
      <c r="BVU14" s="114"/>
      <c r="BVV14" s="114"/>
      <c r="BVW14" s="114"/>
      <c r="BVX14" s="114"/>
      <c r="BVY14" s="114"/>
      <c r="BVZ14" s="114"/>
      <c r="BWA14" s="114"/>
      <c r="BWB14" s="114"/>
      <c r="BWC14" s="114"/>
      <c r="BWD14" s="114"/>
      <c r="BWE14" s="114"/>
      <c r="BWF14" s="114"/>
      <c r="BWG14" s="114"/>
      <c r="BWH14" s="114"/>
      <c r="BWI14" s="114"/>
      <c r="BWJ14" s="114"/>
      <c r="BWK14" s="114"/>
      <c r="BWL14" s="114"/>
      <c r="BWM14" s="114"/>
      <c r="BWN14" s="114"/>
      <c r="BWO14" s="114"/>
      <c r="BWP14" s="114"/>
      <c r="BWQ14" s="114"/>
      <c r="BWR14" s="114"/>
      <c r="BWS14" s="114"/>
      <c r="BWT14" s="114"/>
      <c r="BWU14" s="114"/>
      <c r="BWV14" s="114"/>
      <c r="BWW14" s="114"/>
      <c r="BWX14" s="114"/>
      <c r="BWY14" s="114"/>
      <c r="BWZ14" s="114"/>
      <c r="BXA14" s="114"/>
      <c r="BXB14" s="114"/>
      <c r="BXC14" s="114"/>
      <c r="BXD14" s="114"/>
      <c r="BXE14" s="114"/>
      <c r="BXF14" s="114"/>
      <c r="BXG14" s="114"/>
      <c r="BXH14" s="114"/>
      <c r="BXI14" s="114"/>
      <c r="BXJ14" s="114"/>
      <c r="BXK14" s="114"/>
      <c r="BXL14" s="114"/>
      <c r="BXM14" s="114"/>
      <c r="BXN14" s="114"/>
      <c r="BXO14" s="114"/>
      <c r="BXP14" s="114"/>
      <c r="BXQ14" s="114"/>
      <c r="BXR14" s="114"/>
      <c r="BXS14" s="114"/>
      <c r="BXT14" s="114"/>
      <c r="BXU14" s="114"/>
      <c r="BXV14" s="114"/>
      <c r="BXW14" s="114"/>
      <c r="BXX14" s="114"/>
      <c r="BXY14" s="114"/>
      <c r="BXZ14" s="114"/>
      <c r="BYA14" s="114"/>
      <c r="BYB14" s="114"/>
      <c r="BYC14" s="114"/>
      <c r="BYD14" s="114"/>
      <c r="BYE14" s="114"/>
      <c r="BYF14" s="114"/>
      <c r="BYG14" s="114"/>
      <c r="BYH14" s="114"/>
      <c r="BYI14" s="114"/>
      <c r="BYJ14" s="114"/>
      <c r="BYK14" s="114"/>
      <c r="BYL14" s="114"/>
      <c r="BYM14" s="114"/>
      <c r="BYN14" s="114"/>
      <c r="BYO14" s="114"/>
      <c r="BYP14" s="114"/>
      <c r="BYQ14" s="114"/>
      <c r="BYR14" s="114"/>
      <c r="BYS14" s="114"/>
      <c r="BYT14" s="114"/>
      <c r="BYU14" s="114"/>
      <c r="BYV14" s="114"/>
      <c r="BYW14" s="114"/>
      <c r="BYX14" s="114"/>
      <c r="BYY14" s="114"/>
      <c r="BYZ14" s="114"/>
      <c r="BZA14" s="114"/>
      <c r="BZB14" s="114"/>
      <c r="BZC14" s="114"/>
      <c r="BZD14" s="114"/>
      <c r="BZE14" s="114"/>
      <c r="BZF14" s="114"/>
      <c r="BZG14" s="114"/>
      <c r="BZH14" s="114"/>
      <c r="BZI14" s="114"/>
      <c r="BZJ14" s="114"/>
      <c r="BZK14" s="114"/>
      <c r="BZL14" s="114"/>
      <c r="BZM14" s="114"/>
      <c r="BZN14" s="114"/>
      <c r="BZO14" s="114"/>
      <c r="BZP14" s="114"/>
      <c r="BZQ14" s="114"/>
      <c r="BZR14" s="114"/>
      <c r="BZS14" s="114"/>
      <c r="BZT14" s="114"/>
      <c r="BZU14" s="114"/>
      <c r="BZV14" s="114"/>
      <c r="BZW14" s="114"/>
      <c r="BZX14" s="114"/>
      <c r="BZY14" s="114"/>
      <c r="BZZ14" s="114"/>
      <c r="CAA14" s="114"/>
      <c r="CAB14" s="114"/>
      <c r="CAC14" s="114"/>
      <c r="CAD14" s="114"/>
      <c r="CAE14" s="114"/>
      <c r="CAF14" s="114"/>
      <c r="CAG14" s="114"/>
      <c r="CAH14" s="114"/>
      <c r="CAI14" s="114"/>
      <c r="CAJ14" s="114"/>
      <c r="CAK14" s="114"/>
      <c r="CAL14" s="114"/>
      <c r="CAM14" s="114"/>
      <c r="CAN14" s="114"/>
      <c r="CAO14" s="114"/>
      <c r="CAP14" s="114"/>
      <c r="CAQ14" s="114"/>
      <c r="CAR14" s="114"/>
      <c r="CAS14" s="114"/>
      <c r="CAT14" s="114"/>
      <c r="CAU14" s="114"/>
      <c r="CAV14" s="114"/>
      <c r="CAW14" s="114"/>
      <c r="CAX14" s="114"/>
      <c r="CAY14" s="114"/>
      <c r="CAZ14" s="114"/>
      <c r="CBA14" s="114"/>
      <c r="CBB14" s="114"/>
      <c r="CBC14" s="114"/>
      <c r="CBD14" s="114"/>
      <c r="CBE14" s="114"/>
      <c r="CBF14" s="114"/>
      <c r="CBG14" s="114"/>
      <c r="CBH14" s="114"/>
      <c r="CBI14" s="114"/>
      <c r="CBJ14" s="114"/>
      <c r="CBK14" s="114"/>
      <c r="CBL14" s="114"/>
      <c r="CBM14" s="114"/>
      <c r="CBN14" s="114"/>
      <c r="CBO14" s="114"/>
      <c r="CBP14" s="114"/>
      <c r="CBQ14" s="114"/>
      <c r="CBR14" s="114"/>
      <c r="CBS14" s="114"/>
      <c r="CBT14" s="114"/>
      <c r="CBU14" s="114"/>
      <c r="CBV14" s="114"/>
      <c r="CBW14" s="114"/>
      <c r="CBX14" s="114"/>
      <c r="CBY14" s="114"/>
      <c r="CBZ14" s="114"/>
      <c r="CCA14" s="114"/>
      <c r="CCB14" s="114"/>
      <c r="CCC14" s="114"/>
      <c r="CCD14" s="114"/>
      <c r="CCE14" s="114"/>
      <c r="CCF14" s="114"/>
      <c r="CCG14" s="114"/>
      <c r="CCH14" s="114"/>
      <c r="CCI14" s="114"/>
      <c r="CCJ14" s="114"/>
      <c r="CCK14" s="114"/>
      <c r="CCL14" s="114"/>
      <c r="CCM14" s="114"/>
      <c r="CCN14" s="114"/>
      <c r="CCO14" s="114"/>
      <c r="CCP14" s="114"/>
      <c r="CCQ14" s="114"/>
      <c r="CCR14" s="114"/>
      <c r="CCS14" s="114"/>
      <c r="CCT14" s="114"/>
      <c r="CCU14" s="114"/>
      <c r="CCV14" s="114"/>
      <c r="CCW14" s="114"/>
      <c r="CCX14" s="114"/>
      <c r="CCY14" s="114"/>
      <c r="CCZ14" s="114"/>
      <c r="CDA14" s="114"/>
      <c r="CDB14" s="114"/>
      <c r="CDC14" s="114"/>
      <c r="CDD14" s="114"/>
      <c r="CDE14" s="114"/>
      <c r="CDF14" s="114"/>
      <c r="CDG14" s="114"/>
      <c r="CDH14" s="114"/>
      <c r="CDI14" s="114"/>
      <c r="CDJ14" s="114"/>
      <c r="CDK14" s="114"/>
      <c r="CDL14" s="114"/>
      <c r="CDM14" s="114"/>
      <c r="CDN14" s="114"/>
      <c r="CDO14" s="114"/>
      <c r="CDP14" s="114"/>
      <c r="CDQ14" s="114"/>
      <c r="CDR14" s="114"/>
      <c r="CDS14" s="114"/>
      <c r="CDT14" s="114"/>
      <c r="CDU14" s="114"/>
      <c r="CDV14" s="114"/>
      <c r="CDW14" s="114"/>
      <c r="CDX14" s="114"/>
      <c r="CDY14" s="114"/>
      <c r="CDZ14" s="114"/>
      <c r="CEA14" s="114"/>
      <c r="CEB14" s="114"/>
      <c r="CEC14" s="114"/>
      <c r="CED14" s="114"/>
      <c r="CEE14" s="114"/>
      <c r="CEF14" s="114"/>
      <c r="CEG14" s="114"/>
      <c r="CEH14" s="114"/>
      <c r="CEI14" s="114"/>
      <c r="CEJ14" s="114"/>
      <c r="CEK14" s="114"/>
      <c r="CEL14" s="114"/>
      <c r="CEM14" s="114"/>
      <c r="CEN14" s="114"/>
      <c r="CEO14" s="114"/>
      <c r="CEP14" s="114"/>
      <c r="CEQ14" s="114"/>
      <c r="CER14" s="114"/>
      <c r="CES14" s="114"/>
      <c r="CET14" s="114"/>
      <c r="CEU14" s="114"/>
      <c r="CEV14" s="114"/>
      <c r="CEW14" s="114"/>
      <c r="CEX14" s="114"/>
      <c r="CEY14" s="114"/>
      <c r="CEZ14" s="114"/>
      <c r="CFA14" s="114"/>
      <c r="CFB14" s="114"/>
      <c r="CFC14" s="114"/>
      <c r="CFD14" s="114"/>
      <c r="CFE14" s="114"/>
      <c r="CFF14" s="114"/>
      <c r="CFG14" s="114"/>
      <c r="CFH14" s="114"/>
      <c r="CFI14" s="114"/>
      <c r="CFJ14" s="114"/>
      <c r="CFK14" s="114"/>
      <c r="CFL14" s="114"/>
      <c r="CFM14" s="114"/>
      <c r="CFN14" s="114"/>
      <c r="CFO14" s="114"/>
      <c r="CFP14" s="114"/>
      <c r="CFQ14" s="114"/>
      <c r="CFR14" s="114"/>
      <c r="CFS14" s="114"/>
      <c r="CFT14" s="114"/>
      <c r="CFU14" s="114"/>
      <c r="CFV14" s="114"/>
      <c r="CFW14" s="114"/>
      <c r="CFX14" s="114"/>
      <c r="CFY14" s="114"/>
      <c r="CFZ14" s="114"/>
      <c r="CGA14" s="114"/>
      <c r="CGB14" s="114"/>
      <c r="CGC14" s="114"/>
      <c r="CGD14" s="114"/>
      <c r="CGE14" s="114"/>
      <c r="CGF14" s="114"/>
      <c r="CGG14" s="114"/>
      <c r="CGH14" s="114"/>
      <c r="CGI14" s="114"/>
      <c r="CGJ14" s="114"/>
      <c r="CGK14" s="114"/>
      <c r="CGL14" s="114"/>
      <c r="CGM14" s="114"/>
      <c r="CGN14" s="114"/>
      <c r="CGO14" s="114"/>
      <c r="CGP14" s="114"/>
      <c r="CGQ14" s="114"/>
      <c r="CGR14" s="114"/>
      <c r="CGS14" s="114"/>
      <c r="CGT14" s="114"/>
      <c r="CGU14" s="114"/>
      <c r="CGV14" s="114"/>
      <c r="CGW14" s="114"/>
      <c r="CGX14" s="114"/>
      <c r="CGY14" s="114"/>
      <c r="CGZ14" s="114"/>
      <c r="CHA14" s="114"/>
      <c r="CHB14" s="114"/>
      <c r="CHC14" s="114"/>
      <c r="CHD14" s="114"/>
      <c r="CHE14" s="114"/>
      <c r="CHF14" s="114"/>
      <c r="CHG14" s="114"/>
      <c r="CHH14" s="114"/>
      <c r="CHI14" s="114"/>
      <c r="CHJ14" s="114"/>
      <c r="CHK14" s="114"/>
      <c r="CHL14" s="114"/>
      <c r="CHM14" s="114"/>
      <c r="CHN14" s="114"/>
      <c r="CHO14" s="114"/>
      <c r="CHP14" s="114"/>
      <c r="CHQ14" s="114"/>
      <c r="CHR14" s="114"/>
      <c r="CHS14" s="114"/>
      <c r="CHT14" s="114"/>
      <c r="CHU14" s="114"/>
      <c r="CHV14" s="114"/>
      <c r="CHW14" s="114"/>
      <c r="CHX14" s="114"/>
      <c r="CHY14" s="114"/>
      <c r="CHZ14" s="114"/>
      <c r="CIA14" s="114"/>
      <c r="CIB14" s="114"/>
      <c r="CIC14" s="114"/>
      <c r="CID14" s="114"/>
      <c r="CIE14" s="114"/>
      <c r="CIF14" s="114"/>
      <c r="CIG14" s="114"/>
      <c r="CIH14" s="114"/>
      <c r="CII14" s="114"/>
      <c r="CIJ14" s="114"/>
      <c r="CIK14" s="114"/>
      <c r="CIL14" s="114"/>
      <c r="CIM14" s="114"/>
      <c r="CIN14" s="114"/>
      <c r="CIO14" s="114"/>
      <c r="CIP14" s="114"/>
      <c r="CIQ14" s="114"/>
      <c r="CIR14" s="114"/>
      <c r="CIS14" s="114"/>
      <c r="CIT14" s="114"/>
      <c r="CIU14" s="114"/>
      <c r="CIV14" s="114"/>
      <c r="CIW14" s="114"/>
      <c r="CIX14" s="114"/>
      <c r="CIY14" s="114"/>
      <c r="CIZ14" s="114"/>
      <c r="CJA14" s="114"/>
      <c r="CJB14" s="114"/>
      <c r="CJC14" s="114"/>
      <c r="CJD14" s="114"/>
      <c r="CJE14" s="114"/>
      <c r="CJF14" s="114"/>
      <c r="CJG14" s="114"/>
      <c r="CJH14" s="114"/>
      <c r="CJI14" s="114"/>
      <c r="CJJ14" s="114"/>
      <c r="CJK14" s="114"/>
      <c r="CJL14" s="114"/>
      <c r="CJM14" s="114"/>
      <c r="CJN14" s="114"/>
      <c r="CJO14" s="114"/>
      <c r="CJP14" s="114"/>
      <c r="CJQ14" s="114"/>
      <c r="CJR14" s="114"/>
      <c r="CJS14" s="114"/>
      <c r="CJT14" s="114"/>
      <c r="CJU14" s="114"/>
      <c r="CJV14" s="114"/>
      <c r="CJW14" s="114"/>
      <c r="CJX14" s="114"/>
      <c r="CJY14" s="114"/>
      <c r="CJZ14" s="114"/>
      <c r="CKA14" s="114"/>
      <c r="CKB14" s="114"/>
      <c r="CKC14" s="114"/>
      <c r="CKD14" s="114"/>
      <c r="CKE14" s="114"/>
      <c r="CKF14" s="114"/>
      <c r="CKG14" s="114"/>
      <c r="CKH14" s="114"/>
      <c r="CKI14" s="114"/>
      <c r="CKJ14" s="114"/>
      <c r="CKK14" s="114"/>
      <c r="CKL14" s="114"/>
      <c r="CKM14" s="114"/>
      <c r="CKN14" s="114"/>
      <c r="CKO14" s="114"/>
      <c r="CKP14" s="114"/>
      <c r="CKQ14" s="114"/>
      <c r="CKR14" s="114"/>
      <c r="CKS14" s="114"/>
      <c r="CKT14" s="114"/>
      <c r="CKU14" s="114"/>
      <c r="CKV14" s="114"/>
      <c r="CKW14" s="114"/>
      <c r="CKX14" s="114"/>
      <c r="CKY14" s="114"/>
      <c r="CKZ14" s="114"/>
      <c r="CLA14" s="114"/>
      <c r="CLB14" s="114"/>
      <c r="CLC14" s="114"/>
      <c r="CLD14" s="114"/>
      <c r="CLE14" s="114"/>
      <c r="CLF14" s="114"/>
      <c r="CLG14" s="114"/>
      <c r="CLH14" s="114"/>
      <c r="CLI14" s="114"/>
      <c r="CLJ14" s="114"/>
      <c r="CLK14" s="114"/>
      <c r="CLL14" s="114"/>
      <c r="CLM14" s="114"/>
      <c r="CLN14" s="114"/>
      <c r="CLO14" s="114"/>
      <c r="CLP14" s="114"/>
      <c r="CLQ14" s="114"/>
      <c r="CLR14" s="114"/>
      <c r="CLS14" s="114"/>
      <c r="CLT14" s="114"/>
      <c r="CLU14" s="114"/>
      <c r="CLV14" s="114"/>
      <c r="CLW14" s="114"/>
      <c r="CLX14" s="114"/>
      <c r="CLY14" s="114"/>
      <c r="CLZ14" s="114"/>
      <c r="CMA14" s="114"/>
      <c r="CMB14" s="114"/>
      <c r="CMC14" s="114"/>
      <c r="CMD14" s="114"/>
      <c r="CME14" s="114"/>
      <c r="CMF14" s="114"/>
      <c r="CMG14" s="114"/>
      <c r="CMH14" s="114"/>
      <c r="CMI14" s="114"/>
      <c r="CMJ14" s="114"/>
      <c r="CMK14" s="114"/>
      <c r="CML14" s="114"/>
      <c r="CMM14" s="114"/>
      <c r="CMN14" s="114"/>
      <c r="CMO14" s="114"/>
      <c r="CMP14" s="114"/>
      <c r="CMQ14" s="114"/>
      <c r="CMR14" s="114"/>
      <c r="CMS14" s="114"/>
      <c r="CMT14" s="114"/>
      <c r="CMU14" s="114"/>
      <c r="CMV14" s="114"/>
      <c r="CMW14" s="114"/>
      <c r="CMX14" s="114"/>
      <c r="CMY14" s="114"/>
      <c r="CMZ14" s="114"/>
      <c r="CNA14" s="114"/>
      <c r="CNB14" s="114"/>
      <c r="CNC14" s="114"/>
      <c r="CND14" s="114"/>
      <c r="CNE14" s="114"/>
      <c r="CNF14" s="114"/>
      <c r="CNG14" s="114"/>
      <c r="CNH14" s="114"/>
      <c r="CNI14" s="114"/>
      <c r="CNJ14" s="114"/>
      <c r="CNK14" s="114"/>
      <c r="CNL14" s="114"/>
      <c r="CNM14" s="114"/>
      <c r="CNN14" s="114"/>
      <c r="CNO14" s="114"/>
      <c r="CNP14" s="114"/>
      <c r="CNQ14" s="114"/>
      <c r="CNR14" s="114"/>
      <c r="CNS14" s="114"/>
      <c r="CNT14" s="114"/>
      <c r="CNU14" s="114"/>
      <c r="CNV14" s="114"/>
      <c r="CNW14" s="114"/>
      <c r="CNX14" s="114"/>
      <c r="CNY14" s="114"/>
      <c r="CNZ14" s="114"/>
      <c r="COA14" s="114"/>
      <c r="COB14" s="114"/>
      <c r="COC14" s="114"/>
      <c r="COD14" s="114"/>
      <c r="COE14" s="114"/>
      <c r="COF14" s="114"/>
      <c r="COG14" s="114"/>
      <c r="COH14" s="114"/>
      <c r="COI14" s="114"/>
      <c r="COJ14" s="114"/>
      <c r="COK14" s="114"/>
      <c r="COL14" s="114"/>
      <c r="COM14" s="114"/>
      <c r="CON14" s="114"/>
      <c r="COO14" s="114"/>
      <c r="COP14" s="114"/>
      <c r="COQ14" s="114"/>
      <c r="COR14" s="114"/>
      <c r="COS14" s="114"/>
      <c r="COT14" s="114"/>
      <c r="COU14" s="114"/>
      <c r="COV14" s="114"/>
      <c r="COW14" s="114"/>
      <c r="COX14" s="114"/>
      <c r="COY14" s="114"/>
      <c r="COZ14" s="114"/>
      <c r="CPA14" s="114"/>
      <c r="CPB14" s="114"/>
      <c r="CPC14" s="114"/>
      <c r="CPD14" s="114"/>
      <c r="CPE14" s="114"/>
      <c r="CPF14" s="114"/>
      <c r="CPG14" s="114"/>
      <c r="CPH14" s="114"/>
      <c r="CPI14" s="114"/>
      <c r="CPJ14" s="114"/>
      <c r="CPK14" s="114"/>
      <c r="CPL14" s="114"/>
      <c r="CPM14" s="114"/>
      <c r="CPN14" s="114"/>
      <c r="CPO14" s="114"/>
      <c r="CPP14" s="114"/>
      <c r="CPQ14" s="114"/>
      <c r="CPR14" s="114"/>
      <c r="CPS14" s="114"/>
      <c r="CPT14" s="114"/>
      <c r="CPU14" s="114"/>
      <c r="CPV14" s="114"/>
      <c r="CPW14" s="114"/>
      <c r="CPX14" s="114"/>
      <c r="CPY14" s="114"/>
      <c r="CPZ14" s="114"/>
      <c r="CQA14" s="114"/>
      <c r="CQB14" s="114"/>
      <c r="CQC14" s="114"/>
      <c r="CQD14" s="114"/>
      <c r="CQE14" s="114"/>
      <c r="CQF14" s="114"/>
      <c r="CQG14" s="114"/>
      <c r="CQH14" s="114"/>
      <c r="CQI14" s="114"/>
      <c r="CQJ14" s="114"/>
      <c r="CQK14" s="114"/>
      <c r="CQL14" s="114"/>
      <c r="CQM14" s="114"/>
      <c r="CQN14" s="114"/>
      <c r="CQO14" s="114"/>
      <c r="CQP14" s="114"/>
      <c r="CQQ14" s="114"/>
      <c r="CQR14" s="114"/>
      <c r="CQS14" s="114"/>
      <c r="CQT14" s="114"/>
      <c r="CQU14" s="114"/>
      <c r="CQV14" s="114"/>
      <c r="CQW14" s="114"/>
      <c r="CQX14" s="114"/>
      <c r="CQY14" s="114"/>
      <c r="CQZ14" s="114"/>
      <c r="CRA14" s="114"/>
      <c r="CRB14" s="114"/>
      <c r="CRC14" s="114"/>
      <c r="CRD14" s="114"/>
      <c r="CRE14" s="114"/>
      <c r="CRF14" s="114"/>
      <c r="CRG14" s="114"/>
      <c r="CRH14" s="114"/>
      <c r="CRI14" s="114"/>
      <c r="CRJ14" s="114"/>
      <c r="CRK14" s="114"/>
      <c r="CRL14" s="114"/>
      <c r="CRM14" s="114"/>
      <c r="CRN14" s="114"/>
      <c r="CRO14" s="114"/>
      <c r="CRP14" s="114"/>
      <c r="CRQ14" s="114"/>
      <c r="CRR14" s="114"/>
      <c r="CRS14" s="114"/>
      <c r="CRT14" s="114"/>
      <c r="CRU14" s="114"/>
      <c r="CRV14" s="114"/>
      <c r="CRW14" s="114"/>
      <c r="CRX14" s="114"/>
      <c r="CRY14" s="114"/>
      <c r="CRZ14" s="114"/>
      <c r="CSA14" s="114"/>
      <c r="CSB14" s="114"/>
      <c r="CSC14" s="114"/>
      <c r="CSD14" s="114"/>
      <c r="CSE14" s="114"/>
      <c r="CSF14" s="114"/>
      <c r="CSG14" s="114"/>
      <c r="CSH14" s="114"/>
      <c r="CSI14" s="114"/>
      <c r="CSJ14" s="114"/>
      <c r="CSK14" s="114"/>
      <c r="CSL14" s="114"/>
      <c r="CSM14" s="114"/>
      <c r="CSN14" s="114"/>
      <c r="CSO14" s="114"/>
      <c r="CSP14" s="114"/>
      <c r="CSQ14" s="114"/>
      <c r="CSR14" s="114"/>
      <c r="CSS14" s="114"/>
      <c r="CST14" s="114"/>
      <c r="CSU14" s="114"/>
      <c r="CSV14" s="114"/>
      <c r="CSW14" s="114"/>
      <c r="CSX14" s="114"/>
      <c r="CSY14" s="114"/>
      <c r="CSZ14" s="114"/>
      <c r="CTA14" s="114"/>
      <c r="CTB14" s="114"/>
      <c r="CTC14" s="114"/>
      <c r="CTD14" s="114"/>
      <c r="CTE14" s="114"/>
      <c r="CTF14" s="114"/>
      <c r="CTG14" s="114"/>
      <c r="CTH14" s="114"/>
      <c r="CTI14" s="114"/>
      <c r="CTJ14" s="114"/>
      <c r="CTK14" s="114"/>
      <c r="CTL14" s="114"/>
      <c r="CTM14" s="114"/>
      <c r="CTN14" s="114"/>
      <c r="CTO14" s="114"/>
      <c r="CTP14" s="114"/>
      <c r="CTQ14" s="114"/>
      <c r="CTR14" s="114"/>
      <c r="CTS14" s="114"/>
      <c r="CTT14" s="114"/>
      <c r="CTU14" s="114"/>
      <c r="CTV14" s="114"/>
      <c r="CTW14" s="114"/>
      <c r="CTX14" s="114"/>
      <c r="CTY14" s="114"/>
      <c r="CTZ14" s="114"/>
      <c r="CUA14" s="114"/>
      <c r="CUB14" s="114"/>
      <c r="CUC14" s="114"/>
      <c r="CUD14" s="114"/>
      <c r="CUE14" s="114"/>
      <c r="CUF14" s="114"/>
      <c r="CUG14" s="114"/>
      <c r="CUH14" s="114"/>
      <c r="CUI14" s="114"/>
      <c r="CUJ14" s="114"/>
      <c r="CUK14" s="114"/>
      <c r="CUL14" s="114"/>
      <c r="CUM14" s="114"/>
      <c r="CUN14" s="114"/>
      <c r="CUO14" s="114"/>
      <c r="CUP14" s="114"/>
      <c r="CUQ14" s="114"/>
      <c r="CUR14" s="114"/>
      <c r="CUS14" s="114"/>
      <c r="CUT14" s="114"/>
      <c r="CUU14" s="114"/>
      <c r="CUV14" s="114"/>
      <c r="CUW14" s="114"/>
      <c r="CUX14" s="114"/>
      <c r="CUY14" s="114"/>
      <c r="CUZ14" s="114"/>
      <c r="CVA14" s="114"/>
      <c r="CVB14" s="114"/>
      <c r="CVC14" s="114"/>
      <c r="CVD14" s="114"/>
      <c r="CVE14" s="114"/>
      <c r="CVF14" s="114"/>
      <c r="CVG14" s="114"/>
      <c r="CVH14" s="114"/>
      <c r="CVI14" s="114"/>
      <c r="CVJ14" s="114"/>
      <c r="CVK14" s="114"/>
      <c r="CVL14" s="114"/>
      <c r="CVM14" s="114"/>
      <c r="CVN14" s="114"/>
      <c r="CVO14" s="114"/>
      <c r="CVP14" s="114"/>
      <c r="CVQ14" s="114"/>
      <c r="CVR14" s="114"/>
      <c r="CVS14" s="114"/>
      <c r="CVT14" s="114"/>
      <c r="CVU14" s="114"/>
      <c r="CVV14" s="114"/>
      <c r="CVW14" s="114"/>
      <c r="CVX14" s="114"/>
      <c r="CVY14" s="114"/>
      <c r="CVZ14" s="114"/>
      <c r="CWA14" s="114"/>
      <c r="CWB14" s="114"/>
      <c r="CWC14" s="114"/>
      <c r="CWD14" s="114"/>
      <c r="CWE14" s="114"/>
      <c r="CWF14" s="114"/>
      <c r="CWG14" s="114"/>
      <c r="CWH14" s="114"/>
      <c r="CWI14" s="114"/>
      <c r="CWJ14" s="114"/>
      <c r="CWK14" s="114"/>
      <c r="CWL14" s="114"/>
      <c r="CWM14" s="114"/>
      <c r="CWN14" s="114"/>
      <c r="CWO14" s="114"/>
      <c r="CWP14" s="114"/>
      <c r="CWQ14" s="114"/>
      <c r="CWR14" s="114"/>
      <c r="CWS14" s="114"/>
      <c r="CWT14" s="114"/>
      <c r="CWU14" s="114"/>
      <c r="CWV14" s="114"/>
      <c r="CWW14" s="114"/>
      <c r="CWX14" s="114"/>
      <c r="CWY14" s="114"/>
      <c r="CWZ14" s="114"/>
      <c r="CXA14" s="114"/>
      <c r="CXB14" s="114"/>
      <c r="CXC14" s="114"/>
      <c r="CXD14" s="114"/>
      <c r="CXE14" s="114"/>
      <c r="CXF14" s="114"/>
      <c r="CXG14" s="114"/>
      <c r="CXH14" s="114"/>
      <c r="CXI14" s="114"/>
      <c r="CXJ14" s="114"/>
      <c r="CXK14" s="114"/>
      <c r="CXL14" s="114"/>
      <c r="CXM14" s="114"/>
      <c r="CXN14" s="114"/>
      <c r="CXO14" s="114"/>
      <c r="CXP14" s="114"/>
      <c r="CXQ14" s="114"/>
      <c r="CXR14" s="114"/>
      <c r="CXS14" s="114"/>
      <c r="CXT14" s="114"/>
      <c r="CXU14" s="114"/>
      <c r="CXV14" s="114"/>
      <c r="CXW14" s="114"/>
      <c r="CXX14" s="114"/>
      <c r="CXY14" s="114"/>
      <c r="CXZ14" s="114"/>
      <c r="CYA14" s="114"/>
      <c r="CYB14" s="114"/>
      <c r="CYC14" s="114"/>
      <c r="CYD14" s="114"/>
      <c r="CYE14" s="114"/>
      <c r="CYF14" s="114"/>
      <c r="CYG14" s="114"/>
      <c r="CYH14" s="114"/>
      <c r="CYI14" s="114"/>
      <c r="CYJ14" s="114"/>
      <c r="CYK14" s="114"/>
      <c r="CYL14" s="114"/>
      <c r="CYM14" s="114"/>
      <c r="CYN14" s="114"/>
      <c r="CYO14" s="114"/>
      <c r="CYP14" s="114"/>
      <c r="CYQ14" s="114"/>
      <c r="CYR14" s="114"/>
      <c r="CYS14" s="114"/>
      <c r="CYT14" s="114"/>
      <c r="CYU14" s="114"/>
      <c r="CYV14" s="114"/>
      <c r="CYW14" s="114"/>
      <c r="CYX14" s="114"/>
      <c r="CYY14" s="114"/>
      <c r="CYZ14" s="114"/>
      <c r="CZA14" s="114"/>
      <c r="CZB14" s="114"/>
      <c r="CZC14" s="114"/>
      <c r="CZD14" s="114"/>
      <c r="CZE14" s="114"/>
      <c r="CZF14" s="114"/>
      <c r="CZG14" s="114"/>
      <c r="CZH14" s="114"/>
      <c r="CZI14" s="114"/>
      <c r="CZJ14" s="114"/>
      <c r="CZK14" s="114"/>
      <c r="CZL14" s="114"/>
      <c r="CZM14" s="114"/>
      <c r="CZN14" s="114"/>
      <c r="CZO14" s="114"/>
      <c r="CZP14" s="114"/>
      <c r="CZQ14" s="114"/>
      <c r="CZR14" s="114"/>
      <c r="CZS14" s="114"/>
      <c r="CZT14" s="114"/>
      <c r="CZU14" s="114"/>
      <c r="CZV14" s="114"/>
      <c r="CZW14" s="114"/>
      <c r="CZX14" s="114"/>
      <c r="CZY14" s="114"/>
      <c r="CZZ14" s="114"/>
      <c r="DAA14" s="114"/>
      <c r="DAB14" s="114"/>
      <c r="DAC14" s="114"/>
      <c r="DAD14" s="114"/>
      <c r="DAE14" s="114"/>
      <c r="DAF14" s="114"/>
      <c r="DAG14" s="114"/>
      <c r="DAH14" s="114"/>
      <c r="DAI14" s="114"/>
      <c r="DAJ14" s="114"/>
      <c r="DAK14" s="114"/>
      <c r="DAL14" s="114"/>
      <c r="DAM14" s="114"/>
      <c r="DAN14" s="114"/>
      <c r="DAO14" s="114"/>
      <c r="DAP14" s="114"/>
      <c r="DAQ14" s="114"/>
      <c r="DAR14" s="114"/>
      <c r="DAS14" s="114"/>
      <c r="DAT14" s="114"/>
      <c r="DAU14" s="114"/>
      <c r="DAV14" s="114"/>
      <c r="DAW14" s="114"/>
      <c r="DAX14" s="114"/>
      <c r="DAY14" s="114"/>
      <c r="DAZ14" s="114"/>
      <c r="DBA14" s="114"/>
      <c r="DBB14" s="114"/>
      <c r="DBC14" s="114"/>
      <c r="DBD14" s="114"/>
      <c r="DBE14" s="114"/>
      <c r="DBF14" s="114"/>
      <c r="DBG14" s="114"/>
      <c r="DBH14" s="114"/>
      <c r="DBI14" s="114"/>
      <c r="DBJ14" s="114"/>
      <c r="DBK14" s="114"/>
      <c r="DBL14" s="114"/>
      <c r="DBM14" s="114"/>
      <c r="DBN14" s="114"/>
      <c r="DBO14" s="114"/>
      <c r="DBP14" s="114"/>
      <c r="DBQ14" s="114"/>
      <c r="DBR14" s="114"/>
      <c r="DBS14" s="114"/>
      <c r="DBT14" s="114"/>
      <c r="DBU14" s="114"/>
      <c r="DBV14" s="114"/>
      <c r="DBW14" s="114"/>
      <c r="DBX14" s="114"/>
      <c r="DBY14" s="114"/>
      <c r="DBZ14" s="114"/>
      <c r="DCA14" s="114"/>
      <c r="DCB14" s="114"/>
      <c r="DCC14" s="114"/>
      <c r="DCD14" s="114"/>
      <c r="DCE14" s="114"/>
      <c r="DCF14" s="114"/>
      <c r="DCG14" s="114"/>
      <c r="DCH14" s="114"/>
      <c r="DCI14" s="114"/>
      <c r="DCJ14" s="114"/>
      <c r="DCK14" s="114"/>
      <c r="DCL14" s="114"/>
      <c r="DCM14" s="114"/>
      <c r="DCN14" s="114"/>
      <c r="DCO14" s="114"/>
      <c r="DCP14" s="114"/>
      <c r="DCQ14" s="114"/>
      <c r="DCR14" s="114"/>
      <c r="DCS14" s="114"/>
      <c r="DCT14" s="114"/>
      <c r="DCU14" s="114"/>
      <c r="DCV14" s="114"/>
      <c r="DCW14" s="114"/>
      <c r="DCX14" s="114"/>
      <c r="DCY14" s="114"/>
      <c r="DCZ14" s="114"/>
      <c r="DDA14" s="114"/>
      <c r="DDB14" s="114"/>
      <c r="DDC14" s="114"/>
      <c r="DDD14" s="114"/>
      <c r="DDE14" s="114"/>
      <c r="DDF14" s="114"/>
      <c r="DDG14" s="114"/>
      <c r="DDH14" s="114"/>
      <c r="DDI14" s="114"/>
      <c r="DDJ14" s="114"/>
      <c r="DDK14" s="114"/>
      <c r="DDL14" s="114"/>
      <c r="DDM14" s="114"/>
      <c r="DDN14" s="114"/>
      <c r="DDO14" s="114"/>
      <c r="DDP14" s="114"/>
      <c r="DDQ14" s="114"/>
      <c r="DDR14" s="114"/>
      <c r="DDS14" s="114"/>
      <c r="DDT14" s="114"/>
      <c r="DDU14" s="114"/>
      <c r="DDV14" s="114"/>
      <c r="DDW14" s="114"/>
      <c r="DDX14" s="114"/>
      <c r="DDY14" s="114"/>
      <c r="DDZ14" s="114"/>
      <c r="DEA14" s="114"/>
      <c r="DEB14" s="114"/>
      <c r="DEC14" s="114"/>
      <c r="DED14" s="114"/>
      <c r="DEE14" s="114"/>
      <c r="DEF14" s="114"/>
      <c r="DEG14" s="114"/>
      <c r="DEH14" s="114"/>
      <c r="DEI14" s="114"/>
      <c r="DEJ14" s="114"/>
      <c r="DEK14" s="114"/>
      <c r="DEL14" s="114"/>
      <c r="DEM14" s="114"/>
      <c r="DEN14" s="114"/>
      <c r="DEO14" s="114"/>
      <c r="DEP14" s="114"/>
      <c r="DEQ14" s="114"/>
      <c r="DER14" s="114"/>
      <c r="DES14" s="114"/>
      <c r="DET14" s="114"/>
      <c r="DEU14" s="114"/>
      <c r="DEV14" s="114"/>
      <c r="DEW14" s="114"/>
      <c r="DEX14" s="114"/>
      <c r="DEY14" s="114"/>
      <c r="DEZ14" s="114"/>
      <c r="DFA14" s="114"/>
      <c r="DFB14" s="114"/>
      <c r="DFC14" s="114"/>
      <c r="DFD14" s="114"/>
      <c r="DFE14" s="114"/>
      <c r="DFF14" s="114"/>
      <c r="DFG14" s="114"/>
      <c r="DFH14" s="114"/>
      <c r="DFI14" s="114"/>
      <c r="DFJ14" s="114"/>
      <c r="DFK14" s="114"/>
      <c r="DFL14" s="114"/>
      <c r="DFM14" s="114"/>
      <c r="DFN14" s="114"/>
      <c r="DFO14" s="114"/>
      <c r="DFP14" s="114"/>
      <c r="DFQ14" s="114"/>
      <c r="DFR14" s="114"/>
      <c r="DFS14" s="114"/>
      <c r="DFT14" s="114"/>
      <c r="DFU14" s="114"/>
      <c r="DFV14" s="114"/>
      <c r="DFW14" s="114"/>
      <c r="DFX14" s="114"/>
      <c r="DFY14" s="114"/>
      <c r="DFZ14" s="114"/>
      <c r="DGA14" s="114"/>
      <c r="DGB14" s="114"/>
      <c r="DGC14" s="114"/>
      <c r="DGD14" s="114"/>
      <c r="DGE14" s="114"/>
      <c r="DGF14" s="114"/>
      <c r="DGG14" s="114"/>
      <c r="DGH14" s="114"/>
      <c r="DGI14" s="114"/>
      <c r="DGJ14" s="114"/>
      <c r="DGK14" s="114"/>
      <c r="DGL14" s="114"/>
      <c r="DGM14" s="114"/>
      <c r="DGN14" s="114"/>
      <c r="DGO14" s="114"/>
      <c r="DGP14" s="114"/>
      <c r="DGQ14" s="114"/>
      <c r="DGR14" s="114"/>
      <c r="DGS14" s="114"/>
      <c r="DGT14" s="114"/>
      <c r="DGU14" s="114"/>
      <c r="DGV14" s="114"/>
      <c r="DGW14" s="114"/>
      <c r="DGX14" s="114"/>
      <c r="DGY14" s="114"/>
      <c r="DGZ14" s="114"/>
      <c r="DHA14" s="114"/>
      <c r="DHB14" s="114"/>
      <c r="DHC14" s="114"/>
      <c r="DHD14" s="114"/>
      <c r="DHE14" s="114"/>
      <c r="DHF14" s="114"/>
      <c r="DHG14" s="114"/>
      <c r="DHH14" s="114"/>
      <c r="DHI14" s="114"/>
      <c r="DHJ14" s="114"/>
      <c r="DHK14" s="114"/>
      <c r="DHL14" s="114"/>
      <c r="DHM14" s="114"/>
      <c r="DHN14" s="114"/>
      <c r="DHO14" s="114"/>
      <c r="DHP14" s="114"/>
      <c r="DHQ14" s="114"/>
      <c r="DHR14" s="114"/>
      <c r="DHS14" s="114"/>
      <c r="DHT14" s="114"/>
      <c r="DHU14" s="114"/>
      <c r="DHV14" s="114"/>
      <c r="DHW14" s="114"/>
      <c r="DHX14" s="114"/>
      <c r="DHY14" s="114"/>
      <c r="DHZ14" s="114"/>
      <c r="DIA14" s="114"/>
      <c r="DIB14" s="114"/>
      <c r="DIC14" s="114"/>
      <c r="DID14" s="114"/>
      <c r="DIE14" s="114"/>
      <c r="DIF14" s="114"/>
      <c r="DIG14" s="114"/>
      <c r="DIH14" s="114"/>
      <c r="DII14" s="114"/>
      <c r="DIJ14" s="114"/>
      <c r="DIK14" s="114"/>
      <c r="DIL14" s="114"/>
      <c r="DIM14" s="114"/>
      <c r="DIN14" s="114"/>
      <c r="DIO14" s="114"/>
      <c r="DIP14" s="114"/>
      <c r="DIQ14" s="114"/>
      <c r="DIR14" s="114"/>
      <c r="DIS14" s="114"/>
      <c r="DIT14" s="114"/>
      <c r="DIU14" s="114"/>
      <c r="DIV14" s="114"/>
      <c r="DIW14" s="114"/>
      <c r="DIX14" s="114"/>
      <c r="DIY14" s="114"/>
      <c r="DIZ14" s="114"/>
      <c r="DJA14" s="114"/>
      <c r="DJB14" s="114"/>
      <c r="DJC14" s="114"/>
      <c r="DJD14" s="114"/>
      <c r="DJE14" s="114"/>
      <c r="DJF14" s="114"/>
      <c r="DJG14" s="114"/>
      <c r="DJH14" s="114"/>
      <c r="DJI14" s="114"/>
      <c r="DJJ14" s="114"/>
      <c r="DJK14" s="114"/>
      <c r="DJL14" s="114"/>
      <c r="DJM14" s="114"/>
      <c r="DJN14" s="114"/>
      <c r="DJO14" s="114"/>
      <c r="DJP14" s="114"/>
      <c r="DJQ14" s="114"/>
      <c r="DJR14" s="114"/>
      <c r="DJS14" s="114"/>
      <c r="DJT14" s="114"/>
      <c r="DJU14" s="114"/>
      <c r="DJV14" s="114"/>
      <c r="DJW14" s="114"/>
      <c r="DJX14" s="114"/>
      <c r="DJY14" s="114"/>
      <c r="DJZ14" s="114"/>
      <c r="DKA14" s="114"/>
      <c r="DKB14" s="114"/>
      <c r="DKC14" s="114"/>
      <c r="DKD14" s="114"/>
      <c r="DKE14" s="114"/>
      <c r="DKF14" s="114"/>
      <c r="DKG14" s="114"/>
      <c r="DKH14" s="114"/>
      <c r="DKI14" s="114"/>
      <c r="DKJ14" s="114"/>
      <c r="DKK14" s="114"/>
      <c r="DKL14" s="114"/>
      <c r="DKM14" s="114"/>
      <c r="DKN14" s="114"/>
      <c r="DKO14" s="114"/>
      <c r="DKP14" s="114"/>
      <c r="DKQ14" s="114"/>
      <c r="DKR14" s="114"/>
      <c r="DKS14" s="114"/>
      <c r="DKT14" s="114"/>
      <c r="DKU14" s="114"/>
      <c r="DKV14" s="114"/>
      <c r="DKW14" s="114"/>
      <c r="DKX14" s="114"/>
      <c r="DKY14" s="114"/>
      <c r="DKZ14" s="114"/>
      <c r="DLA14" s="114"/>
      <c r="DLB14" s="114"/>
      <c r="DLC14" s="114"/>
      <c r="DLD14" s="114"/>
      <c r="DLE14" s="114"/>
      <c r="DLF14" s="114"/>
      <c r="DLG14" s="114"/>
      <c r="DLH14" s="114"/>
      <c r="DLI14" s="114"/>
      <c r="DLJ14" s="114"/>
      <c r="DLK14" s="114"/>
      <c r="DLL14" s="114"/>
      <c r="DLM14" s="114"/>
      <c r="DLN14" s="114"/>
      <c r="DLO14" s="114"/>
      <c r="DLP14" s="114"/>
      <c r="DLQ14" s="114"/>
      <c r="DLR14" s="114"/>
      <c r="DLS14" s="114"/>
      <c r="DLT14" s="114"/>
      <c r="DLU14" s="114"/>
      <c r="DLV14" s="114"/>
      <c r="DLW14" s="114"/>
      <c r="DLX14" s="114"/>
      <c r="DLY14" s="114"/>
      <c r="DLZ14" s="114"/>
      <c r="DMA14" s="114"/>
      <c r="DMB14" s="114"/>
      <c r="DMC14" s="114"/>
      <c r="DMD14" s="114"/>
      <c r="DME14" s="114"/>
      <c r="DMF14" s="114"/>
      <c r="DMG14" s="114"/>
      <c r="DMH14" s="114"/>
      <c r="DMI14" s="114"/>
      <c r="DMJ14" s="114"/>
      <c r="DMK14" s="114"/>
      <c r="DML14" s="114"/>
      <c r="DMM14" s="114"/>
      <c r="DMN14" s="114"/>
      <c r="DMO14" s="114"/>
      <c r="DMP14" s="114"/>
      <c r="DMQ14" s="114"/>
      <c r="DMR14" s="114"/>
      <c r="DMS14" s="114"/>
      <c r="DMT14" s="114"/>
      <c r="DMU14" s="114"/>
      <c r="DMV14" s="114"/>
      <c r="DMW14" s="114"/>
      <c r="DMX14" s="114"/>
      <c r="DMY14" s="114"/>
      <c r="DMZ14" s="114"/>
      <c r="DNA14" s="114"/>
      <c r="DNB14" s="114"/>
      <c r="DNC14" s="114"/>
      <c r="DND14" s="114"/>
      <c r="DNE14" s="114"/>
      <c r="DNF14" s="114"/>
      <c r="DNG14" s="114"/>
      <c r="DNH14" s="114"/>
      <c r="DNI14" s="114"/>
      <c r="DNJ14" s="114"/>
      <c r="DNK14" s="114"/>
      <c r="DNL14" s="114"/>
      <c r="DNM14" s="114"/>
      <c r="DNN14" s="114"/>
      <c r="DNO14" s="114"/>
      <c r="DNP14" s="114"/>
      <c r="DNQ14" s="114"/>
      <c r="DNR14" s="114"/>
      <c r="DNS14" s="114"/>
      <c r="DNT14" s="114"/>
      <c r="DNU14" s="114"/>
      <c r="DNV14" s="114"/>
      <c r="DNW14" s="114"/>
      <c r="DNX14" s="114"/>
      <c r="DNY14" s="114"/>
      <c r="DNZ14" s="114"/>
      <c r="DOA14" s="114"/>
      <c r="DOB14" s="114"/>
      <c r="DOC14" s="114"/>
      <c r="DOD14" s="114"/>
      <c r="DOE14" s="114"/>
      <c r="DOF14" s="114"/>
      <c r="DOG14" s="114"/>
      <c r="DOH14" s="114"/>
      <c r="DOI14" s="114"/>
      <c r="DOJ14" s="114"/>
      <c r="DOK14" s="114"/>
      <c r="DOL14" s="114"/>
      <c r="DOM14" s="114"/>
      <c r="DON14" s="114"/>
      <c r="DOO14" s="114"/>
      <c r="DOP14" s="114"/>
      <c r="DOQ14" s="114"/>
      <c r="DOR14" s="114"/>
      <c r="DOS14" s="114"/>
      <c r="DOT14" s="114"/>
      <c r="DOU14" s="114"/>
      <c r="DOV14" s="114"/>
      <c r="DOW14" s="114"/>
      <c r="DOX14" s="114"/>
      <c r="DOY14" s="114"/>
      <c r="DOZ14" s="114"/>
      <c r="DPA14" s="114"/>
      <c r="DPB14" s="114"/>
      <c r="DPC14" s="114"/>
      <c r="DPD14" s="114"/>
      <c r="DPE14" s="114"/>
      <c r="DPF14" s="114"/>
      <c r="DPG14" s="114"/>
      <c r="DPH14" s="114"/>
      <c r="DPI14" s="114"/>
      <c r="DPJ14" s="114"/>
      <c r="DPK14" s="114"/>
      <c r="DPL14" s="114"/>
      <c r="DPM14" s="114"/>
      <c r="DPN14" s="114"/>
      <c r="DPO14" s="114"/>
      <c r="DPP14" s="114"/>
      <c r="DPQ14" s="114"/>
      <c r="DPR14" s="114"/>
      <c r="DPS14" s="114"/>
      <c r="DPT14" s="114"/>
      <c r="DPU14" s="114"/>
      <c r="DPV14" s="114"/>
      <c r="DPW14" s="114"/>
      <c r="DPX14" s="114"/>
      <c r="DPY14" s="114"/>
      <c r="DPZ14" s="114"/>
      <c r="DQA14" s="114"/>
      <c r="DQB14" s="114"/>
      <c r="DQC14" s="114"/>
      <c r="DQD14" s="114"/>
      <c r="DQE14" s="114"/>
      <c r="DQF14" s="114"/>
      <c r="DQG14" s="114"/>
      <c r="DQH14" s="114"/>
      <c r="DQI14" s="114"/>
      <c r="DQJ14" s="114"/>
      <c r="DQK14" s="114"/>
      <c r="DQL14" s="114"/>
      <c r="DQM14" s="114"/>
      <c r="DQN14" s="114"/>
      <c r="DQO14" s="114"/>
      <c r="DQP14" s="114"/>
      <c r="DQQ14" s="114"/>
      <c r="DQR14" s="114"/>
      <c r="DQS14" s="114"/>
      <c r="DQT14" s="114"/>
      <c r="DQU14" s="114"/>
      <c r="DQV14" s="114"/>
      <c r="DQW14" s="114"/>
      <c r="DQX14" s="114"/>
      <c r="DQY14" s="114"/>
      <c r="DQZ14" s="114"/>
      <c r="DRA14" s="114"/>
      <c r="DRB14" s="114"/>
      <c r="DRC14" s="114"/>
      <c r="DRD14" s="114"/>
      <c r="DRE14" s="114"/>
      <c r="DRF14" s="114"/>
      <c r="DRG14" s="114"/>
      <c r="DRH14" s="114"/>
      <c r="DRI14" s="114"/>
      <c r="DRJ14" s="114"/>
      <c r="DRK14" s="114"/>
      <c r="DRL14" s="114"/>
      <c r="DRM14" s="114"/>
      <c r="DRN14" s="114"/>
      <c r="DRO14" s="114"/>
      <c r="DRP14" s="114"/>
      <c r="DRQ14" s="114"/>
      <c r="DRR14" s="114"/>
      <c r="DRS14" s="114"/>
      <c r="DRT14" s="114"/>
      <c r="DRU14" s="114"/>
      <c r="DRV14" s="114"/>
      <c r="DRW14" s="114"/>
      <c r="DRX14" s="114"/>
      <c r="DRY14" s="114"/>
      <c r="DRZ14" s="114"/>
      <c r="DSA14" s="114"/>
      <c r="DSB14" s="114"/>
      <c r="DSC14" s="114"/>
      <c r="DSD14" s="114"/>
      <c r="DSE14" s="114"/>
      <c r="DSF14" s="114"/>
      <c r="DSG14" s="114"/>
      <c r="DSH14" s="114"/>
      <c r="DSI14" s="114"/>
      <c r="DSJ14" s="114"/>
      <c r="DSK14" s="114"/>
      <c r="DSL14" s="114"/>
      <c r="DSM14" s="114"/>
      <c r="DSN14" s="114"/>
      <c r="DSO14" s="114"/>
      <c r="DSP14" s="114"/>
      <c r="DSQ14" s="114"/>
      <c r="DSR14" s="114"/>
      <c r="DSS14" s="114"/>
      <c r="DST14" s="114"/>
      <c r="DSU14" s="114"/>
      <c r="DSV14" s="114"/>
      <c r="DSW14" s="114"/>
      <c r="DSX14" s="114"/>
      <c r="DSY14" s="114"/>
      <c r="DSZ14" s="114"/>
      <c r="DTA14" s="114"/>
      <c r="DTB14" s="114"/>
      <c r="DTC14" s="114"/>
      <c r="DTD14" s="114"/>
      <c r="DTE14" s="114"/>
      <c r="DTF14" s="114"/>
      <c r="DTG14" s="114"/>
      <c r="DTH14" s="114"/>
      <c r="DTI14" s="114"/>
      <c r="DTJ14" s="114"/>
      <c r="DTK14" s="114"/>
      <c r="DTL14" s="114"/>
      <c r="DTM14" s="114"/>
      <c r="DTN14" s="114"/>
      <c r="DTO14" s="114"/>
      <c r="DTP14" s="114"/>
      <c r="DTQ14" s="114"/>
      <c r="DTR14" s="114"/>
      <c r="DTS14" s="114"/>
      <c r="DTT14" s="114"/>
      <c r="DTU14" s="114"/>
      <c r="DTV14" s="114"/>
      <c r="DTW14" s="114"/>
      <c r="DTX14" s="114"/>
      <c r="DTY14" s="114"/>
      <c r="DTZ14" s="114"/>
      <c r="DUA14" s="114"/>
      <c r="DUB14" s="114"/>
      <c r="DUC14" s="114"/>
      <c r="DUD14" s="114"/>
      <c r="DUE14" s="114"/>
      <c r="DUF14" s="114"/>
      <c r="DUG14" s="114"/>
      <c r="DUH14" s="114"/>
      <c r="DUI14" s="114"/>
      <c r="DUJ14" s="114"/>
      <c r="DUK14" s="114"/>
      <c r="DUL14" s="114"/>
      <c r="DUM14" s="114"/>
      <c r="DUN14" s="114"/>
      <c r="DUO14" s="114"/>
      <c r="DUP14" s="114"/>
      <c r="DUQ14" s="114"/>
      <c r="DUR14" s="114"/>
      <c r="DUS14" s="114"/>
      <c r="DUT14" s="114"/>
      <c r="DUU14" s="114"/>
      <c r="DUV14" s="114"/>
      <c r="DUW14" s="114"/>
      <c r="DUX14" s="114"/>
      <c r="DUY14" s="114"/>
      <c r="DUZ14" s="114"/>
      <c r="DVA14" s="114"/>
      <c r="DVB14" s="114"/>
      <c r="DVC14" s="114"/>
      <c r="DVD14" s="114"/>
      <c r="DVE14" s="114"/>
      <c r="DVF14" s="114"/>
      <c r="DVG14" s="114"/>
      <c r="DVH14" s="114"/>
      <c r="DVI14" s="114"/>
      <c r="DVJ14" s="114"/>
      <c r="DVK14" s="114"/>
      <c r="DVL14" s="114"/>
      <c r="DVM14" s="114"/>
      <c r="DVN14" s="114"/>
      <c r="DVO14" s="114"/>
      <c r="DVP14" s="114"/>
      <c r="DVQ14" s="114"/>
      <c r="DVR14" s="114"/>
      <c r="DVS14" s="114"/>
      <c r="DVT14" s="114"/>
      <c r="DVU14" s="114"/>
      <c r="DVV14" s="114"/>
      <c r="DVW14" s="114"/>
      <c r="DVX14" s="114"/>
      <c r="DVY14" s="114"/>
      <c r="DVZ14" s="114"/>
      <c r="DWA14" s="114"/>
      <c r="DWB14" s="114"/>
      <c r="DWC14" s="114"/>
      <c r="DWD14" s="114"/>
      <c r="DWE14" s="114"/>
      <c r="DWF14" s="114"/>
      <c r="DWG14" s="114"/>
      <c r="DWH14" s="114"/>
      <c r="DWI14" s="114"/>
      <c r="DWJ14" s="114"/>
      <c r="DWK14" s="114"/>
      <c r="DWL14" s="114"/>
      <c r="DWM14" s="114"/>
      <c r="DWN14" s="114"/>
      <c r="DWO14" s="114"/>
      <c r="DWP14" s="114"/>
      <c r="DWQ14" s="114"/>
      <c r="DWR14" s="114"/>
      <c r="DWS14" s="114"/>
      <c r="DWT14" s="114"/>
      <c r="DWU14" s="114"/>
      <c r="DWV14" s="114"/>
      <c r="DWW14" s="114"/>
      <c r="DWX14" s="114"/>
      <c r="DWY14" s="114"/>
      <c r="DWZ14" s="114"/>
      <c r="DXA14" s="114"/>
      <c r="DXB14" s="114"/>
      <c r="DXC14" s="114"/>
      <c r="DXD14" s="114"/>
      <c r="DXE14" s="114"/>
      <c r="DXF14" s="114"/>
      <c r="DXG14" s="114"/>
      <c r="DXH14" s="114"/>
      <c r="DXI14" s="114"/>
      <c r="DXJ14" s="114"/>
      <c r="DXK14" s="114"/>
      <c r="DXL14" s="114"/>
      <c r="DXM14" s="114"/>
      <c r="DXN14" s="114"/>
      <c r="DXO14" s="114"/>
      <c r="DXP14" s="114"/>
      <c r="DXQ14" s="114"/>
      <c r="DXR14" s="114"/>
      <c r="DXS14" s="114"/>
      <c r="DXT14" s="114"/>
      <c r="DXU14" s="114"/>
      <c r="DXV14" s="114"/>
      <c r="DXW14" s="114"/>
      <c r="DXX14" s="114"/>
      <c r="DXY14" s="114"/>
      <c r="DXZ14" s="114"/>
      <c r="DYA14" s="114"/>
      <c r="DYB14" s="114"/>
      <c r="DYC14" s="114"/>
      <c r="DYD14" s="114"/>
      <c r="DYE14" s="114"/>
      <c r="DYF14" s="114"/>
      <c r="DYG14" s="114"/>
      <c r="DYH14" s="114"/>
      <c r="DYI14" s="114"/>
      <c r="DYJ14" s="114"/>
      <c r="DYK14" s="114"/>
      <c r="DYL14" s="114"/>
      <c r="DYM14" s="114"/>
      <c r="DYN14" s="114"/>
      <c r="DYO14" s="114"/>
      <c r="DYP14" s="114"/>
      <c r="DYQ14" s="114"/>
      <c r="DYR14" s="114"/>
      <c r="DYS14" s="114"/>
      <c r="DYT14" s="114"/>
      <c r="DYU14" s="114"/>
      <c r="DYV14" s="114"/>
      <c r="DYW14" s="114"/>
      <c r="DYX14" s="114"/>
      <c r="DYY14" s="114"/>
      <c r="DYZ14" s="114"/>
      <c r="DZA14" s="114"/>
      <c r="DZB14" s="114"/>
      <c r="DZC14" s="114"/>
      <c r="DZD14" s="114"/>
      <c r="DZE14" s="114"/>
      <c r="DZF14" s="114"/>
      <c r="DZG14" s="114"/>
      <c r="DZH14" s="114"/>
      <c r="DZI14" s="114"/>
      <c r="DZJ14" s="114"/>
      <c r="DZK14" s="114"/>
      <c r="DZL14" s="114"/>
      <c r="DZM14" s="114"/>
      <c r="DZN14" s="114"/>
      <c r="DZO14" s="114"/>
      <c r="DZP14" s="114"/>
      <c r="DZQ14" s="114"/>
      <c r="DZR14" s="114"/>
      <c r="DZS14" s="114"/>
      <c r="DZT14" s="114"/>
      <c r="DZU14" s="114"/>
      <c r="DZV14" s="114"/>
      <c r="DZW14" s="114"/>
      <c r="DZX14" s="114"/>
      <c r="DZY14" s="114"/>
      <c r="DZZ14" s="114"/>
      <c r="EAA14" s="114"/>
      <c r="EAB14" s="114"/>
      <c r="EAC14" s="114"/>
      <c r="EAD14" s="114"/>
      <c r="EAE14" s="114"/>
      <c r="EAF14" s="114"/>
      <c r="EAG14" s="114"/>
      <c r="EAH14" s="114"/>
      <c r="EAI14" s="114"/>
      <c r="EAJ14" s="114"/>
      <c r="EAK14" s="114"/>
      <c r="EAL14" s="114"/>
      <c r="EAM14" s="114"/>
      <c r="EAN14" s="114"/>
      <c r="EAO14" s="114"/>
      <c r="EAP14" s="114"/>
      <c r="EAQ14" s="114"/>
      <c r="EAR14" s="114"/>
      <c r="EAS14" s="114"/>
      <c r="EAT14" s="114"/>
      <c r="EAU14" s="114"/>
      <c r="EAV14" s="114"/>
      <c r="EAW14" s="114"/>
      <c r="EAX14" s="114"/>
      <c r="EAY14" s="114"/>
      <c r="EAZ14" s="114"/>
      <c r="EBA14" s="114"/>
      <c r="EBB14" s="114"/>
      <c r="EBC14" s="114"/>
      <c r="EBD14" s="114"/>
      <c r="EBE14" s="114"/>
      <c r="EBF14" s="114"/>
      <c r="EBG14" s="114"/>
      <c r="EBH14" s="114"/>
      <c r="EBI14" s="114"/>
      <c r="EBJ14" s="114"/>
      <c r="EBK14" s="114"/>
      <c r="EBL14" s="114"/>
      <c r="EBM14" s="114"/>
      <c r="EBN14" s="114"/>
      <c r="EBO14" s="114"/>
      <c r="EBP14" s="114"/>
      <c r="EBQ14" s="114"/>
      <c r="EBR14" s="114"/>
      <c r="EBS14" s="114"/>
      <c r="EBT14" s="114"/>
      <c r="EBU14" s="114"/>
      <c r="EBV14" s="114"/>
      <c r="EBW14" s="114"/>
      <c r="EBX14" s="114"/>
      <c r="EBY14" s="114"/>
      <c r="EBZ14" s="114"/>
      <c r="ECA14" s="114"/>
      <c r="ECB14" s="114"/>
      <c r="ECC14" s="114"/>
      <c r="ECD14" s="114"/>
      <c r="ECE14" s="114"/>
      <c r="ECF14" s="114"/>
      <c r="ECG14" s="114"/>
      <c r="ECH14" s="114"/>
      <c r="ECI14" s="114"/>
      <c r="ECJ14" s="114"/>
      <c r="ECK14" s="114"/>
      <c r="ECL14" s="114"/>
      <c r="ECM14" s="114"/>
      <c r="ECN14" s="114"/>
      <c r="ECO14" s="114"/>
      <c r="ECP14" s="114"/>
      <c r="ECQ14" s="114"/>
      <c r="ECR14" s="114"/>
      <c r="ECS14" s="114"/>
      <c r="ECT14" s="114"/>
      <c r="ECU14" s="114"/>
      <c r="ECV14" s="114"/>
      <c r="ECW14" s="114"/>
      <c r="ECX14" s="114"/>
      <c r="ECY14" s="114"/>
      <c r="ECZ14" s="114"/>
      <c r="EDA14" s="114"/>
      <c r="EDB14" s="114"/>
      <c r="EDC14" s="114"/>
      <c r="EDD14" s="114"/>
      <c r="EDE14" s="114"/>
      <c r="EDF14" s="114"/>
      <c r="EDG14" s="114"/>
      <c r="EDH14" s="114"/>
      <c r="EDI14" s="114"/>
      <c r="EDJ14" s="114"/>
      <c r="EDK14" s="114"/>
      <c r="EDL14" s="114"/>
      <c r="EDM14" s="114"/>
      <c r="EDN14" s="114"/>
      <c r="EDO14" s="114"/>
      <c r="EDP14" s="114"/>
      <c r="EDQ14" s="114"/>
      <c r="EDR14" s="114"/>
      <c r="EDS14" s="114"/>
      <c r="EDT14" s="114"/>
      <c r="EDU14" s="114"/>
      <c r="EDV14" s="114"/>
      <c r="EDW14" s="114"/>
      <c r="EDX14" s="114"/>
      <c r="EDY14" s="114"/>
      <c r="EDZ14" s="114"/>
      <c r="EEA14" s="114"/>
      <c r="EEB14" s="114"/>
      <c r="EEC14" s="114"/>
      <c r="EED14" s="114"/>
      <c r="EEE14" s="114"/>
      <c r="EEF14" s="114"/>
      <c r="EEG14" s="114"/>
      <c r="EEH14" s="114"/>
      <c r="EEI14" s="114"/>
      <c r="EEJ14" s="114"/>
      <c r="EEK14" s="114"/>
      <c r="EEL14" s="114"/>
      <c r="EEM14" s="114"/>
      <c r="EEN14" s="114"/>
      <c r="EEO14" s="114"/>
      <c r="EEP14" s="114"/>
      <c r="EEQ14" s="114"/>
      <c r="EER14" s="114"/>
      <c r="EES14" s="114"/>
      <c r="EET14" s="114"/>
      <c r="EEU14" s="114"/>
      <c r="EEV14" s="114"/>
      <c r="EEW14" s="114"/>
      <c r="EEX14" s="114"/>
      <c r="EEY14" s="114"/>
      <c r="EEZ14" s="114"/>
      <c r="EFA14" s="114"/>
      <c r="EFB14" s="114"/>
      <c r="EFC14" s="114"/>
      <c r="EFD14" s="114"/>
      <c r="EFE14" s="114"/>
      <c r="EFF14" s="114"/>
      <c r="EFG14" s="114"/>
      <c r="EFH14" s="114"/>
      <c r="EFI14" s="114"/>
      <c r="EFJ14" s="114"/>
      <c r="EFK14" s="114"/>
      <c r="EFL14" s="114"/>
      <c r="EFM14" s="114"/>
      <c r="EFN14" s="114"/>
      <c r="EFO14" s="114"/>
      <c r="EFP14" s="114"/>
      <c r="EFQ14" s="114"/>
      <c r="EFR14" s="114"/>
      <c r="EFS14" s="114"/>
      <c r="EFT14" s="114"/>
      <c r="EFU14" s="114"/>
      <c r="EFV14" s="114"/>
      <c r="EFW14" s="114"/>
      <c r="EFX14" s="114"/>
      <c r="EFY14" s="114"/>
      <c r="EFZ14" s="114"/>
      <c r="EGA14" s="114"/>
      <c r="EGB14" s="114"/>
      <c r="EGC14" s="114"/>
      <c r="EGD14" s="114"/>
      <c r="EGE14" s="114"/>
      <c r="EGF14" s="114"/>
      <c r="EGG14" s="114"/>
      <c r="EGH14" s="114"/>
      <c r="EGI14" s="114"/>
      <c r="EGJ14" s="114"/>
      <c r="EGK14" s="114"/>
      <c r="EGL14" s="114"/>
      <c r="EGM14" s="114"/>
      <c r="EGN14" s="114"/>
      <c r="EGO14" s="114"/>
      <c r="EGP14" s="114"/>
      <c r="EGQ14" s="114"/>
      <c r="EGR14" s="114"/>
      <c r="EGS14" s="114"/>
      <c r="EGT14" s="114"/>
      <c r="EGU14" s="114"/>
      <c r="EGV14" s="114"/>
      <c r="EGW14" s="114"/>
      <c r="EGX14" s="114"/>
      <c r="EGY14" s="114"/>
      <c r="EGZ14" s="114"/>
      <c r="EHA14" s="114"/>
      <c r="EHB14" s="114"/>
      <c r="EHC14" s="114"/>
      <c r="EHD14" s="114"/>
      <c r="EHE14" s="114"/>
      <c r="EHF14" s="114"/>
      <c r="EHG14" s="114"/>
      <c r="EHH14" s="114"/>
      <c r="EHI14" s="114"/>
      <c r="EHJ14" s="114"/>
      <c r="EHK14" s="114"/>
      <c r="EHL14" s="114"/>
      <c r="EHM14" s="114"/>
      <c r="EHN14" s="114"/>
      <c r="EHO14" s="114"/>
      <c r="EHP14" s="114"/>
      <c r="EHQ14" s="114"/>
      <c r="EHR14" s="114"/>
      <c r="EHS14" s="114"/>
      <c r="EHT14" s="114"/>
      <c r="EHU14" s="114"/>
      <c r="EHV14" s="114"/>
      <c r="EHW14" s="114"/>
      <c r="EHX14" s="114"/>
      <c r="EHY14" s="114"/>
      <c r="EHZ14" s="114"/>
      <c r="EIA14" s="114"/>
      <c r="EIB14" s="114"/>
      <c r="EIC14" s="114"/>
      <c r="EID14" s="114"/>
      <c r="EIE14" s="114"/>
      <c r="EIF14" s="114"/>
      <c r="EIG14" s="114"/>
      <c r="EIH14" s="114"/>
      <c r="EII14" s="114"/>
      <c r="EIJ14" s="114"/>
      <c r="EIK14" s="114"/>
      <c r="EIL14" s="114"/>
      <c r="EIM14" s="114"/>
      <c r="EIN14" s="114"/>
      <c r="EIO14" s="114"/>
      <c r="EIP14" s="114"/>
      <c r="EIQ14" s="114"/>
      <c r="EIR14" s="114"/>
      <c r="EIS14" s="114"/>
      <c r="EIT14" s="114"/>
      <c r="EIU14" s="114"/>
      <c r="EIV14" s="114"/>
      <c r="EIW14" s="114"/>
      <c r="EIX14" s="114"/>
      <c r="EIY14" s="114"/>
      <c r="EIZ14" s="114"/>
      <c r="EJA14" s="114"/>
      <c r="EJB14" s="114"/>
      <c r="EJC14" s="114"/>
      <c r="EJD14" s="114"/>
      <c r="EJE14" s="114"/>
      <c r="EJF14" s="114"/>
      <c r="EJG14" s="114"/>
      <c r="EJH14" s="114"/>
      <c r="EJI14" s="114"/>
      <c r="EJJ14" s="114"/>
      <c r="EJK14" s="114"/>
      <c r="EJL14" s="114"/>
      <c r="EJM14" s="114"/>
      <c r="EJN14" s="114"/>
      <c r="EJO14" s="114"/>
      <c r="EJP14" s="114"/>
      <c r="EJQ14" s="114"/>
      <c r="EJR14" s="114"/>
      <c r="EJS14" s="114"/>
      <c r="EJT14" s="114"/>
      <c r="EJU14" s="114"/>
      <c r="EJV14" s="114"/>
      <c r="EJW14" s="114"/>
      <c r="EJX14" s="114"/>
      <c r="EJY14" s="114"/>
      <c r="EJZ14" s="114"/>
      <c r="EKA14" s="114"/>
      <c r="EKB14" s="114"/>
      <c r="EKC14" s="114"/>
      <c r="EKD14" s="114"/>
      <c r="EKE14" s="114"/>
      <c r="EKF14" s="114"/>
      <c r="EKG14" s="114"/>
      <c r="EKH14" s="114"/>
      <c r="EKI14" s="114"/>
      <c r="EKJ14" s="114"/>
      <c r="EKK14" s="114"/>
      <c r="EKL14" s="114"/>
      <c r="EKM14" s="114"/>
      <c r="EKN14" s="114"/>
      <c r="EKO14" s="114"/>
      <c r="EKP14" s="114"/>
      <c r="EKQ14" s="114"/>
      <c r="EKR14" s="114"/>
      <c r="EKS14" s="114"/>
      <c r="EKT14" s="114"/>
      <c r="EKU14" s="114"/>
      <c r="EKV14" s="114"/>
      <c r="EKW14" s="114"/>
      <c r="EKX14" s="114"/>
      <c r="EKY14" s="114"/>
      <c r="EKZ14" s="114"/>
      <c r="ELA14" s="114"/>
      <c r="ELB14" s="114"/>
      <c r="ELC14" s="114"/>
      <c r="ELD14" s="114"/>
      <c r="ELE14" s="114"/>
      <c r="ELF14" s="114"/>
      <c r="ELG14" s="114"/>
      <c r="ELH14" s="114"/>
      <c r="ELI14" s="114"/>
      <c r="ELJ14" s="114"/>
      <c r="ELK14" s="114"/>
      <c r="ELL14" s="114"/>
      <c r="ELM14" s="114"/>
      <c r="ELN14" s="114"/>
      <c r="ELO14" s="114"/>
      <c r="ELP14" s="114"/>
      <c r="ELQ14" s="114"/>
      <c r="ELR14" s="114"/>
      <c r="ELS14" s="114"/>
      <c r="ELT14" s="114"/>
      <c r="ELU14" s="114"/>
      <c r="ELV14" s="114"/>
      <c r="ELW14" s="114"/>
      <c r="ELX14" s="114"/>
      <c r="ELY14" s="114"/>
      <c r="ELZ14" s="114"/>
      <c r="EMA14" s="114"/>
      <c r="EMB14" s="114"/>
      <c r="EMC14" s="114"/>
      <c r="EMD14" s="114"/>
      <c r="EME14" s="114"/>
      <c r="EMF14" s="114"/>
      <c r="EMG14" s="114"/>
      <c r="EMH14" s="114"/>
      <c r="EMI14" s="114"/>
      <c r="EMJ14" s="114"/>
      <c r="EMK14" s="114"/>
      <c r="EML14" s="114"/>
      <c r="EMM14" s="114"/>
      <c r="EMN14" s="114"/>
      <c r="EMO14" s="114"/>
      <c r="EMP14" s="114"/>
      <c r="EMQ14" s="114"/>
      <c r="EMR14" s="114"/>
      <c r="EMS14" s="114"/>
      <c r="EMT14" s="114"/>
      <c r="EMU14" s="114"/>
      <c r="EMV14" s="114"/>
      <c r="EMW14" s="114"/>
      <c r="EMX14" s="114"/>
      <c r="EMY14" s="114"/>
      <c r="EMZ14" s="114"/>
      <c r="ENA14" s="114"/>
      <c r="ENB14" s="114"/>
      <c r="ENC14" s="114"/>
      <c r="END14" s="114"/>
      <c r="ENE14" s="114"/>
      <c r="ENF14" s="114"/>
      <c r="ENG14" s="114"/>
      <c r="ENH14" s="114"/>
      <c r="ENI14" s="114"/>
      <c r="ENJ14" s="114"/>
      <c r="ENK14" s="114"/>
      <c r="ENL14" s="114"/>
      <c r="ENM14" s="114"/>
      <c r="ENN14" s="114"/>
      <c r="ENO14" s="114"/>
      <c r="ENP14" s="114"/>
      <c r="ENQ14" s="114"/>
      <c r="ENR14" s="114"/>
      <c r="ENS14" s="114"/>
      <c r="ENT14" s="114"/>
      <c r="ENU14" s="114"/>
      <c r="ENV14" s="114"/>
      <c r="ENW14" s="114"/>
      <c r="ENX14" s="114"/>
      <c r="ENY14" s="114"/>
      <c r="ENZ14" s="114"/>
      <c r="EOA14" s="114"/>
      <c r="EOB14" s="114"/>
      <c r="EOC14" s="114"/>
      <c r="EOD14" s="114"/>
      <c r="EOE14" s="114"/>
      <c r="EOF14" s="114"/>
      <c r="EOG14" s="114"/>
      <c r="EOH14" s="114"/>
      <c r="EOI14" s="114"/>
      <c r="EOJ14" s="114"/>
      <c r="EOK14" s="114"/>
      <c r="EOL14" s="114"/>
      <c r="EOM14" s="114"/>
      <c r="EON14" s="114"/>
      <c r="EOO14" s="114"/>
      <c r="EOP14" s="114"/>
      <c r="EOQ14" s="114"/>
      <c r="EOR14" s="114"/>
      <c r="EOS14" s="114"/>
      <c r="EOT14" s="114"/>
      <c r="EOU14" s="114"/>
      <c r="EOV14" s="114"/>
      <c r="EOW14" s="114"/>
      <c r="EOX14" s="114"/>
      <c r="EOY14" s="114"/>
      <c r="EOZ14" s="114"/>
      <c r="EPA14" s="114"/>
      <c r="EPB14" s="114"/>
      <c r="EPC14" s="114"/>
      <c r="EPD14" s="114"/>
      <c r="EPE14" s="114"/>
      <c r="EPF14" s="114"/>
      <c r="EPG14" s="114"/>
      <c r="EPH14" s="114"/>
      <c r="EPI14" s="114"/>
      <c r="EPJ14" s="114"/>
      <c r="EPK14" s="114"/>
      <c r="EPL14" s="114"/>
      <c r="EPM14" s="114"/>
      <c r="EPN14" s="114"/>
      <c r="EPO14" s="114"/>
      <c r="EPP14" s="114"/>
      <c r="EPQ14" s="114"/>
      <c r="EPR14" s="114"/>
      <c r="EPS14" s="114"/>
      <c r="EPT14" s="114"/>
      <c r="EPU14" s="114"/>
      <c r="EPV14" s="114"/>
      <c r="EPW14" s="114"/>
      <c r="EPX14" s="114"/>
      <c r="EPY14" s="114"/>
      <c r="EPZ14" s="114"/>
      <c r="EQA14" s="114"/>
      <c r="EQB14" s="114"/>
      <c r="EQC14" s="114"/>
      <c r="EQD14" s="114"/>
      <c r="EQE14" s="114"/>
      <c r="EQF14" s="114"/>
      <c r="EQG14" s="114"/>
      <c r="EQH14" s="114"/>
      <c r="EQI14" s="114"/>
      <c r="EQJ14" s="114"/>
      <c r="EQK14" s="114"/>
      <c r="EQL14" s="114"/>
      <c r="EQM14" s="114"/>
      <c r="EQN14" s="114"/>
      <c r="EQO14" s="114"/>
      <c r="EQP14" s="114"/>
      <c r="EQQ14" s="114"/>
      <c r="EQR14" s="114"/>
      <c r="EQS14" s="114"/>
      <c r="EQT14" s="114"/>
      <c r="EQU14" s="114"/>
      <c r="EQV14" s="114"/>
      <c r="EQW14" s="114"/>
      <c r="EQX14" s="114"/>
      <c r="EQY14" s="114"/>
      <c r="EQZ14" s="114"/>
      <c r="ERA14" s="114"/>
      <c r="ERB14" s="114"/>
      <c r="ERC14" s="114"/>
      <c r="ERD14" s="114"/>
      <c r="ERE14" s="114"/>
      <c r="ERF14" s="114"/>
      <c r="ERG14" s="114"/>
      <c r="ERH14" s="114"/>
      <c r="ERI14" s="114"/>
      <c r="ERJ14" s="114"/>
      <c r="ERK14" s="114"/>
      <c r="ERL14" s="114"/>
      <c r="ERM14" s="114"/>
      <c r="ERN14" s="114"/>
      <c r="ERO14" s="114"/>
      <c r="ERP14" s="114"/>
      <c r="ERQ14" s="114"/>
      <c r="ERR14" s="114"/>
      <c r="ERS14" s="114"/>
      <c r="ERT14" s="114"/>
      <c r="ERU14" s="114"/>
      <c r="ERV14" s="114"/>
      <c r="ERW14" s="114"/>
      <c r="ERX14" s="114"/>
      <c r="ERY14" s="114"/>
      <c r="ERZ14" s="114"/>
      <c r="ESA14" s="114"/>
      <c r="ESB14" s="114"/>
      <c r="ESC14" s="114"/>
      <c r="ESD14" s="114"/>
      <c r="ESE14" s="114"/>
      <c r="ESF14" s="114"/>
      <c r="ESG14" s="114"/>
      <c r="ESH14" s="114"/>
      <c r="ESI14" s="114"/>
      <c r="ESJ14" s="114"/>
      <c r="ESK14" s="114"/>
      <c r="ESL14" s="114"/>
      <c r="ESM14" s="114"/>
      <c r="ESN14" s="114"/>
      <c r="ESO14" s="114"/>
      <c r="ESP14" s="114"/>
      <c r="ESQ14" s="114"/>
      <c r="ESR14" s="114"/>
      <c r="ESS14" s="114"/>
      <c r="EST14" s="114"/>
      <c r="ESU14" s="114"/>
      <c r="ESV14" s="114"/>
      <c r="ESW14" s="114"/>
      <c r="ESX14" s="114"/>
      <c r="ESY14" s="114"/>
      <c r="ESZ14" s="114"/>
      <c r="ETA14" s="114"/>
      <c r="ETB14" s="114"/>
      <c r="ETC14" s="114"/>
      <c r="ETD14" s="114"/>
      <c r="ETE14" s="114"/>
      <c r="ETF14" s="114"/>
      <c r="ETG14" s="114"/>
      <c r="ETH14" s="114"/>
      <c r="ETI14" s="114"/>
      <c r="ETJ14" s="114"/>
      <c r="ETK14" s="114"/>
      <c r="ETL14" s="114"/>
      <c r="ETM14" s="114"/>
      <c r="ETN14" s="114"/>
      <c r="ETO14" s="114"/>
      <c r="ETP14" s="114"/>
      <c r="ETQ14" s="114"/>
      <c r="ETR14" s="114"/>
      <c r="ETS14" s="114"/>
      <c r="ETT14" s="114"/>
      <c r="ETU14" s="114"/>
      <c r="ETV14" s="114"/>
      <c r="ETW14" s="114"/>
      <c r="ETX14" s="114"/>
      <c r="ETY14" s="114"/>
      <c r="ETZ14" s="114"/>
      <c r="EUA14" s="114"/>
      <c r="EUB14" s="114"/>
      <c r="EUC14" s="114"/>
      <c r="EUD14" s="114"/>
      <c r="EUE14" s="114"/>
      <c r="EUF14" s="114"/>
      <c r="EUG14" s="114"/>
      <c r="EUH14" s="114"/>
      <c r="EUI14" s="114"/>
      <c r="EUJ14" s="114"/>
      <c r="EUK14" s="114"/>
      <c r="EUL14" s="114"/>
      <c r="EUM14" s="114"/>
      <c r="EUN14" s="114"/>
      <c r="EUO14" s="114"/>
      <c r="EUP14" s="114"/>
      <c r="EUQ14" s="114"/>
      <c r="EUR14" s="114"/>
      <c r="EUS14" s="114"/>
      <c r="EUT14" s="114"/>
      <c r="EUU14" s="114"/>
      <c r="EUV14" s="114"/>
      <c r="EUW14" s="114"/>
      <c r="EUX14" s="114"/>
      <c r="EUY14" s="114"/>
      <c r="EUZ14" s="114"/>
      <c r="EVA14" s="114"/>
      <c r="EVB14" s="114"/>
      <c r="EVC14" s="114"/>
      <c r="EVD14" s="114"/>
      <c r="EVE14" s="114"/>
      <c r="EVF14" s="114"/>
      <c r="EVG14" s="114"/>
      <c r="EVH14" s="114"/>
      <c r="EVI14" s="114"/>
      <c r="EVJ14" s="114"/>
      <c r="EVK14" s="114"/>
      <c r="EVL14" s="114"/>
      <c r="EVM14" s="114"/>
      <c r="EVN14" s="114"/>
      <c r="EVO14" s="114"/>
      <c r="EVP14" s="114"/>
      <c r="EVQ14" s="114"/>
      <c r="EVR14" s="114"/>
      <c r="EVS14" s="114"/>
      <c r="EVT14" s="114"/>
      <c r="EVU14" s="114"/>
      <c r="EVV14" s="114"/>
      <c r="EVW14" s="114"/>
      <c r="EVX14" s="114"/>
      <c r="EVY14" s="114"/>
      <c r="EVZ14" s="114"/>
      <c r="EWA14" s="114"/>
      <c r="EWB14" s="114"/>
      <c r="EWC14" s="114"/>
      <c r="EWD14" s="114"/>
      <c r="EWE14" s="114"/>
      <c r="EWF14" s="114"/>
      <c r="EWG14" s="114"/>
      <c r="EWH14" s="114"/>
      <c r="EWI14" s="114"/>
      <c r="EWJ14" s="114"/>
      <c r="EWK14" s="114"/>
      <c r="EWL14" s="114"/>
      <c r="EWM14" s="114"/>
      <c r="EWN14" s="114"/>
      <c r="EWO14" s="114"/>
      <c r="EWP14" s="114"/>
      <c r="EWQ14" s="114"/>
      <c r="EWR14" s="114"/>
      <c r="EWS14" s="114"/>
      <c r="EWT14" s="114"/>
      <c r="EWU14" s="114"/>
      <c r="EWV14" s="114"/>
      <c r="EWW14" s="114"/>
      <c r="EWX14" s="114"/>
      <c r="EWY14" s="114"/>
      <c r="EWZ14" s="114"/>
      <c r="EXA14" s="114"/>
      <c r="EXB14" s="114"/>
      <c r="EXC14" s="114"/>
      <c r="EXD14" s="114"/>
      <c r="EXE14" s="114"/>
      <c r="EXF14" s="114"/>
      <c r="EXG14" s="114"/>
      <c r="EXH14" s="114"/>
      <c r="EXI14" s="114"/>
      <c r="EXJ14" s="114"/>
      <c r="EXK14" s="114"/>
      <c r="EXL14" s="114"/>
      <c r="EXM14" s="114"/>
      <c r="EXN14" s="114"/>
      <c r="EXO14" s="114"/>
      <c r="EXP14" s="114"/>
      <c r="EXQ14" s="114"/>
      <c r="EXR14" s="114"/>
      <c r="EXS14" s="114"/>
      <c r="EXT14" s="114"/>
      <c r="EXU14" s="114"/>
      <c r="EXV14" s="114"/>
      <c r="EXW14" s="114"/>
      <c r="EXX14" s="114"/>
      <c r="EXY14" s="114"/>
      <c r="EXZ14" s="114"/>
      <c r="EYA14" s="114"/>
      <c r="EYB14" s="114"/>
      <c r="EYC14" s="114"/>
      <c r="EYD14" s="114"/>
      <c r="EYE14" s="114"/>
      <c r="EYF14" s="114"/>
      <c r="EYG14" s="114"/>
      <c r="EYH14" s="114"/>
      <c r="EYI14" s="114"/>
      <c r="EYJ14" s="114"/>
      <c r="EYK14" s="114"/>
      <c r="EYL14" s="114"/>
      <c r="EYM14" s="114"/>
      <c r="EYN14" s="114"/>
      <c r="EYO14" s="114"/>
      <c r="EYP14" s="114"/>
      <c r="EYQ14" s="114"/>
      <c r="EYR14" s="114"/>
      <c r="EYS14" s="114"/>
      <c r="EYT14" s="114"/>
      <c r="EYU14" s="114"/>
      <c r="EYV14" s="114"/>
      <c r="EYW14" s="114"/>
      <c r="EYX14" s="114"/>
      <c r="EYY14" s="114"/>
      <c r="EYZ14" s="114"/>
      <c r="EZA14" s="114"/>
      <c r="EZB14" s="114"/>
      <c r="EZC14" s="114"/>
      <c r="EZD14" s="114"/>
      <c r="EZE14" s="114"/>
      <c r="EZF14" s="114"/>
      <c r="EZG14" s="114"/>
      <c r="EZH14" s="114"/>
      <c r="EZI14" s="114"/>
      <c r="EZJ14" s="114"/>
      <c r="EZK14" s="114"/>
      <c r="EZL14" s="114"/>
      <c r="EZM14" s="114"/>
      <c r="EZN14" s="114"/>
      <c r="EZO14" s="114"/>
      <c r="EZP14" s="114"/>
      <c r="EZQ14" s="114"/>
      <c r="EZR14" s="114"/>
      <c r="EZS14" s="114"/>
      <c r="EZT14" s="114"/>
      <c r="EZU14" s="114"/>
      <c r="EZV14" s="114"/>
      <c r="EZW14" s="114"/>
      <c r="EZX14" s="114"/>
      <c r="EZY14" s="114"/>
      <c r="EZZ14" s="114"/>
      <c r="FAA14" s="114"/>
      <c r="FAB14" s="114"/>
      <c r="FAC14" s="114"/>
      <c r="FAD14" s="114"/>
      <c r="FAE14" s="114"/>
      <c r="FAF14" s="114"/>
      <c r="FAG14" s="114"/>
      <c r="FAH14" s="114"/>
      <c r="FAI14" s="114"/>
      <c r="FAJ14" s="114"/>
      <c r="FAK14" s="114"/>
      <c r="FAL14" s="114"/>
      <c r="FAM14" s="114"/>
      <c r="FAN14" s="114"/>
      <c r="FAO14" s="114"/>
      <c r="FAP14" s="114"/>
      <c r="FAQ14" s="114"/>
      <c r="FAR14" s="114"/>
      <c r="FAS14" s="114"/>
      <c r="FAT14" s="114"/>
      <c r="FAU14" s="114"/>
      <c r="FAV14" s="114"/>
      <c r="FAW14" s="114"/>
      <c r="FAX14" s="114"/>
      <c r="FAY14" s="114"/>
      <c r="FAZ14" s="114"/>
      <c r="FBA14" s="114"/>
      <c r="FBB14" s="114"/>
      <c r="FBC14" s="114"/>
      <c r="FBD14" s="114"/>
      <c r="FBE14" s="114"/>
      <c r="FBF14" s="114"/>
      <c r="FBG14" s="114"/>
      <c r="FBH14" s="114"/>
      <c r="FBI14" s="114"/>
      <c r="FBJ14" s="114"/>
      <c r="FBK14" s="114"/>
      <c r="FBL14" s="114"/>
      <c r="FBM14" s="114"/>
      <c r="FBN14" s="114"/>
      <c r="FBO14" s="114"/>
      <c r="FBP14" s="114"/>
      <c r="FBQ14" s="114"/>
      <c r="FBR14" s="114"/>
      <c r="FBS14" s="114"/>
      <c r="FBT14" s="114"/>
      <c r="FBU14" s="114"/>
      <c r="FBV14" s="114"/>
      <c r="FBW14" s="114"/>
      <c r="FBX14" s="114"/>
      <c r="FBY14" s="114"/>
      <c r="FBZ14" s="114"/>
      <c r="FCA14" s="114"/>
      <c r="FCB14" s="114"/>
      <c r="FCC14" s="114"/>
      <c r="FCD14" s="114"/>
      <c r="FCE14" s="114"/>
      <c r="FCF14" s="114"/>
      <c r="FCG14" s="114"/>
      <c r="FCH14" s="114"/>
      <c r="FCI14" s="114"/>
      <c r="FCJ14" s="114"/>
      <c r="FCK14" s="114"/>
      <c r="FCL14" s="114"/>
      <c r="FCM14" s="114"/>
      <c r="FCN14" s="114"/>
      <c r="FCO14" s="114"/>
      <c r="FCP14" s="114"/>
      <c r="FCQ14" s="114"/>
      <c r="FCR14" s="114"/>
      <c r="FCS14" s="114"/>
      <c r="FCT14" s="114"/>
      <c r="FCU14" s="114"/>
      <c r="FCV14" s="114"/>
      <c r="FCW14" s="114"/>
      <c r="FCX14" s="114"/>
      <c r="FCY14" s="114"/>
      <c r="FCZ14" s="114"/>
      <c r="FDA14" s="114"/>
      <c r="FDB14" s="114"/>
      <c r="FDC14" s="114"/>
      <c r="FDD14" s="114"/>
      <c r="FDE14" s="114"/>
      <c r="FDF14" s="114"/>
      <c r="FDG14" s="114"/>
      <c r="FDH14" s="114"/>
      <c r="FDI14" s="114"/>
      <c r="FDJ14" s="114"/>
      <c r="FDK14" s="114"/>
      <c r="FDL14" s="114"/>
      <c r="FDM14" s="114"/>
      <c r="FDN14" s="114"/>
      <c r="FDO14" s="114"/>
      <c r="FDP14" s="114"/>
      <c r="FDQ14" s="114"/>
      <c r="FDR14" s="114"/>
      <c r="FDS14" s="114"/>
      <c r="FDT14" s="114"/>
      <c r="FDU14" s="114"/>
      <c r="FDV14" s="114"/>
      <c r="FDW14" s="114"/>
      <c r="FDX14" s="114"/>
      <c r="FDY14" s="114"/>
      <c r="FDZ14" s="114"/>
      <c r="FEA14" s="114"/>
      <c r="FEB14" s="114"/>
      <c r="FEC14" s="114"/>
      <c r="FED14" s="114"/>
      <c r="FEE14" s="114"/>
      <c r="FEF14" s="114"/>
      <c r="FEG14" s="114"/>
      <c r="FEH14" s="114"/>
      <c r="FEI14" s="114"/>
      <c r="FEJ14" s="114"/>
      <c r="FEK14" s="114"/>
      <c r="FEL14" s="114"/>
      <c r="FEM14" s="114"/>
      <c r="FEN14" s="114"/>
      <c r="FEO14" s="114"/>
      <c r="FEP14" s="114"/>
      <c r="FEQ14" s="114"/>
      <c r="FER14" s="114"/>
      <c r="FES14" s="114"/>
      <c r="FET14" s="114"/>
      <c r="FEU14" s="114"/>
      <c r="FEV14" s="114"/>
      <c r="FEW14" s="114"/>
      <c r="FEX14" s="114"/>
      <c r="FEY14" s="114"/>
      <c r="FEZ14" s="114"/>
      <c r="FFA14" s="114"/>
      <c r="FFB14" s="114"/>
      <c r="FFC14" s="114"/>
      <c r="FFD14" s="114"/>
      <c r="FFE14" s="114"/>
      <c r="FFF14" s="114"/>
      <c r="FFG14" s="114"/>
      <c r="FFH14" s="114"/>
      <c r="FFI14" s="114"/>
      <c r="FFJ14" s="114"/>
      <c r="FFK14" s="114"/>
      <c r="FFL14" s="114"/>
      <c r="FFM14" s="114"/>
      <c r="FFN14" s="114"/>
      <c r="FFO14" s="114"/>
      <c r="FFP14" s="114"/>
      <c r="FFQ14" s="114"/>
      <c r="FFR14" s="114"/>
      <c r="FFS14" s="114"/>
      <c r="FFT14" s="114"/>
      <c r="FFU14" s="114"/>
      <c r="FFV14" s="114"/>
      <c r="FFW14" s="114"/>
      <c r="FFX14" s="114"/>
      <c r="FFY14" s="114"/>
      <c r="FFZ14" s="114"/>
      <c r="FGA14" s="114"/>
      <c r="FGB14" s="114"/>
      <c r="FGC14" s="114"/>
      <c r="FGD14" s="114"/>
      <c r="FGE14" s="114"/>
      <c r="FGF14" s="114"/>
      <c r="FGG14" s="114"/>
      <c r="FGH14" s="114"/>
      <c r="FGI14" s="114"/>
      <c r="FGJ14" s="114"/>
      <c r="FGK14" s="114"/>
      <c r="FGL14" s="114"/>
      <c r="FGM14" s="114"/>
      <c r="FGN14" s="114"/>
      <c r="FGO14" s="114"/>
      <c r="FGP14" s="114"/>
      <c r="FGQ14" s="114"/>
      <c r="FGR14" s="114"/>
      <c r="FGS14" s="114"/>
      <c r="FGT14" s="114"/>
      <c r="FGU14" s="114"/>
      <c r="FGV14" s="114"/>
      <c r="FGW14" s="114"/>
      <c r="FGX14" s="114"/>
      <c r="FGY14" s="114"/>
      <c r="FGZ14" s="114"/>
      <c r="FHA14" s="114"/>
      <c r="FHB14" s="114"/>
      <c r="FHC14" s="114"/>
      <c r="FHD14" s="114"/>
      <c r="FHE14" s="114"/>
      <c r="FHF14" s="114"/>
      <c r="FHG14" s="114"/>
      <c r="FHH14" s="114"/>
      <c r="FHI14" s="114"/>
      <c r="FHJ14" s="114"/>
      <c r="FHK14" s="114"/>
      <c r="FHL14" s="114"/>
      <c r="FHM14" s="114"/>
      <c r="FHN14" s="114"/>
      <c r="FHO14" s="114"/>
      <c r="FHP14" s="114"/>
      <c r="FHQ14" s="114"/>
      <c r="FHR14" s="114"/>
      <c r="FHS14" s="114"/>
      <c r="FHT14" s="114"/>
      <c r="FHU14" s="114"/>
      <c r="FHV14" s="114"/>
      <c r="FHW14" s="114"/>
      <c r="FHX14" s="114"/>
      <c r="FHY14" s="114"/>
      <c r="FHZ14" s="114"/>
      <c r="FIA14" s="114"/>
      <c r="FIB14" s="114"/>
      <c r="FIC14" s="114"/>
      <c r="FID14" s="114"/>
      <c r="FIE14" s="114"/>
      <c r="FIF14" s="114"/>
      <c r="FIG14" s="114"/>
      <c r="FIH14" s="114"/>
      <c r="FII14" s="114"/>
      <c r="FIJ14" s="114"/>
      <c r="FIK14" s="114"/>
      <c r="FIL14" s="114"/>
      <c r="FIM14" s="114"/>
      <c r="FIN14" s="114"/>
      <c r="FIO14" s="114"/>
      <c r="FIP14" s="114"/>
      <c r="FIQ14" s="114"/>
      <c r="FIR14" s="114"/>
      <c r="FIS14" s="114"/>
      <c r="FIT14" s="114"/>
      <c r="FIU14" s="114"/>
      <c r="FIV14" s="114"/>
      <c r="FIW14" s="114"/>
      <c r="FIX14" s="114"/>
      <c r="FIY14" s="114"/>
      <c r="FIZ14" s="114"/>
      <c r="FJA14" s="114"/>
      <c r="FJB14" s="114"/>
      <c r="FJC14" s="114"/>
      <c r="FJD14" s="114"/>
      <c r="FJE14" s="114"/>
      <c r="FJF14" s="114"/>
      <c r="FJG14" s="114"/>
      <c r="FJH14" s="114"/>
      <c r="FJI14" s="114"/>
      <c r="FJJ14" s="114"/>
      <c r="FJK14" s="114"/>
      <c r="FJL14" s="114"/>
      <c r="FJM14" s="114"/>
      <c r="FJN14" s="114"/>
      <c r="FJO14" s="114"/>
      <c r="FJP14" s="114"/>
      <c r="FJQ14" s="114"/>
      <c r="FJR14" s="114"/>
      <c r="FJS14" s="114"/>
      <c r="FJT14" s="114"/>
      <c r="FJU14" s="114"/>
      <c r="FJV14" s="114"/>
      <c r="FJW14" s="114"/>
      <c r="FJX14" s="114"/>
      <c r="FJY14" s="114"/>
      <c r="FJZ14" s="114"/>
      <c r="FKA14" s="114"/>
      <c r="FKB14" s="114"/>
      <c r="FKC14" s="114"/>
      <c r="FKD14" s="114"/>
      <c r="FKE14" s="114"/>
      <c r="FKF14" s="114"/>
      <c r="FKG14" s="114"/>
      <c r="FKH14" s="114"/>
      <c r="FKI14" s="114"/>
      <c r="FKJ14" s="114"/>
      <c r="FKK14" s="114"/>
      <c r="FKL14" s="114"/>
      <c r="FKM14" s="114"/>
      <c r="FKN14" s="114"/>
      <c r="FKO14" s="114"/>
      <c r="FKP14" s="114"/>
      <c r="FKQ14" s="114"/>
      <c r="FKR14" s="114"/>
      <c r="FKS14" s="114"/>
      <c r="FKT14" s="114"/>
      <c r="FKU14" s="114"/>
      <c r="FKV14" s="114"/>
      <c r="FKW14" s="114"/>
      <c r="FKX14" s="114"/>
      <c r="FKY14" s="114"/>
      <c r="FKZ14" s="114"/>
      <c r="FLA14" s="114"/>
      <c r="FLB14" s="114"/>
      <c r="FLC14" s="114"/>
      <c r="FLD14" s="114"/>
      <c r="FLE14" s="114"/>
      <c r="FLF14" s="114"/>
      <c r="FLG14" s="114"/>
      <c r="FLH14" s="114"/>
      <c r="FLI14" s="114"/>
      <c r="FLJ14" s="114"/>
      <c r="FLK14" s="114"/>
      <c r="FLL14" s="114"/>
      <c r="FLM14" s="114"/>
      <c r="FLN14" s="114"/>
      <c r="FLO14" s="114"/>
      <c r="FLP14" s="114"/>
      <c r="FLQ14" s="114"/>
      <c r="FLR14" s="114"/>
      <c r="FLS14" s="114"/>
      <c r="FLT14" s="114"/>
      <c r="FLU14" s="114"/>
      <c r="FLV14" s="114"/>
      <c r="FLW14" s="114"/>
      <c r="FLX14" s="114"/>
      <c r="FLY14" s="114"/>
      <c r="FLZ14" s="114"/>
      <c r="FMA14" s="114"/>
      <c r="FMB14" s="114"/>
      <c r="FMC14" s="114"/>
      <c r="FMD14" s="114"/>
      <c r="FME14" s="114"/>
      <c r="FMF14" s="114"/>
      <c r="FMG14" s="114"/>
      <c r="FMH14" s="114"/>
      <c r="FMI14" s="114"/>
      <c r="FMJ14" s="114"/>
      <c r="FMK14" s="114"/>
      <c r="FML14" s="114"/>
      <c r="FMM14" s="114"/>
      <c r="FMN14" s="114"/>
      <c r="FMO14" s="114"/>
      <c r="FMP14" s="114"/>
      <c r="FMQ14" s="114"/>
      <c r="FMR14" s="114"/>
      <c r="FMS14" s="114"/>
      <c r="FMT14" s="114"/>
      <c r="FMU14" s="114"/>
      <c r="FMV14" s="114"/>
      <c r="FMW14" s="114"/>
      <c r="FMX14" s="114"/>
      <c r="FMY14" s="114"/>
      <c r="FMZ14" s="114"/>
      <c r="FNA14" s="114"/>
      <c r="FNB14" s="114"/>
      <c r="FNC14" s="114"/>
      <c r="FND14" s="114"/>
      <c r="FNE14" s="114"/>
      <c r="FNF14" s="114"/>
      <c r="FNG14" s="114"/>
      <c r="FNH14" s="114"/>
      <c r="FNI14" s="114"/>
      <c r="FNJ14" s="114"/>
      <c r="FNK14" s="114"/>
      <c r="FNL14" s="114"/>
      <c r="FNM14" s="114"/>
      <c r="FNN14" s="114"/>
      <c r="FNO14" s="114"/>
      <c r="FNP14" s="114"/>
      <c r="FNQ14" s="114"/>
      <c r="FNR14" s="114"/>
      <c r="FNS14" s="114"/>
      <c r="FNT14" s="114"/>
      <c r="FNU14" s="114"/>
      <c r="FNV14" s="114"/>
      <c r="FNW14" s="114"/>
      <c r="FNX14" s="114"/>
      <c r="FNY14" s="114"/>
      <c r="FNZ14" s="114"/>
      <c r="FOA14" s="114"/>
      <c r="FOB14" s="114"/>
      <c r="FOC14" s="114"/>
      <c r="FOD14" s="114"/>
      <c r="FOE14" s="114"/>
      <c r="FOF14" s="114"/>
      <c r="FOG14" s="114"/>
      <c r="FOH14" s="114"/>
      <c r="FOI14" s="114"/>
      <c r="FOJ14" s="114"/>
      <c r="FOK14" s="114"/>
      <c r="FOL14" s="114"/>
      <c r="FOM14" s="114"/>
      <c r="FON14" s="114"/>
      <c r="FOO14" s="114"/>
      <c r="FOP14" s="114"/>
      <c r="FOQ14" s="114"/>
      <c r="FOR14" s="114"/>
      <c r="FOS14" s="114"/>
      <c r="FOT14" s="114"/>
      <c r="FOU14" s="114"/>
      <c r="FOV14" s="114"/>
      <c r="FOW14" s="114"/>
      <c r="FOX14" s="114"/>
      <c r="FOY14" s="114"/>
      <c r="FOZ14" s="114"/>
      <c r="FPA14" s="114"/>
      <c r="FPB14" s="114"/>
      <c r="FPC14" s="114"/>
      <c r="FPD14" s="114"/>
      <c r="FPE14" s="114"/>
      <c r="FPF14" s="114"/>
      <c r="FPG14" s="114"/>
      <c r="FPH14" s="114"/>
      <c r="FPI14" s="114"/>
      <c r="FPJ14" s="114"/>
      <c r="FPK14" s="114"/>
      <c r="FPL14" s="114"/>
      <c r="FPM14" s="114"/>
      <c r="FPN14" s="114"/>
      <c r="FPO14" s="114"/>
      <c r="FPP14" s="114"/>
      <c r="FPQ14" s="114"/>
      <c r="FPR14" s="114"/>
      <c r="FPS14" s="114"/>
      <c r="FPT14" s="114"/>
      <c r="FPU14" s="114"/>
      <c r="FPV14" s="114"/>
      <c r="FPW14" s="114"/>
      <c r="FPX14" s="114"/>
      <c r="FPY14" s="114"/>
      <c r="FPZ14" s="114"/>
      <c r="FQA14" s="114"/>
      <c r="FQB14" s="114"/>
      <c r="FQC14" s="114"/>
      <c r="FQD14" s="114"/>
      <c r="FQE14" s="114"/>
      <c r="FQF14" s="114"/>
      <c r="FQG14" s="114"/>
      <c r="FQH14" s="114"/>
      <c r="FQI14" s="114"/>
      <c r="FQJ14" s="114"/>
      <c r="FQK14" s="114"/>
      <c r="FQL14" s="114"/>
      <c r="FQM14" s="114"/>
      <c r="FQN14" s="114"/>
      <c r="FQO14" s="114"/>
      <c r="FQP14" s="114"/>
      <c r="FQQ14" s="114"/>
      <c r="FQR14" s="114"/>
      <c r="FQS14" s="114"/>
      <c r="FQT14" s="114"/>
      <c r="FQU14" s="114"/>
      <c r="FQV14" s="114"/>
      <c r="FQW14" s="114"/>
      <c r="FQX14" s="114"/>
      <c r="FQY14" s="114"/>
      <c r="FQZ14" s="114"/>
      <c r="FRA14" s="114"/>
      <c r="FRB14" s="114"/>
      <c r="FRC14" s="114"/>
      <c r="FRD14" s="114"/>
      <c r="FRE14" s="114"/>
      <c r="FRF14" s="114"/>
      <c r="FRG14" s="114"/>
      <c r="FRH14" s="114"/>
      <c r="FRI14" s="114"/>
      <c r="FRJ14" s="114"/>
      <c r="FRK14" s="114"/>
      <c r="FRL14" s="114"/>
      <c r="FRM14" s="114"/>
      <c r="FRN14" s="114"/>
      <c r="FRO14" s="114"/>
      <c r="FRP14" s="114"/>
      <c r="FRQ14" s="114"/>
      <c r="FRR14" s="114"/>
      <c r="FRS14" s="114"/>
      <c r="FRT14" s="114"/>
      <c r="FRU14" s="114"/>
      <c r="FRV14" s="114"/>
      <c r="FRW14" s="114"/>
      <c r="FRX14" s="114"/>
      <c r="FRY14" s="114"/>
      <c r="FRZ14" s="114"/>
      <c r="FSA14" s="114"/>
      <c r="FSB14" s="114"/>
      <c r="FSC14" s="114"/>
      <c r="FSD14" s="114"/>
      <c r="FSE14" s="114"/>
      <c r="FSF14" s="114"/>
      <c r="FSG14" s="114"/>
      <c r="FSH14" s="114"/>
      <c r="FSI14" s="114"/>
      <c r="FSJ14" s="114"/>
      <c r="FSK14" s="114"/>
      <c r="FSL14" s="114"/>
      <c r="FSM14" s="114"/>
      <c r="FSN14" s="114"/>
      <c r="FSO14" s="114"/>
      <c r="FSP14" s="114"/>
      <c r="FSQ14" s="114"/>
      <c r="FSR14" s="114"/>
      <c r="FSS14" s="114"/>
      <c r="FST14" s="114"/>
      <c r="FSU14" s="114"/>
      <c r="FSV14" s="114"/>
      <c r="FSW14" s="114"/>
      <c r="FSX14" s="114"/>
      <c r="FSY14" s="114"/>
      <c r="FSZ14" s="114"/>
      <c r="FTA14" s="114"/>
      <c r="FTB14" s="114"/>
      <c r="FTC14" s="114"/>
      <c r="FTD14" s="114"/>
      <c r="FTE14" s="114"/>
      <c r="FTF14" s="114"/>
      <c r="FTG14" s="114"/>
      <c r="FTH14" s="114"/>
      <c r="FTI14" s="114"/>
      <c r="FTJ14" s="114"/>
      <c r="FTK14" s="114"/>
      <c r="FTL14" s="114"/>
      <c r="FTM14" s="114"/>
      <c r="FTN14" s="114"/>
      <c r="FTO14" s="114"/>
      <c r="FTP14" s="114"/>
      <c r="FTQ14" s="114"/>
      <c r="FTR14" s="114"/>
      <c r="FTS14" s="114"/>
      <c r="FTT14" s="114"/>
      <c r="FTU14" s="114"/>
      <c r="FTV14" s="114"/>
      <c r="FTW14" s="114"/>
      <c r="FTX14" s="114"/>
      <c r="FTY14" s="114"/>
      <c r="FTZ14" s="114"/>
      <c r="FUA14" s="114"/>
      <c r="FUB14" s="114"/>
      <c r="FUC14" s="114"/>
      <c r="FUD14" s="114"/>
      <c r="FUE14" s="114"/>
      <c r="FUF14" s="114"/>
      <c r="FUG14" s="114"/>
      <c r="FUH14" s="114"/>
      <c r="FUI14" s="114"/>
      <c r="FUJ14" s="114"/>
      <c r="FUK14" s="114"/>
      <c r="FUL14" s="114"/>
      <c r="FUM14" s="114"/>
      <c r="FUN14" s="114"/>
      <c r="FUO14" s="114"/>
      <c r="FUP14" s="114"/>
      <c r="FUQ14" s="114"/>
      <c r="FUR14" s="114"/>
      <c r="FUS14" s="114"/>
      <c r="FUT14" s="114"/>
      <c r="FUU14" s="114"/>
      <c r="FUV14" s="114"/>
      <c r="FUW14" s="114"/>
      <c r="FUX14" s="114"/>
      <c r="FUY14" s="114"/>
      <c r="FUZ14" s="114"/>
      <c r="FVA14" s="114"/>
      <c r="FVB14" s="114"/>
      <c r="FVC14" s="114"/>
      <c r="FVD14" s="114"/>
      <c r="FVE14" s="114"/>
      <c r="FVF14" s="114"/>
      <c r="FVG14" s="114"/>
      <c r="FVH14" s="114"/>
      <c r="FVI14" s="114"/>
      <c r="FVJ14" s="114"/>
      <c r="FVK14" s="114"/>
      <c r="FVL14" s="114"/>
      <c r="FVM14" s="114"/>
      <c r="FVN14" s="114"/>
      <c r="FVO14" s="114"/>
      <c r="FVP14" s="114"/>
      <c r="FVQ14" s="114"/>
      <c r="FVR14" s="114"/>
      <c r="FVS14" s="114"/>
      <c r="FVT14" s="114"/>
      <c r="FVU14" s="114"/>
      <c r="FVV14" s="114"/>
      <c r="FVW14" s="114"/>
      <c r="FVX14" s="114"/>
      <c r="FVY14" s="114"/>
      <c r="FVZ14" s="114"/>
      <c r="FWA14" s="114"/>
      <c r="FWB14" s="114"/>
      <c r="FWC14" s="114"/>
      <c r="FWD14" s="114"/>
      <c r="FWE14" s="114"/>
      <c r="FWF14" s="114"/>
      <c r="FWG14" s="114"/>
      <c r="FWH14" s="114"/>
      <c r="FWI14" s="114"/>
      <c r="FWJ14" s="114"/>
      <c r="FWK14" s="114"/>
      <c r="FWL14" s="114"/>
      <c r="FWM14" s="114"/>
      <c r="FWN14" s="114"/>
      <c r="FWO14" s="114"/>
      <c r="FWP14" s="114"/>
      <c r="FWQ14" s="114"/>
      <c r="FWR14" s="114"/>
      <c r="FWS14" s="114"/>
      <c r="FWT14" s="114"/>
      <c r="FWU14" s="114"/>
      <c r="FWV14" s="114"/>
      <c r="FWW14" s="114"/>
      <c r="FWX14" s="114"/>
      <c r="FWY14" s="114"/>
      <c r="FWZ14" s="114"/>
      <c r="FXA14" s="114"/>
      <c r="FXB14" s="114"/>
      <c r="FXC14" s="114"/>
      <c r="FXD14" s="114"/>
      <c r="FXE14" s="114"/>
      <c r="FXF14" s="114"/>
      <c r="FXG14" s="114"/>
      <c r="FXH14" s="114"/>
      <c r="FXI14" s="114"/>
      <c r="FXJ14" s="114"/>
      <c r="FXK14" s="114"/>
      <c r="FXL14" s="114"/>
      <c r="FXM14" s="114"/>
      <c r="FXN14" s="114"/>
      <c r="FXO14" s="114"/>
      <c r="FXP14" s="114"/>
      <c r="FXQ14" s="114"/>
      <c r="FXR14" s="114"/>
      <c r="FXS14" s="114"/>
      <c r="FXT14" s="114"/>
      <c r="FXU14" s="114"/>
      <c r="FXV14" s="114"/>
      <c r="FXW14" s="114"/>
      <c r="FXX14" s="114"/>
      <c r="FXY14" s="114"/>
      <c r="FXZ14" s="114"/>
      <c r="FYA14" s="114"/>
      <c r="FYB14" s="114"/>
      <c r="FYC14" s="114"/>
      <c r="FYD14" s="114"/>
      <c r="FYE14" s="114"/>
      <c r="FYF14" s="114"/>
      <c r="FYG14" s="114"/>
      <c r="FYH14" s="114"/>
      <c r="FYI14" s="114"/>
      <c r="FYJ14" s="114"/>
      <c r="FYK14" s="114"/>
      <c r="FYL14" s="114"/>
      <c r="FYM14" s="114"/>
      <c r="FYN14" s="114"/>
      <c r="FYO14" s="114"/>
      <c r="FYP14" s="114"/>
      <c r="FYQ14" s="114"/>
      <c r="FYR14" s="114"/>
      <c r="FYS14" s="114"/>
      <c r="FYT14" s="114"/>
      <c r="FYU14" s="114"/>
      <c r="FYV14" s="114"/>
      <c r="FYW14" s="114"/>
      <c r="FYX14" s="114"/>
      <c r="FYY14" s="114"/>
      <c r="FYZ14" s="114"/>
      <c r="FZA14" s="114"/>
      <c r="FZB14" s="114"/>
      <c r="FZC14" s="114"/>
      <c r="FZD14" s="114"/>
      <c r="FZE14" s="114"/>
      <c r="FZF14" s="114"/>
      <c r="FZG14" s="114"/>
      <c r="FZH14" s="114"/>
      <c r="FZI14" s="114"/>
      <c r="FZJ14" s="114"/>
      <c r="FZK14" s="114"/>
      <c r="FZL14" s="114"/>
      <c r="FZM14" s="114"/>
      <c r="FZN14" s="114"/>
      <c r="FZO14" s="114"/>
      <c r="FZP14" s="114"/>
      <c r="FZQ14" s="114"/>
      <c r="FZR14" s="114"/>
      <c r="FZS14" s="114"/>
      <c r="FZT14" s="114"/>
      <c r="FZU14" s="114"/>
      <c r="FZV14" s="114"/>
      <c r="FZW14" s="114"/>
      <c r="FZX14" s="114"/>
      <c r="FZY14" s="114"/>
      <c r="FZZ14" s="114"/>
      <c r="GAA14" s="114"/>
      <c r="GAB14" s="114"/>
      <c r="GAC14" s="114"/>
      <c r="GAD14" s="114"/>
      <c r="GAE14" s="114"/>
      <c r="GAF14" s="114"/>
      <c r="GAG14" s="114"/>
      <c r="GAH14" s="114"/>
      <c r="GAI14" s="114"/>
      <c r="GAJ14" s="114"/>
      <c r="GAK14" s="114"/>
      <c r="GAL14" s="114"/>
      <c r="GAM14" s="114"/>
      <c r="GAN14" s="114"/>
      <c r="GAO14" s="114"/>
      <c r="GAP14" s="114"/>
      <c r="GAQ14" s="114"/>
      <c r="GAR14" s="114"/>
      <c r="GAS14" s="114"/>
      <c r="GAT14" s="114"/>
      <c r="GAU14" s="114"/>
      <c r="GAV14" s="114"/>
      <c r="GAW14" s="114"/>
      <c r="GAX14" s="114"/>
      <c r="GAY14" s="114"/>
      <c r="GAZ14" s="114"/>
      <c r="GBA14" s="114"/>
      <c r="GBB14" s="114"/>
      <c r="GBC14" s="114"/>
      <c r="GBD14" s="114"/>
      <c r="GBE14" s="114"/>
      <c r="GBF14" s="114"/>
      <c r="GBG14" s="114"/>
      <c r="GBH14" s="114"/>
      <c r="GBI14" s="114"/>
      <c r="GBJ14" s="114"/>
      <c r="GBK14" s="114"/>
      <c r="GBL14" s="114"/>
      <c r="GBM14" s="114"/>
      <c r="GBN14" s="114"/>
      <c r="GBO14" s="114"/>
      <c r="GBP14" s="114"/>
      <c r="GBQ14" s="114"/>
      <c r="GBR14" s="114"/>
      <c r="GBS14" s="114"/>
      <c r="GBT14" s="114"/>
      <c r="GBU14" s="114"/>
      <c r="GBV14" s="114"/>
      <c r="GBW14" s="114"/>
      <c r="GBX14" s="114"/>
      <c r="GBY14" s="114"/>
      <c r="GBZ14" s="114"/>
      <c r="GCA14" s="114"/>
      <c r="GCB14" s="114"/>
      <c r="GCC14" s="114"/>
      <c r="GCD14" s="114"/>
      <c r="GCE14" s="114"/>
      <c r="GCF14" s="114"/>
      <c r="GCG14" s="114"/>
      <c r="GCH14" s="114"/>
      <c r="GCI14" s="114"/>
      <c r="GCJ14" s="114"/>
      <c r="GCK14" s="114"/>
      <c r="GCL14" s="114"/>
      <c r="GCM14" s="114"/>
      <c r="GCN14" s="114"/>
      <c r="GCO14" s="114"/>
      <c r="GCP14" s="114"/>
      <c r="GCQ14" s="114"/>
      <c r="GCR14" s="114"/>
      <c r="GCS14" s="114"/>
      <c r="GCT14" s="114"/>
      <c r="GCU14" s="114"/>
      <c r="GCV14" s="114"/>
      <c r="GCW14" s="114"/>
      <c r="GCX14" s="114"/>
      <c r="GCY14" s="114"/>
      <c r="GCZ14" s="114"/>
      <c r="GDA14" s="114"/>
      <c r="GDB14" s="114"/>
      <c r="GDC14" s="114"/>
      <c r="GDD14" s="114"/>
      <c r="GDE14" s="114"/>
      <c r="GDF14" s="114"/>
      <c r="GDG14" s="114"/>
      <c r="GDH14" s="114"/>
      <c r="GDI14" s="114"/>
      <c r="GDJ14" s="114"/>
      <c r="GDK14" s="114"/>
      <c r="GDL14" s="114"/>
      <c r="GDM14" s="114"/>
      <c r="GDN14" s="114"/>
      <c r="GDO14" s="114"/>
      <c r="GDP14" s="114"/>
      <c r="GDQ14" s="114"/>
      <c r="GDR14" s="114"/>
      <c r="GDS14" s="114"/>
      <c r="GDT14" s="114"/>
      <c r="GDU14" s="114"/>
      <c r="GDV14" s="114"/>
      <c r="GDW14" s="114"/>
      <c r="GDX14" s="114"/>
      <c r="GDY14" s="114"/>
      <c r="GDZ14" s="114"/>
      <c r="GEA14" s="114"/>
      <c r="GEB14" s="114"/>
      <c r="GEC14" s="114"/>
      <c r="GED14" s="114"/>
      <c r="GEE14" s="114"/>
      <c r="GEF14" s="114"/>
      <c r="GEG14" s="114"/>
      <c r="GEH14" s="114"/>
      <c r="GEI14" s="114"/>
      <c r="GEJ14" s="114"/>
      <c r="GEK14" s="114"/>
      <c r="GEL14" s="114"/>
      <c r="GEM14" s="114"/>
      <c r="GEN14" s="114"/>
      <c r="GEO14" s="114"/>
      <c r="GEP14" s="114"/>
      <c r="GEQ14" s="114"/>
      <c r="GER14" s="114"/>
      <c r="GES14" s="114"/>
      <c r="GET14" s="114"/>
      <c r="GEU14" s="114"/>
      <c r="GEV14" s="114"/>
      <c r="GEW14" s="114"/>
      <c r="GEX14" s="114"/>
      <c r="GEY14" s="114"/>
      <c r="GEZ14" s="114"/>
      <c r="GFA14" s="114"/>
      <c r="GFB14" s="114"/>
      <c r="GFC14" s="114"/>
      <c r="GFD14" s="114"/>
      <c r="GFE14" s="114"/>
      <c r="GFF14" s="114"/>
      <c r="GFG14" s="114"/>
      <c r="GFH14" s="114"/>
      <c r="GFI14" s="114"/>
      <c r="GFJ14" s="114"/>
      <c r="GFK14" s="114"/>
      <c r="GFL14" s="114"/>
      <c r="GFM14" s="114"/>
      <c r="GFN14" s="114"/>
      <c r="GFO14" s="114"/>
      <c r="GFP14" s="114"/>
      <c r="GFQ14" s="114"/>
      <c r="GFR14" s="114"/>
      <c r="GFS14" s="114"/>
      <c r="GFT14" s="114"/>
      <c r="GFU14" s="114"/>
      <c r="GFV14" s="114"/>
      <c r="GFW14" s="114"/>
      <c r="GFX14" s="114"/>
      <c r="GFY14" s="114"/>
      <c r="GFZ14" s="114"/>
      <c r="GGA14" s="114"/>
      <c r="GGB14" s="114"/>
      <c r="GGC14" s="114"/>
      <c r="GGD14" s="114"/>
      <c r="GGE14" s="114"/>
      <c r="GGF14" s="114"/>
      <c r="GGG14" s="114"/>
      <c r="GGH14" s="114"/>
      <c r="GGI14" s="114"/>
      <c r="GGJ14" s="114"/>
      <c r="GGK14" s="114"/>
      <c r="GGL14" s="114"/>
      <c r="GGM14" s="114"/>
      <c r="GGN14" s="114"/>
      <c r="GGO14" s="114"/>
      <c r="GGP14" s="114"/>
      <c r="GGQ14" s="114"/>
      <c r="GGR14" s="114"/>
      <c r="GGS14" s="114"/>
      <c r="GGT14" s="114"/>
      <c r="GGU14" s="114"/>
      <c r="GGV14" s="114"/>
      <c r="GGW14" s="114"/>
      <c r="GGX14" s="114"/>
      <c r="GGY14" s="114"/>
      <c r="GGZ14" s="114"/>
      <c r="GHA14" s="114"/>
      <c r="GHB14" s="114"/>
      <c r="GHC14" s="114"/>
      <c r="GHD14" s="114"/>
      <c r="GHE14" s="114"/>
      <c r="GHF14" s="114"/>
      <c r="GHG14" s="114"/>
      <c r="GHH14" s="114"/>
      <c r="GHI14" s="114"/>
      <c r="GHJ14" s="114"/>
      <c r="GHK14" s="114"/>
      <c r="GHL14" s="114"/>
      <c r="GHM14" s="114"/>
      <c r="GHN14" s="114"/>
      <c r="GHO14" s="114"/>
      <c r="GHP14" s="114"/>
      <c r="GHQ14" s="114"/>
      <c r="GHR14" s="114"/>
      <c r="GHS14" s="114"/>
      <c r="GHT14" s="114"/>
      <c r="GHU14" s="114"/>
      <c r="GHV14" s="114"/>
      <c r="GHW14" s="114"/>
      <c r="GHX14" s="114"/>
      <c r="GHY14" s="114"/>
      <c r="GHZ14" s="114"/>
      <c r="GIA14" s="114"/>
      <c r="GIB14" s="114"/>
      <c r="GIC14" s="114"/>
      <c r="GID14" s="114"/>
      <c r="GIE14" s="114"/>
      <c r="GIF14" s="114"/>
      <c r="GIG14" s="114"/>
      <c r="GIH14" s="114"/>
      <c r="GII14" s="114"/>
      <c r="GIJ14" s="114"/>
      <c r="GIK14" s="114"/>
      <c r="GIL14" s="114"/>
      <c r="GIM14" s="114"/>
      <c r="GIN14" s="114"/>
      <c r="GIO14" s="114"/>
      <c r="GIP14" s="114"/>
      <c r="GIQ14" s="114"/>
      <c r="GIR14" s="114"/>
      <c r="GIS14" s="114"/>
      <c r="GIT14" s="114"/>
      <c r="GIU14" s="114"/>
      <c r="GIV14" s="114"/>
      <c r="GIW14" s="114"/>
      <c r="GIX14" s="114"/>
      <c r="GIY14" s="114"/>
      <c r="GIZ14" s="114"/>
      <c r="GJA14" s="114"/>
      <c r="GJB14" s="114"/>
      <c r="GJC14" s="114"/>
      <c r="GJD14" s="114"/>
      <c r="GJE14" s="114"/>
      <c r="GJF14" s="114"/>
      <c r="GJG14" s="114"/>
      <c r="GJH14" s="114"/>
      <c r="GJI14" s="114"/>
      <c r="GJJ14" s="114"/>
      <c r="GJK14" s="114"/>
      <c r="GJL14" s="114"/>
      <c r="GJM14" s="114"/>
      <c r="GJN14" s="114"/>
      <c r="GJO14" s="114"/>
      <c r="GJP14" s="114"/>
      <c r="GJQ14" s="114"/>
      <c r="GJR14" s="114"/>
      <c r="GJS14" s="114"/>
      <c r="GJT14" s="114"/>
      <c r="GJU14" s="114"/>
      <c r="GJV14" s="114"/>
      <c r="GJW14" s="114"/>
      <c r="GJX14" s="114"/>
      <c r="GJY14" s="114"/>
      <c r="GJZ14" s="114"/>
      <c r="GKA14" s="114"/>
      <c r="GKB14" s="114"/>
      <c r="GKC14" s="114"/>
      <c r="GKD14" s="114"/>
      <c r="GKE14" s="114"/>
      <c r="GKF14" s="114"/>
      <c r="GKG14" s="114"/>
      <c r="GKH14" s="114"/>
      <c r="GKI14" s="114"/>
      <c r="GKJ14" s="114"/>
      <c r="GKK14" s="114"/>
      <c r="GKL14" s="114"/>
      <c r="GKM14" s="114"/>
      <c r="GKN14" s="114"/>
      <c r="GKO14" s="114"/>
      <c r="GKP14" s="114"/>
      <c r="GKQ14" s="114"/>
      <c r="GKR14" s="114"/>
      <c r="GKS14" s="114"/>
      <c r="GKT14" s="114"/>
      <c r="GKU14" s="114"/>
      <c r="GKV14" s="114"/>
      <c r="GKW14" s="114"/>
      <c r="GKX14" s="114"/>
      <c r="GKY14" s="114"/>
      <c r="GKZ14" s="114"/>
      <c r="GLA14" s="114"/>
      <c r="GLB14" s="114"/>
      <c r="GLC14" s="114"/>
      <c r="GLD14" s="114"/>
      <c r="GLE14" s="114"/>
      <c r="GLF14" s="114"/>
      <c r="GLG14" s="114"/>
      <c r="GLH14" s="114"/>
      <c r="GLI14" s="114"/>
      <c r="GLJ14" s="114"/>
      <c r="GLK14" s="114"/>
      <c r="GLL14" s="114"/>
      <c r="GLM14" s="114"/>
      <c r="GLN14" s="114"/>
      <c r="GLO14" s="114"/>
      <c r="GLP14" s="114"/>
      <c r="GLQ14" s="114"/>
      <c r="GLR14" s="114"/>
      <c r="GLS14" s="114"/>
      <c r="GLT14" s="114"/>
      <c r="GLU14" s="114"/>
      <c r="GLV14" s="114"/>
      <c r="GLW14" s="114"/>
      <c r="GLX14" s="114"/>
      <c r="GLY14" s="114"/>
      <c r="GLZ14" s="114"/>
      <c r="GMA14" s="114"/>
      <c r="GMB14" s="114"/>
      <c r="GMC14" s="114"/>
      <c r="GMD14" s="114"/>
      <c r="GME14" s="114"/>
      <c r="GMF14" s="114"/>
      <c r="GMG14" s="114"/>
      <c r="GMH14" s="114"/>
      <c r="GMI14" s="114"/>
      <c r="GMJ14" s="114"/>
      <c r="GMK14" s="114"/>
      <c r="GML14" s="114"/>
      <c r="GMM14" s="114"/>
      <c r="GMN14" s="114"/>
      <c r="GMO14" s="114"/>
      <c r="GMP14" s="114"/>
      <c r="GMQ14" s="114"/>
      <c r="GMR14" s="114"/>
      <c r="GMS14" s="114"/>
      <c r="GMT14" s="114"/>
      <c r="GMU14" s="114"/>
      <c r="GMV14" s="114"/>
      <c r="GMW14" s="114"/>
      <c r="GMX14" s="114"/>
      <c r="GMY14" s="114"/>
      <c r="GMZ14" s="114"/>
      <c r="GNA14" s="114"/>
      <c r="GNB14" s="114"/>
      <c r="GNC14" s="114"/>
      <c r="GND14" s="114"/>
      <c r="GNE14" s="114"/>
      <c r="GNF14" s="114"/>
      <c r="GNG14" s="114"/>
      <c r="GNH14" s="114"/>
      <c r="GNI14" s="114"/>
      <c r="GNJ14" s="114"/>
      <c r="GNK14" s="114"/>
      <c r="GNL14" s="114"/>
      <c r="GNM14" s="114"/>
      <c r="GNN14" s="114"/>
      <c r="GNO14" s="114"/>
      <c r="GNP14" s="114"/>
      <c r="GNQ14" s="114"/>
      <c r="GNR14" s="114"/>
      <c r="GNS14" s="114"/>
      <c r="GNT14" s="114"/>
      <c r="GNU14" s="114"/>
      <c r="GNV14" s="114"/>
      <c r="GNW14" s="114"/>
      <c r="GNX14" s="114"/>
      <c r="GNY14" s="114"/>
      <c r="GNZ14" s="114"/>
      <c r="GOA14" s="114"/>
      <c r="GOB14" s="114"/>
      <c r="GOC14" s="114"/>
      <c r="GOD14" s="114"/>
      <c r="GOE14" s="114"/>
      <c r="GOF14" s="114"/>
      <c r="GOG14" s="114"/>
      <c r="GOH14" s="114"/>
      <c r="GOI14" s="114"/>
      <c r="GOJ14" s="114"/>
      <c r="GOK14" s="114"/>
      <c r="GOL14" s="114"/>
      <c r="GOM14" s="114"/>
      <c r="GON14" s="114"/>
      <c r="GOO14" s="114"/>
      <c r="GOP14" s="114"/>
      <c r="GOQ14" s="114"/>
      <c r="GOR14" s="114"/>
      <c r="GOS14" s="114"/>
      <c r="GOT14" s="114"/>
      <c r="GOU14" s="114"/>
      <c r="GOV14" s="114"/>
      <c r="GOW14" s="114"/>
      <c r="GOX14" s="114"/>
      <c r="GOY14" s="114"/>
      <c r="GOZ14" s="114"/>
      <c r="GPA14" s="114"/>
      <c r="GPB14" s="114"/>
      <c r="GPC14" s="114"/>
      <c r="GPD14" s="114"/>
      <c r="GPE14" s="114"/>
      <c r="GPF14" s="114"/>
      <c r="GPG14" s="114"/>
      <c r="GPH14" s="114"/>
      <c r="GPI14" s="114"/>
      <c r="GPJ14" s="114"/>
      <c r="GPK14" s="114"/>
      <c r="GPL14" s="114"/>
      <c r="GPM14" s="114"/>
      <c r="GPN14" s="114"/>
      <c r="GPO14" s="114"/>
      <c r="GPP14" s="114"/>
      <c r="GPQ14" s="114"/>
      <c r="GPR14" s="114"/>
      <c r="GPS14" s="114"/>
      <c r="GPT14" s="114"/>
      <c r="GPU14" s="114"/>
      <c r="GPV14" s="114"/>
      <c r="GPW14" s="114"/>
      <c r="GPX14" s="114"/>
      <c r="GPY14" s="114"/>
      <c r="GPZ14" s="114"/>
      <c r="GQA14" s="114"/>
      <c r="GQB14" s="114"/>
      <c r="GQC14" s="114"/>
      <c r="GQD14" s="114"/>
      <c r="GQE14" s="114"/>
      <c r="GQF14" s="114"/>
      <c r="GQG14" s="114"/>
      <c r="GQH14" s="114"/>
      <c r="GQI14" s="114"/>
      <c r="GQJ14" s="114"/>
      <c r="GQK14" s="114"/>
      <c r="GQL14" s="114"/>
      <c r="GQM14" s="114"/>
      <c r="GQN14" s="114"/>
      <c r="GQO14" s="114"/>
      <c r="GQP14" s="114"/>
      <c r="GQQ14" s="114"/>
      <c r="GQR14" s="114"/>
      <c r="GQS14" s="114"/>
      <c r="GQT14" s="114"/>
      <c r="GQU14" s="114"/>
      <c r="GQV14" s="114"/>
      <c r="GQW14" s="114"/>
      <c r="GQX14" s="114"/>
      <c r="GQY14" s="114"/>
      <c r="GQZ14" s="114"/>
      <c r="GRA14" s="114"/>
      <c r="GRB14" s="114"/>
      <c r="GRC14" s="114"/>
      <c r="GRD14" s="114"/>
      <c r="GRE14" s="114"/>
      <c r="GRF14" s="114"/>
      <c r="GRG14" s="114"/>
      <c r="GRH14" s="114"/>
      <c r="GRI14" s="114"/>
      <c r="GRJ14" s="114"/>
      <c r="GRK14" s="114"/>
      <c r="GRL14" s="114"/>
      <c r="GRM14" s="114"/>
      <c r="GRN14" s="114"/>
      <c r="GRO14" s="114"/>
      <c r="GRP14" s="114"/>
      <c r="GRQ14" s="114"/>
      <c r="GRR14" s="114"/>
      <c r="GRS14" s="114"/>
      <c r="GRT14" s="114"/>
      <c r="GRU14" s="114"/>
      <c r="GRV14" s="114"/>
      <c r="GRW14" s="114"/>
      <c r="GRX14" s="114"/>
      <c r="GRY14" s="114"/>
      <c r="GRZ14" s="114"/>
      <c r="GSA14" s="114"/>
      <c r="GSB14" s="114"/>
      <c r="GSC14" s="114"/>
      <c r="GSD14" s="114"/>
      <c r="GSE14" s="114"/>
      <c r="GSF14" s="114"/>
      <c r="GSG14" s="114"/>
      <c r="GSH14" s="114"/>
      <c r="GSI14" s="114"/>
      <c r="GSJ14" s="114"/>
      <c r="GSK14" s="114"/>
      <c r="GSL14" s="114"/>
      <c r="GSM14" s="114"/>
      <c r="GSN14" s="114"/>
      <c r="GSO14" s="114"/>
      <c r="GSP14" s="114"/>
      <c r="GSQ14" s="114"/>
      <c r="GSR14" s="114"/>
      <c r="GSS14" s="114"/>
      <c r="GST14" s="114"/>
      <c r="GSU14" s="114"/>
      <c r="GSV14" s="114"/>
      <c r="GSW14" s="114"/>
      <c r="GSX14" s="114"/>
      <c r="GSY14" s="114"/>
      <c r="GSZ14" s="114"/>
      <c r="GTA14" s="114"/>
      <c r="GTB14" s="114"/>
      <c r="GTC14" s="114"/>
      <c r="GTD14" s="114"/>
      <c r="GTE14" s="114"/>
      <c r="GTF14" s="114"/>
      <c r="GTG14" s="114"/>
      <c r="GTH14" s="114"/>
      <c r="GTI14" s="114"/>
      <c r="GTJ14" s="114"/>
      <c r="GTK14" s="114"/>
      <c r="GTL14" s="114"/>
      <c r="GTM14" s="114"/>
      <c r="GTN14" s="114"/>
      <c r="GTO14" s="114"/>
      <c r="GTP14" s="114"/>
      <c r="GTQ14" s="114"/>
      <c r="GTR14" s="114"/>
      <c r="GTS14" s="114"/>
      <c r="GTT14" s="114"/>
      <c r="GTU14" s="114"/>
      <c r="GTV14" s="114"/>
      <c r="GTW14" s="114"/>
      <c r="GTX14" s="114"/>
      <c r="GTY14" s="114"/>
      <c r="GTZ14" s="114"/>
      <c r="GUA14" s="114"/>
      <c r="GUB14" s="114"/>
      <c r="GUC14" s="114"/>
      <c r="GUD14" s="114"/>
      <c r="GUE14" s="114"/>
      <c r="GUF14" s="114"/>
      <c r="GUG14" s="114"/>
      <c r="GUH14" s="114"/>
      <c r="GUI14" s="114"/>
      <c r="GUJ14" s="114"/>
      <c r="GUK14" s="114"/>
      <c r="GUL14" s="114"/>
      <c r="GUM14" s="114"/>
      <c r="GUN14" s="114"/>
      <c r="GUO14" s="114"/>
      <c r="GUP14" s="114"/>
      <c r="GUQ14" s="114"/>
      <c r="GUR14" s="114"/>
      <c r="GUS14" s="114"/>
      <c r="GUT14" s="114"/>
      <c r="GUU14" s="114"/>
      <c r="GUV14" s="114"/>
      <c r="GUW14" s="114"/>
      <c r="GUX14" s="114"/>
      <c r="GUY14" s="114"/>
      <c r="GUZ14" s="114"/>
      <c r="GVA14" s="114"/>
      <c r="GVB14" s="114"/>
      <c r="GVC14" s="114"/>
      <c r="GVD14" s="114"/>
      <c r="GVE14" s="114"/>
      <c r="GVF14" s="114"/>
      <c r="GVG14" s="114"/>
      <c r="GVH14" s="114"/>
      <c r="GVI14" s="114"/>
      <c r="GVJ14" s="114"/>
      <c r="GVK14" s="114"/>
      <c r="GVL14" s="114"/>
      <c r="GVM14" s="114"/>
      <c r="GVN14" s="114"/>
      <c r="GVO14" s="114"/>
      <c r="GVP14" s="114"/>
      <c r="GVQ14" s="114"/>
      <c r="GVR14" s="114"/>
      <c r="GVS14" s="114"/>
      <c r="GVT14" s="114"/>
      <c r="GVU14" s="114"/>
      <c r="GVV14" s="114"/>
      <c r="GVW14" s="114"/>
      <c r="GVX14" s="114"/>
      <c r="GVY14" s="114"/>
      <c r="GVZ14" s="114"/>
      <c r="GWA14" s="114"/>
      <c r="GWB14" s="114"/>
      <c r="GWC14" s="114"/>
      <c r="GWD14" s="114"/>
      <c r="GWE14" s="114"/>
      <c r="GWF14" s="114"/>
      <c r="GWG14" s="114"/>
      <c r="GWH14" s="114"/>
      <c r="GWI14" s="114"/>
      <c r="GWJ14" s="114"/>
      <c r="GWK14" s="114"/>
      <c r="GWL14" s="114"/>
      <c r="GWM14" s="114"/>
      <c r="GWN14" s="114"/>
      <c r="GWO14" s="114"/>
      <c r="GWP14" s="114"/>
      <c r="GWQ14" s="114"/>
      <c r="GWR14" s="114"/>
      <c r="GWS14" s="114"/>
      <c r="GWT14" s="114"/>
      <c r="GWU14" s="114"/>
      <c r="GWV14" s="114"/>
      <c r="GWW14" s="114"/>
      <c r="GWX14" s="114"/>
      <c r="GWY14" s="114"/>
      <c r="GWZ14" s="114"/>
      <c r="GXA14" s="114"/>
      <c r="GXB14" s="114"/>
      <c r="GXC14" s="114"/>
      <c r="GXD14" s="114"/>
      <c r="GXE14" s="114"/>
      <c r="GXF14" s="114"/>
      <c r="GXG14" s="114"/>
      <c r="GXH14" s="114"/>
      <c r="GXI14" s="114"/>
      <c r="GXJ14" s="114"/>
      <c r="GXK14" s="114"/>
      <c r="GXL14" s="114"/>
      <c r="GXM14" s="114"/>
      <c r="GXN14" s="114"/>
      <c r="GXO14" s="114"/>
      <c r="GXP14" s="114"/>
      <c r="GXQ14" s="114"/>
      <c r="GXR14" s="114"/>
      <c r="GXS14" s="114"/>
      <c r="GXT14" s="114"/>
      <c r="GXU14" s="114"/>
      <c r="GXV14" s="114"/>
      <c r="GXW14" s="114"/>
      <c r="GXX14" s="114"/>
      <c r="GXY14" s="114"/>
      <c r="GXZ14" s="114"/>
      <c r="GYA14" s="114"/>
      <c r="GYB14" s="114"/>
      <c r="GYC14" s="114"/>
      <c r="GYD14" s="114"/>
      <c r="GYE14" s="114"/>
      <c r="GYF14" s="114"/>
      <c r="GYG14" s="114"/>
      <c r="GYH14" s="114"/>
      <c r="GYI14" s="114"/>
      <c r="GYJ14" s="114"/>
      <c r="GYK14" s="114"/>
      <c r="GYL14" s="114"/>
      <c r="GYM14" s="114"/>
      <c r="GYN14" s="114"/>
      <c r="GYO14" s="114"/>
      <c r="GYP14" s="114"/>
      <c r="GYQ14" s="114"/>
      <c r="GYR14" s="114"/>
      <c r="GYS14" s="114"/>
      <c r="GYT14" s="114"/>
      <c r="GYU14" s="114"/>
      <c r="GYV14" s="114"/>
      <c r="GYW14" s="114"/>
      <c r="GYX14" s="114"/>
      <c r="GYY14" s="114"/>
      <c r="GYZ14" s="114"/>
      <c r="GZA14" s="114"/>
      <c r="GZB14" s="114"/>
      <c r="GZC14" s="114"/>
      <c r="GZD14" s="114"/>
      <c r="GZE14" s="114"/>
      <c r="GZF14" s="114"/>
      <c r="GZG14" s="114"/>
      <c r="GZH14" s="114"/>
      <c r="GZI14" s="114"/>
      <c r="GZJ14" s="114"/>
      <c r="GZK14" s="114"/>
      <c r="GZL14" s="114"/>
      <c r="GZM14" s="114"/>
      <c r="GZN14" s="114"/>
      <c r="GZO14" s="114"/>
      <c r="GZP14" s="114"/>
      <c r="GZQ14" s="114"/>
      <c r="GZR14" s="114"/>
      <c r="GZS14" s="114"/>
      <c r="GZT14" s="114"/>
      <c r="GZU14" s="114"/>
      <c r="GZV14" s="114"/>
      <c r="GZW14" s="114"/>
      <c r="GZX14" s="114"/>
      <c r="GZY14" s="114"/>
      <c r="GZZ14" s="114"/>
      <c r="HAA14" s="114"/>
      <c r="HAB14" s="114"/>
      <c r="HAC14" s="114"/>
      <c r="HAD14" s="114"/>
      <c r="HAE14" s="114"/>
      <c r="HAF14" s="114"/>
      <c r="HAG14" s="114"/>
      <c r="HAH14" s="114"/>
      <c r="HAI14" s="114"/>
      <c r="HAJ14" s="114"/>
      <c r="HAK14" s="114"/>
      <c r="HAL14" s="114"/>
      <c r="HAM14" s="114"/>
      <c r="HAN14" s="114"/>
      <c r="HAO14" s="114"/>
      <c r="HAP14" s="114"/>
      <c r="HAQ14" s="114"/>
      <c r="HAR14" s="114"/>
      <c r="HAS14" s="114"/>
      <c r="HAT14" s="114"/>
      <c r="HAU14" s="114"/>
      <c r="HAV14" s="114"/>
      <c r="HAW14" s="114"/>
      <c r="HAX14" s="114"/>
      <c r="HAY14" s="114"/>
      <c r="HAZ14" s="114"/>
      <c r="HBA14" s="114"/>
      <c r="HBB14" s="114"/>
      <c r="HBC14" s="114"/>
      <c r="HBD14" s="114"/>
      <c r="HBE14" s="114"/>
      <c r="HBF14" s="114"/>
      <c r="HBG14" s="114"/>
      <c r="HBH14" s="114"/>
      <c r="HBI14" s="114"/>
      <c r="HBJ14" s="114"/>
      <c r="HBK14" s="114"/>
      <c r="HBL14" s="114"/>
      <c r="HBM14" s="114"/>
      <c r="HBN14" s="114"/>
      <c r="HBO14" s="114"/>
      <c r="HBP14" s="114"/>
      <c r="HBQ14" s="114"/>
      <c r="HBR14" s="114"/>
      <c r="HBS14" s="114"/>
      <c r="HBT14" s="114"/>
      <c r="HBU14" s="114"/>
      <c r="HBV14" s="114"/>
      <c r="HBW14" s="114"/>
      <c r="HBX14" s="114"/>
      <c r="HBY14" s="114"/>
      <c r="HBZ14" s="114"/>
      <c r="HCA14" s="114"/>
      <c r="HCB14" s="114"/>
      <c r="HCC14" s="114"/>
      <c r="HCD14" s="114"/>
      <c r="HCE14" s="114"/>
      <c r="HCF14" s="114"/>
      <c r="HCG14" s="114"/>
      <c r="HCH14" s="114"/>
      <c r="HCI14" s="114"/>
      <c r="HCJ14" s="114"/>
      <c r="HCK14" s="114"/>
      <c r="HCL14" s="114"/>
      <c r="HCM14" s="114"/>
      <c r="HCN14" s="114"/>
      <c r="HCO14" s="114"/>
      <c r="HCP14" s="114"/>
      <c r="HCQ14" s="114"/>
      <c r="HCR14" s="114"/>
      <c r="HCS14" s="114"/>
      <c r="HCT14" s="114"/>
      <c r="HCU14" s="114"/>
      <c r="HCV14" s="114"/>
      <c r="HCW14" s="114"/>
      <c r="HCX14" s="114"/>
      <c r="HCY14" s="114"/>
      <c r="HCZ14" s="114"/>
      <c r="HDA14" s="114"/>
      <c r="HDB14" s="114"/>
      <c r="HDC14" s="114"/>
      <c r="HDD14" s="114"/>
      <c r="HDE14" s="114"/>
      <c r="HDF14" s="114"/>
      <c r="HDG14" s="114"/>
      <c r="HDH14" s="114"/>
      <c r="HDI14" s="114"/>
      <c r="HDJ14" s="114"/>
      <c r="HDK14" s="114"/>
      <c r="HDL14" s="114"/>
      <c r="HDM14" s="114"/>
      <c r="HDN14" s="114"/>
      <c r="HDO14" s="114"/>
      <c r="HDP14" s="114"/>
      <c r="HDQ14" s="114"/>
      <c r="HDR14" s="114"/>
      <c r="HDS14" s="114"/>
      <c r="HDT14" s="114"/>
      <c r="HDU14" s="114"/>
      <c r="HDV14" s="114"/>
      <c r="HDW14" s="114"/>
      <c r="HDX14" s="114"/>
      <c r="HDY14" s="114"/>
      <c r="HDZ14" s="114"/>
      <c r="HEA14" s="114"/>
      <c r="HEB14" s="114"/>
      <c r="HEC14" s="114"/>
      <c r="HED14" s="114"/>
      <c r="HEE14" s="114"/>
      <c r="HEF14" s="114"/>
      <c r="HEG14" s="114"/>
      <c r="HEH14" s="114"/>
      <c r="HEI14" s="114"/>
      <c r="HEJ14" s="114"/>
      <c r="HEK14" s="114"/>
      <c r="HEL14" s="114"/>
      <c r="HEM14" s="114"/>
      <c r="HEN14" s="114"/>
      <c r="HEO14" s="114"/>
      <c r="HEP14" s="114"/>
      <c r="HEQ14" s="114"/>
      <c r="HER14" s="114"/>
      <c r="HES14" s="114"/>
      <c r="HET14" s="114"/>
      <c r="HEU14" s="114"/>
      <c r="HEV14" s="114"/>
      <c r="HEW14" s="114"/>
      <c r="HEX14" s="114"/>
      <c r="HEY14" s="114"/>
      <c r="HEZ14" s="114"/>
      <c r="HFA14" s="114"/>
      <c r="HFB14" s="114"/>
      <c r="HFC14" s="114"/>
      <c r="HFD14" s="114"/>
      <c r="HFE14" s="114"/>
      <c r="HFF14" s="114"/>
      <c r="HFG14" s="114"/>
      <c r="HFH14" s="114"/>
      <c r="HFI14" s="114"/>
      <c r="HFJ14" s="114"/>
      <c r="HFK14" s="114"/>
      <c r="HFL14" s="114"/>
      <c r="HFM14" s="114"/>
      <c r="HFN14" s="114"/>
      <c r="HFO14" s="114"/>
      <c r="HFP14" s="114"/>
      <c r="HFQ14" s="114"/>
      <c r="HFR14" s="114"/>
      <c r="HFS14" s="114"/>
      <c r="HFT14" s="114"/>
      <c r="HFU14" s="114"/>
      <c r="HFV14" s="114"/>
      <c r="HFW14" s="114"/>
      <c r="HFX14" s="114"/>
      <c r="HFY14" s="114"/>
      <c r="HFZ14" s="114"/>
      <c r="HGA14" s="114"/>
      <c r="HGB14" s="114"/>
      <c r="HGC14" s="114"/>
      <c r="HGD14" s="114"/>
      <c r="HGE14" s="114"/>
      <c r="HGF14" s="114"/>
      <c r="HGG14" s="114"/>
      <c r="HGH14" s="114"/>
      <c r="HGI14" s="114"/>
      <c r="HGJ14" s="114"/>
      <c r="HGK14" s="114"/>
      <c r="HGL14" s="114"/>
      <c r="HGM14" s="114"/>
      <c r="HGN14" s="114"/>
      <c r="HGO14" s="114"/>
      <c r="HGP14" s="114"/>
      <c r="HGQ14" s="114"/>
      <c r="HGR14" s="114"/>
      <c r="HGS14" s="114"/>
      <c r="HGT14" s="114"/>
      <c r="HGU14" s="114"/>
      <c r="HGV14" s="114"/>
      <c r="HGW14" s="114"/>
      <c r="HGX14" s="114"/>
      <c r="HGY14" s="114"/>
      <c r="HGZ14" s="114"/>
      <c r="HHA14" s="114"/>
      <c r="HHB14" s="114"/>
      <c r="HHC14" s="114"/>
      <c r="HHD14" s="114"/>
      <c r="HHE14" s="114"/>
      <c r="HHF14" s="114"/>
      <c r="HHG14" s="114"/>
      <c r="HHH14" s="114"/>
      <c r="HHI14" s="114"/>
      <c r="HHJ14" s="114"/>
      <c r="HHK14" s="114"/>
      <c r="HHL14" s="114"/>
      <c r="HHM14" s="114"/>
      <c r="HHN14" s="114"/>
      <c r="HHO14" s="114"/>
      <c r="HHP14" s="114"/>
      <c r="HHQ14" s="114"/>
      <c r="HHR14" s="114"/>
      <c r="HHS14" s="114"/>
      <c r="HHT14" s="114"/>
      <c r="HHU14" s="114"/>
      <c r="HHV14" s="114"/>
      <c r="HHW14" s="114"/>
      <c r="HHX14" s="114"/>
      <c r="HHY14" s="114"/>
      <c r="HHZ14" s="114"/>
      <c r="HIA14" s="114"/>
      <c r="HIB14" s="114"/>
      <c r="HIC14" s="114"/>
      <c r="HID14" s="114"/>
      <c r="HIE14" s="114"/>
      <c r="HIF14" s="114"/>
      <c r="HIG14" s="114"/>
      <c r="HIH14" s="114"/>
      <c r="HII14" s="114"/>
      <c r="HIJ14" s="114"/>
      <c r="HIK14" s="114"/>
      <c r="HIL14" s="114"/>
      <c r="HIM14" s="114"/>
      <c r="HIN14" s="114"/>
      <c r="HIO14" s="114"/>
      <c r="HIP14" s="114"/>
      <c r="HIQ14" s="114"/>
      <c r="HIR14" s="114"/>
      <c r="HIS14" s="114"/>
      <c r="HIT14" s="114"/>
      <c r="HIU14" s="114"/>
      <c r="HIV14" s="114"/>
      <c r="HIW14" s="114"/>
      <c r="HIX14" s="114"/>
      <c r="HIY14" s="114"/>
      <c r="HIZ14" s="114"/>
      <c r="HJA14" s="114"/>
      <c r="HJB14" s="114"/>
      <c r="HJC14" s="114"/>
      <c r="HJD14" s="114"/>
      <c r="HJE14" s="114"/>
      <c r="HJF14" s="114"/>
      <c r="HJG14" s="114"/>
      <c r="HJH14" s="114"/>
      <c r="HJI14" s="114"/>
      <c r="HJJ14" s="114"/>
      <c r="HJK14" s="114"/>
      <c r="HJL14" s="114"/>
      <c r="HJM14" s="114"/>
      <c r="HJN14" s="114"/>
      <c r="HJO14" s="114"/>
      <c r="HJP14" s="114"/>
      <c r="HJQ14" s="114"/>
      <c r="HJR14" s="114"/>
      <c r="HJS14" s="114"/>
      <c r="HJT14" s="114"/>
      <c r="HJU14" s="114"/>
      <c r="HJV14" s="114"/>
      <c r="HJW14" s="114"/>
      <c r="HJX14" s="114"/>
      <c r="HJY14" s="114"/>
      <c r="HJZ14" s="114"/>
      <c r="HKA14" s="114"/>
      <c r="HKB14" s="114"/>
      <c r="HKC14" s="114"/>
      <c r="HKD14" s="114"/>
      <c r="HKE14" s="114"/>
      <c r="HKF14" s="114"/>
      <c r="HKG14" s="114"/>
      <c r="HKH14" s="114"/>
      <c r="HKI14" s="114"/>
      <c r="HKJ14" s="114"/>
      <c r="HKK14" s="114"/>
      <c r="HKL14" s="114"/>
      <c r="HKM14" s="114"/>
      <c r="HKN14" s="114"/>
      <c r="HKO14" s="114"/>
      <c r="HKP14" s="114"/>
      <c r="HKQ14" s="114"/>
      <c r="HKR14" s="114"/>
      <c r="HKS14" s="114"/>
      <c r="HKT14" s="114"/>
      <c r="HKU14" s="114"/>
      <c r="HKV14" s="114"/>
      <c r="HKW14" s="114"/>
      <c r="HKX14" s="114"/>
      <c r="HKY14" s="114"/>
      <c r="HKZ14" s="114"/>
      <c r="HLA14" s="114"/>
      <c r="HLB14" s="114"/>
      <c r="HLC14" s="114"/>
      <c r="HLD14" s="114"/>
      <c r="HLE14" s="114"/>
      <c r="HLF14" s="114"/>
      <c r="HLG14" s="114"/>
      <c r="HLH14" s="114"/>
      <c r="HLI14" s="114"/>
      <c r="HLJ14" s="114"/>
      <c r="HLK14" s="114"/>
      <c r="HLL14" s="114"/>
      <c r="HLM14" s="114"/>
      <c r="HLN14" s="114"/>
      <c r="HLO14" s="114"/>
      <c r="HLP14" s="114"/>
      <c r="HLQ14" s="114"/>
      <c r="HLR14" s="114"/>
      <c r="HLS14" s="114"/>
      <c r="HLT14" s="114"/>
      <c r="HLU14" s="114"/>
      <c r="HLV14" s="114"/>
      <c r="HLW14" s="114"/>
      <c r="HLX14" s="114"/>
      <c r="HLY14" s="114"/>
      <c r="HLZ14" s="114"/>
      <c r="HMA14" s="114"/>
      <c r="HMB14" s="114"/>
      <c r="HMC14" s="114"/>
      <c r="HMD14" s="114"/>
      <c r="HME14" s="114"/>
      <c r="HMF14" s="114"/>
      <c r="HMG14" s="114"/>
      <c r="HMH14" s="114"/>
      <c r="HMI14" s="114"/>
      <c r="HMJ14" s="114"/>
      <c r="HMK14" s="114"/>
      <c r="HML14" s="114"/>
      <c r="HMM14" s="114"/>
      <c r="HMN14" s="114"/>
      <c r="HMO14" s="114"/>
      <c r="HMP14" s="114"/>
      <c r="HMQ14" s="114"/>
      <c r="HMR14" s="114"/>
      <c r="HMS14" s="114"/>
      <c r="HMT14" s="114"/>
      <c r="HMU14" s="114"/>
      <c r="HMV14" s="114"/>
      <c r="HMW14" s="114"/>
      <c r="HMX14" s="114"/>
      <c r="HMY14" s="114"/>
      <c r="HMZ14" s="114"/>
      <c r="HNA14" s="114"/>
      <c r="HNB14" s="114"/>
      <c r="HNC14" s="114"/>
      <c r="HND14" s="114"/>
      <c r="HNE14" s="114"/>
      <c r="HNF14" s="114"/>
      <c r="HNG14" s="114"/>
      <c r="HNH14" s="114"/>
      <c r="HNI14" s="114"/>
      <c r="HNJ14" s="114"/>
      <c r="HNK14" s="114"/>
      <c r="HNL14" s="114"/>
      <c r="HNM14" s="114"/>
      <c r="HNN14" s="114"/>
      <c r="HNO14" s="114"/>
      <c r="HNP14" s="114"/>
      <c r="HNQ14" s="114"/>
      <c r="HNR14" s="114"/>
      <c r="HNS14" s="114"/>
      <c r="HNT14" s="114"/>
      <c r="HNU14" s="114"/>
      <c r="HNV14" s="114"/>
      <c r="HNW14" s="114"/>
      <c r="HNX14" s="114"/>
      <c r="HNY14" s="114"/>
      <c r="HNZ14" s="114"/>
      <c r="HOA14" s="114"/>
      <c r="HOB14" s="114"/>
      <c r="HOC14" s="114"/>
      <c r="HOD14" s="114"/>
      <c r="HOE14" s="114"/>
      <c r="HOF14" s="114"/>
      <c r="HOG14" s="114"/>
      <c r="HOH14" s="114"/>
      <c r="HOI14" s="114"/>
      <c r="HOJ14" s="114"/>
      <c r="HOK14" s="114"/>
      <c r="HOL14" s="114"/>
      <c r="HOM14" s="114"/>
      <c r="HON14" s="114"/>
      <c r="HOO14" s="114"/>
      <c r="HOP14" s="114"/>
      <c r="HOQ14" s="114"/>
      <c r="HOR14" s="114"/>
      <c r="HOS14" s="114"/>
      <c r="HOT14" s="114"/>
      <c r="HOU14" s="114"/>
      <c r="HOV14" s="114"/>
      <c r="HOW14" s="114"/>
      <c r="HOX14" s="114"/>
      <c r="HOY14" s="114"/>
      <c r="HOZ14" s="114"/>
      <c r="HPA14" s="114"/>
      <c r="HPB14" s="114"/>
      <c r="HPC14" s="114"/>
      <c r="HPD14" s="114"/>
      <c r="HPE14" s="114"/>
      <c r="HPF14" s="114"/>
      <c r="HPG14" s="114"/>
      <c r="HPH14" s="114"/>
      <c r="HPI14" s="114"/>
      <c r="HPJ14" s="114"/>
      <c r="HPK14" s="114"/>
      <c r="HPL14" s="114"/>
      <c r="HPM14" s="114"/>
      <c r="HPN14" s="114"/>
      <c r="HPO14" s="114"/>
      <c r="HPP14" s="114"/>
      <c r="HPQ14" s="114"/>
      <c r="HPR14" s="114"/>
      <c r="HPS14" s="114"/>
      <c r="HPT14" s="114"/>
      <c r="HPU14" s="114"/>
      <c r="HPV14" s="114"/>
      <c r="HPW14" s="114"/>
      <c r="HPX14" s="114"/>
      <c r="HPY14" s="114"/>
      <c r="HPZ14" s="114"/>
      <c r="HQA14" s="114"/>
      <c r="HQB14" s="114"/>
      <c r="HQC14" s="114"/>
      <c r="HQD14" s="114"/>
      <c r="HQE14" s="114"/>
      <c r="HQF14" s="114"/>
      <c r="HQG14" s="114"/>
      <c r="HQH14" s="114"/>
      <c r="HQI14" s="114"/>
      <c r="HQJ14" s="114"/>
      <c r="HQK14" s="114"/>
      <c r="HQL14" s="114"/>
      <c r="HQM14" s="114"/>
      <c r="HQN14" s="114"/>
      <c r="HQO14" s="114"/>
      <c r="HQP14" s="114"/>
      <c r="HQQ14" s="114"/>
      <c r="HQR14" s="114"/>
      <c r="HQS14" s="114"/>
      <c r="HQT14" s="114"/>
      <c r="HQU14" s="114"/>
      <c r="HQV14" s="114"/>
      <c r="HQW14" s="114"/>
      <c r="HQX14" s="114"/>
      <c r="HQY14" s="114"/>
      <c r="HQZ14" s="114"/>
      <c r="HRA14" s="114"/>
      <c r="HRB14" s="114"/>
      <c r="HRC14" s="114"/>
      <c r="HRD14" s="114"/>
      <c r="HRE14" s="114"/>
      <c r="HRF14" s="114"/>
      <c r="HRG14" s="114"/>
      <c r="HRH14" s="114"/>
      <c r="HRI14" s="114"/>
      <c r="HRJ14" s="114"/>
      <c r="HRK14" s="114"/>
      <c r="HRL14" s="114"/>
      <c r="HRM14" s="114"/>
      <c r="HRN14" s="114"/>
      <c r="HRO14" s="114"/>
      <c r="HRP14" s="114"/>
      <c r="HRQ14" s="114"/>
      <c r="HRR14" s="114"/>
      <c r="HRS14" s="114"/>
      <c r="HRT14" s="114"/>
      <c r="HRU14" s="114"/>
      <c r="HRV14" s="114"/>
      <c r="HRW14" s="114"/>
      <c r="HRX14" s="114"/>
      <c r="HRY14" s="114"/>
      <c r="HRZ14" s="114"/>
      <c r="HSA14" s="114"/>
      <c r="HSB14" s="114"/>
      <c r="HSC14" s="114"/>
      <c r="HSD14" s="114"/>
      <c r="HSE14" s="114"/>
      <c r="HSF14" s="114"/>
      <c r="HSG14" s="114"/>
      <c r="HSH14" s="114"/>
      <c r="HSI14" s="114"/>
      <c r="HSJ14" s="114"/>
      <c r="HSK14" s="114"/>
      <c r="HSL14" s="114"/>
      <c r="HSM14" s="114"/>
      <c r="HSN14" s="114"/>
      <c r="HSO14" s="114"/>
      <c r="HSP14" s="114"/>
      <c r="HSQ14" s="114"/>
      <c r="HSR14" s="114"/>
      <c r="HSS14" s="114"/>
      <c r="HST14" s="114"/>
      <c r="HSU14" s="114"/>
      <c r="HSV14" s="114"/>
      <c r="HSW14" s="114"/>
      <c r="HSX14" s="114"/>
      <c r="HSY14" s="114"/>
      <c r="HSZ14" s="114"/>
      <c r="HTA14" s="114"/>
      <c r="HTB14" s="114"/>
      <c r="HTC14" s="114"/>
      <c r="HTD14" s="114"/>
      <c r="HTE14" s="114"/>
      <c r="HTF14" s="114"/>
      <c r="HTG14" s="114"/>
      <c r="HTH14" s="114"/>
      <c r="HTI14" s="114"/>
      <c r="HTJ14" s="114"/>
      <c r="HTK14" s="114"/>
      <c r="HTL14" s="114"/>
      <c r="HTM14" s="114"/>
      <c r="HTN14" s="114"/>
      <c r="HTO14" s="114"/>
      <c r="HTP14" s="114"/>
      <c r="HTQ14" s="114"/>
      <c r="HTR14" s="114"/>
      <c r="HTS14" s="114"/>
      <c r="HTT14" s="114"/>
      <c r="HTU14" s="114"/>
      <c r="HTV14" s="114"/>
      <c r="HTW14" s="114"/>
      <c r="HTX14" s="114"/>
      <c r="HTY14" s="114"/>
      <c r="HTZ14" s="114"/>
      <c r="HUA14" s="114"/>
      <c r="HUB14" s="114"/>
      <c r="HUC14" s="114"/>
      <c r="HUD14" s="114"/>
      <c r="HUE14" s="114"/>
      <c r="HUF14" s="114"/>
      <c r="HUG14" s="114"/>
      <c r="HUH14" s="114"/>
      <c r="HUI14" s="114"/>
      <c r="HUJ14" s="114"/>
      <c r="HUK14" s="114"/>
      <c r="HUL14" s="114"/>
      <c r="HUM14" s="114"/>
      <c r="HUN14" s="114"/>
      <c r="HUO14" s="114"/>
      <c r="HUP14" s="114"/>
      <c r="HUQ14" s="114"/>
      <c r="HUR14" s="114"/>
      <c r="HUS14" s="114"/>
      <c r="HUT14" s="114"/>
      <c r="HUU14" s="114"/>
      <c r="HUV14" s="114"/>
      <c r="HUW14" s="114"/>
      <c r="HUX14" s="114"/>
      <c r="HUY14" s="114"/>
      <c r="HUZ14" s="114"/>
      <c r="HVA14" s="114"/>
      <c r="HVB14" s="114"/>
      <c r="HVC14" s="114"/>
      <c r="HVD14" s="114"/>
      <c r="HVE14" s="114"/>
      <c r="HVF14" s="114"/>
      <c r="HVG14" s="114"/>
      <c r="HVH14" s="114"/>
      <c r="HVI14" s="114"/>
      <c r="HVJ14" s="114"/>
      <c r="HVK14" s="114"/>
      <c r="HVL14" s="114"/>
      <c r="HVM14" s="114"/>
      <c r="HVN14" s="114"/>
      <c r="HVO14" s="114"/>
      <c r="HVP14" s="114"/>
      <c r="HVQ14" s="114"/>
      <c r="HVR14" s="114"/>
      <c r="HVS14" s="114"/>
      <c r="HVT14" s="114"/>
      <c r="HVU14" s="114"/>
      <c r="HVV14" s="114"/>
      <c r="HVW14" s="114"/>
      <c r="HVX14" s="114"/>
      <c r="HVY14" s="114"/>
      <c r="HVZ14" s="114"/>
      <c r="HWA14" s="114"/>
      <c r="HWB14" s="114"/>
      <c r="HWC14" s="114"/>
      <c r="HWD14" s="114"/>
      <c r="HWE14" s="114"/>
      <c r="HWF14" s="114"/>
      <c r="HWG14" s="114"/>
      <c r="HWH14" s="114"/>
      <c r="HWI14" s="114"/>
      <c r="HWJ14" s="114"/>
      <c r="HWK14" s="114"/>
      <c r="HWL14" s="114"/>
      <c r="HWM14" s="114"/>
      <c r="HWN14" s="114"/>
      <c r="HWO14" s="114"/>
      <c r="HWP14" s="114"/>
      <c r="HWQ14" s="114"/>
      <c r="HWR14" s="114"/>
      <c r="HWS14" s="114"/>
      <c r="HWT14" s="114"/>
      <c r="HWU14" s="114"/>
      <c r="HWV14" s="114"/>
      <c r="HWW14" s="114"/>
      <c r="HWX14" s="114"/>
      <c r="HWY14" s="114"/>
      <c r="HWZ14" s="114"/>
      <c r="HXA14" s="114"/>
      <c r="HXB14" s="114"/>
      <c r="HXC14" s="114"/>
      <c r="HXD14" s="114"/>
      <c r="HXE14" s="114"/>
      <c r="HXF14" s="114"/>
      <c r="HXG14" s="114"/>
      <c r="HXH14" s="114"/>
      <c r="HXI14" s="114"/>
      <c r="HXJ14" s="114"/>
      <c r="HXK14" s="114"/>
      <c r="HXL14" s="114"/>
      <c r="HXM14" s="114"/>
      <c r="HXN14" s="114"/>
      <c r="HXO14" s="114"/>
      <c r="HXP14" s="114"/>
      <c r="HXQ14" s="114"/>
      <c r="HXR14" s="114"/>
      <c r="HXS14" s="114"/>
      <c r="HXT14" s="114"/>
      <c r="HXU14" s="114"/>
      <c r="HXV14" s="114"/>
      <c r="HXW14" s="114"/>
      <c r="HXX14" s="114"/>
      <c r="HXY14" s="114"/>
      <c r="HXZ14" s="114"/>
      <c r="HYA14" s="114"/>
      <c r="HYB14" s="114"/>
      <c r="HYC14" s="114"/>
      <c r="HYD14" s="114"/>
      <c r="HYE14" s="114"/>
      <c r="HYF14" s="114"/>
      <c r="HYG14" s="114"/>
      <c r="HYH14" s="114"/>
      <c r="HYI14" s="114"/>
      <c r="HYJ14" s="114"/>
      <c r="HYK14" s="114"/>
      <c r="HYL14" s="114"/>
      <c r="HYM14" s="114"/>
      <c r="HYN14" s="114"/>
      <c r="HYO14" s="114"/>
      <c r="HYP14" s="114"/>
      <c r="HYQ14" s="114"/>
      <c r="HYR14" s="114"/>
      <c r="HYS14" s="114"/>
      <c r="HYT14" s="114"/>
      <c r="HYU14" s="114"/>
      <c r="HYV14" s="114"/>
      <c r="HYW14" s="114"/>
      <c r="HYX14" s="114"/>
      <c r="HYY14" s="114"/>
      <c r="HYZ14" s="114"/>
      <c r="HZA14" s="114"/>
      <c r="HZB14" s="114"/>
      <c r="HZC14" s="114"/>
      <c r="HZD14" s="114"/>
      <c r="HZE14" s="114"/>
      <c r="HZF14" s="114"/>
      <c r="HZG14" s="114"/>
      <c r="HZH14" s="114"/>
      <c r="HZI14" s="114"/>
      <c r="HZJ14" s="114"/>
      <c r="HZK14" s="114"/>
      <c r="HZL14" s="114"/>
      <c r="HZM14" s="114"/>
      <c r="HZN14" s="114"/>
      <c r="HZO14" s="114"/>
      <c r="HZP14" s="114"/>
      <c r="HZQ14" s="114"/>
      <c r="HZR14" s="114"/>
      <c r="HZS14" s="114"/>
      <c r="HZT14" s="114"/>
      <c r="HZU14" s="114"/>
      <c r="HZV14" s="114"/>
      <c r="HZW14" s="114"/>
      <c r="HZX14" s="114"/>
      <c r="HZY14" s="114"/>
      <c r="HZZ14" s="114"/>
      <c r="IAA14" s="114"/>
      <c r="IAB14" s="114"/>
      <c r="IAC14" s="114"/>
      <c r="IAD14" s="114"/>
      <c r="IAE14" s="114"/>
      <c r="IAF14" s="114"/>
      <c r="IAG14" s="114"/>
      <c r="IAH14" s="114"/>
      <c r="IAI14" s="114"/>
      <c r="IAJ14" s="114"/>
      <c r="IAK14" s="114"/>
      <c r="IAL14" s="114"/>
      <c r="IAM14" s="114"/>
      <c r="IAN14" s="114"/>
      <c r="IAO14" s="114"/>
      <c r="IAP14" s="114"/>
      <c r="IAQ14" s="114"/>
      <c r="IAR14" s="114"/>
      <c r="IAS14" s="114"/>
      <c r="IAT14" s="114"/>
      <c r="IAU14" s="114"/>
      <c r="IAV14" s="114"/>
      <c r="IAW14" s="114"/>
      <c r="IAX14" s="114"/>
      <c r="IAY14" s="114"/>
      <c r="IAZ14" s="114"/>
      <c r="IBA14" s="114"/>
      <c r="IBB14" s="114"/>
      <c r="IBC14" s="114"/>
      <c r="IBD14" s="114"/>
      <c r="IBE14" s="114"/>
      <c r="IBF14" s="114"/>
      <c r="IBG14" s="114"/>
      <c r="IBH14" s="114"/>
      <c r="IBI14" s="114"/>
      <c r="IBJ14" s="114"/>
      <c r="IBK14" s="114"/>
      <c r="IBL14" s="114"/>
      <c r="IBM14" s="114"/>
      <c r="IBN14" s="114"/>
      <c r="IBO14" s="114"/>
      <c r="IBP14" s="114"/>
      <c r="IBQ14" s="114"/>
      <c r="IBR14" s="114"/>
      <c r="IBS14" s="114"/>
      <c r="IBT14" s="114"/>
      <c r="IBU14" s="114"/>
      <c r="IBV14" s="114"/>
      <c r="IBW14" s="114"/>
      <c r="IBX14" s="114"/>
      <c r="IBY14" s="114"/>
      <c r="IBZ14" s="114"/>
      <c r="ICA14" s="114"/>
      <c r="ICB14" s="114"/>
      <c r="ICC14" s="114"/>
      <c r="ICD14" s="114"/>
      <c r="ICE14" s="114"/>
      <c r="ICF14" s="114"/>
      <c r="ICG14" s="114"/>
      <c r="ICH14" s="114"/>
      <c r="ICI14" s="114"/>
      <c r="ICJ14" s="114"/>
      <c r="ICK14" s="114"/>
      <c r="ICL14" s="114"/>
      <c r="ICM14" s="114"/>
      <c r="ICN14" s="114"/>
      <c r="ICO14" s="114"/>
      <c r="ICP14" s="114"/>
      <c r="ICQ14" s="114"/>
      <c r="ICR14" s="114"/>
      <c r="ICS14" s="114"/>
      <c r="ICT14" s="114"/>
      <c r="ICU14" s="114"/>
      <c r="ICV14" s="114"/>
      <c r="ICW14" s="114"/>
      <c r="ICX14" s="114"/>
      <c r="ICY14" s="114"/>
      <c r="ICZ14" s="114"/>
      <c r="IDA14" s="114"/>
      <c r="IDB14" s="114"/>
      <c r="IDC14" s="114"/>
      <c r="IDD14" s="114"/>
      <c r="IDE14" s="114"/>
      <c r="IDF14" s="114"/>
      <c r="IDG14" s="114"/>
      <c r="IDH14" s="114"/>
      <c r="IDI14" s="114"/>
      <c r="IDJ14" s="114"/>
      <c r="IDK14" s="114"/>
      <c r="IDL14" s="114"/>
      <c r="IDM14" s="114"/>
      <c r="IDN14" s="114"/>
      <c r="IDO14" s="114"/>
      <c r="IDP14" s="114"/>
      <c r="IDQ14" s="114"/>
      <c r="IDR14" s="114"/>
      <c r="IDS14" s="114"/>
      <c r="IDT14" s="114"/>
      <c r="IDU14" s="114"/>
      <c r="IDV14" s="114"/>
      <c r="IDW14" s="114"/>
      <c r="IDX14" s="114"/>
      <c r="IDY14" s="114"/>
      <c r="IDZ14" s="114"/>
      <c r="IEA14" s="114"/>
      <c r="IEB14" s="114"/>
      <c r="IEC14" s="114"/>
      <c r="IED14" s="114"/>
      <c r="IEE14" s="114"/>
      <c r="IEF14" s="114"/>
      <c r="IEG14" s="114"/>
      <c r="IEH14" s="114"/>
      <c r="IEI14" s="114"/>
      <c r="IEJ14" s="114"/>
      <c r="IEK14" s="114"/>
      <c r="IEL14" s="114"/>
      <c r="IEM14" s="114"/>
      <c r="IEN14" s="114"/>
      <c r="IEO14" s="114"/>
      <c r="IEP14" s="114"/>
      <c r="IEQ14" s="114"/>
      <c r="IER14" s="114"/>
      <c r="IES14" s="114"/>
      <c r="IET14" s="114"/>
      <c r="IEU14" s="114"/>
      <c r="IEV14" s="114"/>
      <c r="IEW14" s="114"/>
      <c r="IEX14" s="114"/>
      <c r="IEY14" s="114"/>
      <c r="IEZ14" s="114"/>
      <c r="IFA14" s="114"/>
      <c r="IFB14" s="114"/>
      <c r="IFC14" s="114"/>
      <c r="IFD14" s="114"/>
      <c r="IFE14" s="114"/>
      <c r="IFF14" s="114"/>
      <c r="IFG14" s="114"/>
      <c r="IFH14" s="114"/>
      <c r="IFI14" s="114"/>
      <c r="IFJ14" s="114"/>
      <c r="IFK14" s="114"/>
      <c r="IFL14" s="114"/>
      <c r="IFM14" s="114"/>
      <c r="IFN14" s="114"/>
      <c r="IFO14" s="114"/>
      <c r="IFP14" s="114"/>
      <c r="IFQ14" s="114"/>
      <c r="IFR14" s="114"/>
      <c r="IFS14" s="114"/>
      <c r="IFT14" s="114"/>
      <c r="IFU14" s="114"/>
      <c r="IFV14" s="114"/>
      <c r="IFW14" s="114"/>
      <c r="IFX14" s="114"/>
      <c r="IFY14" s="114"/>
      <c r="IFZ14" s="114"/>
      <c r="IGA14" s="114"/>
      <c r="IGB14" s="114"/>
      <c r="IGC14" s="114"/>
      <c r="IGD14" s="114"/>
      <c r="IGE14" s="114"/>
      <c r="IGF14" s="114"/>
      <c r="IGG14" s="114"/>
      <c r="IGH14" s="114"/>
      <c r="IGI14" s="114"/>
      <c r="IGJ14" s="114"/>
      <c r="IGK14" s="114"/>
      <c r="IGL14" s="114"/>
      <c r="IGM14" s="114"/>
      <c r="IGN14" s="114"/>
      <c r="IGO14" s="114"/>
      <c r="IGP14" s="114"/>
      <c r="IGQ14" s="114"/>
      <c r="IGR14" s="114"/>
      <c r="IGS14" s="114"/>
      <c r="IGT14" s="114"/>
      <c r="IGU14" s="114"/>
      <c r="IGV14" s="114"/>
      <c r="IGW14" s="114"/>
      <c r="IGX14" s="114"/>
      <c r="IGY14" s="114"/>
      <c r="IGZ14" s="114"/>
      <c r="IHA14" s="114"/>
      <c r="IHB14" s="114"/>
      <c r="IHC14" s="114"/>
      <c r="IHD14" s="114"/>
      <c r="IHE14" s="114"/>
      <c r="IHF14" s="114"/>
      <c r="IHG14" s="114"/>
      <c r="IHH14" s="114"/>
      <c r="IHI14" s="114"/>
      <c r="IHJ14" s="114"/>
      <c r="IHK14" s="114"/>
      <c r="IHL14" s="114"/>
      <c r="IHM14" s="114"/>
      <c r="IHN14" s="114"/>
      <c r="IHO14" s="114"/>
      <c r="IHP14" s="114"/>
      <c r="IHQ14" s="114"/>
      <c r="IHR14" s="114"/>
      <c r="IHS14" s="114"/>
      <c r="IHT14" s="114"/>
      <c r="IHU14" s="114"/>
      <c r="IHV14" s="114"/>
      <c r="IHW14" s="114"/>
      <c r="IHX14" s="114"/>
      <c r="IHY14" s="114"/>
      <c r="IHZ14" s="114"/>
      <c r="IIA14" s="114"/>
      <c r="IIB14" s="114"/>
      <c r="IIC14" s="114"/>
      <c r="IID14" s="114"/>
      <c r="IIE14" s="114"/>
      <c r="IIF14" s="114"/>
      <c r="IIG14" s="114"/>
      <c r="IIH14" s="114"/>
      <c r="III14" s="114"/>
      <c r="IIJ14" s="114"/>
      <c r="IIK14" s="114"/>
      <c r="IIL14" s="114"/>
      <c r="IIM14" s="114"/>
      <c r="IIN14" s="114"/>
      <c r="IIO14" s="114"/>
      <c r="IIP14" s="114"/>
      <c r="IIQ14" s="114"/>
      <c r="IIR14" s="114"/>
      <c r="IIS14" s="114"/>
      <c r="IIT14" s="114"/>
      <c r="IIU14" s="114"/>
      <c r="IIV14" s="114"/>
      <c r="IIW14" s="114"/>
      <c r="IIX14" s="114"/>
      <c r="IIY14" s="114"/>
      <c r="IIZ14" s="114"/>
      <c r="IJA14" s="114"/>
      <c r="IJB14" s="114"/>
      <c r="IJC14" s="114"/>
      <c r="IJD14" s="114"/>
      <c r="IJE14" s="114"/>
      <c r="IJF14" s="114"/>
      <c r="IJG14" s="114"/>
      <c r="IJH14" s="114"/>
      <c r="IJI14" s="114"/>
      <c r="IJJ14" s="114"/>
      <c r="IJK14" s="114"/>
      <c r="IJL14" s="114"/>
      <c r="IJM14" s="114"/>
      <c r="IJN14" s="114"/>
      <c r="IJO14" s="114"/>
      <c r="IJP14" s="114"/>
      <c r="IJQ14" s="114"/>
      <c r="IJR14" s="114"/>
      <c r="IJS14" s="114"/>
      <c r="IJT14" s="114"/>
      <c r="IJU14" s="114"/>
      <c r="IJV14" s="114"/>
      <c r="IJW14" s="114"/>
      <c r="IJX14" s="114"/>
      <c r="IJY14" s="114"/>
      <c r="IJZ14" s="114"/>
      <c r="IKA14" s="114"/>
      <c r="IKB14" s="114"/>
      <c r="IKC14" s="114"/>
      <c r="IKD14" s="114"/>
      <c r="IKE14" s="114"/>
      <c r="IKF14" s="114"/>
      <c r="IKG14" s="114"/>
      <c r="IKH14" s="114"/>
      <c r="IKI14" s="114"/>
      <c r="IKJ14" s="114"/>
      <c r="IKK14" s="114"/>
      <c r="IKL14" s="114"/>
      <c r="IKM14" s="114"/>
      <c r="IKN14" s="114"/>
      <c r="IKO14" s="114"/>
      <c r="IKP14" s="114"/>
      <c r="IKQ14" s="114"/>
      <c r="IKR14" s="114"/>
      <c r="IKS14" s="114"/>
      <c r="IKT14" s="114"/>
      <c r="IKU14" s="114"/>
      <c r="IKV14" s="114"/>
      <c r="IKW14" s="114"/>
      <c r="IKX14" s="114"/>
      <c r="IKY14" s="114"/>
      <c r="IKZ14" s="114"/>
      <c r="ILA14" s="114"/>
      <c r="ILB14" s="114"/>
      <c r="ILC14" s="114"/>
      <c r="ILD14" s="114"/>
      <c r="ILE14" s="114"/>
      <c r="ILF14" s="114"/>
      <c r="ILG14" s="114"/>
      <c r="ILH14" s="114"/>
      <c r="ILI14" s="114"/>
      <c r="ILJ14" s="114"/>
      <c r="ILK14" s="114"/>
      <c r="ILL14" s="114"/>
      <c r="ILM14" s="114"/>
      <c r="ILN14" s="114"/>
      <c r="ILO14" s="114"/>
      <c r="ILP14" s="114"/>
      <c r="ILQ14" s="114"/>
      <c r="ILR14" s="114"/>
      <c r="ILS14" s="114"/>
      <c r="ILT14" s="114"/>
      <c r="ILU14" s="114"/>
      <c r="ILV14" s="114"/>
      <c r="ILW14" s="114"/>
      <c r="ILX14" s="114"/>
      <c r="ILY14" s="114"/>
      <c r="ILZ14" s="114"/>
      <c r="IMA14" s="114"/>
      <c r="IMB14" s="114"/>
      <c r="IMC14" s="114"/>
      <c r="IMD14" s="114"/>
      <c r="IME14" s="114"/>
      <c r="IMF14" s="114"/>
      <c r="IMG14" s="114"/>
      <c r="IMH14" s="114"/>
      <c r="IMI14" s="114"/>
      <c r="IMJ14" s="114"/>
      <c r="IMK14" s="114"/>
      <c r="IML14" s="114"/>
      <c r="IMM14" s="114"/>
      <c r="IMN14" s="114"/>
      <c r="IMO14" s="114"/>
      <c r="IMP14" s="114"/>
      <c r="IMQ14" s="114"/>
      <c r="IMR14" s="114"/>
      <c r="IMS14" s="114"/>
      <c r="IMT14" s="114"/>
      <c r="IMU14" s="114"/>
      <c r="IMV14" s="114"/>
      <c r="IMW14" s="114"/>
      <c r="IMX14" s="114"/>
      <c r="IMY14" s="114"/>
      <c r="IMZ14" s="114"/>
      <c r="INA14" s="114"/>
      <c r="INB14" s="114"/>
      <c r="INC14" s="114"/>
      <c r="IND14" s="114"/>
      <c r="INE14" s="114"/>
      <c r="INF14" s="114"/>
      <c r="ING14" s="114"/>
      <c r="INH14" s="114"/>
      <c r="INI14" s="114"/>
      <c r="INJ14" s="114"/>
      <c r="INK14" s="114"/>
      <c r="INL14" s="114"/>
      <c r="INM14" s="114"/>
      <c r="INN14" s="114"/>
      <c r="INO14" s="114"/>
      <c r="INP14" s="114"/>
      <c r="INQ14" s="114"/>
      <c r="INR14" s="114"/>
      <c r="INS14" s="114"/>
      <c r="INT14" s="114"/>
      <c r="INU14" s="114"/>
      <c r="INV14" s="114"/>
      <c r="INW14" s="114"/>
      <c r="INX14" s="114"/>
      <c r="INY14" s="114"/>
      <c r="INZ14" s="114"/>
      <c r="IOA14" s="114"/>
      <c r="IOB14" s="114"/>
      <c r="IOC14" s="114"/>
      <c r="IOD14" s="114"/>
      <c r="IOE14" s="114"/>
      <c r="IOF14" s="114"/>
      <c r="IOG14" s="114"/>
      <c r="IOH14" s="114"/>
      <c r="IOI14" s="114"/>
      <c r="IOJ14" s="114"/>
      <c r="IOK14" s="114"/>
      <c r="IOL14" s="114"/>
      <c r="IOM14" s="114"/>
      <c r="ION14" s="114"/>
      <c r="IOO14" s="114"/>
      <c r="IOP14" s="114"/>
      <c r="IOQ14" s="114"/>
      <c r="IOR14" s="114"/>
      <c r="IOS14" s="114"/>
      <c r="IOT14" s="114"/>
      <c r="IOU14" s="114"/>
      <c r="IOV14" s="114"/>
      <c r="IOW14" s="114"/>
      <c r="IOX14" s="114"/>
      <c r="IOY14" s="114"/>
      <c r="IOZ14" s="114"/>
      <c r="IPA14" s="114"/>
      <c r="IPB14" s="114"/>
      <c r="IPC14" s="114"/>
      <c r="IPD14" s="114"/>
      <c r="IPE14" s="114"/>
      <c r="IPF14" s="114"/>
      <c r="IPG14" s="114"/>
      <c r="IPH14" s="114"/>
      <c r="IPI14" s="114"/>
      <c r="IPJ14" s="114"/>
      <c r="IPK14" s="114"/>
      <c r="IPL14" s="114"/>
      <c r="IPM14" s="114"/>
      <c r="IPN14" s="114"/>
      <c r="IPO14" s="114"/>
      <c r="IPP14" s="114"/>
      <c r="IPQ14" s="114"/>
      <c r="IPR14" s="114"/>
      <c r="IPS14" s="114"/>
      <c r="IPT14" s="114"/>
      <c r="IPU14" s="114"/>
      <c r="IPV14" s="114"/>
      <c r="IPW14" s="114"/>
      <c r="IPX14" s="114"/>
      <c r="IPY14" s="114"/>
      <c r="IPZ14" s="114"/>
      <c r="IQA14" s="114"/>
      <c r="IQB14" s="114"/>
      <c r="IQC14" s="114"/>
      <c r="IQD14" s="114"/>
      <c r="IQE14" s="114"/>
      <c r="IQF14" s="114"/>
      <c r="IQG14" s="114"/>
      <c r="IQH14" s="114"/>
      <c r="IQI14" s="114"/>
      <c r="IQJ14" s="114"/>
      <c r="IQK14" s="114"/>
      <c r="IQL14" s="114"/>
      <c r="IQM14" s="114"/>
      <c r="IQN14" s="114"/>
      <c r="IQO14" s="114"/>
      <c r="IQP14" s="114"/>
      <c r="IQQ14" s="114"/>
      <c r="IQR14" s="114"/>
      <c r="IQS14" s="114"/>
      <c r="IQT14" s="114"/>
      <c r="IQU14" s="114"/>
      <c r="IQV14" s="114"/>
      <c r="IQW14" s="114"/>
      <c r="IQX14" s="114"/>
      <c r="IQY14" s="114"/>
      <c r="IQZ14" s="114"/>
      <c r="IRA14" s="114"/>
      <c r="IRB14" s="114"/>
      <c r="IRC14" s="114"/>
      <c r="IRD14" s="114"/>
      <c r="IRE14" s="114"/>
      <c r="IRF14" s="114"/>
      <c r="IRG14" s="114"/>
      <c r="IRH14" s="114"/>
      <c r="IRI14" s="114"/>
      <c r="IRJ14" s="114"/>
      <c r="IRK14" s="114"/>
      <c r="IRL14" s="114"/>
      <c r="IRM14" s="114"/>
      <c r="IRN14" s="114"/>
      <c r="IRO14" s="114"/>
      <c r="IRP14" s="114"/>
      <c r="IRQ14" s="114"/>
      <c r="IRR14" s="114"/>
      <c r="IRS14" s="114"/>
      <c r="IRT14" s="114"/>
      <c r="IRU14" s="114"/>
      <c r="IRV14" s="114"/>
      <c r="IRW14" s="114"/>
      <c r="IRX14" s="114"/>
      <c r="IRY14" s="114"/>
      <c r="IRZ14" s="114"/>
      <c r="ISA14" s="114"/>
      <c r="ISB14" s="114"/>
      <c r="ISC14" s="114"/>
      <c r="ISD14" s="114"/>
      <c r="ISE14" s="114"/>
      <c r="ISF14" s="114"/>
      <c r="ISG14" s="114"/>
      <c r="ISH14" s="114"/>
      <c r="ISI14" s="114"/>
      <c r="ISJ14" s="114"/>
      <c r="ISK14" s="114"/>
      <c r="ISL14" s="114"/>
      <c r="ISM14" s="114"/>
      <c r="ISN14" s="114"/>
      <c r="ISO14" s="114"/>
      <c r="ISP14" s="114"/>
      <c r="ISQ14" s="114"/>
      <c r="ISR14" s="114"/>
      <c r="ISS14" s="114"/>
      <c r="IST14" s="114"/>
      <c r="ISU14" s="114"/>
      <c r="ISV14" s="114"/>
      <c r="ISW14" s="114"/>
      <c r="ISX14" s="114"/>
      <c r="ISY14" s="114"/>
      <c r="ISZ14" s="114"/>
      <c r="ITA14" s="114"/>
      <c r="ITB14" s="114"/>
      <c r="ITC14" s="114"/>
      <c r="ITD14" s="114"/>
      <c r="ITE14" s="114"/>
      <c r="ITF14" s="114"/>
      <c r="ITG14" s="114"/>
      <c r="ITH14" s="114"/>
      <c r="ITI14" s="114"/>
      <c r="ITJ14" s="114"/>
      <c r="ITK14" s="114"/>
      <c r="ITL14" s="114"/>
      <c r="ITM14" s="114"/>
      <c r="ITN14" s="114"/>
      <c r="ITO14" s="114"/>
      <c r="ITP14" s="114"/>
      <c r="ITQ14" s="114"/>
      <c r="ITR14" s="114"/>
      <c r="ITS14" s="114"/>
      <c r="ITT14" s="114"/>
      <c r="ITU14" s="114"/>
      <c r="ITV14" s="114"/>
      <c r="ITW14" s="114"/>
      <c r="ITX14" s="114"/>
      <c r="ITY14" s="114"/>
      <c r="ITZ14" s="114"/>
      <c r="IUA14" s="114"/>
      <c r="IUB14" s="114"/>
      <c r="IUC14" s="114"/>
      <c r="IUD14" s="114"/>
      <c r="IUE14" s="114"/>
      <c r="IUF14" s="114"/>
      <c r="IUG14" s="114"/>
      <c r="IUH14" s="114"/>
      <c r="IUI14" s="114"/>
      <c r="IUJ14" s="114"/>
      <c r="IUK14" s="114"/>
      <c r="IUL14" s="114"/>
      <c r="IUM14" s="114"/>
      <c r="IUN14" s="114"/>
      <c r="IUO14" s="114"/>
      <c r="IUP14" s="114"/>
      <c r="IUQ14" s="114"/>
      <c r="IUR14" s="114"/>
      <c r="IUS14" s="114"/>
      <c r="IUT14" s="114"/>
      <c r="IUU14" s="114"/>
      <c r="IUV14" s="114"/>
      <c r="IUW14" s="114"/>
      <c r="IUX14" s="114"/>
      <c r="IUY14" s="114"/>
      <c r="IUZ14" s="114"/>
      <c r="IVA14" s="114"/>
      <c r="IVB14" s="114"/>
      <c r="IVC14" s="114"/>
      <c r="IVD14" s="114"/>
      <c r="IVE14" s="114"/>
      <c r="IVF14" s="114"/>
      <c r="IVG14" s="114"/>
      <c r="IVH14" s="114"/>
      <c r="IVI14" s="114"/>
      <c r="IVJ14" s="114"/>
      <c r="IVK14" s="114"/>
      <c r="IVL14" s="114"/>
      <c r="IVM14" s="114"/>
      <c r="IVN14" s="114"/>
      <c r="IVO14" s="114"/>
      <c r="IVP14" s="114"/>
      <c r="IVQ14" s="114"/>
      <c r="IVR14" s="114"/>
      <c r="IVS14" s="114"/>
      <c r="IVT14" s="114"/>
      <c r="IVU14" s="114"/>
      <c r="IVV14" s="114"/>
      <c r="IVW14" s="114"/>
      <c r="IVX14" s="114"/>
      <c r="IVY14" s="114"/>
      <c r="IVZ14" s="114"/>
      <c r="IWA14" s="114"/>
      <c r="IWB14" s="114"/>
      <c r="IWC14" s="114"/>
      <c r="IWD14" s="114"/>
      <c r="IWE14" s="114"/>
      <c r="IWF14" s="114"/>
      <c r="IWG14" s="114"/>
      <c r="IWH14" s="114"/>
      <c r="IWI14" s="114"/>
      <c r="IWJ14" s="114"/>
      <c r="IWK14" s="114"/>
      <c r="IWL14" s="114"/>
      <c r="IWM14" s="114"/>
      <c r="IWN14" s="114"/>
      <c r="IWO14" s="114"/>
      <c r="IWP14" s="114"/>
      <c r="IWQ14" s="114"/>
      <c r="IWR14" s="114"/>
      <c r="IWS14" s="114"/>
      <c r="IWT14" s="114"/>
      <c r="IWU14" s="114"/>
      <c r="IWV14" s="114"/>
      <c r="IWW14" s="114"/>
      <c r="IWX14" s="114"/>
      <c r="IWY14" s="114"/>
      <c r="IWZ14" s="114"/>
      <c r="IXA14" s="114"/>
      <c r="IXB14" s="114"/>
      <c r="IXC14" s="114"/>
      <c r="IXD14" s="114"/>
      <c r="IXE14" s="114"/>
      <c r="IXF14" s="114"/>
      <c r="IXG14" s="114"/>
      <c r="IXH14" s="114"/>
      <c r="IXI14" s="114"/>
      <c r="IXJ14" s="114"/>
      <c r="IXK14" s="114"/>
      <c r="IXL14" s="114"/>
      <c r="IXM14" s="114"/>
      <c r="IXN14" s="114"/>
      <c r="IXO14" s="114"/>
      <c r="IXP14" s="114"/>
      <c r="IXQ14" s="114"/>
      <c r="IXR14" s="114"/>
      <c r="IXS14" s="114"/>
      <c r="IXT14" s="114"/>
      <c r="IXU14" s="114"/>
      <c r="IXV14" s="114"/>
      <c r="IXW14" s="114"/>
      <c r="IXX14" s="114"/>
      <c r="IXY14" s="114"/>
      <c r="IXZ14" s="114"/>
      <c r="IYA14" s="114"/>
      <c r="IYB14" s="114"/>
      <c r="IYC14" s="114"/>
      <c r="IYD14" s="114"/>
      <c r="IYE14" s="114"/>
      <c r="IYF14" s="114"/>
      <c r="IYG14" s="114"/>
      <c r="IYH14" s="114"/>
      <c r="IYI14" s="114"/>
      <c r="IYJ14" s="114"/>
      <c r="IYK14" s="114"/>
      <c r="IYL14" s="114"/>
      <c r="IYM14" s="114"/>
      <c r="IYN14" s="114"/>
      <c r="IYO14" s="114"/>
      <c r="IYP14" s="114"/>
      <c r="IYQ14" s="114"/>
      <c r="IYR14" s="114"/>
      <c r="IYS14" s="114"/>
      <c r="IYT14" s="114"/>
      <c r="IYU14" s="114"/>
      <c r="IYV14" s="114"/>
      <c r="IYW14" s="114"/>
      <c r="IYX14" s="114"/>
      <c r="IYY14" s="114"/>
      <c r="IYZ14" s="114"/>
      <c r="IZA14" s="114"/>
      <c r="IZB14" s="114"/>
      <c r="IZC14" s="114"/>
      <c r="IZD14" s="114"/>
      <c r="IZE14" s="114"/>
      <c r="IZF14" s="114"/>
      <c r="IZG14" s="114"/>
      <c r="IZH14" s="114"/>
      <c r="IZI14" s="114"/>
      <c r="IZJ14" s="114"/>
      <c r="IZK14" s="114"/>
      <c r="IZL14" s="114"/>
      <c r="IZM14" s="114"/>
      <c r="IZN14" s="114"/>
      <c r="IZO14" s="114"/>
      <c r="IZP14" s="114"/>
      <c r="IZQ14" s="114"/>
      <c r="IZR14" s="114"/>
      <c r="IZS14" s="114"/>
      <c r="IZT14" s="114"/>
      <c r="IZU14" s="114"/>
      <c r="IZV14" s="114"/>
      <c r="IZW14" s="114"/>
      <c r="IZX14" s="114"/>
      <c r="IZY14" s="114"/>
      <c r="IZZ14" s="114"/>
      <c r="JAA14" s="114"/>
      <c r="JAB14" s="114"/>
      <c r="JAC14" s="114"/>
      <c r="JAD14" s="114"/>
      <c r="JAE14" s="114"/>
      <c r="JAF14" s="114"/>
      <c r="JAG14" s="114"/>
      <c r="JAH14" s="114"/>
      <c r="JAI14" s="114"/>
      <c r="JAJ14" s="114"/>
      <c r="JAK14" s="114"/>
      <c r="JAL14" s="114"/>
      <c r="JAM14" s="114"/>
      <c r="JAN14" s="114"/>
      <c r="JAO14" s="114"/>
      <c r="JAP14" s="114"/>
      <c r="JAQ14" s="114"/>
      <c r="JAR14" s="114"/>
      <c r="JAS14" s="114"/>
      <c r="JAT14" s="114"/>
      <c r="JAU14" s="114"/>
      <c r="JAV14" s="114"/>
      <c r="JAW14" s="114"/>
      <c r="JAX14" s="114"/>
      <c r="JAY14" s="114"/>
      <c r="JAZ14" s="114"/>
      <c r="JBA14" s="114"/>
      <c r="JBB14" s="114"/>
      <c r="JBC14" s="114"/>
      <c r="JBD14" s="114"/>
      <c r="JBE14" s="114"/>
      <c r="JBF14" s="114"/>
      <c r="JBG14" s="114"/>
      <c r="JBH14" s="114"/>
      <c r="JBI14" s="114"/>
      <c r="JBJ14" s="114"/>
      <c r="JBK14" s="114"/>
      <c r="JBL14" s="114"/>
      <c r="JBM14" s="114"/>
      <c r="JBN14" s="114"/>
      <c r="JBO14" s="114"/>
      <c r="JBP14" s="114"/>
      <c r="JBQ14" s="114"/>
      <c r="JBR14" s="114"/>
      <c r="JBS14" s="114"/>
      <c r="JBT14" s="114"/>
      <c r="JBU14" s="114"/>
      <c r="JBV14" s="114"/>
      <c r="JBW14" s="114"/>
      <c r="JBX14" s="114"/>
      <c r="JBY14" s="114"/>
      <c r="JBZ14" s="114"/>
      <c r="JCA14" s="114"/>
      <c r="JCB14" s="114"/>
      <c r="JCC14" s="114"/>
      <c r="JCD14" s="114"/>
      <c r="JCE14" s="114"/>
      <c r="JCF14" s="114"/>
      <c r="JCG14" s="114"/>
      <c r="JCH14" s="114"/>
      <c r="JCI14" s="114"/>
      <c r="JCJ14" s="114"/>
      <c r="JCK14" s="114"/>
      <c r="JCL14" s="114"/>
      <c r="JCM14" s="114"/>
      <c r="JCN14" s="114"/>
      <c r="JCO14" s="114"/>
      <c r="JCP14" s="114"/>
      <c r="JCQ14" s="114"/>
      <c r="JCR14" s="114"/>
      <c r="JCS14" s="114"/>
      <c r="JCT14" s="114"/>
      <c r="JCU14" s="114"/>
      <c r="JCV14" s="114"/>
      <c r="JCW14" s="114"/>
      <c r="JCX14" s="114"/>
      <c r="JCY14" s="114"/>
      <c r="JCZ14" s="114"/>
      <c r="JDA14" s="114"/>
      <c r="JDB14" s="114"/>
      <c r="JDC14" s="114"/>
      <c r="JDD14" s="114"/>
      <c r="JDE14" s="114"/>
      <c r="JDF14" s="114"/>
      <c r="JDG14" s="114"/>
      <c r="JDH14" s="114"/>
      <c r="JDI14" s="114"/>
      <c r="JDJ14" s="114"/>
      <c r="JDK14" s="114"/>
      <c r="JDL14" s="114"/>
      <c r="JDM14" s="114"/>
      <c r="JDN14" s="114"/>
      <c r="JDO14" s="114"/>
      <c r="JDP14" s="114"/>
      <c r="JDQ14" s="114"/>
      <c r="JDR14" s="114"/>
      <c r="JDS14" s="114"/>
      <c r="JDT14" s="114"/>
      <c r="JDU14" s="114"/>
      <c r="JDV14" s="114"/>
      <c r="JDW14" s="114"/>
      <c r="JDX14" s="114"/>
      <c r="JDY14" s="114"/>
      <c r="JDZ14" s="114"/>
      <c r="JEA14" s="114"/>
      <c r="JEB14" s="114"/>
      <c r="JEC14" s="114"/>
      <c r="JED14" s="114"/>
      <c r="JEE14" s="114"/>
      <c r="JEF14" s="114"/>
      <c r="JEG14" s="114"/>
      <c r="JEH14" s="114"/>
      <c r="JEI14" s="114"/>
      <c r="JEJ14" s="114"/>
      <c r="JEK14" s="114"/>
      <c r="JEL14" s="114"/>
      <c r="JEM14" s="114"/>
      <c r="JEN14" s="114"/>
      <c r="JEO14" s="114"/>
      <c r="JEP14" s="114"/>
      <c r="JEQ14" s="114"/>
      <c r="JER14" s="114"/>
      <c r="JES14" s="114"/>
      <c r="JET14" s="114"/>
      <c r="JEU14" s="114"/>
      <c r="JEV14" s="114"/>
      <c r="JEW14" s="114"/>
      <c r="JEX14" s="114"/>
      <c r="JEY14" s="114"/>
      <c r="JEZ14" s="114"/>
      <c r="JFA14" s="114"/>
      <c r="JFB14" s="114"/>
      <c r="JFC14" s="114"/>
      <c r="JFD14" s="114"/>
      <c r="JFE14" s="114"/>
      <c r="JFF14" s="114"/>
      <c r="JFG14" s="114"/>
      <c r="JFH14" s="114"/>
      <c r="JFI14" s="114"/>
      <c r="JFJ14" s="114"/>
      <c r="JFK14" s="114"/>
      <c r="JFL14" s="114"/>
      <c r="JFM14" s="114"/>
      <c r="JFN14" s="114"/>
      <c r="JFO14" s="114"/>
      <c r="JFP14" s="114"/>
      <c r="JFQ14" s="114"/>
      <c r="JFR14" s="114"/>
      <c r="JFS14" s="114"/>
      <c r="JFT14" s="114"/>
      <c r="JFU14" s="114"/>
      <c r="JFV14" s="114"/>
      <c r="JFW14" s="114"/>
      <c r="JFX14" s="114"/>
      <c r="JFY14" s="114"/>
      <c r="JFZ14" s="114"/>
      <c r="JGA14" s="114"/>
      <c r="JGB14" s="114"/>
      <c r="JGC14" s="114"/>
      <c r="JGD14" s="114"/>
      <c r="JGE14" s="114"/>
      <c r="JGF14" s="114"/>
      <c r="JGG14" s="114"/>
      <c r="JGH14" s="114"/>
      <c r="JGI14" s="114"/>
      <c r="JGJ14" s="114"/>
      <c r="JGK14" s="114"/>
      <c r="JGL14" s="114"/>
      <c r="JGM14" s="114"/>
      <c r="JGN14" s="114"/>
      <c r="JGO14" s="114"/>
      <c r="JGP14" s="114"/>
      <c r="JGQ14" s="114"/>
      <c r="JGR14" s="114"/>
      <c r="JGS14" s="114"/>
      <c r="JGT14" s="114"/>
      <c r="JGU14" s="114"/>
      <c r="JGV14" s="114"/>
      <c r="JGW14" s="114"/>
      <c r="JGX14" s="114"/>
      <c r="JGY14" s="114"/>
      <c r="JGZ14" s="114"/>
      <c r="JHA14" s="114"/>
      <c r="JHB14" s="114"/>
      <c r="JHC14" s="114"/>
      <c r="JHD14" s="114"/>
      <c r="JHE14" s="114"/>
      <c r="JHF14" s="114"/>
      <c r="JHG14" s="114"/>
      <c r="JHH14" s="114"/>
      <c r="JHI14" s="114"/>
      <c r="JHJ14" s="114"/>
      <c r="JHK14" s="114"/>
      <c r="JHL14" s="114"/>
      <c r="JHM14" s="114"/>
      <c r="JHN14" s="114"/>
      <c r="JHO14" s="114"/>
      <c r="JHP14" s="114"/>
      <c r="JHQ14" s="114"/>
      <c r="JHR14" s="114"/>
      <c r="JHS14" s="114"/>
      <c r="JHT14" s="114"/>
      <c r="JHU14" s="114"/>
      <c r="JHV14" s="114"/>
      <c r="JHW14" s="114"/>
      <c r="JHX14" s="114"/>
      <c r="JHY14" s="114"/>
      <c r="JHZ14" s="114"/>
      <c r="JIA14" s="114"/>
      <c r="JIB14" s="114"/>
      <c r="JIC14" s="114"/>
      <c r="JID14" s="114"/>
      <c r="JIE14" s="114"/>
      <c r="JIF14" s="114"/>
      <c r="JIG14" s="114"/>
      <c r="JIH14" s="114"/>
      <c r="JII14" s="114"/>
      <c r="JIJ14" s="114"/>
      <c r="JIK14" s="114"/>
      <c r="JIL14" s="114"/>
      <c r="JIM14" s="114"/>
      <c r="JIN14" s="114"/>
      <c r="JIO14" s="114"/>
      <c r="JIP14" s="114"/>
      <c r="JIQ14" s="114"/>
      <c r="JIR14" s="114"/>
      <c r="JIS14" s="114"/>
      <c r="JIT14" s="114"/>
      <c r="JIU14" s="114"/>
      <c r="JIV14" s="114"/>
      <c r="JIW14" s="114"/>
      <c r="JIX14" s="114"/>
      <c r="JIY14" s="114"/>
      <c r="JIZ14" s="114"/>
      <c r="JJA14" s="114"/>
      <c r="JJB14" s="114"/>
      <c r="JJC14" s="114"/>
      <c r="JJD14" s="114"/>
      <c r="JJE14" s="114"/>
      <c r="JJF14" s="114"/>
      <c r="JJG14" s="114"/>
      <c r="JJH14" s="114"/>
      <c r="JJI14" s="114"/>
      <c r="JJJ14" s="114"/>
      <c r="JJK14" s="114"/>
      <c r="JJL14" s="114"/>
      <c r="JJM14" s="114"/>
      <c r="JJN14" s="114"/>
      <c r="JJO14" s="114"/>
      <c r="JJP14" s="114"/>
      <c r="JJQ14" s="114"/>
      <c r="JJR14" s="114"/>
      <c r="JJS14" s="114"/>
      <c r="JJT14" s="114"/>
      <c r="JJU14" s="114"/>
      <c r="JJV14" s="114"/>
      <c r="JJW14" s="114"/>
      <c r="JJX14" s="114"/>
      <c r="JJY14" s="114"/>
      <c r="JJZ14" s="114"/>
      <c r="JKA14" s="114"/>
      <c r="JKB14" s="114"/>
      <c r="JKC14" s="114"/>
      <c r="JKD14" s="114"/>
      <c r="JKE14" s="114"/>
      <c r="JKF14" s="114"/>
      <c r="JKG14" s="114"/>
      <c r="JKH14" s="114"/>
      <c r="JKI14" s="114"/>
      <c r="JKJ14" s="114"/>
      <c r="JKK14" s="114"/>
      <c r="JKL14" s="114"/>
      <c r="JKM14" s="114"/>
      <c r="JKN14" s="114"/>
      <c r="JKO14" s="114"/>
      <c r="JKP14" s="114"/>
      <c r="JKQ14" s="114"/>
      <c r="JKR14" s="114"/>
      <c r="JKS14" s="114"/>
      <c r="JKT14" s="114"/>
      <c r="JKU14" s="114"/>
      <c r="JKV14" s="114"/>
      <c r="JKW14" s="114"/>
      <c r="JKX14" s="114"/>
      <c r="JKY14" s="114"/>
      <c r="JKZ14" s="114"/>
      <c r="JLA14" s="114"/>
      <c r="JLB14" s="114"/>
      <c r="JLC14" s="114"/>
      <c r="JLD14" s="114"/>
      <c r="JLE14" s="114"/>
      <c r="JLF14" s="114"/>
      <c r="JLG14" s="114"/>
      <c r="JLH14" s="114"/>
      <c r="JLI14" s="114"/>
      <c r="JLJ14" s="114"/>
      <c r="JLK14" s="114"/>
      <c r="JLL14" s="114"/>
      <c r="JLM14" s="114"/>
      <c r="JLN14" s="114"/>
      <c r="JLO14" s="114"/>
      <c r="JLP14" s="114"/>
      <c r="JLQ14" s="114"/>
      <c r="JLR14" s="114"/>
      <c r="JLS14" s="114"/>
      <c r="JLT14" s="114"/>
      <c r="JLU14" s="114"/>
      <c r="JLV14" s="114"/>
      <c r="JLW14" s="114"/>
      <c r="JLX14" s="114"/>
      <c r="JLY14" s="114"/>
      <c r="JLZ14" s="114"/>
      <c r="JMA14" s="114"/>
      <c r="JMB14" s="114"/>
      <c r="JMC14" s="114"/>
      <c r="JMD14" s="114"/>
      <c r="JME14" s="114"/>
      <c r="JMF14" s="114"/>
      <c r="JMG14" s="114"/>
      <c r="JMH14" s="114"/>
      <c r="JMI14" s="114"/>
      <c r="JMJ14" s="114"/>
      <c r="JMK14" s="114"/>
      <c r="JML14" s="114"/>
      <c r="JMM14" s="114"/>
      <c r="JMN14" s="114"/>
      <c r="JMO14" s="114"/>
      <c r="JMP14" s="114"/>
      <c r="JMQ14" s="114"/>
      <c r="JMR14" s="114"/>
      <c r="JMS14" s="114"/>
      <c r="JMT14" s="114"/>
      <c r="JMU14" s="114"/>
      <c r="JMV14" s="114"/>
      <c r="JMW14" s="114"/>
      <c r="JMX14" s="114"/>
      <c r="JMY14" s="114"/>
      <c r="JMZ14" s="114"/>
      <c r="JNA14" s="114"/>
      <c r="JNB14" s="114"/>
      <c r="JNC14" s="114"/>
      <c r="JND14" s="114"/>
      <c r="JNE14" s="114"/>
      <c r="JNF14" s="114"/>
      <c r="JNG14" s="114"/>
      <c r="JNH14" s="114"/>
      <c r="JNI14" s="114"/>
      <c r="JNJ14" s="114"/>
      <c r="JNK14" s="114"/>
      <c r="JNL14" s="114"/>
      <c r="JNM14" s="114"/>
      <c r="JNN14" s="114"/>
      <c r="JNO14" s="114"/>
      <c r="JNP14" s="114"/>
      <c r="JNQ14" s="114"/>
      <c r="JNR14" s="114"/>
      <c r="JNS14" s="114"/>
      <c r="JNT14" s="114"/>
      <c r="JNU14" s="114"/>
      <c r="JNV14" s="114"/>
      <c r="JNW14" s="114"/>
      <c r="JNX14" s="114"/>
      <c r="JNY14" s="114"/>
      <c r="JNZ14" s="114"/>
      <c r="JOA14" s="114"/>
      <c r="JOB14" s="114"/>
      <c r="JOC14" s="114"/>
      <c r="JOD14" s="114"/>
      <c r="JOE14" s="114"/>
      <c r="JOF14" s="114"/>
      <c r="JOG14" s="114"/>
      <c r="JOH14" s="114"/>
      <c r="JOI14" s="114"/>
      <c r="JOJ14" s="114"/>
      <c r="JOK14" s="114"/>
      <c r="JOL14" s="114"/>
      <c r="JOM14" s="114"/>
      <c r="JON14" s="114"/>
      <c r="JOO14" s="114"/>
      <c r="JOP14" s="114"/>
      <c r="JOQ14" s="114"/>
      <c r="JOR14" s="114"/>
      <c r="JOS14" s="114"/>
      <c r="JOT14" s="114"/>
      <c r="JOU14" s="114"/>
      <c r="JOV14" s="114"/>
      <c r="JOW14" s="114"/>
      <c r="JOX14" s="114"/>
      <c r="JOY14" s="114"/>
      <c r="JOZ14" s="114"/>
      <c r="JPA14" s="114"/>
      <c r="JPB14" s="114"/>
      <c r="JPC14" s="114"/>
      <c r="JPD14" s="114"/>
      <c r="JPE14" s="114"/>
      <c r="JPF14" s="114"/>
      <c r="JPG14" s="114"/>
      <c r="JPH14" s="114"/>
      <c r="JPI14" s="114"/>
      <c r="JPJ14" s="114"/>
      <c r="JPK14" s="114"/>
      <c r="JPL14" s="114"/>
      <c r="JPM14" s="114"/>
      <c r="JPN14" s="114"/>
      <c r="JPO14" s="114"/>
      <c r="JPP14" s="114"/>
      <c r="JPQ14" s="114"/>
      <c r="JPR14" s="114"/>
      <c r="JPS14" s="114"/>
      <c r="JPT14" s="114"/>
      <c r="JPU14" s="114"/>
      <c r="JPV14" s="114"/>
      <c r="JPW14" s="114"/>
      <c r="JPX14" s="114"/>
      <c r="JPY14" s="114"/>
      <c r="JPZ14" s="114"/>
      <c r="JQA14" s="114"/>
      <c r="JQB14" s="114"/>
      <c r="JQC14" s="114"/>
      <c r="JQD14" s="114"/>
      <c r="JQE14" s="114"/>
      <c r="JQF14" s="114"/>
      <c r="JQG14" s="114"/>
      <c r="JQH14" s="114"/>
      <c r="JQI14" s="114"/>
      <c r="JQJ14" s="114"/>
      <c r="JQK14" s="114"/>
      <c r="JQL14" s="114"/>
      <c r="JQM14" s="114"/>
      <c r="JQN14" s="114"/>
      <c r="JQO14" s="114"/>
      <c r="JQP14" s="114"/>
      <c r="JQQ14" s="114"/>
      <c r="JQR14" s="114"/>
      <c r="JQS14" s="114"/>
      <c r="JQT14" s="114"/>
      <c r="JQU14" s="114"/>
      <c r="JQV14" s="114"/>
      <c r="JQW14" s="114"/>
      <c r="JQX14" s="114"/>
      <c r="JQY14" s="114"/>
      <c r="JQZ14" s="114"/>
      <c r="JRA14" s="114"/>
      <c r="JRB14" s="114"/>
      <c r="JRC14" s="114"/>
      <c r="JRD14" s="114"/>
      <c r="JRE14" s="114"/>
      <c r="JRF14" s="114"/>
      <c r="JRG14" s="114"/>
      <c r="JRH14" s="114"/>
      <c r="JRI14" s="114"/>
      <c r="JRJ14" s="114"/>
      <c r="JRK14" s="114"/>
      <c r="JRL14" s="114"/>
      <c r="JRM14" s="114"/>
      <c r="JRN14" s="114"/>
      <c r="JRO14" s="114"/>
      <c r="JRP14" s="114"/>
      <c r="JRQ14" s="114"/>
      <c r="JRR14" s="114"/>
      <c r="JRS14" s="114"/>
      <c r="JRT14" s="114"/>
      <c r="JRU14" s="114"/>
      <c r="JRV14" s="114"/>
      <c r="JRW14" s="114"/>
      <c r="JRX14" s="114"/>
      <c r="JRY14" s="114"/>
      <c r="JRZ14" s="114"/>
      <c r="JSA14" s="114"/>
      <c r="JSB14" s="114"/>
      <c r="JSC14" s="114"/>
      <c r="JSD14" s="114"/>
      <c r="JSE14" s="114"/>
      <c r="JSF14" s="114"/>
      <c r="JSG14" s="114"/>
      <c r="JSH14" s="114"/>
      <c r="JSI14" s="114"/>
      <c r="JSJ14" s="114"/>
      <c r="JSK14" s="114"/>
      <c r="JSL14" s="114"/>
      <c r="JSM14" s="114"/>
      <c r="JSN14" s="114"/>
      <c r="JSO14" s="114"/>
      <c r="JSP14" s="114"/>
      <c r="JSQ14" s="114"/>
      <c r="JSR14" s="114"/>
      <c r="JSS14" s="114"/>
      <c r="JST14" s="114"/>
      <c r="JSU14" s="114"/>
      <c r="JSV14" s="114"/>
      <c r="JSW14" s="114"/>
      <c r="JSX14" s="114"/>
      <c r="JSY14" s="114"/>
      <c r="JSZ14" s="114"/>
      <c r="JTA14" s="114"/>
      <c r="JTB14" s="114"/>
      <c r="JTC14" s="114"/>
      <c r="JTD14" s="114"/>
      <c r="JTE14" s="114"/>
      <c r="JTF14" s="114"/>
      <c r="JTG14" s="114"/>
      <c r="JTH14" s="114"/>
      <c r="JTI14" s="114"/>
      <c r="JTJ14" s="114"/>
      <c r="JTK14" s="114"/>
      <c r="JTL14" s="114"/>
      <c r="JTM14" s="114"/>
      <c r="JTN14" s="114"/>
      <c r="JTO14" s="114"/>
      <c r="JTP14" s="114"/>
      <c r="JTQ14" s="114"/>
      <c r="JTR14" s="114"/>
      <c r="JTS14" s="114"/>
      <c r="JTT14" s="114"/>
      <c r="JTU14" s="114"/>
      <c r="JTV14" s="114"/>
      <c r="JTW14" s="114"/>
      <c r="JTX14" s="114"/>
      <c r="JTY14" s="114"/>
      <c r="JTZ14" s="114"/>
      <c r="JUA14" s="114"/>
      <c r="JUB14" s="114"/>
      <c r="JUC14" s="114"/>
      <c r="JUD14" s="114"/>
      <c r="JUE14" s="114"/>
      <c r="JUF14" s="114"/>
      <c r="JUG14" s="114"/>
      <c r="JUH14" s="114"/>
      <c r="JUI14" s="114"/>
      <c r="JUJ14" s="114"/>
      <c r="JUK14" s="114"/>
      <c r="JUL14" s="114"/>
      <c r="JUM14" s="114"/>
      <c r="JUN14" s="114"/>
      <c r="JUO14" s="114"/>
      <c r="JUP14" s="114"/>
      <c r="JUQ14" s="114"/>
      <c r="JUR14" s="114"/>
      <c r="JUS14" s="114"/>
      <c r="JUT14" s="114"/>
      <c r="JUU14" s="114"/>
      <c r="JUV14" s="114"/>
      <c r="JUW14" s="114"/>
      <c r="JUX14" s="114"/>
      <c r="JUY14" s="114"/>
      <c r="JUZ14" s="114"/>
      <c r="JVA14" s="114"/>
      <c r="JVB14" s="114"/>
      <c r="JVC14" s="114"/>
      <c r="JVD14" s="114"/>
      <c r="JVE14" s="114"/>
      <c r="JVF14" s="114"/>
      <c r="JVG14" s="114"/>
      <c r="JVH14" s="114"/>
      <c r="JVI14" s="114"/>
      <c r="JVJ14" s="114"/>
      <c r="JVK14" s="114"/>
      <c r="JVL14" s="114"/>
      <c r="JVM14" s="114"/>
      <c r="JVN14" s="114"/>
      <c r="JVO14" s="114"/>
      <c r="JVP14" s="114"/>
      <c r="JVQ14" s="114"/>
      <c r="JVR14" s="114"/>
      <c r="JVS14" s="114"/>
      <c r="JVT14" s="114"/>
      <c r="JVU14" s="114"/>
      <c r="JVV14" s="114"/>
      <c r="JVW14" s="114"/>
      <c r="JVX14" s="114"/>
      <c r="JVY14" s="114"/>
      <c r="JVZ14" s="114"/>
      <c r="JWA14" s="114"/>
      <c r="JWB14" s="114"/>
      <c r="JWC14" s="114"/>
      <c r="JWD14" s="114"/>
      <c r="JWE14" s="114"/>
      <c r="JWF14" s="114"/>
      <c r="JWG14" s="114"/>
      <c r="JWH14" s="114"/>
      <c r="JWI14" s="114"/>
      <c r="JWJ14" s="114"/>
      <c r="JWK14" s="114"/>
      <c r="JWL14" s="114"/>
      <c r="JWM14" s="114"/>
      <c r="JWN14" s="114"/>
      <c r="JWO14" s="114"/>
      <c r="JWP14" s="114"/>
      <c r="JWQ14" s="114"/>
      <c r="JWR14" s="114"/>
      <c r="JWS14" s="114"/>
      <c r="JWT14" s="114"/>
      <c r="JWU14" s="114"/>
      <c r="JWV14" s="114"/>
      <c r="JWW14" s="114"/>
      <c r="JWX14" s="114"/>
      <c r="JWY14" s="114"/>
      <c r="JWZ14" s="114"/>
      <c r="JXA14" s="114"/>
      <c r="JXB14" s="114"/>
      <c r="JXC14" s="114"/>
      <c r="JXD14" s="114"/>
      <c r="JXE14" s="114"/>
      <c r="JXF14" s="114"/>
      <c r="JXG14" s="114"/>
      <c r="JXH14" s="114"/>
      <c r="JXI14" s="114"/>
      <c r="JXJ14" s="114"/>
      <c r="JXK14" s="114"/>
      <c r="JXL14" s="114"/>
      <c r="JXM14" s="114"/>
      <c r="JXN14" s="114"/>
      <c r="JXO14" s="114"/>
      <c r="JXP14" s="114"/>
      <c r="JXQ14" s="114"/>
      <c r="JXR14" s="114"/>
      <c r="JXS14" s="114"/>
      <c r="JXT14" s="114"/>
      <c r="JXU14" s="114"/>
      <c r="JXV14" s="114"/>
      <c r="JXW14" s="114"/>
      <c r="JXX14" s="114"/>
      <c r="JXY14" s="114"/>
      <c r="JXZ14" s="114"/>
      <c r="JYA14" s="114"/>
      <c r="JYB14" s="114"/>
      <c r="JYC14" s="114"/>
      <c r="JYD14" s="114"/>
      <c r="JYE14" s="114"/>
      <c r="JYF14" s="114"/>
      <c r="JYG14" s="114"/>
      <c r="JYH14" s="114"/>
      <c r="JYI14" s="114"/>
      <c r="JYJ14" s="114"/>
      <c r="JYK14" s="114"/>
      <c r="JYL14" s="114"/>
      <c r="JYM14" s="114"/>
      <c r="JYN14" s="114"/>
      <c r="JYO14" s="114"/>
      <c r="JYP14" s="114"/>
      <c r="JYQ14" s="114"/>
      <c r="JYR14" s="114"/>
      <c r="JYS14" s="114"/>
      <c r="JYT14" s="114"/>
      <c r="JYU14" s="114"/>
      <c r="JYV14" s="114"/>
      <c r="JYW14" s="114"/>
      <c r="JYX14" s="114"/>
      <c r="JYY14" s="114"/>
      <c r="JYZ14" s="114"/>
      <c r="JZA14" s="114"/>
      <c r="JZB14" s="114"/>
      <c r="JZC14" s="114"/>
      <c r="JZD14" s="114"/>
      <c r="JZE14" s="114"/>
      <c r="JZF14" s="114"/>
      <c r="JZG14" s="114"/>
      <c r="JZH14" s="114"/>
      <c r="JZI14" s="114"/>
      <c r="JZJ14" s="114"/>
      <c r="JZK14" s="114"/>
      <c r="JZL14" s="114"/>
      <c r="JZM14" s="114"/>
      <c r="JZN14" s="114"/>
      <c r="JZO14" s="114"/>
      <c r="JZP14" s="114"/>
      <c r="JZQ14" s="114"/>
      <c r="JZR14" s="114"/>
      <c r="JZS14" s="114"/>
      <c r="JZT14" s="114"/>
      <c r="JZU14" s="114"/>
      <c r="JZV14" s="114"/>
      <c r="JZW14" s="114"/>
      <c r="JZX14" s="114"/>
      <c r="JZY14" s="114"/>
      <c r="JZZ14" s="114"/>
      <c r="KAA14" s="114"/>
      <c r="KAB14" s="114"/>
      <c r="KAC14" s="114"/>
      <c r="KAD14" s="114"/>
      <c r="KAE14" s="114"/>
      <c r="KAF14" s="114"/>
      <c r="KAG14" s="114"/>
      <c r="KAH14" s="114"/>
      <c r="KAI14" s="114"/>
      <c r="KAJ14" s="114"/>
      <c r="KAK14" s="114"/>
      <c r="KAL14" s="114"/>
      <c r="KAM14" s="114"/>
      <c r="KAN14" s="114"/>
      <c r="KAO14" s="114"/>
      <c r="KAP14" s="114"/>
      <c r="KAQ14" s="114"/>
      <c r="KAR14" s="114"/>
      <c r="KAS14" s="114"/>
      <c r="KAT14" s="114"/>
      <c r="KAU14" s="114"/>
      <c r="KAV14" s="114"/>
      <c r="KAW14" s="114"/>
      <c r="KAX14" s="114"/>
      <c r="KAY14" s="114"/>
      <c r="KAZ14" s="114"/>
      <c r="KBA14" s="114"/>
      <c r="KBB14" s="114"/>
      <c r="KBC14" s="114"/>
      <c r="KBD14" s="114"/>
      <c r="KBE14" s="114"/>
      <c r="KBF14" s="114"/>
      <c r="KBG14" s="114"/>
      <c r="KBH14" s="114"/>
      <c r="KBI14" s="114"/>
      <c r="KBJ14" s="114"/>
      <c r="KBK14" s="114"/>
      <c r="KBL14" s="114"/>
      <c r="KBM14" s="114"/>
      <c r="KBN14" s="114"/>
      <c r="KBO14" s="114"/>
      <c r="KBP14" s="114"/>
      <c r="KBQ14" s="114"/>
      <c r="KBR14" s="114"/>
      <c r="KBS14" s="114"/>
      <c r="KBT14" s="114"/>
      <c r="KBU14" s="114"/>
      <c r="KBV14" s="114"/>
      <c r="KBW14" s="114"/>
      <c r="KBX14" s="114"/>
      <c r="KBY14" s="114"/>
      <c r="KBZ14" s="114"/>
      <c r="KCA14" s="114"/>
      <c r="KCB14" s="114"/>
      <c r="KCC14" s="114"/>
      <c r="KCD14" s="114"/>
      <c r="KCE14" s="114"/>
      <c r="KCF14" s="114"/>
      <c r="KCG14" s="114"/>
      <c r="KCH14" s="114"/>
      <c r="KCI14" s="114"/>
      <c r="KCJ14" s="114"/>
      <c r="KCK14" s="114"/>
      <c r="KCL14" s="114"/>
      <c r="KCM14" s="114"/>
      <c r="KCN14" s="114"/>
      <c r="KCO14" s="114"/>
      <c r="KCP14" s="114"/>
      <c r="KCQ14" s="114"/>
      <c r="KCR14" s="114"/>
      <c r="KCS14" s="114"/>
      <c r="KCT14" s="114"/>
      <c r="KCU14" s="114"/>
      <c r="KCV14" s="114"/>
      <c r="KCW14" s="114"/>
      <c r="KCX14" s="114"/>
      <c r="KCY14" s="114"/>
      <c r="KCZ14" s="114"/>
      <c r="KDA14" s="114"/>
      <c r="KDB14" s="114"/>
      <c r="KDC14" s="114"/>
      <c r="KDD14" s="114"/>
      <c r="KDE14" s="114"/>
      <c r="KDF14" s="114"/>
      <c r="KDG14" s="114"/>
      <c r="KDH14" s="114"/>
      <c r="KDI14" s="114"/>
      <c r="KDJ14" s="114"/>
      <c r="KDK14" s="114"/>
      <c r="KDL14" s="114"/>
      <c r="KDM14" s="114"/>
      <c r="KDN14" s="114"/>
      <c r="KDO14" s="114"/>
      <c r="KDP14" s="114"/>
      <c r="KDQ14" s="114"/>
      <c r="KDR14" s="114"/>
      <c r="KDS14" s="114"/>
      <c r="KDT14" s="114"/>
      <c r="KDU14" s="114"/>
      <c r="KDV14" s="114"/>
      <c r="KDW14" s="114"/>
      <c r="KDX14" s="114"/>
      <c r="KDY14" s="114"/>
      <c r="KDZ14" s="114"/>
      <c r="KEA14" s="114"/>
      <c r="KEB14" s="114"/>
      <c r="KEC14" s="114"/>
      <c r="KED14" s="114"/>
      <c r="KEE14" s="114"/>
      <c r="KEF14" s="114"/>
      <c r="KEG14" s="114"/>
      <c r="KEH14" s="114"/>
      <c r="KEI14" s="114"/>
      <c r="KEJ14" s="114"/>
      <c r="KEK14" s="114"/>
      <c r="KEL14" s="114"/>
      <c r="KEM14" s="114"/>
      <c r="KEN14" s="114"/>
      <c r="KEO14" s="114"/>
      <c r="KEP14" s="114"/>
      <c r="KEQ14" s="114"/>
      <c r="KER14" s="114"/>
      <c r="KES14" s="114"/>
      <c r="KET14" s="114"/>
      <c r="KEU14" s="114"/>
      <c r="KEV14" s="114"/>
      <c r="KEW14" s="114"/>
      <c r="KEX14" s="114"/>
      <c r="KEY14" s="114"/>
      <c r="KEZ14" s="114"/>
      <c r="KFA14" s="114"/>
      <c r="KFB14" s="114"/>
      <c r="KFC14" s="114"/>
      <c r="KFD14" s="114"/>
      <c r="KFE14" s="114"/>
      <c r="KFF14" s="114"/>
      <c r="KFG14" s="114"/>
      <c r="KFH14" s="114"/>
      <c r="KFI14" s="114"/>
      <c r="KFJ14" s="114"/>
      <c r="KFK14" s="114"/>
      <c r="KFL14" s="114"/>
      <c r="KFM14" s="114"/>
      <c r="KFN14" s="114"/>
      <c r="KFO14" s="114"/>
      <c r="KFP14" s="114"/>
      <c r="KFQ14" s="114"/>
      <c r="KFR14" s="114"/>
      <c r="KFS14" s="114"/>
      <c r="KFT14" s="114"/>
      <c r="KFU14" s="114"/>
      <c r="KFV14" s="114"/>
      <c r="KFW14" s="114"/>
      <c r="KFX14" s="114"/>
      <c r="KFY14" s="114"/>
      <c r="KFZ14" s="114"/>
      <c r="KGA14" s="114"/>
      <c r="KGB14" s="114"/>
      <c r="KGC14" s="114"/>
      <c r="KGD14" s="114"/>
      <c r="KGE14" s="114"/>
      <c r="KGF14" s="114"/>
      <c r="KGG14" s="114"/>
      <c r="KGH14" s="114"/>
      <c r="KGI14" s="114"/>
      <c r="KGJ14" s="114"/>
      <c r="KGK14" s="114"/>
      <c r="KGL14" s="114"/>
      <c r="KGM14" s="114"/>
      <c r="KGN14" s="114"/>
      <c r="KGO14" s="114"/>
      <c r="KGP14" s="114"/>
      <c r="KGQ14" s="114"/>
      <c r="KGR14" s="114"/>
      <c r="KGS14" s="114"/>
      <c r="KGT14" s="114"/>
      <c r="KGU14" s="114"/>
      <c r="KGV14" s="114"/>
      <c r="KGW14" s="114"/>
      <c r="KGX14" s="114"/>
      <c r="KGY14" s="114"/>
      <c r="KGZ14" s="114"/>
      <c r="KHA14" s="114"/>
      <c r="KHB14" s="114"/>
      <c r="KHC14" s="114"/>
      <c r="KHD14" s="114"/>
      <c r="KHE14" s="114"/>
      <c r="KHF14" s="114"/>
      <c r="KHG14" s="114"/>
      <c r="KHH14" s="114"/>
      <c r="KHI14" s="114"/>
      <c r="KHJ14" s="114"/>
      <c r="KHK14" s="114"/>
      <c r="KHL14" s="114"/>
      <c r="KHM14" s="114"/>
      <c r="KHN14" s="114"/>
      <c r="KHO14" s="114"/>
      <c r="KHP14" s="114"/>
      <c r="KHQ14" s="114"/>
      <c r="KHR14" s="114"/>
      <c r="KHS14" s="114"/>
      <c r="KHT14" s="114"/>
      <c r="KHU14" s="114"/>
      <c r="KHV14" s="114"/>
      <c r="KHW14" s="114"/>
      <c r="KHX14" s="114"/>
      <c r="KHY14" s="114"/>
      <c r="KHZ14" s="114"/>
      <c r="KIA14" s="114"/>
      <c r="KIB14" s="114"/>
      <c r="KIC14" s="114"/>
      <c r="KID14" s="114"/>
      <c r="KIE14" s="114"/>
      <c r="KIF14" s="114"/>
      <c r="KIG14" s="114"/>
      <c r="KIH14" s="114"/>
      <c r="KII14" s="114"/>
      <c r="KIJ14" s="114"/>
      <c r="KIK14" s="114"/>
      <c r="KIL14" s="114"/>
      <c r="KIM14" s="114"/>
      <c r="KIN14" s="114"/>
      <c r="KIO14" s="114"/>
      <c r="KIP14" s="114"/>
      <c r="KIQ14" s="114"/>
      <c r="KIR14" s="114"/>
      <c r="KIS14" s="114"/>
      <c r="KIT14" s="114"/>
      <c r="KIU14" s="114"/>
      <c r="KIV14" s="114"/>
      <c r="KIW14" s="114"/>
      <c r="KIX14" s="114"/>
      <c r="KIY14" s="114"/>
      <c r="KIZ14" s="114"/>
      <c r="KJA14" s="114"/>
      <c r="KJB14" s="114"/>
      <c r="KJC14" s="114"/>
      <c r="KJD14" s="114"/>
      <c r="KJE14" s="114"/>
      <c r="KJF14" s="114"/>
      <c r="KJG14" s="114"/>
      <c r="KJH14" s="114"/>
      <c r="KJI14" s="114"/>
      <c r="KJJ14" s="114"/>
      <c r="KJK14" s="114"/>
      <c r="KJL14" s="114"/>
      <c r="KJM14" s="114"/>
      <c r="KJN14" s="114"/>
      <c r="KJO14" s="114"/>
      <c r="KJP14" s="114"/>
      <c r="KJQ14" s="114"/>
      <c r="KJR14" s="114"/>
      <c r="KJS14" s="114"/>
      <c r="KJT14" s="114"/>
      <c r="KJU14" s="114"/>
      <c r="KJV14" s="114"/>
      <c r="KJW14" s="114"/>
      <c r="KJX14" s="114"/>
      <c r="KJY14" s="114"/>
      <c r="KJZ14" s="114"/>
      <c r="KKA14" s="114"/>
      <c r="KKB14" s="114"/>
      <c r="KKC14" s="114"/>
      <c r="KKD14" s="114"/>
      <c r="KKE14" s="114"/>
      <c r="KKF14" s="114"/>
      <c r="KKG14" s="114"/>
      <c r="KKH14" s="114"/>
      <c r="KKI14" s="114"/>
      <c r="KKJ14" s="114"/>
      <c r="KKK14" s="114"/>
      <c r="KKL14" s="114"/>
      <c r="KKM14" s="114"/>
      <c r="KKN14" s="114"/>
      <c r="KKO14" s="114"/>
      <c r="KKP14" s="114"/>
      <c r="KKQ14" s="114"/>
      <c r="KKR14" s="114"/>
      <c r="KKS14" s="114"/>
      <c r="KKT14" s="114"/>
      <c r="KKU14" s="114"/>
      <c r="KKV14" s="114"/>
      <c r="KKW14" s="114"/>
      <c r="KKX14" s="114"/>
      <c r="KKY14" s="114"/>
      <c r="KKZ14" s="114"/>
      <c r="KLA14" s="114"/>
      <c r="KLB14" s="114"/>
      <c r="KLC14" s="114"/>
      <c r="KLD14" s="114"/>
      <c r="KLE14" s="114"/>
      <c r="KLF14" s="114"/>
      <c r="KLG14" s="114"/>
      <c r="KLH14" s="114"/>
      <c r="KLI14" s="114"/>
      <c r="KLJ14" s="114"/>
      <c r="KLK14" s="114"/>
      <c r="KLL14" s="114"/>
      <c r="KLM14" s="114"/>
      <c r="KLN14" s="114"/>
      <c r="KLO14" s="114"/>
      <c r="KLP14" s="114"/>
      <c r="KLQ14" s="114"/>
      <c r="KLR14" s="114"/>
      <c r="KLS14" s="114"/>
      <c r="KLT14" s="114"/>
      <c r="KLU14" s="114"/>
      <c r="KLV14" s="114"/>
      <c r="KLW14" s="114"/>
      <c r="KLX14" s="114"/>
      <c r="KLY14" s="114"/>
      <c r="KLZ14" s="114"/>
      <c r="KMA14" s="114"/>
      <c r="KMB14" s="114"/>
      <c r="KMC14" s="114"/>
      <c r="KMD14" s="114"/>
      <c r="KME14" s="114"/>
      <c r="KMF14" s="114"/>
      <c r="KMG14" s="114"/>
      <c r="KMH14" s="114"/>
      <c r="KMI14" s="114"/>
      <c r="KMJ14" s="114"/>
      <c r="KMK14" s="114"/>
      <c r="KML14" s="114"/>
      <c r="KMM14" s="114"/>
      <c r="KMN14" s="114"/>
      <c r="KMO14" s="114"/>
      <c r="KMP14" s="114"/>
      <c r="KMQ14" s="114"/>
      <c r="KMR14" s="114"/>
      <c r="KMS14" s="114"/>
      <c r="KMT14" s="114"/>
      <c r="KMU14" s="114"/>
      <c r="KMV14" s="114"/>
      <c r="KMW14" s="114"/>
      <c r="KMX14" s="114"/>
      <c r="KMY14" s="114"/>
      <c r="KMZ14" s="114"/>
      <c r="KNA14" s="114"/>
      <c r="KNB14" s="114"/>
      <c r="KNC14" s="114"/>
      <c r="KND14" s="114"/>
      <c r="KNE14" s="114"/>
      <c r="KNF14" s="114"/>
      <c r="KNG14" s="114"/>
      <c r="KNH14" s="114"/>
      <c r="KNI14" s="114"/>
      <c r="KNJ14" s="114"/>
      <c r="KNK14" s="114"/>
      <c r="KNL14" s="114"/>
      <c r="KNM14" s="114"/>
      <c r="KNN14" s="114"/>
      <c r="KNO14" s="114"/>
      <c r="KNP14" s="114"/>
      <c r="KNQ14" s="114"/>
      <c r="KNR14" s="114"/>
      <c r="KNS14" s="114"/>
      <c r="KNT14" s="114"/>
      <c r="KNU14" s="114"/>
      <c r="KNV14" s="114"/>
      <c r="KNW14" s="114"/>
      <c r="KNX14" s="114"/>
      <c r="KNY14" s="114"/>
      <c r="KNZ14" s="114"/>
      <c r="KOA14" s="114"/>
      <c r="KOB14" s="114"/>
      <c r="KOC14" s="114"/>
      <c r="KOD14" s="114"/>
      <c r="KOE14" s="114"/>
      <c r="KOF14" s="114"/>
      <c r="KOG14" s="114"/>
      <c r="KOH14" s="114"/>
      <c r="KOI14" s="114"/>
      <c r="KOJ14" s="114"/>
      <c r="KOK14" s="114"/>
      <c r="KOL14" s="114"/>
      <c r="KOM14" s="114"/>
      <c r="KON14" s="114"/>
      <c r="KOO14" s="114"/>
      <c r="KOP14" s="114"/>
      <c r="KOQ14" s="114"/>
      <c r="KOR14" s="114"/>
      <c r="KOS14" s="114"/>
      <c r="KOT14" s="114"/>
      <c r="KOU14" s="114"/>
      <c r="KOV14" s="114"/>
      <c r="KOW14" s="114"/>
      <c r="KOX14" s="114"/>
      <c r="KOY14" s="114"/>
      <c r="KOZ14" s="114"/>
      <c r="KPA14" s="114"/>
      <c r="KPB14" s="114"/>
      <c r="KPC14" s="114"/>
      <c r="KPD14" s="114"/>
      <c r="KPE14" s="114"/>
      <c r="KPF14" s="114"/>
      <c r="KPG14" s="114"/>
      <c r="KPH14" s="114"/>
      <c r="KPI14" s="114"/>
      <c r="KPJ14" s="114"/>
      <c r="KPK14" s="114"/>
      <c r="KPL14" s="114"/>
      <c r="KPM14" s="114"/>
      <c r="KPN14" s="114"/>
      <c r="KPO14" s="114"/>
      <c r="KPP14" s="114"/>
      <c r="KPQ14" s="114"/>
      <c r="KPR14" s="114"/>
      <c r="KPS14" s="114"/>
      <c r="KPT14" s="114"/>
      <c r="KPU14" s="114"/>
      <c r="KPV14" s="114"/>
      <c r="KPW14" s="114"/>
      <c r="KPX14" s="114"/>
      <c r="KPY14" s="114"/>
      <c r="KPZ14" s="114"/>
      <c r="KQA14" s="114"/>
      <c r="KQB14" s="114"/>
      <c r="KQC14" s="114"/>
      <c r="KQD14" s="114"/>
      <c r="KQE14" s="114"/>
      <c r="KQF14" s="114"/>
      <c r="KQG14" s="114"/>
      <c r="KQH14" s="114"/>
      <c r="KQI14" s="114"/>
      <c r="KQJ14" s="114"/>
      <c r="KQK14" s="114"/>
      <c r="KQL14" s="114"/>
      <c r="KQM14" s="114"/>
      <c r="KQN14" s="114"/>
      <c r="KQO14" s="114"/>
      <c r="KQP14" s="114"/>
      <c r="KQQ14" s="114"/>
      <c r="KQR14" s="114"/>
      <c r="KQS14" s="114"/>
      <c r="KQT14" s="114"/>
      <c r="KQU14" s="114"/>
      <c r="KQV14" s="114"/>
      <c r="KQW14" s="114"/>
      <c r="KQX14" s="114"/>
      <c r="KQY14" s="114"/>
      <c r="KQZ14" s="114"/>
      <c r="KRA14" s="114"/>
      <c r="KRB14" s="114"/>
      <c r="KRC14" s="114"/>
      <c r="KRD14" s="114"/>
      <c r="KRE14" s="114"/>
      <c r="KRF14" s="114"/>
      <c r="KRG14" s="114"/>
      <c r="KRH14" s="114"/>
      <c r="KRI14" s="114"/>
      <c r="KRJ14" s="114"/>
      <c r="KRK14" s="114"/>
      <c r="KRL14" s="114"/>
      <c r="KRM14" s="114"/>
      <c r="KRN14" s="114"/>
      <c r="KRO14" s="114"/>
      <c r="KRP14" s="114"/>
      <c r="KRQ14" s="114"/>
      <c r="KRR14" s="114"/>
      <c r="KRS14" s="114"/>
      <c r="KRT14" s="114"/>
      <c r="KRU14" s="114"/>
      <c r="KRV14" s="114"/>
      <c r="KRW14" s="114"/>
      <c r="KRX14" s="114"/>
      <c r="KRY14" s="114"/>
      <c r="KRZ14" s="114"/>
      <c r="KSA14" s="114"/>
      <c r="KSB14" s="114"/>
      <c r="KSC14" s="114"/>
      <c r="KSD14" s="114"/>
      <c r="KSE14" s="114"/>
      <c r="KSF14" s="114"/>
      <c r="KSG14" s="114"/>
      <c r="KSH14" s="114"/>
      <c r="KSI14" s="114"/>
      <c r="KSJ14" s="114"/>
      <c r="KSK14" s="114"/>
      <c r="KSL14" s="114"/>
      <c r="KSM14" s="114"/>
      <c r="KSN14" s="114"/>
      <c r="KSO14" s="114"/>
      <c r="KSP14" s="114"/>
      <c r="KSQ14" s="114"/>
      <c r="KSR14" s="114"/>
      <c r="KSS14" s="114"/>
      <c r="KST14" s="114"/>
      <c r="KSU14" s="114"/>
      <c r="KSV14" s="114"/>
      <c r="KSW14" s="114"/>
      <c r="KSX14" s="114"/>
      <c r="KSY14" s="114"/>
      <c r="KSZ14" s="114"/>
      <c r="KTA14" s="114"/>
      <c r="KTB14" s="114"/>
      <c r="KTC14" s="114"/>
      <c r="KTD14" s="114"/>
      <c r="KTE14" s="114"/>
      <c r="KTF14" s="114"/>
      <c r="KTG14" s="114"/>
      <c r="KTH14" s="114"/>
      <c r="KTI14" s="114"/>
      <c r="KTJ14" s="114"/>
      <c r="KTK14" s="114"/>
      <c r="KTL14" s="114"/>
      <c r="KTM14" s="114"/>
      <c r="KTN14" s="114"/>
      <c r="KTO14" s="114"/>
      <c r="KTP14" s="114"/>
      <c r="KTQ14" s="114"/>
      <c r="KTR14" s="114"/>
      <c r="KTS14" s="114"/>
      <c r="KTT14" s="114"/>
      <c r="KTU14" s="114"/>
      <c r="KTV14" s="114"/>
      <c r="KTW14" s="114"/>
      <c r="KTX14" s="114"/>
      <c r="KTY14" s="114"/>
      <c r="KTZ14" s="114"/>
      <c r="KUA14" s="114"/>
      <c r="KUB14" s="114"/>
      <c r="KUC14" s="114"/>
      <c r="KUD14" s="114"/>
      <c r="KUE14" s="114"/>
      <c r="KUF14" s="114"/>
      <c r="KUG14" s="114"/>
      <c r="KUH14" s="114"/>
      <c r="KUI14" s="114"/>
      <c r="KUJ14" s="114"/>
      <c r="KUK14" s="114"/>
      <c r="KUL14" s="114"/>
      <c r="KUM14" s="114"/>
      <c r="KUN14" s="114"/>
      <c r="KUO14" s="114"/>
      <c r="KUP14" s="114"/>
      <c r="KUQ14" s="114"/>
      <c r="KUR14" s="114"/>
      <c r="KUS14" s="114"/>
      <c r="KUT14" s="114"/>
      <c r="KUU14" s="114"/>
      <c r="KUV14" s="114"/>
      <c r="KUW14" s="114"/>
      <c r="KUX14" s="114"/>
      <c r="KUY14" s="114"/>
      <c r="KUZ14" s="114"/>
      <c r="KVA14" s="114"/>
      <c r="KVB14" s="114"/>
      <c r="KVC14" s="114"/>
      <c r="KVD14" s="114"/>
      <c r="KVE14" s="114"/>
      <c r="KVF14" s="114"/>
      <c r="KVG14" s="114"/>
      <c r="KVH14" s="114"/>
      <c r="KVI14" s="114"/>
      <c r="KVJ14" s="114"/>
      <c r="KVK14" s="114"/>
      <c r="KVL14" s="114"/>
      <c r="KVM14" s="114"/>
      <c r="KVN14" s="114"/>
      <c r="KVO14" s="114"/>
      <c r="KVP14" s="114"/>
      <c r="KVQ14" s="114"/>
      <c r="KVR14" s="114"/>
      <c r="KVS14" s="114"/>
      <c r="KVT14" s="114"/>
      <c r="KVU14" s="114"/>
      <c r="KVV14" s="114"/>
      <c r="KVW14" s="114"/>
      <c r="KVX14" s="114"/>
      <c r="KVY14" s="114"/>
      <c r="KVZ14" s="114"/>
      <c r="KWA14" s="114"/>
      <c r="KWB14" s="114"/>
      <c r="KWC14" s="114"/>
      <c r="KWD14" s="114"/>
      <c r="KWE14" s="114"/>
      <c r="KWF14" s="114"/>
      <c r="KWG14" s="114"/>
      <c r="KWH14" s="114"/>
      <c r="KWI14" s="114"/>
      <c r="KWJ14" s="114"/>
      <c r="KWK14" s="114"/>
      <c r="KWL14" s="114"/>
      <c r="KWM14" s="114"/>
      <c r="KWN14" s="114"/>
      <c r="KWO14" s="114"/>
      <c r="KWP14" s="114"/>
      <c r="KWQ14" s="114"/>
      <c r="KWR14" s="114"/>
      <c r="KWS14" s="114"/>
      <c r="KWT14" s="114"/>
      <c r="KWU14" s="114"/>
      <c r="KWV14" s="114"/>
      <c r="KWW14" s="114"/>
      <c r="KWX14" s="114"/>
      <c r="KWY14" s="114"/>
      <c r="KWZ14" s="114"/>
      <c r="KXA14" s="114"/>
      <c r="KXB14" s="114"/>
      <c r="KXC14" s="114"/>
      <c r="KXD14" s="114"/>
      <c r="KXE14" s="114"/>
      <c r="KXF14" s="114"/>
      <c r="KXG14" s="114"/>
      <c r="KXH14" s="114"/>
      <c r="KXI14" s="114"/>
      <c r="KXJ14" s="114"/>
      <c r="KXK14" s="114"/>
      <c r="KXL14" s="114"/>
      <c r="KXM14" s="114"/>
      <c r="KXN14" s="114"/>
      <c r="KXO14" s="114"/>
      <c r="KXP14" s="114"/>
      <c r="KXQ14" s="114"/>
      <c r="KXR14" s="114"/>
      <c r="KXS14" s="114"/>
      <c r="KXT14" s="114"/>
      <c r="KXU14" s="114"/>
      <c r="KXV14" s="114"/>
      <c r="KXW14" s="114"/>
      <c r="KXX14" s="114"/>
      <c r="KXY14" s="114"/>
      <c r="KXZ14" s="114"/>
      <c r="KYA14" s="114"/>
      <c r="KYB14" s="114"/>
      <c r="KYC14" s="114"/>
      <c r="KYD14" s="114"/>
      <c r="KYE14" s="114"/>
      <c r="KYF14" s="114"/>
      <c r="KYG14" s="114"/>
      <c r="KYH14" s="114"/>
      <c r="KYI14" s="114"/>
      <c r="KYJ14" s="114"/>
      <c r="KYK14" s="114"/>
      <c r="KYL14" s="114"/>
      <c r="KYM14" s="114"/>
      <c r="KYN14" s="114"/>
      <c r="KYO14" s="114"/>
      <c r="KYP14" s="114"/>
      <c r="KYQ14" s="114"/>
      <c r="KYR14" s="114"/>
      <c r="KYS14" s="114"/>
      <c r="KYT14" s="114"/>
      <c r="KYU14" s="114"/>
      <c r="KYV14" s="114"/>
      <c r="KYW14" s="114"/>
      <c r="KYX14" s="114"/>
      <c r="KYY14" s="114"/>
      <c r="KYZ14" s="114"/>
      <c r="KZA14" s="114"/>
      <c r="KZB14" s="114"/>
      <c r="KZC14" s="114"/>
      <c r="KZD14" s="114"/>
      <c r="KZE14" s="114"/>
      <c r="KZF14" s="114"/>
      <c r="KZG14" s="114"/>
      <c r="KZH14" s="114"/>
      <c r="KZI14" s="114"/>
      <c r="KZJ14" s="114"/>
      <c r="KZK14" s="114"/>
      <c r="KZL14" s="114"/>
      <c r="KZM14" s="114"/>
      <c r="KZN14" s="114"/>
      <c r="KZO14" s="114"/>
      <c r="KZP14" s="114"/>
      <c r="KZQ14" s="114"/>
      <c r="KZR14" s="114"/>
      <c r="KZS14" s="114"/>
      <c r="KZT14" s="114"/>
      <c r="KZU14" s="114"/>
      <c r="KZV14" s="114"/>
      <c r="KZW14" s="114"/>
      <c r="KZX14" s="114"/>
      <c r="KZY14" s="114"/>
      <c r="KZZ14" s="114"/>
      <c r="LAA14" s="114"/>
      <c r="LAB14" s="114"/>
      <c r="LAC14" s="114"/>
      <c r="LAD14" s="114"/>
      <c r="LAE14" s="114"/>
      <c r="LAF14" s="114"/>
      <c r="LAG14" s="114"/>
      <c r="LAH14" s="114"/>
      <c r="LAI14" s="114"/>
      <c r="LAJ14" s="114"/>
      <c r="LAK14" s="114"/>
      <c r="LAL14" s="114"/>
      <c r="LAM14" s="114"/>
      <c r="LAN14" s="114"/>
      <c r="LAO14" s="114"/>
      <c r="LAP14" s="114"/>
      <c r="LAQ14" s="114"/>
      <c r="LAR14" s="114"/>
      <c r="LAS14" s="114"/>
      <c r="LAT14" s="114"/>
      <c r="LAU14" s="114"/>
      <c r="LAV14" s="114"/>
      <c r="LAW14" s="114"/>
      <c r="LAX14" s="114"/>
      <c r="LAY14" s="114"/>
      <c r="LAZ14" s="114"/>
      <c r="LBA14" s="114"/>
      <c r="LBB14" s="114"/>
      <c r="LBC14" s="114"/>
      <c r="LBD14" s="114"/>
      <c r="LBE14" s="114"/>
      <c r="LBF14" s="114"/>
      <c r="LBG14" s="114"/>
      <c r="LBH14" s="114"/>
      <c r="LBI14" s="114"/>
      <c r="LBJ14" s="114"/>
      <c r="LBK14" s="114"/>
      <c r="LBL14" s="114"/>
      <c r="LBM14" s="114"/>
      <c r="LBN14" s="114"/>
      <c r="LBO14" s="114"/>
      <c r="LBP14" s="114"/>
      <c r="LBQ14" s="114"/>
      <c r="LBR14" s="114"/>
      <c r="LBS14" s="114"/>
      <c r="LBT14" s="114"/>
      <c r="LBU14" s="114"/>
      <c r="LBV14" s="114"/>
      <c r="LBW14" s="114"/>
      <c r="LBX14" s="114"/>
      <c r="LBY14" s="114"/>
      <c r="LBZ14" s="114"/>
      <c r="LCA14" s="114"/>
      <c r="LCB14" s="114"/>
      <c r="LCC14" s="114"/>
      <c r="LCD14" s="114"/>
      <c r="LCE14" s="114"/>
      <c r="LCF14" s="114"/>
      <c r="LCG14" s="114"/>
      <c r="LCH14" s="114"/>
      <c r="LCI14" s="114"/>
      <c r="LCJ14" s="114"/>
      <c r="LCK14" s="114"/>
      <c r="LCL14" s="114"/>
      <c r="LCM14" s="114"/>
      <c r="LCN14" s="114"/>
      <c r="LCO14" s="114"/>
      <c r="LCP14" s="114"/>
      <c r="LCQ14" s="114"/>
      <c r="LCR14" s="114"/>
      <c r="LCS14" s="114"/>
      <c r="LCT14" s="114"/>
      <c r="LCU14" s="114"/>
      <c r="LCV14" s="114"/>
      <c r="LCW14" s="114"/>
      <c r="LCX14" s="114"/>
      <c r="LCY14" s="114"/>
      <c r="LCZ14" s="114"/>
      <c r="LDA14" s="114"/>
      <c r="LDB14" s="114"/>
      <c r="LDC14" s="114"/>
      <c r="LDD14" s="114"/>
      <c r="LDE14" s="114"/>
      <c r="LDF14" s="114"/>
      <c r="LDG14" s="114"/>
      <c r="LDH14" s="114"/>
      <c r="LDI14" s="114"/>
      <c r="LDJ14" s="114"/>
      <c r="LDK14" s="114"/>
      <c r="LDL14" s="114"/>
      <c r="LDM14" s="114"/>
      <c r="LDN14" s="114"/>
      <c r="LDO14" s="114"/>
      <c r="LDP14" s="114"/>
      <c r="LDQ14" s="114"/>
      <c r="LDR14" s="114"/>
      <c r="LDS14" s="114"/>
      <c r="LDT14" s="114"/>
      <c r="LDU14" s="114"/>
      <c r="LDV14" s="114"/>
      <c r="LDW14" s="114"/>
      <c r="LDX14" s="114"/>
      <c r="LDY14" s="114"/>
      <c r="LDZ14" s="114"/>
      <c r="LEA14" s="114"/>
      <c r="LEB14" s="114"/>
      <c r="LEC14" s="114"/>
      <c r="LED14" s="114"/>
      <c r="LEE14" s="114"/>
      <c r="LEF14" s="114"/>
      <c r="LEG14" s="114"/>
      <c r="LEH14" s="114"/>
      <c r="LEI14" s="114"/>
      <c r="LEJ14" s="114"/>
      <c r="LEK14" s="114"/>
      <c r="LEL14" s="114"/>
      <c r="LEM14" s="114"/>
      <c r="LEN14" s="114"/>
      <c r="LEO14" s="114"/>
      <c r="LEP14" s="114"/>
      <c r="LEQ14" s="114"/>
      <c r="LER14" s="114"/>
      <c r="LES14" s="114"/>
      <c r="LET14" s="114"/>
      <c r="LEU14" s="114"/>
      <c r="LEV14" s="114"/>
      <c r="LEW14" s="114"/>
      <c r="LEX14" s="114"/>
      <c r="LEY14" s="114"/>
      <c r="LEZ14" s="114"/>
      <c r="LFA14" s="114"/>
      <c r="LFB14" s="114"/>
      <c r="LFC14" s="114"/>
      <c r="LFD14" s="114"/>
      <c r="LFE14" s="114"/>
      <c r="LFF14" s="114"/>
      <c r="LFG14" s="114"/>
      <c r="LFH14" s="114"/>
      <c r="LFI14" s="114"/>
      <c r="LFJ14" s="114"/>
      <c r="LFK14" s="114"/>
      <c r="LFL14" s="114"/>
      <c r="LFM14" s="114"/>
      <c r="LFN14" s="114"/>
      <c r="LFO14" s="114"/>
      <c r="LFP14" s="114"/>
      <c r="LFQ14" s="114"/>
      <c r="LFR14" s="114"/>
      <c r="LFS14" s="114"/>
      <c r="LFT14" s="114"/>
      <c r="LFU14" s="114"/>
      <c r="LFV14" s="114"/>
      <c r="LFW14" s="114"/>
      <c r="LFX14" s="114"/>
      <c r="LFY14" s="114"/>
      <c r="LFZ14" s="114"/>
      <c r="LGA14" s="114"/>
      <c r="LGB14" s="114"/>
      <c r="LGC14" s="114"/>
      <c r="LGD14" s="114"/>
      <c r="LGE14" s="114"/>
      <c r="LGF14" s="114"/>
      <c r="LGG14" s="114"/>
      <c r="LGH14" s="114"/>
      <c r="LGI14" s="114"/>
      <c r="LGJ14" s="114"/>
      <c r="LGK14" s="114"/>
      <c r="LGL14" s="114"/>
      <c r="LGM14" s="114"/>
      <c r="LGN14" s="114"/>
      <c r="LGO14" s="114"/>
      <c r="LGP14" s="114"/>
      <c r="LGQ14" s="114"/>
      <c r="LGR14" s="114"/>
      <c r="LGS14" s="114"/>
      <c r="LGT14" s="114"/>
      <c r="LGU14" s="114"/>
      <c r="LGV14" s="114"/>
      <c r="LGW14" s="114"/>
      <c r="LGX14" s="114"/>
      <c r="LGY14" s="114"/>
      <c r="LGZ14" s="114"/>
      <c r="LHA14" s="114"/>
      <c r="LHB14" s="114"/>
      <c r="LHC14" s="114"/>
      <c r="LHD14" s="114"/>
      <c r="LHE14" s="114"/>
      <c r="LHF14" s="114"/>
      <c r="LHG14" s="114"/>
      <c r="LHH14" s="114"/>
      <c r="LHI14" s="114"/>
      <c r="LHJ14" s="114"/>
      <c r="LHK14" s="114"/>
      <c r="LHL14" s="114"/>
      <c r="LHM14" s="114"/>
      <c r="LHN14" s="114"/>
      <c r="LHO14" s="114"/>
      <c r="LHP14" s="114"/>
      <c r="LHQ14" s="114"/>
      <c r="LHR14" s="114"/>
      <c r="LHS14" s="114"/>
      <c r="LHT14" s="114"/>
      <c r="LHU14" s="114"/>
      <c r="LHV14" s="114"/>
      <c r="LHW14" s="114"/>
      <c r="LHX14" s="114"/>
      <c r="LHY14" s="114"/>
      <c r="LHZ14" s="114"/>
      <c r="LIA14" s="114"/>
      <c r="LIB14" s="114"/>
      <c r="LIC14" s="114"/>
      <c r="LID14" s="114"/>
      <c r="LIE14" s="114"/>
      <c r="LIF14" s="114"/>
      <c r="LIG14" s="114"/>
      <c r="LIH14" s="114"/>
      <c r="LII14" s="114"/>
      <c r="LIJ14" s="114"/>
      <c r="LIK14" s="114"/>
      <c r="LIL14" s="114"/>
      <c r="LIM14" s="114"/>
      <c r="LIN14" s="114"/>
      <c r="LIO14" s="114"/>
      <c r="LIP14" s="114"/>
      <c r="LIQ14" s="114"/>
      <c r="LIR14" s="114"/>
      <c r="LIS14" s="114"/>
      <c r="LIT14" s="114"/>
      <c r="LIU14" s="114"/>
      <c r="LIV14" s="114"/>
      <c r="LIW14" s="114"/>
      <c r="LIX14" s="114"/>
      <c r="LIY14" s="114"/>
      <c r="LIZ14" s="114"/>
      <c r="LJA14" s="114"/>
      <c r="LJB14" s="114"/>
      <c r="LJC14" s="114"/>
      <c r="LJD14" s="114"/>
      <c r="LJE14" s="114"/>
      <c r="LJF14" s="114"/>
      <c r="LJG14" s="114"/>
      <c r="LJH14" s="114"/>
      <c r="LJI14" s="114"/>
      <c r="LJJ14" s="114"/>
      <c r="LJK14" s="114"/>
      <c r="LJL14" s="114"/>
      <c r="LJM14" s="114"/>
      <c r="LJN14" s="114"/>
      <c r="LJO14" s="114"/>
      <c r="LJP14" s="114"/>
      <c r="LJQ14" s="114"/>
      <c r="LJR14" s="114"/>
      <c r="LJS14" s="114"/>
      <c r="LJT14" s="114"/>
      <c r="LJU14" s="114"/>
      <c r="LJV14" s="114"/>
      <c r="LJW14" s="114"/>
      <c r="LJX14" s="114"/>
      <c r="LJY14" s="114"/>
      <c r="LJZ14" s="114"/>
      <c r="LKA14" s="114"/>
      <c r="LKB14" s="114"/>
      <c r="LKC14" s="114"/>
      <c r="LKD14" s="114"/>
      <c r="LKE14" s="114"/>
      <c r="LKF14" s="114"/>
      <c r="LKG14" s="114"/>
      <c r="LKH14" s="114"/>
      <c r="LKI14" s="114"/>
      <c r="LKJ14" s="114"/>
      <c r="LKK14" s="114"/>
      <c r="LKL14" s="114"/>
      <c r="LKM14" s="114"/>
      <c r="LKN14" s="114"/>
      <c r="LKO14" s="114"/>
      <c r="LKP14" s="114"/>
      <c r="LKQ14" s="114"/>
      <c r="LKR14" s="114"/>
      <c r="LKS14" s="114"/>
      <c r="LKT14" s="114"/>
      <c r="LKU14" s="114"/>
      <c r="LKV14" s="114"/>
      <c r="LKW14" s="114"/>
      <c r="LKX14" s="114"/>
      <c r="LKY14" s="114"/>
      <c r="LKZ14" s="114"/>
      <c r="LLA14" s="114"/>
      <c r="LLB14" s="114"/>
      <c r="LLC14" s="114"/>
      <c r="LLD14" s="114"/>
      <c r="LLE14" s="114"/>
      <c r="LLF14" s="114"/>
      <c r="LLG14" s="114"/>
      <c r="LLH14" s="114"/>
      <c r="LLI14" s="114"/>
      <c r="LLJ14" s="114"/>
      <c r="LLK14" s="114"/>
      <c r="LLL14" s="114"/>
      <c r="LLM14" s="114"/>
      <c r="LLN14" s="114"/>
      <c r="LLO14" s="114"/>
      <c r="LLP14" s="114"/>
      <c r="LLQ14" s="114"/>
      <c r="LLR14" s="114"/>
      <c r="LLS14" s="114"/>
      <c r="LLT14" s="114"/>
      <c r="LLU14" s="114"/>
      <c r="LLV14" s="114"/>
      <c r="LLW14" s="114"/>
      <c r="LLX14" s="114"/>
      <c r="LLY14" s="114"/>
      <c r="LLZ14" s="114"/>
      <c r="LMA14" s="114"/>
      <c r="LMB14" s="114"/>
      <c r="LMC14" s="114"/>
      <c r="LMD14" s="114"/>
      <c r="LME14" s="114"/>
      <c r="LMF14" s="114"/>
      <c r="LMG14" s="114"/>
      <c r="LMH14" s="114"/>
      <c r="LMI14" s="114"/>
      <c r="LMJ14" s="114"/>
      <c r="LMK14" s="114"/>
      <c r="LML14" s="114"/>
      <c r="LMM14" s="114"/>
      <c r="LMN14" s="114"/>
      <c r="LMO14" s="114"/>
      <c r="LMP14" s="114"/>
      <c r="LMQ14" s="114"/>
      <c r="LMR14" s="114"/>
      <c r="LMS14" s="114"/>
      <c r="LMT14" s="114"/>
      <c r="LMU14" s="114"/>
      <c r="LMV14" s="114"/>
      <c r="LMW14" s="114"/>
      <c r="LMX14" s="114"/>
      <c r="LMY14" s="114"/>
      <c r="LMZ14" s="114"/>
      <c r="LNA14" s="114"/>
      <c r="LNB14" s="114"/>
      <c r="LNC14" s="114"/>
      <c r="LND14" s="114"/>
      <c r="LNE14" s="114"/>
      <c r="LNF14" s="114"/>
      <c r="LNG14" s="114"/>
      <c r="LNH14" s="114"/>
      <c r="LNI14" s="114"/>
      <c r="LNJ14" s="114"/>
      <c r="LNK14" s="114"/>
      <c r="LNL14" s="114"/>
      <c r="LNM14" s="114"/>
      <c r="LNN14" s="114"/>
      <c r="LNO14" s="114"/>
      <c r="LNP14" s="114"/>
      <c r="LNQ14" s="114"/>
      <c r="LNR14" s="114"/>
      <c r="LNS14" s="114"/>
      <c r="LNT14" s="114"/>
      <c r="LNU14" s="114"/>
      <c r="LNV14" s="114"/>
      <c r="LNW14" s="114"/>
      <c r="LNX14" s="114"/>
      <c r="LNY14" s="114"/>
      <c r="LNZ14" s="114"/>
      <c r="LOA14" s="114"/>
      <c r="LOB14" s="114"/>
      <c r="LOC14" s="114"/>
      <c r="LOD14" s="114"/>
      <c r="LOE14" s="114"/>
      <c r="LOF14" s="114"/>
      <c r="LOG14" s="114"/>
      <c r="LOH14" s="114"/>
      <c r="LOI14" s="114"/>
      <c r="LOJ14" s="114"/>
      <c r="LOK14" s="114"/>
      <c r="LOL14" s="114"/>
      <c r="LOM14" s="114"/>
      <c r="LON14" s="114"/>
      <c r="LOO14" s="114"/>
      <c r="LOP14" s="114"/>
      <c r="LOQ14" s="114"/>
      <c r="LOR14" s="114"/>
      <c r="LOS14" s="114"/>
      <c r="LOT14" s="114"/>
      <c r="LOU14" s="114"/>
      <c r="LOV14" s="114"/>
      <c r="LOW14" s="114"/>
      <c r="LOX14" s="114"/>
      <c r="LOY14" s="114"/>
      <c r="LOZ14" s="114"/>
      <c r="LPA14" s="114"/>
      <c r="LPB14" s="114"/>
      <c r="LPC14" s="114"/>
      <c r="LPD14" s="114"/>
      <c r="LPE14" s="114"/>
      <c r="LPF14" s="114"/>
      <c r="LPG14" s="114"/>
      <c r="LPH14" s="114"/>
      <c r="LPI14" s="114"/>
      <c r="LPJ14" s="114"/>
      <c r="LPK14" s="114"/>
      <c r="LPL14" s="114"/>
      <c r="LPM14" s="114"/>
      <c r="LPN14" s="114"/>
      <c r="LPO14" s="114"/>
      <c r="LPP14" s="114"/>
      <c r="LPQ14" s="114"/>
      <c r="LPR14" s="114"/>
      <c r="LPS14" s="114"/>
      <c r="LPT14" s="114"/>
      <c r="LPU14" s="114"/>
      <c r="LPV14" s="114"/>
      <c r="LPW14" s="114"/>
      <c r="LPX14" s="114"/>
      <c r="LPY14" s="114"/>
      <c r="LPZ14" s="114"/>
      <c r="LQA14" s="114"/>
      <c r="LQB14" s="114"/>
      <c r="LQC14" s="114"/>
      <c r="LQD14" s="114"/>
      <c r="LQE14" s="114"/>
      <c r="LQF14" s="114"/>
      <c r="LQG14" s="114"/>
      <c r="LQH14" s="114"/>
      <c r="LQI14" s="114"/>
      <c r="LQJ14" s="114"/>
      <c r="LQK14" s="114"/>
      <c r="LQL14" s="114"/>
      <c r="LQM14" s="114"/>
      <c r="LQN14" s="114"/>
      <c r="LQO14" s="114"/>
      <c r="LQP14" s="114"/>
      <c r="LQQ14" s="114"/>
      <c r="LQR14" s="114"/>
      <c r="LQS14" s="114"/>
      <c r="LQT14" s="114"/>
      <c r="LQU14" s="114"/>
      <c r="LQV14" s="114"/>
      <c r="LQW14" s="114"/>
      <c r="LQX14" s="114"/>
      <c r="LQY14" s="114"/>
      <c r="LQZ14" s="114"/>
      <c r="LRA14" s="114"/>
      <c r="LRB14" s="114"/>
      <c r="LRC14" s="114"/>
      <c r="LRD14" s="114"/>
      <c r="LRE14" s="114"/>
      <c r="LRF14" s="114"/>
      <c r="LRG14" s="114"/>
      <c r="LRH14" s="114"/>
      <c r="LRI14" s="114"/>
      <c r="LRJ14" s="114"/>
      <c r="LRK14" s="114"/>
      <c r="LRL14" s="114"/>
      <c r="LRM14" s="114"/>
      <c r="LRN14" s="114"/>
      <c r="LRO14" s="114"/>
      <c r="LRP14" s="114"/>
      <c r="LRQ14" s="114"/>
      <c r="LRR14" s="114"/>
      <c r="LRS14" s="114"/>
      <c r="LRT14" s="114"/>
      <c r="LRU14" s="114"/>
      <c r="LRV14" s="114"/>
      <c r="LRW14" s="114"/>
      <c r="LRX14" s="114"/>
      <c r="LRY14" s="114"/>
      <c r="LRZ14" s="114"/>
      <c r="LSA14" s="114"/>
      <c r="LSB14" s="114"/>
      <c r="LSC14" s="114"/>
      <c r="LSD14" s="114"/>
      <c r="LSE14" s="114"/>
      <c r="LSF14" s="114"/>
      <c r="LSG14" s="114"/>
      <c r="LSH14" s="114"/>
      <c r="LSI14" s="114"/>
      <c r="LSJ14" s="114"/>
      <c r="LSK14" s="114"/>
      <c r="LSL14" s="114"/>
      <c r="LSM14" s="114"/>
      <c r="LSN14" s="114"/>
      <c r="LSO14" s="114"/>
      <c r="LSP14" s="114"/>
      <c r="LSQ14" s="114"/>
      <c r="LSR14" s="114"/>
      <c r="LSS14" s="114"/>
      <c r="LST14" s="114"/>
      <c r="LSU14" s="114"/>
      <c r="LSV14" s="114"/>
      <c r="LSW14" s="114"/>
      <c r="LSX14" s="114"/>
      <c r="LSY14" s="114"/>
      <c r="LSZ14" s="114"/>
      <c r="LTA14" s="114"/>
      <c r="LTB14" s="114"/>
      <c r="LTC14" s="114"/>
      <c r="LTD14" s="114"/>
      <c r="LTE14" s="114"/>
      <c r="LTF14" s="114"/>
      <c r="LTG14" s="114"/>
      <c r="LTH14" s="114"/>
      <c r="LTI14" s="114"/>
      <c r="LTJ14" s="114"/>
      <c r="LTK14" s="114"/>
      <c r="LTL14" s="114"/>
      <c r="LTM14" s="114"/>
      <c r="LTN14" s="114"/>
      <c r="LTO14" s="114"/>
      <c r="LTP14" s="114"/>
      <c r="LTQ14" s="114"/>
      <c r="LTR14" s="114"/>
      <c r="LTS14" s="114"/>
      <c r="LTT14" s="114"/>
      <c r="LTU14" s="114"/>
      <c r="LTV14" s="114"/>
      <c r="LTW14" s="114"/>
      <c r="LTX14" s="114"/>
      <c r="LTY14" s="114"/>
      <c r="LTZ14" s="114"/>
      <c r="LUA14" s="114"/>
      <c r="LUB14" s="114"/>
      <c r="LUC14" s="114"/>
      <c r="LUD14" s="114"/>
      <c r="LUE14" s="114"/>
      <c r="LUF14" s="114"/>
      <c r="LUG14" s="114"/>
      <c r="LUH14" s="114"/>
      <c r="LUI14" s="114"/>
      <c r="LUJ14" s="114"/>
      <c r="LUK14" s="114"/>
      <c r="LUL14" s="114"/>
      <c r="LUM14" s="114"/>
      <c r="LUN14" s="114"/>
      <c r="LUO14" s="114"/>
      <c r="LUP14" s="114"/>
      <c r="LUQ14" s="114"/>
      <c r="LUR14" s="114"/>
      <c r="LUS14" s="114"/>
      <c r="LUT14" s="114"/>
      <c r="LUU14" s="114"/>
      <c r="LUV14" s="114"/>
      <c r="LUW14" s="114"/>
      <c r="LUX14" s="114"/>
      <c r="LUY14" s="114"/>
      <c r="LUZ14" s="114"/>
      <c r="LVA14" s="114"/>
      <c r="LVB14" s="114"/>
      <c r="LVC14" s="114"/>
      <c r="LVD14" s="114"/>
      <c r="LVE14" s="114"/>
      <c r="LVF14" s="114"/>
      <c r="LVG14" s="114"/>
      <c r="LVH14" s="114"/>
      <c r="LVI14" s="114"/>
      <c r="LVJ14" s="114"/>
      <c r="LVK14" s="114"/>
      <c r="LVL14" s="114"/>
      <c r="LVM14" s="114"/>
      <c r="LVN14" s="114"/>
      <c r="LVO14" s="114"/>
      <c r="LVP14" s="114"/>
      <c r="LVQ14" s="114"/>
      <c r="LVR14" s="114"/>
      <c r="LVS14" s="114"/>
      <c r="LVT14" s="114"/>
      <c r="LVU14" s="114"/>
      <c r="LVV14" s="114"/>
      <c r="LVW14" s="114"/>
      <c r="LVX14" s="114"/>
      <c r="LVY14" s="114"/>
      <c r="LVZ14" s="114"/>
      <c r="LWA14" s="114"/>
      <c r="LWB14" s="114"/>
      <c r="LWC14" s="114"/>
      <c r="LWD14" s="114"/>
      <c r="LWE14" s="114"/>
      <c r="LWF14" s="114"/>
      <c r="LWG14" s="114"/>
      <c r="LWH14" s="114"/>
      <c r="LWI14" s="114"/>
      <c r="LWJ14" s="114"/>
      <c r="LWK14" s="114"/>
      <c r="LWL14" s="114"/>
      <c r="LWM14" s="114"/>
      <c r="LWN14" s="114"/>
      <c r="LWO14" s="114"/>
      <c r="LWP14" s="114"/>
      <c r="LWQ14" s="114"/>
      <c r="LWR14" s="114"/>
      <c r="LWS14" s="114"/>
      <c r="LWT14" s="114"/>
      <c r="LWU14" s="114"/>
      <c r="LWV14" s="114"/>
      <c r="LWW14" s="114"/>
      <c r="LWX14" s="114"/>
      <c r="LWY14" s="114"/>
      <c r="LWZ14" s="114"/>
      <c r="LXA14" s="114"/>
      <c r="LXB14" s="114"/>
      <c r="LXC14" s="114"/>
      <c r="LXD14" s="114"/>
      <c r="LXE14" s="114"/>
      <c r="LXF14" s="114"/>
      <c r="LXG14" s="114"/>
      <c r="LXH14" s="114"/>
      <c r="LXI14" s="114"/>
      <c r="LXJ14" s="114"/>
      <c r="LXK14" s="114"/>
      <c r="LXL14" s="114"/>
      <c r="LXM14" s="114"/>
      <c r="LXN14" s="114"/>
      <c r="LXO14" s="114"/>
      <c r="LXP14" s="114"/>
      <c r="LXQ14" s="114"/>
      <c r="LXR14" s="114"/>
      <c r="LXS14" s="114"/>
      <c r="LXT14" s="114"/>
      <c r="LXU14" s="114"/>
      <c r="LXV14" s="114"/>
      <c r="LXW14" s="114"/>
      <c r="LXX14" s="114"/>
      <c r="LXY14" s="114"/>
      <c r="LXZ14" s="114"/>
      <c r="LYA14" s="114"/>
      <c r="LYB14" s="114"/>
      <c r="LYC14" s="114"/>
      <c r="LYD14" s="114"/>
      <c r="LYE14" s="114"/>
      <c r="LYF14" s="114"/>
      <c r="LYG14" s="114"/>
      <c r="LYH14" s="114"/>
      <c r="LYI14" s="114"/>
      <c r="LYJ14" s="114"/>
      <c r="LYK14" s="114"/>
      <c r="LYL14" s="114"/>
      <c r="LYM14" s="114"/>
      <c r="LYN14" s="114"/>
      <c r="LYO14" s="114"/>
      <c r="LYP14" s="114"/>
      <c r="LYQ14" s="114"/>
      <c r="LYR14" s="114"/>
      <c r="LYS14" s="114"/>
      <c r="LYT14" s="114"/>
      <c r="LYU14" s="114"/>
      <c r="LYV14" s="114"/>
      <c r="LYW14" s="114"/>
      <c r="LYX14" s="114"/>
      <c r="LYY14" s="114"/>
      <c r="LYZ14" s="114"/>
      <c r="LZA14" s="114"/>
      <c r="LZB14" s="114"/>
      <c r="LZC14" s="114"/>
      <c r="LZD14" s="114"/>
      <c r="LZE14" s="114"/>
      <c r="LZF14" s="114"/>
      <c r="LZG14" s="114"/>
      <c r="LZH14" s="114"/>
      <c r="LZI14" s="114"/>
      <c r="LZJ14" s="114"/>
      <c r="LZK14" s="114"/>
      <c r="LZL14" s="114"/>
      <c r="LZM14" s="114"/>
      <c r="LZN14" s="114"/>
      <c r="LZO14" s="114"/>
      <c r="LZP14" s="114"/>
      <c r="LZQ14" s="114"/>
      <c r="LZR14" s="114"/>
      <c r="LZS14" s="114"/>
      <c r="LZT14" s="114"/>
      <c r="LZU14" s="114"/>
      <c r="LZV14" s="114"/>
      <c r="LZW14" s="114"/>
      <c r="LZX14" s="114"/>
      <c r="LZY14" s="114"/>
      <c r="LZZ14" s="114"/>
      <c r="MAA14" s="114"/>
      <c r="MAB14" s="114"/>
      <c r="MAC14" s="114"/>
      <c r="MAD14" s="114"/>
      <c r="MAE14" s="114"/>
      <c r="MAF14" s="114"/>
      <c r="MAG14" s="114"/>
      <c r="MAH14" s="114"/>
      <c r="MAI14" s="114"/>
      <c r="MAJ14" s="114"/>
      <c r="MAK14" s="114"/>
      <c r="MAL14" s="114"/>
      <c r="MAM14" s="114"/>
      <c r="MAN14" s="114"/>
      <c r="MAO14" s="114"/>
      <c r="MAP14" s="114"/>
      <c r="MAQ14" s="114"/>
      <c r="MAR14" s="114"/>
      <c r="MAS14" s="114"/>
      <c r="MAT14" s="114"/>
      <c r="MAU14" s="114"/>
      <c r="MAV14" s="114"/>
      <c r="MAW14" s="114"/>
      <c r="MAX14" s="114"/>
      <c r="MAY14" s="114"/>
      <c r="MAZ14" s="114"/>
      <c r="MBA14" s="114"/>
      <c r="MBB14" s="114"/>
      <c r="MBC14" s="114"/>
      <c r="MBD14" s="114"/>
      <c r="MBE14" s="114"/>
      <c r="MBF14" s="114"/>
      <c r="MBG14" s="114"/>
      <c r="MBH14" s="114"/>
      <c r="MBI14" s="114"/>
      <c r="MBJ14" s="114"/>
      <c r="MBK14" s="114"/>
      <c r="MBL14" s="114"/>
      <c r="MBM14" s="114"/>
      <c r="MBN14" s="114"/>
      <c r="MBO14" s="114"/>
      <c r="MBP14" s="114"/>
      <c r="MBQ14" s="114"/>
      <c r="MBR14" s="114"/>
      <c r="MBS14" s="114"/>
      <c r="MBT14" s="114"/>
      <c r="MBU14" s="114"/>
      <c r="MBV14" s="114"/>
      <c r="MBW14" s="114"/>
      <c r="MBX14" s="114"/>
      <c r="MBY14" s="114"/>
      <c r="MBZ14" s="114"/>
      <c r="MCA14" s="114"/>
      <c r="MCB14" s="114"/>
      <c r="MCC14" s="114"/>
      <c r="MCD14" s="114"/>
      <c r="MCE14" s="114"/>
      <c r="MCF14" s="114"/>
      <c r="MCG14" s="114"/>
      <c r="MCH14" s="114"/>
      <c r="MCI14" s="114"/>
      <c r="MCJ14" s="114"/>
      <c r="MCK14" s="114"/>
      <c r="MCL14" s="114"/>
      <c r="MCM14" s="114"/>
      <c r="MCN14" s="114"/>
      <c r="MCO14" s="114"/>
      <c r="MCP14" s="114"/>
      <c r="MCQ14" s="114"/>
      <c r="MCR14" s="114"/>
      <c r="MCS14" s="114"/>
      <c r="MCT14" s="114"/>
      <c r="MCU14" s="114"/>
      <c r="MCV14" s="114"/>
      <c r="MCW14" s="114"/>
      <c r="MCX14" s="114"/>
      <c r="MCY14" s="114"/>
      <c r="MCZ14" s="114"/>
      <c r="MDA14" s="114"/>
      <c r="MDB14" s="114"/>
      <c r="MDC14" s="114"/>
      <c r="MDD14" s="114"/>
      <c r="MDE14" s="114"/>
      <c r="MDF14" s="114"/>
      <c r="MDG14" s="114"/>
      <c r="MDH14" s="114"/>
      <c r="MDI14" s="114"/>
      <c r="MDJ14" s="114"/>
      <c r="MDK14" s="114"/>
      <c r="MDL14" s="114"/>
      <c r="MDM14" s="114"/>
      <c r="MDN14" s="114"/>
      <c r="MDO14" s="114"/>
      <c r="MDP14" s="114"/>
      <c r="MDQ14" s="114"/>
      <c r="MDR14" s="114"/>
      <c r="MDS14" s="114"/>
      <c r="MDT14" s="114"/>
      <c r="MDU14" s="114"/>
      <c r="MDV14" s="114"/>
      <c r="MDW14" s="114"/>
      <c r="MDX14" s="114"/>
      <c r="MDY14" s="114"/>
      <c r="MDZ14" s="114"/>
      <c r="MEA14" s="114"/>
      <c r="MEB14" s="114"/>
      <c r="MEC14" s="114"/>
      <c r="MED14" s="114"/>
      <c r="MEE14" s="114"/>
      <c r="MEF14" s="114"/>
      <c r="MEG14" s="114"/>
      <c r="MEH14" s="114"/>
      <c r="MEI14" s="114"/>
      <c r="MEJ14" s="114"/>
      <c r="MEK14" s="114"/>
      <c r="MEL14" s="114"/>
      <c r="MEM14" s="114"/>
      <c r="MEN14" s="114"/>
      <c r="MEO14" s="114"/>
      <c r="MEP14" s="114"/>
      <c r="MEQ14" s="114"/>
      <c r="MER14" s="114"/>
      <c r="MES14" s="114"/>
      <c r="MET14" s="114"/>
      <c r="MEU14" s="114"/>
      <c r="MEV14" s="114"/>
      <c r="MEW14" s="114"/>
      <c r="MEX14" s="114"/>
      <c r="MEY14" s="114"/>
      <c r="MEZ14" s="114"/>
      <c r="MFA14" s="114"/>
      <c r="MFB14" s="114"/>
      <c r="MFC14" s="114"/>
      <c r="MFD14" s="114"/>
      <c r="MFE14" s="114"/>
      <c r="MFF14" s="114"/>
      <c r="MFG14" s="114"/>
      <c r="MFH14" s="114"/>
      <c r="MFI14" s="114"/>
      <c r="MFJ14" s="114"/>
      <c r="MFK14" s="114"/>
      <c r="MFL14" s="114"/>
      <c r="MFM14" s="114"/>
      <c r="MFN14" s="114"/>
      <c r="MFO14" s="114"/>
      <c r="MFP14" s="114"/>
      <c r="MFQ14" s="114"/>
      <c r="MFR14" s="114"/>
      <c r="MFS14" s="114"/>
      <c r="MFT14" s="114"/>
      <c r="MFU14" s="114"/>
      <c r="MFV14" s="114"/>
      <c r="MFW14" s="114"/>
      <c r="MFX14" s="114"/>
      <c r="MFY14" s="114"/>
      <c r="MFZ14" s="114"/>
      <c r="MGA14" s="114"/>
      <c r="MGB14" s="114"/>
      <c r="MGC14" s="114"/>
      <c r="MGD14" s="114"/>
      <c r="MGE14" s="114"/>
      <c r="MGF14" s="114"/>
      <c r="MGG14" s="114"/>
      <c r="MGH14" s="114"/>
      <c r="MGI14" s="114"/>
      <c r="MGJ14" s="114"/>
      <c r="MGK14" s="114"/>
      <c r="MGL14" s="114"/>
      <c r="MGM14" s="114"/>
      <c r="MGN14" s="114"/>
      <c r="MGO14" s="114"/>
      <c r="MGP14" s="114"/>
      <c r="MGQ14" s="114"/>
      <c r="MGR14" s="114"/>
      <c r="MGS14" s="114"/>
      <c r="MGT14" s="114"/>
      <c r="MGU14" s="114"/>
      <c r="MGV14" s="114"/>
      <c r="MGW14" s="114"/>
      <c r="MGX14" s="114"/>
      <c r="MGY14" s="114"/>
      <c r="MGZ14" s="114"/>
      <c r="MHA14" s="114"/>
      <c r="MHB14" s="114"/>
      <c r="MHC14" s="114"/>
      <c r="MHD14" s="114"/>
      <c r="MHE14" s="114"/>
      <c r="MHF14" s="114"/>
      <c r="MHG14" s="114"/>
      <c r="MHH14" s="114"/>
      <c r="MHI14" s="114"/>
      <c r="MHJ14" s="114"/>
      <c r="MHK14" s="114"/>
      <c r="MHL14" s="114"/>
      <c r="MHM14" s="114"/>
      <c r="MHN14" s="114"/>
      <c r="MHO14" s="114"/>
      <c r="MHP14" s="114"/>
      <c r="MHQ14" s="114"/>
      <c r="MHR14" s="114"/>
      <c r="MHS14" s="114"/>
      <c r="MHT14" s="114"/>
      <c r="MHU14" s="114"/>
      <c r="MHV14" s="114"/>
      <c r="MHW14" s="114"/>
      <c r="MHX14" s="114"/>
      <c r="MHY14" s="114"/>
      <c r="MHZ14" s="114"/>
      <c r="MIA14" s="114"/>
      <c r="MIB14" s="114"/>
      <c r="MIC14" s="114"/>
      <c r="MID14" s="114"/>
      <c r="MIE14" s="114"/>
      <c r="MIF14" s="114"/>
      <c r="MIG14" s="114"/>
      <c r="MIH14" s="114"/>
      <c r="MII14" s="114"/>
      <c r="MIJ14" s="114"/>
      <c r="MIK14" s="114"/>
      <c r="MIL14" s="114"/>
      <c r="MIM14" s="114"/>
      <c r="MIN14" s="114"/>
      <c r="MIO14" s="114"/>
      <c r="MIP14" s="114"/>
      <c r="MIQ14" s="114"/>
      <c r="MIR14" s="114"/>
      <c r="MIS14" s="114"/>
      <c r="MIT14" s="114"/>
      <c r="MIU14" s="114"/>
      <c r="MIV14" s="114"/>
      <c r="MIW14" s="114"/>
      <c r="MIX14" s="114"/>
      <c r="MIY14" s="114"/>
      <c r="MIZ14" s="114"/>
      <c r="MJA14" s="114"/>
      <c r="MJB14" s="114"/>
      <c r="MJC14" s="114"/>
      <c r="MJD14" s="114"/>
      <c r="MJE14" s="114"/>
      <c r="MJF14" s="114"/>
      <c r="MJG14" s="114"/>
      <c r="MJH14" s="114"/>
      <c r="MJI14" s="114"/>
      <c r="MJJ14" s="114"/>
      <c r="MJK14" s="114"/>
      <c r="MJL14" s="114"/>
      <c r="MJM14" s="114"/>
      <c r="MJN14" s="114"/>
      <c r="MJO14" s="114"/>
      <c r="MJP14" s="114"/>
      <c r="MJQ14" s="114"/>
      <c r="MJR14" s="114"/>
      <c r="MJS14" s="114"/>
      <c r="MJT14" s="114"/>
      <c r="MJU14" s="114"/>
      <c r="MJV14" s="114"/>
      <c r="MJW14" s="114"/>
      <c r="MJX14" s="114"/>
      <c r="MJY14" s="114"/>
      <c r="MJZ14" s="114"/>
      <c r="MKA14" s="114"/>
      <c r="MKB14" s="114"/>
      <c r="MKC14" s="114"/>
      <c r="MKD14" s="114"/>
      <c r="MKE14" s="114"/>
      <c r="MKF14" s="114"/>
      <c r="MKG14" s="114"/>
      <c r="MKH14" s="114"/>
      <c r="MKI14" s="114"/>
      <c r="MKJ14" s="114"/>
      <c r="MKK14" s="114"/>
      <c r="MKL14" s="114"/>
      <c r="MKM14" s="114"/>
      <c r="MKN14" s="114"/>
      <c r="MKO14" s="114"/>
      <c r="MKP14" s="114"/>
      <c r="MKQ14" s="114"/>
      <c r="MKR14" s="114"/>
      <c r="MKS14" s="114"/>
      <c r="MKT14" s="114"/>
      <c r="MKU14" s="114"/>
      <c r="MKV14" s="114"/>
      <c r="MKW14" s="114"/>
      <c r="MKX14" s="114"/>
      <c r="MKY14" s="114"/>
      <c r="MKZ14" s="114"/>
      <c r="MLA14" s="114"/>
      <c r="MLB14" s="114"/>
      <c r="MLC14" s="114"/>
      <c r="MLD14" s="114"/>
      <c r="MLE14" s="114"/>
      <c r="MLF14" s="114"/>
      <c r="MLG14" s="114"/>
      <c r="MLH14" s="114"/>
      <c r="MLI14" s="114"/>
      <c r="MLJ14" s="114"/>
      <c r="MLK14" s="114"/>
      <c r="MLL14" s="114"/>
      <c r="MLM14" s="114"/>
      <c r="MLN14" s="114"/>
      <c r="MLO14" s="114"/>
      <c r="MLP14" s="114"/>
      <c r="MLQ14" s="114"/>
      <c r="MLR14" s="114"/>
      <c r="MLS14" s="114"/>
      <c r="MLT14" s="114"/>
      <c r="MLU14" s="114"/>
      <c r="MLV14" s="114"/>
      <c r="MLW14" s="114"/>
      <c r="MLX14" s="114"/>
      <c r="MLY14" s="114"/>
      <c r="MLZ14" s="114"/>
      <c r="MMA14" s="114"/>
      <c r="MMB14" s="114"/>
      <c r="MMC14" s="114"/>
      <c r="MMD14" s="114"/>
      <c r="MME14" s="114"/>
      <c r="MMF14" s="114"/>
      <c r="MMG14" s="114"/>
      <c r="MMH14" s="114"/>
      <c r="MMI14" s="114"/>
      <c r="MMJ14" s="114"/>
      <c r="MMK14" s="114"/>
      <c r="MML14" s="114"/>
      <c r="MMM14" s="114"/>
      <c r="MMN14" s="114"/>
      <c r="MMO14" s="114"/>
      <c r="MMP14" s="114"/>
      <c r="MMQ14" s="114"/>
      <c r="MMR14" s="114"/>
      <c r="MMS14" s="114"/>
      <c r="MMT14" s="114"/>
      <c r="MMU14" s="114"/>
      <c r="MMV14" s="114"/>
      <c r="MMW14" s="114"/>
      <c r="MMX14" s="114"/>
      <c r="MMY14" s="114"/>
      <c r="MMZ14" s="114"/>
      <c r="MNA14" s="114"/>
      <c r="MNB14" s="114"/>
      <c r="MNC14" s="114"/>
      <c r="MND14" s="114"/>
      <c r="MNE14" s="114"/>
      <c r="MNF14" s="114"/>
      <c r="MNG14" s="114"/>
      <c r="MNH14" s="114"/>
      <c r="MNI14" s="114"/>
      <c r="MNJ14" s="114"/>
      <c r="MNK14" s="114"/>
      <c r="MNL14" s="114"/>
      <c r="MNM14" s="114"/>
      <c r="MNN14" s="114"/>
      <c r="MNO14" s="114"/>
      <c r="MNP14" s="114"/>
      <c r="MNQ14" s="114"/>
      <c r="MNR14" s="114"/>
      <c r="MNS14" s="114"/>
      <c r="MNT14" s="114"/>
      <c r="MNU14" s="114"/>
      <c r="MNV14" s="114"/>
      <c r="MNW14" s="114"/>
      <c r="MNX14" s="114"/>
      <c r="MNY14" s="114"/>
      <c r="MNZ14" s="114"/>
      <c r="MOA14" s="114"/>
      <c r="MOB14" s="114"/>
      <c r="MOC14" s="114"/>
      <c r="MOD14" s="114"/>
      <c r="MOE14" s="114"/>
      <c r="MOF14" s="114"/>
      <c r="MOG14" s="114"/>
      <c r="MOH14" s="114"/>
      <c r="MOI14" s="114"/>
      <c r="MOJ14" s="114"/>
      <c r="MOK14" s="114"/>
      <c r="MOL14" s="114"/>
      <c r="MOM14" s="114"/>
      <c r="MON14" s="114"/>
      <c r="MOO14" s="114"/>
      <c r="MOP14" s="114"/>
      <c r="MOQ14" s="114"/>
      <c r="MOR14" s="114"/>
      <c r="MOS14" s="114"/>
      <c r="MOT14" s="114"/>
      <c r="MOU14" s="114"/>
      <c r="MOV14" s="114"/>
      <c r="MOW14" s="114"/>
      <c r="MOX14" s="114"/>
      <c r="MOY14" s="114"/>
      <c r="MOZ14" s="114"/>
      <c r="MPA14" s="114"/>
      <c r="MPB14" s="114"/>
      <c r="MPC14" s="114"/>
      <c r="MPD14" s="114"/>
      <c r="MPE14" s="114"/>
      <c r="MPF14" s="114"/>
      <c r="MPG14" s="114"/>
      <c r="MPH14" s="114"/>
      <c r="MPI14" s="114"/>
      <c r="MPJ14" s="114"/>
      <c r="MPK14" s="114"/>
      <c r="MPL14" s="114"/>
      <c r="MPM14" s="114"/>
      <c r="MPN14" s="114"/>
      <c r="MPO14" s="114"/>
      <c r="MPP14" s="114"/>
      <c r="MPQ14" s="114"/>
      <c r="MPR14" s="114"/>
      <c r="MPS14" s="114"/>
      <c r="MPT14" s="114"/>
      <c r="MPU14" s="114"/>
      <c r="MPV14" s="114"/>
      <c r="MPW14" s="114"/>
      <c r="MPX14" s="114"/>
      <c r="MPY14" s="114"/>
      <c r="MPZ14" s="114"/>
      <c r="MQA14" s="114"/>
      <c r="MQB14" s="114"/>
      <c r="MQC14" s="114"/>
      <c r="MQD14" s="114"/>
      <c r="MQE14" s="114"/>
      <c r="MQF14" s="114"/>
      <c r="MQG14" s="114"/>
      <c r="MQH14" s="114"/>
      <c r="MQI14" s="114"/>
      <c r="MQJ14" s="114"/>
      <c r="MQK14" s="114"/>
      <c r="MQL14" s="114"/>
      <c r="MQM14" s="114"/>
      <c r="MQN14" s="114"/>
      <c r="MQO14" s="114"/>
      <c r="MQP14" s="114"/>
      <c r="MQQ14" s="114"/>
      <c r="MQR14" s="114"/>
      <c r="MQS14" s="114"/>
      <c r="MQT14" s="114"/>
      <c r="MQU14" s="114"/>
      <c r="MQV14" s="114"/>
      <c r="MQW14" s="114"/>
      <c r="MQX14" s="114"/>
      <c r="MQY14" s="114"/>
      <c r="MQZ14" s="114"/>
      <c r="MRA14" s="114"/>
      <c r="MRB14" s="114"/>
      <c r="MRC14" s="114"/>
      <c r="MRD14" s="114"/>
      <c r="MRE14" s="114"/>
      <c r="MRF14" s="114"/>
      <c r="MRG14" s="114"/>
      <c r="MRH14" s="114"/>
      <c r="MRI14" s="114"/>
      <c r="MRJ14" s="114"/>
      <c r="MRK14" s="114"/>
      <c r="MRL14" s="114"/>
      <c r="MRM14" s="114"/>
      <c r="MRN14" s="114"/>
      <c r="MRO14" s="114"/>
      <c r="MRP14" s="114"/>
      <c r="MRQ14" s="114"/>
      <c r="MRR14" s="114"/>
      <c r="MRS14" s="114"/>
      <c r="MRT14" s="114"/>
      <c r="MRU14" s="114"/>
      <c r="MRV14" s="114"/>
      <c r="MRW14" s="114"/>
      <c r="MRX14" s="114"/>
      <c r="MRY14" s="114"/>
      <c r="MRZ14" s="114"/>
      <c r="MSA14" s="114"/>
      <c r="MSB14" s="114"/>
      <c r="MSC14" s="114"/>
      <c r="MSD14" s="114"/>
      <c r="MSE14" s="114"/>
      <c r="MSF14" s="114"/>
      <c r="MSG14" s="114"/>
      <c r="MSH14" s="114"/>
      <c r="MSI14" s="114"/>
      <c r="MSJ14" s="114"/>
      <c r="MSK14" s="114"/>
      <c r="MSL14" s="114"/>
      <c r="MSM14" s="114"/>
      <c r="MSN14" s="114"/>
      <c r="MSO14" s="114"/>
      <c r="MSP14" s="114"/>
      <c r="MSQ14" s="114"/>
      <c r="MSR14" s="114"/>
      <c r="MSS14" s="114"/>
      <c r="MST14" s="114"/>
      <c r="MSU14" s="114"/>
      <c r="MSV14" s="114"/>
      <c r="MSW14" s="114"/>
      <c r="MSX14" s="114"/>
      <c r="MSY14" s="114"/>
      <c r="MSZ14" s="114"/>
      <c r="MTA14" s="114"/>
      <c r="MTB14" s="114"/>
      <c r="MTC14" s="114"/>
      <c r="MTD14" s="114"/>
      <c r="MTE14" s="114"/>
      <c r="MTF14" s="114"/>
      <c r="MTG14" s="114"/>
      <c r="MTH14" s="114"/>
      <c r="MTI14" s="114"/>
      <c r="MTJ14" s="114"/>
      <c r="MTK14" s="114"/>
      <c r="MTL14" s="114"/>
      <c r="MTM14" s="114"/>
      <c r="MTN14" s="114"/>
      <c r="MTO14" s="114"/>
      <c r="MTP14" s="114"/>
      <c r="MTQ14" s="114"/>
      <c r="MTR14" s="114"/>
      <c r="MTS14" s="114"/>
      <c r="MTT14" s="114"/>
      <c r="MTU14" s="114"/>
      <c r="MTV14" s="114"/>
      <c r="MTW14" s="114"/>
      <c r="MTX14" s="114"/>
      <c r="MTY14" s="114"/>
      <c r="MTZ14" s="114"/>
      <c r="MUA14" s="114"/>
      <c r="MUB14" s="114"/>
      <c r="MUC14" s="114"/>
      <c r="MUD14" s="114"/>
      <c r="MUE14" s="114"/>
      <c r="MUF14" s="114"/>
      <c r="MUG14" s="114"/>
      <c r="MUH14" s="114"/>
      <c r="MUI14" s="114"/>
      <c r="MUJ14" s="114"/>
      <c r="MUK14" s="114"/>
      <c r="MUL14" s="114"/>
      <c r="MUM14" s="114"/>
      <c r="MUN14" s="114"/>
      <c r="MUO14" s="114"/>
      <c r="MUP14" s="114"/>
      <c r="MUQ14" s="114"/>
      <c r="MUR14" s="114"/>
      <c r="MUS14" s="114"/>
      <c r="MUT14" s="114"/>
      <c r="MUU14" s="114"/>
      <c r="MUV14" s="114"/>
      <c r="MUW14" s="114"/>
      <c r="MUX14" s="114"/>
      <c r="MUY14" s="114"/>
      <c r="MUZ14" s="114"/>
      <c r="MVA14" s="114"/>
      <c r="MVB14" s="114"/>
      <c r="MVC14" s="114"/>
      <c r="MVD14" s="114"/>
      <c r="MVE14" s="114"/>
      <c r="MVF14" s="114"/>
      <c r="MVG14" s="114"/>
      <c r="MVH14" s="114"/>
      <c r="MVI14" s="114"/>
      <c r="MVJ14" s="114"/>
      <c r="MVK14" s="114"/>
      <c r="MVL14" s="114"/>
      <c r="MVM14" s="114"/>
      <c r="MVN14" s="114"/>
      <c r="MVO14" s="114"/>
      <c r="MVP14" s="114"/>
      <c r="MVQ14" s="114"/>
      <c r="MVR14" s="114"/>
      <c r="MVS14" s="114"/>
      <c r="MVT14" s="114"/>
      <c r="MVU14" s="114"/>
      <c r="MVV14" s="114"/>
      <c r="MVW14" s="114"/>
      <c r="MVX14" s="114"/>
      <c r="MVY14" s="114"/>
      <c r="MVZ14" s="114"/>
      <c r="MWA14" s="114"/>
      <c r="MWB14" s="114"/>
      <c r="MWC14" s="114"/>
      <c r="MWD14" s="114"/>
      <c r="MWE14" s="114"/>
      <c r="MWF14" s="114"/>
      <c r="MWG14" s="114"/>
      <c r="MWH14" s="114"/>
      <c r="MWI14" s="114"/>
      <c r="MWJ14" s="114"/>
      <c r="MWK14" s="114"/>
      <c r="MWL14" s="114"/>
      <c r="MWM14" s="114"/>
      <c r="MWN14" s="114"/>
      <c r="MWO14" s="114"/>
      <c r="MWP14" s="114"/>
      <c r="MWQ14" s="114"/>
      <c r="MWR14" s="114"/>
      <c r="MWS14" s="114"/>
      <c r="MWT14" s="114"/>
      <c r="MWU14" s="114"/>
      <c r="MWV14" s="114"/>
      <c r="MWW14" s="114"/>
      <c r="MWX14" s="114"/>
      <c r="MWY14" s="114"/>
      <c r="MWZ14" s="114"/>
      <c r="MXA14" s="114"/>
      <c r="MXB14" s="114"/>
      <c r="MXC14" s="114"/>
      <c r="MXD14" s="114"/>
      <c r="MXE14" s="114"/>
      <c r="MXF14" s="114"/>
      <c r="MXG14" s="114"/>
      <c r="MXH14" s="114"/>
      <c r="MXI14" s="114"/>
      <c r="MXJ14" s="114"/>
      <c r="MXK14" s="114"/>
      <c r="MXL14" s="114"/>
      <c r="MXM14" s="114"/>
      <c r="MXN14" s="114"/>
      <c r="MXO14" s="114"/>
      <c r="MXP14" s="114"/>
      <c r="MXQ14" s="114"/>
      <c r="MXR14" s="114"/>
      <c r="MXS14" s="114"/>
      <c r="MXT14" s="114"/>
      <c r="MXU14" s="114"/>
      <c r="MXV14" s="114"/>
      <c r="MXW14" s="114"/>
      <c r="MXX14" s="114"/>
      <c r="MXY14" s="114"/>
      <c r="MXZ14" s="114"/>
      <c r="MYA14" s="114"/>
      <c r="MYB14" s="114"/>
      <c r="MYC14" s="114"/>
      <c r="MYD14" s="114"/>
      <c r="MYE14" s="114"/>
      <c r="MYF14" s="114"/>
      <c r="MYG14" s="114"/>
      <c r="MYH14" s="114"/>
      <c r="MYI14" s="114"/>
      <c r="MYJ14" s="114"/>
      <c r="MYK14" s="114"/>
      <c r="MYL14" s="114"/>
      <c r="MYM14" s="114"/>
      <c r="MYN14" s="114"/>
      <c r="MYO14" s="114"/>
      <c r="MYP14" s="114"/>
      <c r="MYQ14" s="114"/>
      <c r="MYR14" s="114"/>
      <c r="MYS14" s="114"/>
      <c r="MYT14" s="114"/>
      <c r="MYU14" s="114"/>
      <c r="MYV14" s="114"/>
      <c r="MYW14" s="114"/>
      <c r="MYX14" s="114"/>
      <c r="MYY14" s="114"/>
      <c r="MYZ14" s="114"/>
      <c r="MZA14" s="114"/>
      <c r="MZB14" s="114"/>
      <c r="MZC14" s="114"/>
      <c r="MZD14" s="114"/>
      <c r="MZE14" s="114"/>
      <c r="MZF14" s="114"/>
      <c r="MZG14" s="114"/>
      <c r="MZH14" s="114"/>
      <c r="MZI14" s="114"/>
      <c r="MZJ14" s="114"/>
      <c r="MZK14" s="114"/>
      <c r="MZL14" s="114"/>
      <c r="MZM14" s="114"/>
      <c r="MZN14" s="114"/>
      <c r="MZO14" s="114"/>
      <c r="MZP14" s="114"/>
      <c r="MZQ14" s="114"/>
      <c r="MZR14" s="114"/>
      <c r="MZS14" s="114"/>
      <c r="MZT14" s="114"/>
      <c r="MZU14" s="114"/>
      <c r="MZV14" s="114"/>
      <c r="MZW14" s="114"/>
      <c r="MZX14" s="114"/>
      <c r="MZY14" s="114"/>
      <c r="MZZ14" s="114"/>
      <c r="NAA14" s="114"/>
      <c r="NAB14" s="114"/>
      <c r="NAC14" s="114"/>
      <c r="NAD14" s="114"/>
      <c r="NAE14" s="114"/>
      <c r="NAF14" s="114"/>
      <c r="NAG14" s="114"/>
      <c r="NAH14" s="114"/>
      <c r="NAI14" s="114"/>
      <c r="NAJ14" s="114"/>
      <c r="NAK14" s="114"/>
      <c r="NAL14" s="114"/>
      <c r="NAM14" s="114"/>
      <c r="NAN14" s="114"/>
      <c r="NAO14" s="114"/>
      <c r="NAP14" s="114"/>
      <c r="NAQ14" s="114"/>
      <c r="NAR14" s="114"/>
      <c r="NAS14" s="114"/>
      <c r="NAT14" s="114"/>
      <c r="NAU14" s="114"/>
      <c r="NAV14" s="114"/>
      <c r="NAW14" s="114"/>
      <c r="NAX14" s="114"/>
      <c r="NAY14" s="114"/>
      <c r="NAZ14" s="114"/>
      <c r="NBA14" s="114"/>
      <c r="NBB14" s="114"/>
      <c r="NBC14" s="114"/>
      <c r="NBD14" s="114"/>
      <c r="NBE14" s="114"/>
      <c r="NBF14" s="114"/>
      <c r="NBG14" s="114"/>
      <c r="NBH14" s="114"/>
      <c r="NBI14" s="114"/>
      <c r="NBJ14" s="114"/>
      <c r="NBK14" s="114"/>
      <c r="NBL14" s="114"/>
      <c r="NBM14" s="114"/>
      <c r="NBN14" s="114"/>
      <c r="NBO14" s="114"/>
      <c r="NBP14" s="114"/>
      <c r="NBQ14" s="114"/>
      <c r="NBR14" s="114"/>
      <c r="NBS14" s="114"/>
      <c r="NBT14" s="114"/>
      <c r="NBU14" s="114"/>
      <c r="NBV14" s="114"/>
      <c r="NBW14" s="114"/>
      <c r="NBX14" s="114"/>
      <c r="NBY14" s="114"/>
      <c r="NBZ14" s="114"/>
      <c r="NCA14" s="114"/>
      <c r="NCB14" s="114"/>
      <c r="NCC14" s="114"/>
      <c r="NCD14" s="114"/>
      <c r="NCE14" s="114"/>
      <c r="NCF14" s="114"/>
      <c r="NCG14" s="114"/>
      <c r="NCH14" s="114"/>
      <c r="NCI14" s="114"/>
      <c r="NCJ14" s="114"/>
      <c r="NCK14" s="114"/>
      <c r="NCL14" s="114"/>
      <c r="NCM14" s="114"/>
      <c r="NCN14" s="114"/>
      <c r="NCO14" s="114"/>
      <c r="NCP14" s="114"/>
      <c r="NCQ14" s="114"/>
      <c r="NCR14" s="114"/>
      <c r="NCS14" s="114"/>
      <c r="NCT14" s="114"/>
      <c r="NCU14" s="114"/>
      <c r="NCV14" s="114"/>
      <c r="NCW14" s="114"/>
      <c r="NCX14" s="114"/>
      <c r="NCY14" s="114"/>
      <c r="NCZ14" s="114"/>
      <c r="NDA14" s="114"/>
      <c r="NDB14" s="114"/>
      <c r="NDC14" s="114"/>
      <c r="NDD14" s="114"/>
      <c r="NDE14" s="114"/>
      <c r="NDF14" s="114"/>
      <c r="NDG14" s="114"/>
      <c r="NDH14" s="114"/>
      <c r="NDI14" s="114"/>
      <c r="NDJ14" s="114"/>
      <c r="NDK14" s="114"/>
      <c r="NDL14" s="114"/>
      <c r="NDM14" s="114"/>
      <c r="NDN14" s="114"/>
      <c r="NDO14" s="114"/>
      <c r="NDP14" s="114"/>
      <c r="NDQ14" s="114"/>
      <c r="NDR14" s="114"/>
      <c r="NDS14" s="114"/>
      <c r="NDT14" s="114"/>
      <c r="NDU14" s="114"/>
      <c r="NDV14" s="114"/>
      <c r="NDW14" s="114"/>
      <c r="NDX14" s="114"/>
      <c r="NDY14" s="114"/>
      <c r="NDZ14" s="114"/>
      <c r="NEA14" s="114"/>
      <c r="NEB14" s="114"/>
      <c r="NEC14" s="114"/>
      <c r="NED14" s="114"/>
      <c r="NEE14" s="114"/>
      <c r="NEF14" s="114"/>
      <c r="NEG14" s="114"/>
      <c r="NEH14" s="114"/>
      <c r="NEI14" s="114"/>
      <c r="NEJ14" s="114"/>
      <c r="NEK14" s="114"/>
      <c r="NEL14" s="114"/>
      <c r="NEM14" s="114"/>
      <c r="NEN14" s="114"/>
      <c r="NEO14" s="114"/>
      <c r="NEP14" s="114"/>
      <c r="NEQ14" s="114"/>
      <c r="NER14" s="114"/>
      <c r="NES14" s="114"/>
      <c r="NET14" s="114"/>
      <c r="NEU14" s="114"/>
      <c r="NEV14" s="114"/>
      <c r="NEW14" s="114"/>
      <c r="NEX14" s="114"/>
      <c r="NEY14" s="114"/>
      <c r="NEZ14" s="114"/>
      <c r="NFA14" s="114"/>
      <c r="NFB14" s="114"/>
      <c r="NFC14" s="114"/>
      <c r="NFD14" s="114"/>
      <c r="NFE14" s="114"/>
      <c r="NFF14" s="114"/>
      <c r="NFG14" s="114"/>
      <c r="NFH14" s="114"/>
      <c r="NFI14" s="114"/>
      <c r="NFJ14" s="114"/>
      <c r="NFK14" s="114"/>
      <c r="NFL14" s="114"/>
      <c r="NFM14" s="114"/>
      <c r="NFN14" s="114"/>
      <c r="NFO14" s="114"/>
      <c r="NFP14" s="114"/>
      <c r="NFQ14" s="114"/>
      <c r="NFR14" s="114"/>
      <c r="NFS14" s="114"/>
      <c r="NFT14" s="114"/>
      <c r="NFU14" s="114"/>
      <c r="NFV14" s="114"/>
      <c r="NFW14" s="114"/>
      <c r="NFX14" s="114"/>
      <c r="NFY14" s="114"/>
      <c r="NFZ14" s="114"/>
      <c r="NGA14" s="114"/>
      <c r="NGB14" s="114"/>
      <c r="NGC14" s="114"/>
      <c r="NGD14" s="114"/>
      <c r="NGE14" s="114"/>
      <c r="NGF14" s="114"/>
      <c r="NGG14" s="114"/>
      <c r="NGH14" s="114"/>
      <c r="NGI14" s="114"/>
      <c r="NGJ14" s="114"/>
      <c r="NGK14" s="114"/>
      <c r="NGL14" s="114"/>
      <c r="NGM14" s="114"/>
      <c r="NGN14" s="114"/>
      <c r="NGO14" s="114"/>
      <c r="NGP14" s="114"/>
      <c r="NGQ14" s="114"/>
      <c r="NGR14" s="114"/>
      <c r="NGS14" s="114"/>
      <c r="NGT14" s="114"/>
      <c r="NGU14" s="114"/>
      <c r="NGV14" s="114"/>
      <c r="NGW14" s="114"/>
      <c r="NGX14" s="114"/>
      <c r="NGY14" s="114"/>
      <c r="NGZ14" s="114"/>
      <c r="NHA14" s="114"/>
      <c r="NHB14" s="114"/>
      <c r="NHC14" s="114"/>
      <c r="NHD14" s="114"/>
      <c r="NHE14" s="114"/>
      <c r="NHF14" s="114"/>
      <c r="NHG14" s="114"/>
      <c r="NHH14" s="114"/>
      <c r="NHI14" s="114"/>
      <c r="NHJ14" s="114"/>
      <c r="NHK14" s="114"/>
      <c r="NHL14" s="114"/>
      <c r="NHM14" s="114"/>
      <c r="NHN14" s="114"/>
      <c r="NHO14" s="114"/>
      <c r="NHP14" s="114"/>
      <c r="NHQ14" s="114"/>
      <c r="NHR14" s="114"/>
      <c r="NHS14" s="114"/>
      <c r="NHT14" s="114"/>
      <c r="NHU14" s="114"/>
      <c r="NHV14" s="114"/>
      <c r="NHW14" s="114"/>
      <c r="NHX14" s="114"/>
      <c r="NHY14" s="114"/>
      <c r="NHZ14" s="114"/>
      <c r="NIA14" s="114"/>
      <c r="NIB14" s="114"/>
      <c r="NIC14" s="114"/>
      <c r="NID14" s="114"/>
      <c r="NIE14" s="114"/>
      <c r="NIF14" s="114"/>
      <c r="NIG14" s="114"/>
      <c r="NIH14" s="114"/>
      <c r="NII14" s="114"/>
      <c r="NIJ14" s="114"/>
      <c r="NIK14" s="114"/>
      <c r="NIL14" s="114"/>
      <c r="NIM14" s="114"/>
      <c r="NIN14" s="114"/>
      <c r="NIO14" s="114"/>
      <c r="NIP14" s="114"/>
      <c r="NIQ14" s="114"/>
      <c r="NIR14" s="114"/>
      <c r="NIS14" s="114"/>
      <c r="NIT14" s="114"/>
      <c r="NIU14" s="114"/>
      <c r="NIV14" s="114"/>
      <c r="NIW14" s="114"/>
      <c r="NIX14" s="114"/>
      <c r="NIY14" s="114"/>
      <c r="NIZ14" s="114"/>
      <c r="NJA14" s="114"/>
      <c r="NJB14" s="114"/>
      <c r="NJC14" s="114"/>
      <c r="NJD14" s="114"/>
      <c r="NJE14" s="114"/>
      <c r="NJF14" s="114"/>
      <c r="NJG14" s="114"/>
      <c r="NJH14" s="114"/>
      <c r="NJI14" s="114"/>
      <c r="NJJ14" s="114"/>
      <c r="NJK14" s="114"/>
      <c r="NJL14" s="114"/>
      <c r="NJM14" s="114"/>
      <c r="NJN14" s="114"/>
      <c r="NJO14" s="114"/>
      <c r="NJP14" s="114"/>
      <c r="NJQ14" s="114"/>
      <c r="NJR14" s="114"/>
      <c r="NJS14" s="114"/>
      <c r="NJT14" s="114"/>
      <c r="NJU14" s="114"/>
      <c r="NJV14" s="114"/>
      <c r="NJW14" s="114"/>
      <c r="NJX14" s="114"/>
      <c r="NJY14" s="114"/>
      <c r="NJZ14" s="114"/>
      <c r="NKA14" s="114"/>
      <c r="NKB14" s="114"/>
      <c r="NKC14" s="114"/>
      <c r="NKD14" s="114"/>
      <c r="NKE14" s="114"/>
      <c r="NKF14" s="114"/>
      <c r="NKG14" s="114"/>
      <c r="NKH14" s="114"/>
      <c r="NKI14" s="114"/>
      <c r="NKJ14" s="114"/>
      <c r="NKK14" s="114"/>
      <c r="NKL14" s="114"/>
      <c r="NKM14" s="114"/>
      <c r="NKN14" s="114"/>
      <c r="NKO14" s="114"/>
      <c r="NKP14" s="114"/>
      <c r="NKQ14" s="114"/>
      <c r="NKR14" s="114"/>
      <c r="NKS14" s="114"/>
      <c r="NKT14" s="114"/>
      <c r="NKU14" s="114"/>
      <c r="NKV14" s="114"/>
      <c r="NKW14" s="114"/>
      <c r="NKX14" s="114"/>
      <c r="NKY14" s="114"/>
      <c r="NKZ14" s="114"/>
      <c r="NLA14" s="114"/>
      <c r="NLB14" s="114"/>
      <c r="NLC14" s="114"/>
      <c r="NLD14" s="114"/>
      <c r="NLE14" s="114"/>
      <c r="NLF14" s="114"/>
      <c r="NLG14" s="114"/>
      <c r="NLH14" s="114"/>
      <c r="NLI14" s="114"/>
      <c r="NLJ14" s="114"/>
      <c r="NLK14" s="114"/>
      <c r="NLL14" s="114"/>
      <c r="NLM14" s="114"/>
      <c r="NLN14" s="114"/>
      <c r="NLO14" s="114"/>
      <c r="NLP14" s="114"/>
      <c r="NLQ14" s="114"/>
      <c r="NLR14" s="114"/>
      <c r="NLS14" s="114"/>
      <c r="NLT14" s="114"/>
      <c r="NLU14" s="114"/>
      <c r="NLV14" s="114"/>
      <c r="NLW14" s="114"/>
      <c r="NLX14" s="114"/>
      <c r="NLY14" s="114"/>
      <c r="NLZ14" s="114"/>
      <c r="NMA14" s="114"/>
      <c r="NMB14" s="114"/>
      <c r="NMC14" s="114"/>
      <c r="NMD14" s="114"/>
      <c r="NME14" s="114"/>
      <c r="NMF14" s="114"/>
      <c r="NMG14" s="114"/>
      <c r="NMH14" s="114"/>
      <c r="NMI14" s="114"/>
      <c r="NMJ14" s="114"/>
      <c r="NMK14" s="114"/>
      <c r="NML14" s="114"/>
      <c r="NMM14" s="114"/>
      <c r="NMN14" s="114"/>
      <c r="NMO14" s="114"/>
      <c r="NMP14" s="114"/>
      <c r="NMQ14" s="114"/>
      <c r="NMR14" s="114"/>
      <c r="NMS14" s="114"/>
      <c r="NMT14" s="114"/>
      <c r="NMU14" s="114"/>
      <c r="NMV14" s="114"/>
      <c r="NMW14" s="114"/>
      <c r="NMX14" s="114"/>
      <c r="NMY14" s="114"/>
      <c r="NMZ14" s="114"/>
      <c r="NNA14" s="114"/>
      <c r="NNB14" s="114"/>
      <c r="NNC14" s="114"/>
      <c r="NND14" s="114"/>
      <c r="NNE14" s="114"/>
      <c r="NNF14" s="114"/>
      <c r="NNG14" s="114"/>
      <c r="NNH14" s="114"/>
      <c r="NNI14" s="114"/>
      <c r="NNJ14" s="114"/>
      <c r="NNK14" s="114"/>
      <c r="NNL14" s="114"/>
      <c r="NNM14" s="114"/>
      <c r="NNN14" s="114"/>
      <c r="NNO14" s="114"/>
      <c r="NNP14" s="114"/>
      <c r="NNQ14" s="114"/>
      <c r="NNR14" s="114"/>
      <c r="NNS14" s="114"/>
      <c r="NNT14" s="114"/>
      <c r="NNU14" s="114"/>
      <c r="NNV14" s="114"/>
      <c r="NNW14" s="114"/>
      <c r="NNX14" s="114"/>
      <c r="NNY14" s="114"/>
      <c r="NNZ14" s="114"/>
      <c r="NOA14" s="114"/>
      <c r="NOB14" s="114"/>
      <c r="NOC14" s="114"/>
      <c r="NOD14" s="114"/>
      <c r="NOE14" s="114"/>
      <c r="NOF14" s="114"/>
      <c r="NOG14" s="114"/>
      <c r="NOH14" s="114"/>
      <c r="NOI14" s="114"/>
      <c r="NOJ14" s="114"/>
      <c r="NOK14" s="114"/>
      <c r="NOL14" s="114"/>
      <c r="NOM14" s="114"/>
      <c r="NON14" s="114"/>
      <c r="NOO14" s="114"/>
      <c r="NOP14" s="114"/>
      <c r="NOQ14" s="114"/>
      <c r="NOR14" s="114"/>
      <c r="NOS14" s="114"/>
      <c r="NOT14" s="114"/>
      <c r="NOU14" s="114"/>
      <c r="NOV14" s="114"/>
      <c r="NOW14" s="114"/>
      <c r="NOX14" s="114"/>
      <c r="NOY14" s="114"/>
      <c r="NOZ14" s="114"/>
      <c r="NPA14" s="114"/>
      <c r="NPB14" s="114"/>
      <c r="NPC14" s="114"/>
      <c r="NPD14" s="114"/>
      <c r="NPE14" s="114"/>
      <c r="NPF14" s="114"/>
      <c r="NPG14" s="114"/>
      <c r="NPH14" s="114"/>
      <c r="NPI14" s="114"/>
      <c r="NPJ14" s="114"/>
      <c r="NPK14" s="114"/>
      <c r="NPL14" s="114"/>
      <c r="NPM14" s="114"/>
      <c r="NPN14" s="114"/>
      <c r="NPO14" s="114"/>
      <c r="NPP14" s="114"/>
      <c r="NPQ14" s="114"/>
      <c r="NPR14" s="114"/>
      <c r="NPS14" s="114"/>
      <c r="NPT14" s="114"/>
      <c r="NPU14" s="114"/>
      <c r="NPV14" s="114"/>
      <c r="NPW14" s="114"/>
      <c r="NPX14" s="114"/>
      <c r="NPY14" s="114"/>
      <c r="NPZ14" s="114"/>
      <c r="NQA14" s="114"/>
      <c r="NQB14" s="114"/>
      <c r="NQC14" s="114"/>
      <c r="NQD14" s="114"/>
      <c r="NQE14" s="114"/>
      <c r="NQF14" s="114"/>
      <c r="NQG14" s="114"/>
      <c r="NQH14" s="114"/>
      <c r="NQI14" s="114"/>
      <c r="NQJ14" s="114"/>
      <c r="NQK14" s="114"/>
      <c r="NQL14" s="114"/>
      <c r="NQM14" s="114"/>
      <c r="NQN14" s="114"/>
      <c r="NQO14" s="114"/>
      <c r="NQP14" s="114"/>
      <c r="NQQ14" s="114"/>
      <c r="NQR14" s="114"/>
      <c r="NQS14" s="114"/>
      <c r="NQT14" s="114"/>
      <c r="NQU14" s="114"/>
      <c r="NQV14" s="114"/>
      <c r="NQW14" s="114"/>
      <c r="NQX14" s="114"/>
      <c r="NQY14" s="114"/>
      <c r="NQZ14" s="114"/>
      <c r="NRA14" s="114"/>
      <c r="NRB14" s="114"/>
      <c r="NRC14" s="114"/>
      <c r="NRD14" s="114"/>
      <c r="NRE14" s="114"/>
      <c r="NRF14" s="114"/>
      <c r="NRG14" s="114"/>
      <c r="NRH14" s="114"/>
      <c r="NRI14" s="114"/>
      <c r="NRJ14" s="114"/>
      <c r="NRK14" s="114"/>
      <c r="NRL14" s="114"/>
      <c r="NRM14" s="114"/>
      <c r="NRN14" s="114"/>
      <c r="NRO14" s="114"/>
      <c r="NRP14" s="114"/>
      <c r="NRQ14" s="114"/>
      <c r="NRR14" s="114"/>
      <c r="NRS14" s="114"/>
      <c r="NRT14" s="114"/>
      <c r="NRU14" s="114"/>
      <c r="NRV14" s="114"/>
      <c r="NRW14" s="114"/>
      <c r="NRX14" s="114"/>
      <c r="NRY14" s="114"/>
      <c r="NRZ14" s="114"/>
      <c r="NSA14" s="114"/>
      <c r="NSB14" s="114"/>
      <c r="NSC14" s="114"/>
      <c r="NSD14" s="114"/>
      <c r="NSE14" s="114"/>
      <c r="NSF14" s="114"/>
      <c r="NSG14" s="114"/>
      <c r="NSH14" s="114"/>
      <c r="NSI14" s="114"/>
      <c r="NSJ14" s="114"/>
      <c r="NSK14" s="114"/>
      <c r="NSL14" s="114"/>
      <c r="NSM14" s="114"/>
      <c r="NSN14" s="114"/>
      <c r="NSO14" s="114"/>
      <c r="NSP14" s="114"/>
      <c r="NSQ14" s="114"/>
      <c r="NSR14" s="114"/>
      <c r="NSS14" s="114"/>
      <c r="NST14" s="114"/>
      <c r="NSU14" s="114"/>
      <c r="NSV14" s="114"/>
      <c r="NSW14" s="114"/>
      <c r="NSX14" s="114"/>
      <c r="NSY14" s="114"/>
      <c r="NSZ14" s="114"/>
      <c r="NTA14" s="114"/>
      <c r="NTB14" s="114"/>
      <c r="NTC14" s="114"/>
      <c r="NTD14" s="114"/>
      <c r="NTE14" s="114"/>
      <c r="NTF14" s="114"/>
      <c r="NTG14" s="114"/>
      <c r="NTH14" s="114"/>
      <c r="NTI14" s="114"/>
      <c r="NTJ14" s="114"/>
      <c r="NTK14" s="114"/>
      <c r="NTL14" s="114"/>
      <c r="NTM14" s="114"/>
      <c r="NTN14" s="114"/>
      <c r="NTO14" s="114"/>
      <c r="NTP14" s="114"/>
      <c r="NTQ14" s="114"/>
      <c r="NTR14" s="114"/>
      <c r="NTS14" s="114"/>
      <c r="NTT14" s="114"/>
      <c r="NTU14" s="114"/>
      <c r="NTV14" s="114"/>
      <c r="NTW14" s="114"/>
      <c r="NTX14" s="114"/>
      <c r="NTY14" s="114"/>
      <c r="NTZ14" s="114"/>
      <c r="NUA14" s="114"/>
      <c r="NUB14" s="114"/>
      <c r="NUC14" s="114"/>
      <c r="NUD14" s="114"/>
      <c r="NUE14" s="114"/>
      <c r="NUF14" s="114"/>
      <c r="NUG14" s="114"/>
      <c r="NUH14" s="114"/>
      <c r="NUI14" s="114"/>
      <c r="NUJ14" s="114"/>
      <c r="NUK14" s="114"/>
      <c r="NUL14" s="114"/>
      <c r="NUM14" s="114"/>
      <c r="NUN14" s="114"/>
      <c r="NUO14" s="114"/>
      <c r="NUP14" s="114"/>
      <c r="NUQ14" s="114"/>
      <c r="NUR14" s="114"/>
      <c r="NUS14" s="114"/>
      <c r="NUT14" s="114"/>
      <c r="NUU14" s="114"/>
      <c r="NUV14" s="114"/>
      <c r="NUW14" s="114"/>
      <c r="NUX14" s="114"/>
      <c r="NUY14" s="114"/>
      <c r="NUZ14" s="114"/>
      <c r="NVA14" s="114"/>
      <c r="NVB14" s="114"/>
      <c r="NVC14" s="114"/>
      <c r="NVD14" s="114"/>
      <c r="NVE14" s="114"/>
      <c r="NVF14" s="114"/>
      <c r="NVG14" s="114"/>
      <c r="NVH14" s="114"/>
      <c r="NVI14" s="114"/>
      <c r="NVJ14" s="114"/>
      <c r="NVK14" s="114"/>
      <c r="NVL14" s="114"/>
      <c r="NVM14" s="114"/>
      <c r="NVN14" s="114"/>
      <c r="NVO14" s="114"/>
      <c r="NVP14" s="114"/>
      <c r="NVQ14" s="114"/>
      <c r="NVR14" s="114"/>
      <c r="NVS14" s="114"/>
      <c r="NVT14" s="114"/>
      <c r="NVU14" s="114"/>
      <c r="NVV14" s="114"/>
      <c r="NVW14" s="114"/>
      <c r="NVX14" s="114"/>
      <c r="NVY14" s="114"/>
      <c r="NVZ14" s="114"/>
      <c r="NWA14" s="114"/>
      <c r="NWB14" s="114"/>
      <c r="NWC14" s="114"/>
      <c r="NWD14" s="114"/>
      <c r="NWE14" s="114"/>
      <c r="NWF14" s="114"/>
      <c r="NWG14" s="114"/>
      <c r="NWH14" s="114"/>
      <c r="NWI14" s="114"/>
      <c r="NWJ14" s="114"/>
      <c r="NWK14" s="114"/>
      <c r="NWL14" s="114"/>
      <c r="NWM14" s="114"/>
      <c r="NWN14" s="114"/>
      <c r="NWO14" s="114"/>
      <c r="NWP14" s="114"/>
      <c r="NWQ14" s="114"/>
      <c r="NWR14" s="114"/>
      <c r="NWS14" s="114"/>
      <c r="NWT14" s="114"/>
      <c r="NWU14" s="114"/>
      <c r="NWV14" s="114"/>
      <c r="NWW14" s="114"/>
      <c r="NWX14" s="114"/>
      <c r="NWY14" s="114"/>
      <c r="NWZ14" s="114"/>
      <c r="NXA14" s="114"/>
      <c r="NXB14" s="114"/>
      <c r="NXC14" s="114"/>
      <c r="NXD14" s="114"/>
      <c r="NXE14" s="114"/>
      <c r="NXF14" s="114"/>
      <c r="NXG14" s="114"/>
      <c r="NXH14" s="114"/>
      <c r="NXI14" s="114"/>
      <c r="NXJ14" s="114"/>
      <c r="NXK14" s="114"/>
      <c r="NXL14" s="114"/>
      <c r="NXM14" s="114"/>
      <c r="NXN14" s="114"/>
      <c r="NXO14" s="114"/>
      <c r="NXP14" s="114"/>
      <c r="NXQ14" s="114"/>
      <c r="NXR14" s="114"/>
      <c r="NXS14" s="114"/>
      <c r="NXT14" s="114"/>
      <c r="NXU14" s="114"/>
      <c r="NXV14" s="114"/>
      <c r="NXW14" s="114"/>
      <c r="NXX14" s="114"/>
      <c r="NXY14" s="114"/>
      <c r="NXZ14" s="114"/>
      <c r="NYA14" s="114"/>
      <c r="NYB14" s="114"/>
      <c r="NYC14" s="114"/>
      <c r="NYD14" s="114"/>
      <c r="NYE14" s="114"/>
      <c r="NYF14" s="114"/>
      <c r="NYG14" s="114"/>
      <c r="NYH14" s="114"/>
      <c r="NYI14" s="114"/>
      <c r="NYJ14" s="114"/>
      <c r="NYK14" s="114"/>
      <c r="NYL14" s="114"/>
      <c r="NYM14" s="114"/>
      <c r="NYN14" s="114"/>
      <c r="NYO14" s="114"/>
      <c r="NYP14" s="114"/>
      <c r="NYQ14" s="114"/>
      <c r="NYR14" s="114"/>
      <c r="NYS14" s="114"/>
      <c r="NYT14" s="114"/>
      <c r="NYU14" s="114"/>
      <c r="NYV14" s="114"/>
      <c r="NYW14" s="114"/>
      <c r="NYX14" s="114"/>
      <c r="NYY14" s="114"/>
      <c r="NYZ14" s="114"/>
      <c r="NZA14" s="114"/>
      <c r="NZB14" s="114"/>
      <c r="NZC14" s="114"/>
      <c r="NZD14" s="114"/>
      <c r="NZE14" s="114"/>
      <c r="NZF14" s="114"/>
      <c r="NZG14" s="114"/>
      <c r="NZH14" s="114"/>
      <c r="NZI14" s="114"/>
      <c r="NZJ14" s="114"/>
      <c r="NZK14" s="114"/>
      <c r="NZL14" s="114"/>
      <c r="NZM14" s="114"/>
      <c r="NZN14" s="114"/>
      <c r="NZO14" s="114"/>
      <c r="NZP14" s="114"/>
      <c r="NZQ14" s="114"/>
      <c r="NZR14" s="114"/>
      <c r="NZS14" s="114"/>
      <c r="NZT14" s="114"/>
      <c r="NZU14" s="114"/>
      <c r="NZV14" s="114"/>
      <c r="NZW14" s="114"/>
      <c r="NZX14" s="114"/>
      <c r="NZY14" s="114"/>
      <c r="NZZ14" s="114"/>
      <c r="OAA14" s="114"/>
      <c r="OAB14" s="114"/>
      <c r="OAC14" s="114"/>
      <c r="OAD14" s="114"/>
      <c r="OAE14" s="114"/>
      <c r="OAF14" s="114"/>
      <c r="OAG14" s="114"/>
      <c r="OAH14" s="114"/>
      <c r="OAI14" s="114"/>
      <c r="OAJ14" s="114"/>
      <c r="OAK14" s="114"/>
      <c r="OAL14" s="114"/>
      <c r="OAM14" s="114"/>
      <c r="OAN14" s="114"/>
      <c r="OAO14" s="114"/>
      <c r="OAP14" s="114"/>
      <c r="OAQ14" s="114"/>
      <c r="OAR14" s="114"/>
      <c r="OAS14" s="114"/>
      <c r="OAT14" s="114"/>
      <c r="OAU14" s="114"/>
      <c r="OAV14" s="114"/>
      <c r="OAW14" s="114"/>
      <c r="OAX14" s="114"/>
      <c r="OAY14" s="114"/>
      <c r="OAZ14" s="114"/>
      <c r="OBA14" s="114"/>
      <c r="OBB14" s="114"/>
      <c r="OBC14" s="114"/>
      <c r="OBD14" s="114"/>
      <c r="OBE14" s="114"/>
      <c r="OBF14" s="114"/>
      <c r="OBG14" s="114"/>
      <c r="OBH14" s="114"/>
      <c r="OBI14" s="114"/>
      <c r="OBJ14" s="114"/>
      <c r="OBK14" s="114"/>
      <c r="OBL14" s="114"/>
      <c r="OBM14" s="114"/>
      <c r="OBN14" s="114"/>
      <c r="OBO14" s="114"/>
      <c r="OBP14" s="114"/>
      <c r="OBQ14" s="114"/>
      <c r="OBR14" s="114"/>
      <c r="OBS14" s="114"/>
      <c r="OBT14" s="114"/>
      <c r="OBU14" s="114"/>
      <c r="OBV14" s="114"/>
      <c r="OBW14" s="114"/>
      <c r="OBX14" s="114"/>
      <c r="OBY14" s="114"/>
      <c r="OBZ14" s="114"/>
      <c r="OCA14" s="114"/>
      <c r="OCB14" s="114"/>
      <c r="OCC14" s="114"/>
      <c r="OCD14" s="114"/>
      <c r="OCE14" s="114"/>
      <c r="OCF14" s="114"/>
      <c r="OCG14" s="114"/>
      <c r="OCH14" s="114"/>
      <c r="OCI14" s="114"/>
      <c r="OCJ14" s="114"/>
      <c r="OCK14" s="114"/>
      <c r="OCL14" s="114"/>
      <c r="OCM14" s="114"/>
      <c r="OCN14" s="114"/>
      <c r="OCO14" s="114"/>
      <c r="OCP14" s="114"/>
      <c r="OCQ14" s="114"/>
      <c r="OCR14" s="114"/>
      <c r="OCS14" s="114"/>
      <c r="OCT14" s="114"/>
      <c r="OCU14" s="114"/>
      <c r="OCV14" s="114"/>
      <c r="OCW14" s="114"/>
      <c r="OCX14" s="114"/>
      <c r="OCY14" s="114"/>
      <c r="OCZ14" s="114"/>
      <c r="ODA14" s="114"/>
      <c r="ODB14" s="114"/>
      <c r="ODC14" s="114"/>
      <c r="ODD14" s="114"/>
      <c r="ODE14" s="114"/>
      <c r="ODF14" s="114"/>
      <c r="ODG14" s="114"/>
      <c r="ODH14" s="114"/>
      <c r="ODI14" s="114"/>
      <c r="ODJ14" s="114"/>
      <c r="ODK14" s="114"/>
      <c r="ODL14" s="114"/>
      <c r="ODM14" s="114"/>
      <c r="ODN14" s="114"/>
      <c r="ODO14" s="114"/>
      <c r="ODP14" s="114"/>
      <c r="ODQ14" s="114"/>
      <c r="ODR14" s="114"/>
      <c r="ODS14" s="114"/>
      <c r="ODT14" s="114"/>
      <c r="ODU14" s="114"/>
      <c r="ODV14" s="114"/>
      <c r="ODW14" s="114"/>
      <c r="ODX14" s="114"/>
      <c r="ODY14" s="114"/>
      <c r="ODZ14" s="114"/>
      <c r="OEA14" s="114"/>
      <c r="OEB14" s="114"/>
      <c r="OEC14" s="114"/>
      <c r="OED14" s="114"/>
      <c r="OEE14" s="114"/>
      <c r="OEF14" s="114"/>
      <c r="OEG14" s="114"/>
      <c r="OEH14" s="114"/>
      <c r="OEI14" s="114"/>
      <c r="OEJ14" s="114"/>
      <c r="OEK14" s="114"/>
      <c r="OEL14" s="114"/>
      <c r="OEM14" s="114"/>
      <c r="OEN14" s="114"/>
      <c r="OEO14" s="114"/>
      <c r="OEP14" s="114"/>
      <c r="OEQ14" s="114"/>
      <c r="OER14" s="114"/>
      <c r="OES14" s="114"/>
      <c r="OET14" s="114"/>
      <c r="OEU14" s="114"/>
      <c r="OEV14" s="114"/>
      <c r="OEW14" s="114"/>
      <c r="OEX14" s="114"/>
      <c r="OEY14" s="114"/>
      <c r="OEZ14" s="114"/>
      <c r="OFA14" s="114"/>
      <c r="OFB14" s="114"/>
      <c r="OFC14" s="114"/>
      <c r="OFD14" s="114"/>
      <c r="OFE14" s="114"/>
      <c r="OFF14" s="114"/>
      <c r="OFG14" s="114"/>
      <c r="OFH14" s="114"/>
      <c r="OFI14" s="114"/>
      <c r="OFJ14" s="114"/>
      <c r="OFK14" s="114"/>
      <c r="OFL14" s="114"/>
      <c r="OFM14" s="114"/>
      <c r="OFN14" s="114"/>
      <c r="OFO14" s="114"/>
      <c r="OFP14" s="114"/>
      <c r="OFQ14" s="114"/>
      <c r="OFR14" s="114"/>
      <c r="OFS14" s="114"/>
      <c r="OFT14" s="114"/>
      <c r="OFU14" s="114"/>
      <c r="OFV14" s="114"/>
      <c r="OFW14" s="114"/>
      <c r="OFX14" s="114"/>
      <c r="OFY14" s="114"/>
      <c r="OFZ14" s="114"/>
      <c r="OGA14" s="114"/>
      <c r="OGB14" s="114"/>
      <c r="OGC14" s="114"/>
      <c r="OGD14" s="114"/>
      <c r="OGE14" s="114"/>
      <c r="OGF14" s="114"/>
      <c r="OGG14" s="114"/>
      <c r="OGH14" s="114"/>
      <c r="OGI14" s="114"/>
      <c r="OGJ14" s="114"/>
      <c r="OGK14" s="114"/>
      <c r="OGL14" s="114"/>
      <c r="OGM14" s="114"/>
      <c r="OGN14" s="114"/>
      <c r="OGO14" s="114"/>
      <c r="OGP14" s="114"/>
      <c r="OGQ14" s="114"/>
      <c r="OGR14" s="114"/>
      <c r="OGS14" s="114"/>
      <c r="OGT14" s="114"/>
      <c r="OGU14" s="114"/>
      <c r="OGV14" s="114"/>
      <c r="OGW14" s="114"/>
      <c r="OGX14" s="114"/>
      <c r="OGY14" s="114"/>
      <c r="OGZ14" s="114"/>
      <c r="OHA14" s="114"/>
      <c r="OHB14" s="114"/>
      <c r="OHC14" s="114"/>
      <c r="OHD14" s="114"/>
      <c r="OHE14" s="114"/>
      <c r="OHF14" s="114"/>
      <c r="OHG14" s="114"/>
      <c r="OHH14" s="114"/>
      <c r="OHI14" s="114"/>
      <c r="OHJ14" s="114"/>
      <c r="OHK14" s="114"/>
      <c r="OHL14" s="114"/>
      <c r="OHM14" s="114"/>
      <c r="OHN14" s="114"/>
      <c r="OHO14" s="114"/>
      <c r="OHP14" s="114"/>
      <c r="OHQ14" s="114"/>
      <c r="OHR14" s="114"/>
      <c r="OHS14" s="114"/>
      <c r="OHT14" s="114"/>
      <c r="OHU14" s="114"/>
      <c r="OHV14" s="114"/>
      <c r="OHW14" s="114"/>
      <c r="OHX14" s="114"/>
      <c r="OHY14" s="114"/>
      <c r="OHZ14" s="114"/>
      <c r="OIA14" s="114"/>
      <c r="OIB14" s="114"/>
      <c r="OIC14" s="114"/>
      <c r="OID14" s="114"/>
      <c r="OIE14" s="114"/>
      <c r="OIF14" s="114"/>
      <c r="OIG14" s="114"/>
      <c r="OIH14" s="114"/>
      <c r="OII14" s="114"/>
      <c r="OIJ14" s="114"/>
      <c r="OIK14" s="114"/>
      <c r="OIL14" s="114"/>
      <c r="OIM14" s="114"/>
      <c r="OIN14" s="114"/>
      <c r="OIO14" s="114"/>
      <c r="OIP14" s="114"/>
      <c r="OIQ14" s="114"/>
      <c r="OIR14" s="114"/>
      <c r="OIS14" s="114"/>
      <c r="OIT14" s="114"/>
      <c r="OIU14" s="114"/>
      <c r="OIV14" s="114"/>
      <c r="OIW14" s="114"/>
      <c r="OIX14" s="114"/>
      <c r="OIY14" s="114"/>
      <c r="OIZ14" s="114"/>
      <c r="OJA14" s="114"/>
      <c r="OJB14" s="114"/>
      <c r="OJC14" s="114"/>
      <c r="OJD14" s="114"/>
      <c r="OJE14" s="114"/>
      <c r="OJF14" s="114"/>
      <c r="OJG14" s="114"/>
      <c r="OJH14" s="114"/>
      <c r="OJI14" s="114"/>
      <c r="OJJ14" s="114"/>
      <c r="OJK14" s="114"/>
      <c r="OJL14" s="114"/>
      <c r="OJM14" s="114"/>
      <c r="OJN14" s="114"/>
      <c r="OJO14" s="114"/>
      <c r="OJP14" s="114"/>
      <c r="OJQ14" s="114"/>
      <c r="OJR14" s="114"/>
      <c r="OJS14" s="114"/>
      <c r="OJT14" s="114"/>
      <c r="OJU14" s="114"/>
      <c r="OJV14" s="114"/>
      <c r="OJW14" s="114"/>
      <c r="OJX14" s="114"/>
      <c r="OJY14" s="114"/>
      <c r="OJZ14" s="114"/>
      <c r="OKA14" s="114"/>
      <c r="OKB14" s="114"/>
      <c r="OKC14" s="114"/>
      <c r="OKD14" s="114"/>
      <c r="OKE14" s="114"/>
      <c r="OKF14" s="114"/>
      <c r="OKG14" s="114"/>
      <c r="OKH14" s="114"/>
      <c r="OKI14" s="114"/>
      <c r="OKJ14" s="114"/>
      <c r="OKK14" s="114"/>
      <c r="OKL14" s="114"/>
      <c r="OKM14" s="114"/>
      <c r="OKN14" s="114"/>
      <c r="OKO14" s="114"/>
      <c r="OKP14" s="114"/>
      <c r="OKQ14" s="114"/>
      <c r="OKR14" s="114"/>
      <c r="OKS14" s="114"/>
      <c r="OKT14" s="114"/>
      <c r="OKU14" s="114"/>
      <c r="OKV14" s="114"/>
      <c r="OKW14" s="114"/>
      <c r="OKX14" s="114"/>
      <c r="OKY14" s="114"/>
      <c r="OKZ14" s="114"/>
      <c r="OLA14" s="114"/>
      <c r="OLB14" s="114"/>
      <c r="OLC14" s="114"/>
      <c r="OLD14" s="114"/>
      <c r="OLE14" s="114"/>
      <c r="OLF14" s="114"/>
      <c r="OLG14" s="114"/>
      <c r="OLH14" s="114"/>
      <c r="OLI14" s="114"/>
      <c r="OLJ14" s="114"/>
      <c r="OLK14" s="114"/>
      <c r="OLL14" s="114"/>
      <c r="OLM14" s="114"/>
      <c r="OLN14" s="114"/>
      <c r="OLO14" s="114"/>
      <c r="OLP14" s="114"/>
      <c r="OLQ14" s="114"/>
      <c r="OLR14" s="114"/>
      <c r="OLS14" s="114"/>
      <c r="OLT14" s="114"/>
      <c r="OLU14" s="114"/>
      <c r="OLV14" s="114"/>
      <c r="OLW14" s="114"/>
      <c r="OLX14" s="114"/>
      <c r="OLY14" s="114"/>
      <c r="OLZ14" s="114"/>
      <c r="OMA14" s="114"/>
      <c r="OMB14" s="114"/>
      <c r="OMC14" s="114"/>
      <c r="OMD14" s="114"/>
      <c r="OME14" s="114"/>
      <c r="OMF14" s="114"/>
      <c r="OMG14" s="114"/>
      <c r="OMH14" s="114"/>
      <c r="OMI14" s="114"/>
      <c r="OMJ14" s="114"/>
      <c r="OMK14" s="114"/>
      <c r="OML14" s="114"/>
      <c r="OMM14" s="114"/>
      <c r="OMN14" s="114"/>
      <c r="OMO14" s="114"/>
      <c r="OMP14" s="114"/>
      <c r="OMQ14" s="114"/>
      <c r="OMR14" s="114"/>
      <c r="OMS14" s="114"/>
      <c r="OMT14" s="114"/>
      <c r="OMU14" s="114"/>
      <c r="OMV14" s="114"/>
      <c r="OMW14" s="114"/>
      <c r="OMX14" s="114"/>
      <c r="OMY14" s="114"/>
      <c r="OMZ14" s="114"/>
      <c r="ONA14" s="114"/>
      <c r="ONB14" s="114"/>
      <c r="ONC14" s="114"/>
      <c r="OND14" s="114"/>
      <c r="ONE14" s="114"/>
      <c r="ONF14" s="114"/>
      <c r="ONG14" s="114"/>
      <c r="ONH14" s="114"/>
      <c r="ONI14" s="114"/>
      <c r="ONJ14" s="114"/>
      <c r="ONK14" s="114"/>
      <c r="ONL14" s="114"/>
      <c r="ONM14" s="114"/>
      <c r="ONN14" s="114"/>
      <c r="ONO14" s="114"/>
      <c r="ONP14" s="114"/>
      <c r="ONQ14" s="114"/>
      <c r="ONR14" s="114"/>
      <c r="ONS14" s="114"/>
      <c r="ONT14" s="114"/>
      <c r="ONU14" s="114"/>
      <c r="ONV14" s="114"/>
      <c r="ONW14" s="114"/>
      <c r="ONX14" s="114"/>
      <c r="ONY14" s="114"/>
      <c r="ONZ14" s="114"/>
      <c r="OOA14" s="114"/>
      <c r="OOB14" s="114"/>
      <c r="OOC14" s="114"/>
      <c r="OOD14" s="114"/>
      <c r="OOE14" s="114"/>
      <c r="OOF14" s="114"/>
      <c r="OOG14" s="114"/>
      <c r="OOH14" s="114"/>
      <c r="OOI14" s="114"/>
      <c r="OOJ14" s="114"/>
      <c r="OOK14" s="114"/>
      <c r="OOL14" s="114"/>
      <c r="OOM14" s="114"/>
      <c r="OON14" s="114"/>
      <c r="OOO14" s="114"/>
      <c r="OOP14" s="114"/>
      <c r="OOQ14" s="114"/>
      <c r="OOR14" s="114"/>
      <c r="OOS14" s="114"/>
      <c r="OOT14" s="114"/>
      <c r="OOU14" s="114"/>
      <c r="OOV14" s="114"/>
      <c r="OOW14" s="114"/>
      <c r="OOX14" s="114"/>
      <c r="OOY14" s="114"/>
      <c r="OOZ14" s="114"/>
      <c r="OPA14" s="114"/>
      <c r="OPB14" s="114"/>
      <c r="OPC14" s="114"/>
      <c r="OPD14" s="114"/>
      <c r="OPE14" s="114"/>
      <c r="OPF14" s="114"/>
      <c r="OPG14" s="114"/>
      <c r="OPH14" s="114"/>
      <c r="OPI14" s="114"/>
      <c r="OPJ14" s="114"/>
      <c r="OPK14" s="114"/>
      <c r="OPL14" s="114"/>
      <c r="OPM14" s="114"/>
      <c r="OPN14" s="114"/>
      <c r="OPO14" s="114"/>
      <c r="OPP14" s="114"/>
      <c r="OPQ14" s="114"/>
      <c r="OPR14" s="114"/>
      <c r="OPS14" s="114"/>
      <c r="OPT14" s="114"/>
      <c r="OPU14" s="114"/>
      <c r="OPV14" s="114"/>
      <c r="OPW14" s="114"/>
      <c r="OPX14" s="114"/>
      <c r="OPY14" s="114"/>
      <c r="OPZ14" s="114"/>
      <c r="OQA14" s="114"/>
      <c r="OQB14" s="114"/>
      <c r="OQC14" s="114"/>
      <c r="OQD14" s="114"/>
      <c r="OQE14" s="114"/>
      <c r="OQF14" s="114"/>
      <c r="OQG14" s="114"/>
      <c r="OQH14" s="114"/>
      <c r="OQI14" s="114"/>
      <c r="OQJ14" s="114"/>
      <c r="OQK14" s="114"/>
      <c r="OQL14" s="114"/>
      <c r="OQM14" s="114"/>
      <c r="OQN14" s="114"/>
      <c r="OQO14" s="114"/>
      <c r="OQP14" s="114"/>
      <c r="OQQ14" s="114"/>
      <c r="OQR14" s="114"/>
      <c r="OQS14" s="114"/>
      <c r="OQT14" s="114"/>
      <c r="OQU14" s="114"/>
      <c r="OQV14" s="114"/>
      <c r="OQW14" s="114"/>
      <c r="OQX14" s="114"/>
      <c r="OQY14" s="114"/>
      <c r="OQZ14" s="114"/>
      <c r="ORA14" s="114"/>
      <c r="ORB14" s="114"/>
      <c r="ORC14" s="114"/>
      <c r="ORD14" s="114"/>
      <c r="ORE14" s="114"/>
      <c r="ORF14" s="114"/>
      <c r="ORG14" s="114"/>
      <c r="ORH14" s="114"/>
      <c r="ORI14" s="114"/>
      <c r="ORJ14" s="114"/>
      <c r="ORK14" s="114"/>
      <c r="ORL14" s="114"/>
      <c r="ORM14" s="114"/>
      <c r="ORN14" s="114"/>
      <c r="ORO14" s="114"/>
      <c r="ORP14" s="114"/>
      <c r="ORQ14" s="114"/>
      <c r="ORR14" s="114"/>
      <c r="ORS14" s="114"/>
      <c r="ORT14" s="114"/>
      <c r="ORU14" s="114"/>
      <c r="ORV14" s="114"/>
      <c r="ORW14" s="114"/>
      <c r="ORX14" s="114"/>
      <c r="ORY14" s="114"/>
      <c r="ORZ14" s="114"/>
      <c r="OSA14" s="114"/>
      <c r="OSB14" s="114"/>
      <c r="OSC14" s="114"/>
      <c r="OSD14" s="114"/>
      <c r="OSE14" s="114"/>
      <c r="OSF14" s="114"/>
      <c r="OSG14" s="114"/>
      <c r="OSH14" s="114"/>
      <c r="OSI14" s="114"/>
      <c r="OSJ14" s="114"/>
      <c r="OSK14" s="114"/>
      <c r="OSL14" s="114"/>
      <c r="OSM14" s="114"/>
      <c r="OSN14" s="114"/>
      <c r="OSO14" s="114"/>
      <c r="OSP14" s="114"/>
      <c r="OSQ14" s="114"/>
      <c r="OSR14" s="114"/>
      <c r="OSS14" s="114"/>
      <c r="OST14" s="114"/>
      <c r="OSU14" s="114"/>
      <c r="OSV14" s="114"/>
      <c r="OSW14" s="114"/>
      <c r="OSX14" s="114"/>
      <c r="OSY14" s="114"/>
      <c r="OSZ14" s="114"/>
      <c r="OTA14" s="114"/>
      <c r="OTB14" s="114"/>
      <c r="OTC14" s="114"/>
      <c r="OTD14" s="114"/>
      <c r="OTE14" s="114"/>
      <c r="OTF14" s="114"/>
      <c r="OTG14" s="114"/>
      <c r="OTH14" s="114"/>
      <c r="OTI14" s="114"/>
      <c r="OTJ14" s="114"/>
      <c r="OTK14" s="114"/>
      <c r="OTL14" s="114"/>
      <c r="OTM14" s="114"/>
      <c r="OTN14" s="114"/>
      <c r="OTO14" s="114"/>
      <c r="OTP14" s="114"/>
      <c r="OTQ14" s="114"/>
      <c r="OTR14" s="114"/>
      <c r="OTS14" s="114"/>
      <c r="OTT14" s="114"/>
      <c r="OTU14" s="114"/>
      <c r="OTV14" s="114"/>
      <c r="OTW14" s="114"/>
      <c r="OTX14" s="114"/>
      <c r="OTY14" s="114"/>
      <c r="OTZ14" s="114"/>
      <c r="OUA14" s="114"/>
      <c r="OUB14" s="114"/>
      <c r="OUC14" s="114"/>
      <c r="OUD14" s="114"/>
      <c r="OUE14" s="114"/>
      <c r="OUF14" s="114"/>
      <c r="OUG14" s="114"/>
      <c r="OUH14" s="114"/>
      <c r="OUI14" s="114"/>
      <c r="OUJ14" s="114"/>
      <c r="OUK14" s="114"/>
      <c r="OUL14" s="114"/>
      <c r="OUM14" s="114"/>
      <c r="OUN14" s="114"/>
      <c r="OUO14" s="114"/>
      <c r="OUP14" s="114"/>
      <c r="OUQ14" s="114"/>
      <c r="OUR14" s="114"/>
      <c r="OUS14" s="114"/>
      <c r="OUT14" s="114"/>
      <c r="OUU14" s="114"/>
      <c r="OUV14" s="114"/>
      <c r="OUW14" s="114"/>
      <c r="OUX14" s="114"/>
      <c r="OUY14" s="114"/>
      <c r="OUZ14" s="114"/>
      <c r="OVA14" s="114"/>
      <c r="OVB14" s="114"/>
      <c r="OVC14" s="114"/>
      <c r="OVD14" s="114"/>
      <c r="OVE14" s="114"/>
      <c r="OVF14" s="114"/>
      <c r="OVG14" s="114"/>
      <c r="OVH14" s="114"/>
      <c r="OVI14" s="114"/>
      <c r="OVJ14" s="114"/>
      <c r="OVK14" s="114"/>
      <c r="OVL14" s="114"/>
      <c r="OVM14" s="114"/>
      <c r="OVN14" s="114"/>
      <c r="OVO14" s="114"/>
      <c r="OVP14" s="114"/>
      <c r="OVQ14" s="114"/>
      <c r="OVR14" s="114"/>
      <c r="OVS14" s="114"/>
      <c r="OVT14" s="114"/>
      <c r="OVU14" s="114"/>
      <c r="OVV14" s="114"/>
      <c r="OVW14" s="114"/>
      <c r="OVX14" s="114"/>
      <c r="OVY14" s="114"/>
      <c r="OVZ14" s="114"/>
      <c r="OWA14" s="114"/>
      <c r="OWB14" s="114"/>
      <c r="OWC14" s="114"/>
      <c r="OWD14" s="114"/>
      <c r="OWE14" s="114"/>
      <c r="OWF14" s="114"/>
      <c r="OWG14" s="114"/>
      <c r="OWH14" s="114"/>
      <c r="OWI14" s="114"/>
      <c r="OWJ14" s="114"/>
      <c r="OWK14" s="114"/>
      <c r="OWL14" s="114"/>
      <c r="OWM14" s="114"/>
      <c r="OWN14" s="114"/>
      <c r="OWO14" s="114"/>
      <c r="OWP14" s="114"/>
      <c r="OWQ14" s="114"/>
      <c r="OWR14" s="114"/>
      <c r="OWS14" s="114"/>
      <c r="OWT14" s="114"/>
      <c r="OWU14" s="114"/>
      <c r="OWV14" s="114"/>
      <c r="OWW14" s="114"/>
      <c r="OWX14" s="114"/>
      <c r="OWY14" s="114"/>
      <c r="OWZ14" s="114"/>
      <c r="OXA14" s="114"/>
      <c r="OXB14" s="114"/>
      <c r="OXC14" s="114"/>
      <c r="OXD14" s="114"/>
      <c r="OXE14" s="114"/>
      <c r="OXF14" s="114"/>
      <c r="OXG14" s="114"/>
      <c r="OXH14" s="114"/>
      <c r="OXI14" s="114"/>
      <c r="OXJ14" s="114"/>
      <c r="OXK14" s="114"/>
      <c r="OXL14" s="114"/>
      <c r="OXM14" s="114"/>
      <c r="OXN14" s="114"/>
      <c r="OXO14" s="114"/>
      <c r="OXP14" s="114"/>
      <c r="OXQ14" s="114"/>
      <c r="OXR14" s="114"/>
      <c r="OXS14" s="114"/>
      <c r="OXT14" s="114"/>
      <c r="OXU14" s="114"/>
      <c r="OXV14" s="114"/>
      <c r="OXW14" s="114"/>
      <c r="OXX14" s="114"/>
      <c r="OXY14" s="114"/>
      <c r="OXZ14" s="114"/>
      <c r="OYA14" s="114"/>
      <c r="OYB14" s="114"/>
      <c r="OYC14" s="114"/>
      <c r="OYD14" s="114"/>
      <c r="OYE14" s="114"/>
      <c r="OYF14" s="114"/>
      <c r="OYG14" s="114"/>
      <c r="OYH14" s="114"/>
      <c r="OYI14" s="114"/>
      <c r="OYJ14" s="114"/>
      <c r="OYK14" s="114"/>
      <c r="OYL14" s="114"/>
      <c r="OYM14" s="114"/>
      <c r="OYN14" s="114"/>
      <c r="OYO14" s="114"/>
      <c r="OYP14" s="114"/>
      <c r="OYQ14" s="114"/>
      <c r="OYR14" s="114"/>
      <c r="OYS14" s="114"/>
      <c r="OYT14" s="114"/>
      <c r="OYU14" s="114"/>
      <c r="OYV14" s="114"/>
      <c r="OYW14" s="114"/>
      <c r="OYX14" s="114"/>
      <c r="OYY14" s="114"/>
      <c r="OYZ14" s="114"/>
      <c r="OZA14" s="114"/>
      <c r="OZB14" s="114"/>
      <c r="OZC14" s="114"/>
      <c r="OZD14" s="114"/>
      <c r="OZE14" s="114"/>
      <c r="OZF14" s="114"/>
      <c r="OZG14" s="114"/>
      <c r="OZH14" s="114"/>
      <c r="OZI14" s="114"/>
      <c r="OZJ14" s="114"/>
      <c r="OZK14" s="114"/>
      <c r="OZL14" s="114"/>
      <c r="OZM14" s="114"/>
      <c r="OZN14" s="114"/>
      <c r="OZO14" s="114"/>
      <c r="OZP14" s="114"/>
      <c r="OZQ14" s="114"/>
      <c r="OZR14" s="114"/>
      <c r="OZS14" s="114"/>
      <c r="OZT14" s="114"/>
      <c r="OZU14" s="114"/>
      <c r="OZV14" s="114"/>
      <c r="OZW14" s="114"/>
      <c r="OZX14" s="114"/>
      <c r="OZY14" s="114"/>
      <c r="OZZ14" s="114"/>
      <c r="PAA14" s="114"/>
      <c r="PAB14" s="114"/>
      <c r="PAC14" s="114"/>
      <c r="PAD14" s="114"/>
      <c r="PAE14" s="114"/>
      <c r="PAF14" s="114"/>
      <c r="PAG14" s="114"/>
      <c r="PAH14" s="114"/>
      <c r="PAI14" s="114"/>
      <c r="PAJ14" s="114"/>
      <c r="PAK14" s="114"/>
      <c r="PAL14" s="114"/>
      <c r="PAM14" s="114"/>
      <c r="PAN14" s="114"/>
      <c r="PAO14" s="114"/>
      <c r="PAP14" s="114"/>
      <c r="PAQ14" s="114"/>
      <c r="PAR14" s="114"/>
      <c r="PAS14" s="114"/>
      <c r="PAT14" s="114"/>
      <c r="PAU14" s="114"/>
      <c r="PAV14" s="114"/>
      <c r="PAW14" s="114"/>
      <c r="PAX14" s="114"/>
      <c r="PAY14" s="114"/>
      <c r="PAZ14" s="114"/>
      <c r="PBA14" s="114"/>
      <c r="PBB14" s="114"/>
      <c r="PBC14" s="114"/>
      <c r="PBD14" s="114"/>
      <c r="PBE14" s="114"/>
      <c r="PBF14" s="114"/>
      <c r="PBG14" s="114"/>
      <c r="PBH14" s="114"/>
      <c r="PBI14" s="114"/>
      <c r="PBJ14" s="114"/>
      <c r="PBK14" s="114"/>
      <c r="PBL14" s="114"/>
      <c r="PBM14" s="114"/>
      <c r="PBN14" s="114"/>
      <c r="PBO14" s="114"/>
      <c r="PBP14" s="114"/>
      <c r="PBQ14" s="114"/>
      <c r="PBR14" s="114"/>
      <c r="PBS14" s="114"/>
      <c r="PBT14" s="114"/>
      <c r="PBU14" s="114"/>
      <c r="PBV14" s="114"/>
      <c r="PBW14" s="114"/>
      <c r="PBX14" s="114"/>
      <c r="PBY14" s="114"/>
      <c r="PBZ14" s="114"/>
      <c r="PCA14" s="114"/>
      <c r="PCB14" s="114"/>
      <c r="PCC14" s="114"/>
      <c r="PCD14" s="114"/>
      <c r="PCE14" s="114"/>
      <c r="PCF14" s="114"/>
      <c r="PCG14" s="114"/>
      <c r="PCH14" s="114"/>
      <c r="PCI14" s="114"/>
      <c r="PCJ14" s="114"/>
      <c r="PCK14" s="114"/>
      <c r="PCL14" s="114"/>
      <c r="PCM14" s="114"/>
      <c r="PCN14" s="114"/>
      <c r="PCO14" s="114"/>
      <c r="PCP14" s="114"/>
      <c r="PCQ14" s="114"/>
      <c r="PCR14" s="114"/>
      <c r="PCS14" s="114"/>
      <c r="PCT14" s="114"/>
      <c r="PCU14" s="114"/>
      <c r="PCV14" s="114"/>
      <c r="PCW14" s="114"/>
      <c r="PCX14" s="114"/>
      <c r="PCY14" s="114"/>
      <c r="PCZ14" s="114"/>
      <c r="PDA14" s="114"/>
      <c r="PDB14" s="114"/>
      <c r="PDC14" s="114"/>
      <c r="PDD14" s="114"/>
      <c r="PDE14" s="114"/>
      <c r="PDF14" s="114"/>
      <c r="PDG14" s="114"/>
      <c r="PDH14" s="114"/>
      <c r="PDI14" s="114"/>
      <c r="PDJ14" s="114"/>
      <c r="PDK14" s="114"/>
      <c r="PDL14" s="114"/>
      <c r="PDM14" s="114"/>
      <c r="PDN14" s="114"/>
      <c r="PDO14" s="114"/>
      <c r="PDP14" s="114"/>
      <c r="PDQ14" s="114"/>
      <c r="PDR14" s="114"/>
      <c r="PDS14" s="114"/>
      <c r="PDT14" s="114"/>
      <c r="PDU14" s="114"/>
      <c r="PDV14" s="114"/>
      <c r="PDW14" s="114"/>
      <c r="PDX14" s="114"/>
      <c r="PDY14" s="114"/>
      <c r="PDZ14" s="114"/>
      <c r="PEA14" s="114"/>
      <c r="PEB14" s="114"/>
      <c r="PEC14" s="114"/>
      <c r="PED14" s="114"/>
      <c r="PEE14" s="114"/>
      <c r="PEF14" s="114"/>
      <c r="PEG14" s="114"/>
      <c r="PEH14" s="114"/>
      <c r="PEI14" s="114"/>
      <c r="PEJ14" s="114"/>
      <c r="PEK14" s="114"/>
      <c r="PEL14" s="114"/>
      <c r="PEM14" s="114"/>
      <c r="PEN14" s="114"/>
      <c r="PEO14" s="114"/>
      <c r="PEP14" s="114"/>
      <c r="PEQ14" s="114"/>
      <c r="PER14" s="114"/>
      <c r="PES14" s="114"/>
      <c r="PET14" s="114"/>
      <c r="PEU14" s="114"/>
      <c r="PEV14" s="114"/>
      <c r="PEW14" s="114"/>
      <c r="PEX14" s="114"/>
      <c r="PEY14" s="114"/>
      <c r="PEZ14" s="114"/>
      <c r="PFA14" s="114"/>
      <c r="PFB14" s="114"/>
      <c r="PFC14" s="114"/>
      <c r="PFD14" s="114"/>
      <c r="PFE14" s="114"/>
      <c r="PFF14" s="114"/>
      <c r="PFG14" s="114"/>
      <c r="PFH14" s="114"/>
      <c r="PFI14" s="114"/>
      <c r="PFJ14" s="114"/>
      <c r="PFK14" s="114"/>
      <c r="PFL14" s="114"/>
      <c r="PFM14" s="114"/>
      <c r="PFN14" s="114"/>
      <c r="PFO14" s="114"/>
      <c r="PFP14" s="114"/>
      <c r="PFQ14" s="114"/>
      <c r="PFR14" s="114"/>
      <c r="PFS14" s="114"/>
      <c r="PFT14" s="114"/>
      <c r="PFU14" s="114"/>
      <c r="PFV14" s="114"/>
      <c r="PFW14" s="114"/>
      <c r="PFX14" s="114"/>
      <c r="PFY14" s="114"/>
      <c r="PFZ14" s="114"/>
      <c r="PGA14" s="114"/>
      <c r="PGB14" s="114"/>
      <c r="PGC14" s="114"/>
      <c r="PGD14" s="114"/>
      <c r="PGE14" s="114"/>
      <c r="PGF14" s="114"/>
      <c r="PGG14" s="114"/>
      <c r="PGH14" s="114"/>
      <c r="PGI14" s="114"/>
      <c r="PGJ14" s="114"/>
      <c r="PGK14" s="114"/>
      <c r="PGL14" s="114"/>
      <c r="PGM14" s="114"/>
      <c r="PGN14" s="114"/>
      <c r="PGO14" s="114"/>
      <c r="PGP14" s="114"/>
      <c r="PGQ14" s="114"/>
      <c r="PGR14" s="114"/>
      <c r="PGS14" s="114"/>
      <c r="PGT14" s="114"/>
      <c r="PGU14" s="114"/>
      <c r="PGV14" s="114"/>
      <c r="PGW14" s="114"/>
      <c r="PGX14" s="114"/>
      <c r="PGY14" s="114"/>
      <c r="PGZ14" s="114"/>
      <c r="PHA14" s="114"/>
      <c r="PHB14" s="114"/>
      <c r="PHC14" s="114"/>
      <c r="PHD14" s="114"/>
      <c r="PHE14" s="114"/>
      <c r="PHF14" s="114"/>
      <c r="PHG14" s="114"/>
      <c r="PHH14" s="114"/>
      <c r="PHI14" s="114"/>
      <c r="PHJ14" s="114"/>
      <c r="PHK14" s="114"/>
      <c r="PHL14" s="114"/>
      <c r="PHM14" s="114"/>
      <c r="PHN14" s="114"/>
      <c r="PHO14" s="114"/>
      <c r="PHP14" s="114"/>
      <c r="PHQ14" s="114"/>
      <c r="PHR14" s="114"/>
      <c r="PHS14" s="114"/>
      <c r="PHT14" s="114"/>
      <c r="PHU14" s="114"/>
      <c r="PHV14" s="114"/>
      <c r="PHW14" s="114"/>
      <c r="PHX14" s="114"/>
      <c r="PHY14" s="114"/>
      <c r="PHZ14" s="114"/>
      <c r="PIA14" s="114"/>
      <c r="PIB14" s="114"/>
      <c r="PIC14" s="114"/>
      <c r="PID14" s="114"/>
      <c r="PIE14" s="114"/>
      <c r="PIF14" s="114"/>
      <c r="PIG14" s="114"/>
      <c r="PIH14" s="114"/>
      <c r="PII14" s="114"/>
      <c r="PIJ14" s="114"/>
      <c r="PIK14" s="114"/>
      <c r="PIL14" s="114"/>
      <c r="PIM14" s="114"/>
      <c r="PIN14" s="114"/>
      <c r="PIO14" s="114"/>
      <c r="PIP14" s="114"/>
      <c r="PIQ14" s="114"/>
      <c r="PIR14" s="114"/>
      <c r="PIS14" s="114"/>
      <c r="PIT14" s="114"/>
      <c r="PIU14" s="114"/>
      <c r="PIV14" s="114"/>
      <c r="PIW14" s="114"/>
      <c r="PIX14" s="114"/>
      <c r="PIY14" s="114"/>
      <c r="PIZ14" s="114"/>
      <c r="PJA14" s="114"/>
      <c r="PJB14" s="114"/>
      <c r="PJC14" s="114"/>
      <c r="PJD14" s="114"/>
      <c r="PJE14" s="114"/>
      <c r="PJF14" s="114"/>
      <c r="PJG14" s="114"/>
      <c r="PJH14" s="114"/>
      <c r="PJI14" s="114"/>
      <c r="PJJ14" s="114"/>
      <c r="PJK14" s="114"/>
      <c r="PJL14" s="114"/>
      <c r="PJM14" s="114"/>
      <c r="PJN14" s="114"/>
      <c r="PJO14" s="114"/>
      <c r="PJP14" s="114"/>
      <c r="PJQ14" s="114"/>
      <c r="PJR14" s="114"/>
      <c r="PJS14" s="114"/>
      <c r="PJT14" s="114"/>
      <c r="PJU14" s="114"/>
      <c r="PJV14" s="114"/>
      <c r="PJW14" s="114"/>
      <c r="PJX14" s="114"/>
      <c r="PJY14" s="114"/>
      <c r="PJZ14" s="114"/>
      <c r="PKA14" s="114"/>
      <c r="PKB14" s="114"/>
      <c r="PKC14" s="114"/>
      <c r="PKD14" s="114"/>
      <c r="PKE14" s="114"/>
      <c r="PKF14" s="114"/>
      <c r="PKG14" s="114"/>
      <c r="PKH14" s="114"/>
      <c r="PKI14" s="114"/>
      <c r="PKJ14" s="114"/>
      <c r="PKK14" s="114"/>
      <c r="PKL14" s="114"/>
      <c r="PKM14" s="114"/>
      <c r="PKN14" s="114"/>
      <c r="PKO14" s="114"/>
      <c r="PKP14" s="114"/>
      <c r="PKQ14" s="114"/>
      <c r="PKR14" s="114"/>
      <c r="PKS14" s="114"/>
      <c r="PKT14" s="114"/>
      <c r="PKU14" s="114"/>
      <c r="PKV14" s="114"/>
      <c r="PKW14" s="114"/>
      <c r="PKX14" s="114"/>
      <c r="PKY14" s="114"/>
      <c r="PKZ14" s="114"/>
      <c r="PLA14" s="114"/>
      <c r="PLB14" s="114"/>
      <c r="PLC14" s="114"/>
      <c r="PLD14" s="114"/>
      <c r="PLE14" s="114"/>
      <c r="PLF14" s="114"/>
      <c r="PLG14" s="114"/>
      <c r="PLH14" s="114"/>
      <c r="PLI14" s="114"/>
      <c r="PLJ14" s="114"/>
      <c r="PLK14" s="114"/>
      <c r="PLL14" s="114"/>
      <c r="PLM14" s="114"/>
      <c r="PLN14" s="114"/>
      <c r="PLO14" s="114"/>
      <c r="PLP14" s="114"/>
      <c r="PLQ14" s="114"/>
      <c r="PLR14" s="114"/>
      <c r="PLS14" s="114"/>
      <c r="PLT14" s="114"/>
      <c r="PLU14" s="114"/>
      <c r="PLV14" s="114"/>
      <c r="PLW14" s="114"/>
      <c r="PLX14" s="114"/>
      <c r="PLY14" s="114"/>
      <c r="PLZ14" s="114"/>
      <c r="PMA14" s="114"/>
      <c r="PMB14" s="114"/>
      <c r="PMC14" s="114"/>
      <c r="PMD14" s="114"/>
      <c r="PME14" s="114"/>
      <c r="PMF14" s="114"/>
      <c r="PMG14" s="114"/>
      <c r="PMH14" s="114"/>
      <c r="PMI14" s="114"/>
      <c r="PMJ14" s="114"/>
      <c r="PMK14" s="114"/>
      <c r="PML14" s="114"/>
      <c r="PMM14" s="114"/>
      <c r="PMN14" s="114"/>
      <c r="PMO14" s="114"/>
      <c r="PMP14" s="114"/>
      <c r="PMQ14" s="114"/>
      <c r="PMR14" s="114"/>
      <c r="PMS14" s="114"/>
      <c r="PMT14" s="114"/>
      <c r="PMU14" s="114"/>
      <c r="PMV14" s="114"/>
      <c r="PMW14" s="114"/>
      <c r="PMX14" s="114"/>
      <c r="PMY14" s="114"/>
      <c r="PMZ14" s="114"/>
      <c r="PNA14" s="114"/>
      <c r="PNB14" s="114"/>
      <c r="PNC14" s="114"/>
      <c r="PND14" s="114"/>
      <c r="PNE14" s="114"/>
      <c r="PNF14" s="114"/>
      <c r="PNG14" s="114"/>
      <c r="PNH14" s="114"/>
      <c r="PNI14" s="114"/>
      <c r="PNJ14" s="114"/>
      <c r="PNK14" s="114"/>
      <c r="PNL14" s="114"/>
      <c r="PNM14" s="114"/>
      <c r="PNN14" s="114"/>
      <c r="PNO14" s="114"/>
      <c r="PNP14" s="114"/>
      <c r="PNQ14" s="114"/>
      <c r="PNR14" s="114"/>
      <c r="PNS14" s="114"/>
      <c r="PNT14" s="114"/>
      <c r="PNU14" s="114"/>
      <c r="PNV14" s="114"/>
      <c r="PNW14" s="114"/>
      <c r="PNX14" s="114"/>
      <c r="PNY14" s="114"/>
      <c r="PNZ14" s="114"/>
      <c r="POA14" s="114"/>
      <c r="POB14" s="114"/>
      <c r="POC14" s="114"/>
      <c r="POD14" s="114"/>
      <c r="POE14" s="114"/>
      <c r="POF14" s="114"/>
      <c r="POG14" s="114"/>
      <c r="POH14" s="114"/>
      <c r="POI14" s="114"/>
      <c r="POJ14" s="114"/>
      <c r="POK14" s="114"/>
      <c r="POL14" s="114"/>
      <c r="POM14" s="114"/>
      <c r="PON14" s="114"/>
      <c r="POO14" s="114"/>
      <c r="POP14" s="114"/>
      <c r="POQ14" s="114"/>
      <c r="POR14" s="114"/>
      <c r="POS14" s="114"/>
      <c r="POT14" s="114"/>
      <c r="POU14" s="114"/>
      <c r="POV14" s="114"/>
      <c r="POW14" s="114"/>
      <c r="POX14" s="114"/>
      <c r="POY14" s="114"/>
      <c r="POZ14" s="114"/>
      <c r="PPA14" s="114"/>
      <c r="PPB14" s="114"/>
      <c r="PPC14" s="114"/>
      <c r="PPD14" s="114"/>
      <c r="PPE14" s="114"/>
      <c r="PPF14" s="114"/>
      <c r="PPG14" s="114"/>
      <c r="PPH14" s="114"/>
      <c r="PPI14" s="114"/>
      <c r="PPJ14" s="114"/>
      <c r="PPK14" s="114"/>
      <c r="PPL14" s="114"/>
      <c r="PPM14" s="114"/>
      <c r="PPN14" s="114"/>
      <c r="PPO14" s="114"/>
      <c r="PPP14" s="114"/>
      <c r="PPQ14" s="114"/>
      <c r="PPR14" s="114"/>
      <c r="PPS14" s="114"/>
      <c r="PPT14" s="114"/>
      <c r="PPU14" s="114"/>
      <c r="PPV14" s="114"/>
      <c r="PPW14" s="114"/>
      <c r="PPX14" s="114"/>
      <c r="PPY14" s="114"/>
      <c r="PPZ14" s="114"/>
      <c r="PQA14" s="114"/>
      <c r="PQB14" s="114"/>
      <c r="PQC14" s="114"/>
      <c r="PQD14" s="114"/>
      <c r="PQE14" s="114"/>
      <c r="PQF14" s="114"/>
      <c r="PQG14" s="114"/>
      <c r="PQH14" s="114"/>
      <c r="PQI14" s="114"/>
      <c r="PQJ14" s="114"/>
      <c r="PQK14" s="114"/>
      <c r="PQL14" s="114"/>
      <c r="PQM14" s="114"/>
      <c r="PQN14" s="114"/>
      <c r="PQO14" s="114"/>
      <c r="PQP14" s="114"/>
      <c r="PQQ14" s="114"/>
      <c r="PQR14" s="114"/>
      <c r="PQS14" s="114"/>
      <c r="PQT14" s="114"/>
      <c r="PQU14" s="114"/>
      <c r="PQV14" s="114"/>
      <c r="PQW14" s="114"/>
      <c r="PQX14" s="114"/>
      <c r="PQY14" s="114"/>
      <c r="PQZ14" s="114"/>
      <c r="PRA14" s="114"/>
      <c r="PRB14" s="114"/>
      <c r="PRC14" s="114"/>
      <c r="PRD14" s="114"/>
      <c r="PRE14" s="114"/>
      <c r="PRF14" s="114"/>
      <c r="PRG14" s="114"/>
      <c r="PRH14" s="114"/>
      <c r="PRI14" s="114"/>
      <c r="PRJ14" s="114"/>
      <c r="PRK14" s="114"/>
      <c r="PRL14" s="114"/>
      <c r="PRM14" s="114"/>
      <c r="PRN14" s="114"/>
      <c r="PRO14" s="114"/>
      <c r="PRP14" s="114"/>
      <c r="PRQ14" s="114"/>
      <c r="PRR14" s="114"/>
      <c r="PRS14" s="114"/>
      <c r="PRT14" s="114"/>
      <c r="PRU14" s="114"/>
      <c r="PRV14" s="114"/>
      <c r="PRW14" s="114"/>
      <c r="PRX14" s="114"/>
      <c r="PRY14" s="114"/>
      <c r="PRZ14" s="114"/>
      <c r="PSA14" s="114"/>
      <c r="PSB14" s="114"/>
      <c r="PSC14" s="114"/>
      <c r="PSD14" s="114"/>
      <c r="PSE14" s="114"/>
      <c r="PSF14" s="114"/>
      <c r="PSG14" s="114"/>
      <c r="PSH14" s="114"/>
      <c r="PSI14" s="114"/>
      <c r="PSJ14" s="114"/>
      <c r="PSK14" s="114"/>
      <c r="PSL14" s="114"/>
      <c r="PSM14" s="114"/>
      <c r="PSN14" s="114"/>
      <c r="PSO14" s="114"/>
      <c r="PSP14" s="114"/>
      <c r="PSQ14" s="114"/>
      <c r="PSR14" s="114"/>
      <c r="PSS14" s="114"/>
      <c r="PST14" s="114"/>
      <c r="PSU14" s="114"/>
      <c r="PSV14" s="114"/>
      <c r="PSW14" s="114"/>
      <c r="PSX14" s="114"/>
      <c r="PSY14" s="114"/>
      <c r="PSZ14" s="114"/>
      <c r="PTA14" s="114"/>
      <c r="PTB14" s="114"/>
      <c r="PTC14" s="114"/>
      <c r="PTD14" s="114"/>
      <c r="PTE14" s="114"/>
      <c r="PTF14" s="114"/>
      <c r="PTG14" s="114"/>
      <c r="PTH14" s="114"/>
      <c r="PTI14" s="114"/>
      <c r="PTJ14" s="114"/>
      <c r="PTK14" s="114"/>
      <c r="PTL14" s="114"/>
      <c r="PTM14" s="114"/>
      <c r="PTN14" s="114"/>
      <c r="PTO14" s="114"/>
      <c r="PTP14" s="114"/>
      <c r="PTQ14" s="114"/>
      <c r="PTR14" s="114"/>
      <c r="PTS14" s="114"/>
      <c r="PTT14" s="114"/>
      <c r="PTU14" s="114"/>
      <c r="PTV14" s="114"/>
      <c r="PTW14" s="114"/>
      <c r="PTX14" s="114"/>
      <c r="PTY14" s="114"/>
      <c r="PTZ14" s="114"/>
      <c r="PUA14" s="114"/>
      <c r="PUB14" s="114"/>
      <c r="PUC14" s="114"/>
      <c r="PUD14" s="114"/>
      <c r="PUE14" s="114"/>
      <c r="PUF14" s="114"/>
      <c r="PUG14" s="114"/>
      <c r="PUH14" s="114"/>
      <c r="PUI14" s="114"/>
      <c r="PUJ14" s="114"/>
      <c r="PUK14" s="114"/>
      <c r="PUL14" s="114"/>
      <c r="PUM14" s="114"/>
      <c r="PUN14" s="114"/>
      <c r="PUO14" s="114"/>
      <c r="PUP14" s="114"/>
      <c r="PUQ14" s="114"/>
      <c r="PUR14" s="114"/>
      <c r="PUS14" s="114"/>
      <c r="PUT14" s="114"/>
      <c r="PUU14" s="114"/>
      <c r="PUV14" s="114"/>
      <c r="PUW14" s="114"/>
      <c r="PUX14" s="114"/>
      <c r="PUY14" s="114"/>
      <c r="PUZ14" s="114"/>
      <c r="PVA14" s="114"/>
      <c r="PVB14" s="114"/>
      <c r="PVC14" s="114"/>
      <c r="PVD14" s="114"/>
      <c r="PVE14" s="114"/>
      <c r="PVF14" s="114"/>
      <c r="PVG14" s="114"/>
      <c r="PVH14" s="114"/>
      <c r="PVI14" s="114"/>
      <c r="PVJ14" s="114"/>
      <c r="PVK14" s="114"/>
      <c r="PVL14" s="114"/>
      <c r="PVM14" s="114"/>
      <c r="PVN14" s="114"/>
      <c r="PVO14" s="114"/>
      <c r="PVP14" s="114"/>
      <c r="PVQ14" s="114"/>
      <c r="PVR14" s="114"/>
      <c r="PVS14" s="114"/>
      <c r="PVT14" s="114"/>
      <c r="PVU14" s="114"/>
      <c r="PVV14" s="114"/>
      <c r="PVW14" s="114"/>
      <c r="PVX14" s="114"/>
      <c r="PVY14" s="114"/>
      <c r="PVZ14" s="114"/>
      <c r="PWA14" s="114"/>
      <c r="PWB14" s="114"/>
      <c r="PWC14" s="114"/>
      <c r="PWD14" s="114"/>
      <c r="PWE14" s="114"/>
      <c r="PWF14" s="114"/>
      <c r="PWG14" s="114"/>
      <c r="PWH14" s="114"/>
      <c r="PWI14" s="114"/>
      <c r="PWJ14" s="114"/>
      <c r="PWK14" s="114"/>
      <c r="PWL14" s="114"/>
      <c r="PWM14" s="114"/>
      <c r="PWN14" s="114"/>
      <c r="PWO14" s="114"/>
      <c r="PWP14" s="114"/>
      <c r="PWQ14" s="114"/>
      <c r="PWR14" s="114"/>
      <c r="PWS14" s="114"/>
      <c r="PWT14" s="114"/>
      <c r="PWU14" s="114"/>
      <c r="PWV14" s="114"/>
      <c r="PWW14" s="114"/>
      <c r="PWX14" s="114"/>
      <c r="PWY14" s="114"/>
      <c r="PWZ14" s="114"/>
      <c r="PXA14" s="114"/>
      <c r="PXB14" s="114"/>
      <c r="PXC14" s="114"/>
      <c r="PXD14" s="114"/>
      <c r="PXE14" s="114"/>
      <c r="PXF14" s="114"/>
      <c r="PXG14" s="114"/>
      <c r="PXH14" s="114"/>
      <c r="PXI14" s="114"/>
      <c r="PXJ14" s="114"/>
      <c r="PXK14" s="114"/>
      <c r="PXL14" s="114"/>
      <c r="PXM14" s="114"/>
      <c r="PXN14" s="114"/>
      <c r="PXO14" s="114"/>
      <c r="PXP14" s="114"/>
      <c r="PXQ14" s="114"/>
      <c r="PXR14" s="114"/>
      <c r="PXS14" s="114"/>
      <c r="PXT14" s="114"/>
      <c r="PXU14" s="114"/>
      <c r="PXV14" s="114"/>
      <c r="PXW14" s="114"/>
      <c r="PXX14" s="114"/>
      <c r="PXY14" s="114"/>
      <c r="PXZ14" s="114"/>
      <c r="PYA14" s="114"/>
      <c r="PYB14" s="114"/>
      <c r="PYC14" s="114"/>
      <c r="PYD14" s="114"/>
      <c r="PYE14" s="114"/>
      <c r="PYF14" s="114"/>
      <c r="PYG14" s="114"/>
      <c r="PYH14" s="114"/>
      <c r="PYI14" s="114"/>
      <c r="PYJ14" s="114"/>
      <c r="PYK14" s="114"/>
      <c r="PYL14" s="114"/>
      <c r="PYM14" s="114"/>
      <c r="PYN14" s="114"/>
      <c r="PYO14" s="114"/>
      <c r="PYP14" s="114"/>
      <c r="PYQ14" s="114"/>
      <c r="PYR14" s="114"/>
      <c r="PYS14" s="114"/>
      <c r="PYT14" s="114"/>
      <c r="PYU14" s="114"/>
      <c r="PYV14" s="114"/>
      <c r="PYW14" s="114"/>
      <c r="PYX14" s="114"/>
      <c r="PYY14" s="114"/>
      <c r="PYZ14" s="114"/>
      <c r="PZA14" s="114"/>
      <c r="PZB14" s="114"/>
      <c r="PZC14" s="114"/>
      <c r="PZD14" s="114"/>
      <c r="PZE14" s="114"/>
      <c r="PZF14" s="114"/>
      <c r="PZG14" s="114"/>
      <c r="PZH14" s="114"/>
      <c r="PZI14" s="114"/>
      <c r="PZJ14" s="114"/>
      <c r="PZK14" s="114"/>
      <c r="PZL14" s="114"/>
      <c r="PZM14" s="114"/>
      <c r="PZN14" s="114"/>
      <c r="PZO14" s="114"/>
      <c r="PZP14" s="114"/>
      <c r="PZQ14" s="114"/>
      <c r="PZR14" s="114"/>
      <c r="PZS14" s="114"/>
      <c r="PZT14" s="114"/>
      <c r="PZU14" s="114"/>
      <c r="PZV14" s="114"/>
      <c r="PZW14" s="114"/>
      <c r="PZX14" s="114"/>
      <c r="PZY14" s="114"/>
      <c r="PZZ14" s="114"/>
      <c r="QAA14" s="114"/>
      <c r="QAB14" s="114"/>
      <c r="QAC14" s="114"/>
      <c r="QAD14" s="114"/>
      <c r="QAE14" s="114"/>
      <c r="QAF14" s="114"/>
      <c r="QAG14" s="114"/>
      <c r="QAH14" s="114"/>
      <c r="QAI14" s="114"/>
      <c r="QAJ14" s="114"/>
      <c r="QAK14" s="114"/>
      <c r="QAL14" s="114"/>
      <c r="QAM14" s="114"/>
      <c r="QAN14" s="114"/>
      <c r="QAO14" s="114"/>
      <c r="QAP14" s="114"/>
      <c r="QAQ14" s="114"/>
      <c r="QAR14" s="114"/>
      <c r="QAS14" s="114"/>
      <c r="QAT14" s="114"/>
      <c r="QAU14" s="114"/>
      <c r="QAV14" s="114"/>
      <c r="QAW14" s="114"/>
      <c r="QAX14" s="114"/>
      <c r="QAY14" s="114"/>
      <c r="QAZ14" s="114"/>
      <c r="QBA14" s="114"/>
      <c r="QBB14" s="114"/>
      <c r="QBC14" s="114"/>
      <c r="QBD14" s="114"/>
      <c r="QBE14" s="114"/>
      <c r="QBF14" s="114"/>
      <c r="QBG14" s="114"/>
      <c r="QBH14" s="114"/>
      <c r="QBI14" s="114"/>
      <c r="QBJ14" s="114"/>
      <c r="QBK14" s="114"/>
      <c r="QBL14" s="114"/>
      <c r="QBM14" s="114"/>
      <c r="QBN14" s="114"/>
      <c r="QBO14" s="114"/>
      <c r="QBP14" s="114"/>
      <c r="QBQ14" s="114"/>
      <c r="QBR14" s="114"/>
      <c r="QBS14" s="114"/>
      <c r="QBT14" s="114"/>
      <c r="QBU14" s="114"/>
      <c r="QBV14" s="114"/>
      <c r="QBW14" s="114"/>
      <c r="QBX14" s="114"/>
      <c r="QBY14" s="114"/>
      <c r="QBZ14" s="114"/>
      <c r="QCA14" s="114"/>
      <c r="QCB14" s="114"/>
      <c r="QCC14" s="114"/>
      <c r="QCD14" s="114"/>
      <c r="QCE14" s="114"/>
      <c r="QCF14" s="114"/>
      <c r="QCG14" s="114"/>
      <c r="QCH14" s="114"/>
      <c r="QCI14" s="114"/>
      <c r="QCJ14" s="114"/>
      <c r="QCK14" s="114"/>
      <c r="QCL14" s="114"/>
      <c r="QCM14" s="114"/>
      <c r="QCN14" s="114"/>
      <c r="QCO14" s="114"/>
      <c r="QCP14" s="114"/>
      <c r="QCQ14" s="114"/>
      <c r="QCR14" s="114"/>
      <c r="QCS14" s="114"/>
      <c r="QCT14" s="114"/>
      <c r="QCU14" s="114"/>
      <c r="QCV14" s="114"/>
      <c r="QCW14" s="114"/>
      <c r="QCX14" s="114"/>
      <c r="QCY14" s="114"/>
      <c r="QCZ14" s="114"/>
      <c r="QDA14" s="114"/>
      <c r="QDB14" s="114"/>
      <c r="QDC14" s="114"/>
      <c r="QDD14" s="114"/>
      <c r="QDE14" s="114"/>
      <c r="QDF14" s="114"/>
      <c r="QDG14" s="114"/>
      <c r="QDH14" s="114"/>
      <c r="QDI14" s="114"/>
      <c r="QDJ14" s="114"/>
      <c r="QDK14" s="114"/>
      <c r="QDL14" s="114"/>
      <c r="QDM14" s="114"/>
      <c r="QDN14" s="114"/>
      <c r="QDO14" s="114"/>
      <c r="QDP14" s="114"/>
      <c r="QDQ14" s="114"/>
      <c r="QDR14" s="114"/>
      <c r="QDS14" s="114"/>
      <c r="QDT14" s="114"/>
      <c r="QDU14" s="114"/>
      <c r="QDV14" s="114"/>
      <c r="QDW14" s="114"/>
      <c r="QDX14" s="114"/>
      <c r="QDY14" s="114"/>
      <c r="QDZ14" s="114"/>
      <c r="QEA14" s="114"/>
      <c r="QEB14" s="114"/>
      <c r="QEC14" s="114"/>
      <c r="QED14" s="114"/>
      <c r="QEE14" s="114"/>
      <c r="QEF14" s="114"/>
      <c r="QEG14" s="114"/>
      <c r="QEH14" s="114"/>
      <c r="QEI14" s="114"/>
      <c r="QEJ14" s="114"/>
      <c r="QEK14" s="114"/>
      <c r="QEL14" s="114"/>
      <c r="QEM14" s="114"/>
      <c r="QEN14" s="114"/>
      <c r="QEO14" s="114"/>
      <c r="QEP14" s="114"/>
      <c r="QEQ14" s="114"/>
      <c r="QER14" s="114"/>
      <c r="QES14" s="114"/>
      <c r="QET14" s="114"/>
      <c r="QEU14" s="114"/>
      <c r="QEV14" s="114"/>
      <c r="QEW14" s="114"/>
      <c r="QEX14" s="114"/>
      <c r="QEY14" s="114"/>
      <c r="QEZ14" s="114"/>
      <c r="QFA14" s="114"/>
      <c r="QFB14" s="114"/>
      <c r="QFC14" s="114"/>
      <c r="QFD14" s="114"/>
      <c r="QFE14" s="114"/>
      <c r="QFF14" s="114"/>
      <c r="QFG14" s="114"/>
      <c r="QFH14" s="114"/>
      <c r="QFI14" s="114"/>
      <c r="QFJ14" s="114"/>
      <c r="QFK14" s="114"/>
      <c r="QFL14" s="114"/>
      <c r="QFM14" s="114"/>
      <c r="QFN14" s="114"/>
      <c r="QFO14" s="114"/>
      <c r="QFP14" s="114"/>
      <c r="QFQ14" s="114"/>
      <c r="QFR14" s="114"/>
      <c r="QFS14" s="114"/>
      <c r="QFT14" s="114"/>
      <c r="QFU14" s="114"/>
      <c r="QFV14" s="114"/>
      <c r="QFW14" s="114"/>
      <c r="QFX14" s="114"/>
      <c r="QFY14" s="114"/>
      <c r="QFZ14" s="114"/>
      <c r="QGA14" s="114"/>
      <c r="QGB14" s="114"/>
      <c r="QGC14" s="114"/>
      <c r="QGD14" s="114"/>
      <c r="QGE14" s="114"/>
      <c r="QGF14" s="114"/>
      <c r="QGG14" s="114"/>
      <c r="QGH14" s="114"/>
      <c r="QGI14" s="114"/>
      <c r="QGJ14" s="114"/>
      <c r="QGK14" s="114"/>
      <c r="QGL14" s="114"/>
      <c r="QGM14" s="114"/>
      <c r="QGN14" s="114"/>
      <c r="QGO14" s="114"/>
      <c r="QGP14" s="114"/>
      <c r="QGQ14" s="114"/>
      <c r="QGR14" s="114"/>
      <c r="QGS14" s="114"/>
      <c r="QGT14" s="114"/>
      <c r="QGU14" s="114"/>
      <c r="QGV14" s="114"/>
      <c r="QGW14" s="114"/>
      <c r="QGX14" s="114"/>
      <c r="QGY14" s="114"/>
      <c r="QGZ14" s="114"/>
      <c r="QHA14" s="114"/>
      <c r="QHB14" s="114"/>
      <c r="QHC14" s="114"/>
      <c r="QHD14" s="114"/>
      <c r="QHE14" s="114"/>
      <c r="QHF14" s="114"/>
      <c r="QHG14" s="114"/>
      <c r="QHH14" s="114"/>
      <c r="QHI14" s="114"/>
      <c r="QHJ14" s="114"/>
      <c r="QHK14" s="114"/>
      <c r="QHL14" s="114"/>
      <c r="QHM14" s="114"/>
      <c r="QHN14" s="114"/>
      <c r="QHO14" s="114"/>
      <c r="QHP14" s="114"/>
      <c r="QHQ14" s="114"/>
      <c r="QHR14" s="114"/>
      <c r="QHS14" s="114"/>
      <c r="QHT14" s="114"/>
      <c r="QHU14" s="114"/>
      <c r="QHV14" s="114"/>
      <c r="QHW14" s="114"/>
      <c r="QHX14" s="114"/>
      <c r="QHY14" s="114"/>
      <c r="QHZ14" s="114"/>
      <c r="QIA14" s="114"/>
      <c r="QIB14" s="114"/>
      <c r="QIC14" s="114"/>
      <c r="QID14" s="114"/>
      <c r="QIE14" s="114"/>
      <c r="QIF14" s="114"/>
      <c r="QIG14" s="114"/>
      <c r="QIH14" s="114"/>
      <c r="QII14" s="114"/>
      <c r="QIJ14" s="114"/>
      <c r="QIK14" s="114"/>
      <c r="QIL14" s="114"/>
      <c r="QIM14" s="114"/>
      <c r="QIN14" s="114"/>
      <c r="QIO14" s="114"/>
      <c r="QIP14" s="114"/>
      <c r="QIQ14" s="114"/>
      <c r="QIR14" s="114"/>
      <c r="QIS14" s="114"/>
      <c r="QIT14" s="114"/>
      <c r="QIU14" s="114"/>
      <c r="QIV14" s="114"/>
      <c r="QIW14" s="114"/>
      <c r="QIX14" s="114"/>
      <c r="QIY14" s="114"/>
      <c r="QIZ14" s="114"/>
      <c r="QJA14" s="114"/>
      <c r="QJB14" s="114"/>
      <c r="QJC14" s="114"/>
      <c r="QJD14" s="114"/>
      <c r="QJE14" s="114"/>
      <c r="QJF14" s="114"/>
      <c r="QJG14" s="114"/>
      <c r="QJH14" s="114"/>
      <c r="QJI14" s="114"/>
      <c r="QJJ14" s="114"/>
      <c r="QJK14" s="114"/>
      <c r="QJL14" s="114"/>
      <c r="QJM14" s="114"/>
      <c r="QJN14" s="114"/>
      <c r="QJO14" s="114"/>
      <c r="QJP14" s="114"/>
      <c r="QJQ14" s="114"/>
      <c r="QJR14" s="114"/>
      <c r="QJS14" s="114"/>
      <c r="QJT14" s="114"/>
      <c r="QJU14" s="114"/>
      <c r="QJV14" s="114"/>
      <c r="QJW14" s="114"/>
      <c r="QJX14" s="114"/>
      <c r="QJY14" s="114"/>
      <c r="QJZ14" s="114"/>
      <c r="QKA14" s="114"/>
      <c r="QKB14" s="114"/>
      <c r="QKC14" s="114"/>
      <c r="QKD14" s="114"/>
      <c r="QKE14" s="114"/>
      <c r="QKF14" s="114"/>
      <c r="QKG14" s="114"/>
      <c r="QKH14" s="114"/>
      <c r="QKI14" s="114"/>
      <c r="QKJ14" s="114"/>
      <c r="QKK14" s="114"/>
      <c r="QKL14" s="114"/>
      <c r="QKM14" s="114"/>
      <c r="QKN14" s="114"/>
      <c r="QKO14" s="114"/>
      <c r="QKP14" s="114"/>
      <c r="QKQ14" s="114"/>
      <c r="QKR14" s="114"/>
      <c r="QKS14" s="114"/>
      <c r="QKT14" s="114"/>
      <c r="QKU14" s="114"/>
      <c r="QKV14" s="114"/>
      <c r="QKW14" s="114"/>
      <c r="QKX14" s="114"/>
      <c r="QKY14" s="114"/>
      <c r="QKZ14" s="114"/>
      <c r="QLA14" s="114"/>
      <c r="QLB14" s="114"/>
      <c r="QLC14" s="114"/>
      <c r="QLD14" s="114"/>
      <c r="QLE14" s="114"/>
      <c r="QLF14" s="114"/>
      <c r="QLG14" s="114"/>
      <c r="QLH14" s="114"/>
      <c r="QLI14" s="114"/>
      <c r="QLJ14" s="114"/>
      <c r="QLK14" s="114"/>
      <c r="QLL14" s="114"/>
      <c r="QLM14" s="114"/>
      <c r="QLN14" s="114"/>
      <c r="QLO14" s="114"/>
      <c r="QLP14" s="114"/>
      <c r="QLQ14" s="114"/>
      <c r="QLR14" s="114"/>
      <c r="QLS14" s="114"/>
      <c r="QLT14" s="114"/>
      <c r="QLU14" s="114"/>
      <c r="QLV14" s="114"/>
      <c r="QLW14" s="114"/>
      <c r="QLX14" s="114"/>
      <c r="QLY14" s="114"/>
      <c r="QLZ14" s="114"/>
      <c r="QMA14" s="114"/>
      <c r="QMB14" s="114"/>
      <c r="QMC14" s="114"/>
      <c r="QMD14" s="114"/>
      <c r="QME14" s="114"/>
      <c r="QMF14" s="114"/>
      <c r="QMG14" s="114"/>
      <c r="QMH14" s="114"/>
      <c r="QMI14" s="114"/>
      <c r="QMJ14" s="114"/>
      <c r="QMK14" s="114"/>
      <c r="QML14" s="114"/>
      <c r="QMM14" s="114"/>
      <c r="QMN14" s="114"/>
      <c r="QMO14" s="114"/>
      <c r="QMP14" s="114"/>
      <c r="QMQ14" s="114"/>
      <c r="QMR14" s="114"/>
      <c r="QMS14" s="114"/>
      <c r="QMT14" s="114"/>
      <c r="QMU14" s="114"/>
      <c r="QMV14" s="114"/>
      <c r="QMW14" s="114"/>
      <c r="QMX14" s="114"/>
      <c r="QMY14" s="114"/>
      <c r="QMZ14" s="114"/>
      <c r="QNA14" s="114"/>
      <c r="QNB14" s="114"/>
      <c r="QNC14" s="114"/>
      <c r="QND14" s="114"/>
      <c r="QNE14" s="114"/>
      <c r="QNF14" s="114"/>
      <c r="QNG14" s="114"/>
      <c r="QNH14" s="114"/>
      <c r="QNI14" s="114"/>
      <c r="QNJ14" s="114"/>
      <c r="QNK14" s="114"/>
      <c r="QNL14" s="114"/>
      <c r="QNM14" s="114"/>
      <c r="QNN14" s="114"/>
      <c r="QNO14" s="114"/>
      <c r="QNP14" s="114"/>
      <c r="QNQ14" s="114"/>
      <c r="QNR14" s="114"/>
      <c r="QNS14" s="114"/>
      <c r="QNT14" s="114"/>
      <c r="QNU14" s="114"/>
      <c r="QNV14" s="114"/>
      <c r="QNW14" s="114"/>
      <c r="QNX14" s="114"/>
      <c r="QNY14" s="114"/>
      <c r="QNZ14" s="114"/>
      <c r="QOA14" s="114"/>
      <c r="QOB14" s="114"/>
      <c r="QOC14" s="114"/>
      <c r="QOD14" s="114"/>
      <c r="QOE14" s="114"/>
      <c r="QOF14" s="114"/>
      <c r="QOG14" s="114"/>
      <c r="QOH14" s="114"/>
      <c r="QOI14" s="114"/>
      <c r="QOJ14" s="114"/>
      <c r="QOK14" s="114"/>
      <c r="QOL14" s="114"/>
      <c r="QOM14" s="114"/>
      <c r="QON14" s="114"/>
      <c r="QOO14" s="114"/>
      <c r="QOP14" s="114"/>
      <c r="QOQ14" s="114"/>
      <c r="QOR14" s="114"/>
      <c r="QOS14" s="114"/>
      <c r="QOT14" s="114"/>
      <c r="QOU14" s="114"/>
      <c r="QOV14" s="114"/>
      <c r="QOW14" s="114"/>
      <c r="QOX14" s="114"/>
      <c r="QOY14" s="114"/>
      <c r="QOZ14" s="114"/>
      <c r="QPA14" s="114"/>
      <c r="QPB14" s="114"/>
      <c r="QPC14" s="114"/>
      <c r="QPD14" s="114"/>
      <c r="QPE14" s="114"/>
      <c r="QPF14" s="114"/>
      <c r="QPG14" s="114"/>
      <c r="QPH14" s="114"/>
      <c r="QPI14" s="114"/>
      <c r="QPJ14" s="114"/>
      <c r="QPK14" s="114"/>
      <c r="QPL14" s="114"/>
      <c r="QPM14" s="114"/>
      <c r="QPN14" s="114"/>
      <c r="QPO14" s="114"/>
      <c r="QPP14" s="114"/>
      <c r="QPQ14" s="114"/>
      <c r="QPR14" s="114"/>
      <c r="QPS14" s="114"/>
      <c r="QPT14" s="114"/>
      <c r="QPU14" s="114"/>
      <c r="QPV14" s="114"/>
      <c r="QPW14" s="114"/>
      <c r="QPX14" s="114"/>
      <c r="QPY14" s="114"/>
      <c r="QPZ14" s="114"/>
      <c r="QQA14" s="114"/>
      <c r="QQB14" s="114"/>
      <c r="QQC14" s="114"/>
      <c r="QQD14" s="114"/>
      <c r="QQE14" s="114"/>
      <c r="QQF14" s="114"/>
      <c r="QQG14" s="114"/>
      <c r="QQH14" s="114"/>
      <c r="QQI14" s="114"/>
      <c r="QQJ14" s="114"/>
      <c r="QQK14" s="114"/>
      <c r="QQL14" s="114"/>
      <c r="QQM14" s="114"/>
      <c r="QQN14" s="114"/>
      <c r="QQO14" s="114"/>
      <c r="QQP14" s="114"/>
      <c r="QQQ14" s="114"/>
      <c r="QQR14" s="114"/>
      <c r="QQS14" s="114"/>
      <c r="QQT14" s="114"/>
      <c r="QQU14" s="114"/>
      <c r="QQV14" s="114"/>
      <c r="QQW14" s="114"/>
      <c r="QQX14" s="114"/>
      <c r="QQY14" s="114"/>
      <c r="QQZ14" s="114"/>
      <c r="QRA14" s="114"/>
      <c r="QRB14" s="114"/>
      <c r="QRC14" s="114"/>
      <c r="QRD14" s="114"/>
      <c r="QRE14" s="114"/>
      <c r="QRF14" s="114"/>
      <c r="QRG14" s="114"/>
      <c r="QRH14" s="114"/>
      <c r="QRI14" s="114"/>
      <c r="QRJ14" s="114"/>
      <c r="QRK14" s="114"/>
      <c r="QRL14" s="114"/>
      <c r="QRM14" s="114"/>
      <c r="QRN14" s="114"/>
      <c r="QRO14" s="114"/>
      <c r="QRP14" s="114"/>
      <c r="QRQ14" s="114"/>
      <c r="QRR14" s="114"/>
      <c r="QRS14" s="114"/>
      <c r="QRT14" s="114"/>
      <c r="QRU14" s="114"/>
      <c r="QRV14" s="114"/>
      <c r="QRW14" s="114"/>
      <c r="QRX14" s="114"/>
      <c r="QRY14" s="114"/>
      <c r="QRZ14" s="114"/>
      <c r="QSA14" s="114"/>
      <c r="QSB14" s="114"/>
      <c r="QSC14" s="114"/>
      <c r="QSD14" s="114"/>
      <c r="QSE14" s="114"/>
      <c r="QSF14" s="114"/>
      <c r="QSG14" s="114"/>
      <c r="QSH14" s="114"/>
      <c r="QSI14" s="114"/>
      <c r="QSJ14" s="114"/>
      <c r="QSK14" s="114"/>
      <c r="QSL14" s="114"/>
      <c r="QSM14" s="114"/>
      <c r="QSN14" s="114"/>
      <c r="QSO14" s="114"/>
      <c r="QSP14" s="114"/>
      <c r="QSQ14" s="114"/>
      <c r="QSR14" s="114"/>
      <c r="QSS14" s="114"/>
      <c r="QST14" s="114"/>
      <c r="QSU14" s="114"/>
      <c r="QSV14" s="114"/>
      <c r="QSW14" s="114"/>
      <c r="QSX14" s="114"/>
      <c r="QSY14" s="114"/>
      <c r="QSZ14" s="114"/>
      <c r="QTA14" s="114"/>
      <c r="QTB14" s="114"/>
      <c r="QTC14" s="114"/>
      <c r="QTD14" s="114"/>
      <c r="QTE14" s="114"/>
      <c r="QTF14" s="114"/>
      <c r="QTG14" s="114"/>
      <c r="QTH14" s="114"/>
      <c r="QTI14" s="114"/>
      <c r="QTJ14" s="114"/>
      <c r="QTK14" s="114"/>
      <c r="QTL14" s="114"/>
      <c r="QTM14" s="114"/>
      <c r="QTN14" s="114"/>
      <c r="QTO14" s="114"/>
      <c r="QTP14" s="114"/>
      <c r="QTQ14" s="114"/>
      <c r="QTR14" s="114"/>
      <c r="QTS14" s="114"/>
      <c r="QTT14" s="114"/>
      <c r="QTU14" s="114"/>
      <c r="QTV14" s="114"/>
      <c r="QTW14" s="114"/>
      <c r="QTX14" s="114"/>
      <c r="QTY14" s="114"/>
      <c r="QTZ14" s="114"/>
      <c r="QUA14" s="114"/>
      <c r="QUB14" s="114"/>
      <c r="QUC14" s="114"/>
      <c r="QUD14" s="114"/>
      <c r="QUE14" s="114"/>
      <c r="QUF14" s="114"/>
      <c r="QUG14" s="114"/>
      <c r="QUH14" s="114"/>
      <c r="QUI14" s="114"/>
      <c r="QUJ14" s="114"/>
      <c r="QUK14" s="114"/>
      <c r="QUL14" s="114"/>
      <c r="QUM14" s="114"/>
      <c r="QUN14" s="114"/>
      <c r="QUO14" s="114"/>
      <c r="QUP14" s="114"/>
      <c r="QUQ14" s="114"/>
      <c r="QUR14" s="114"/>
      <c r="QUS14" s="114"/>
      <c r="QUT14" s="114"/>
      <c r="QUU14" s="114"/>
      <c r="QUV14" s="114"/>
      <c r="QUW14" s="114"/>
      <c r="QUX14" s="114"/>
      <c r="QUY14" s="114"/>
      <c r="QUZ14" s="114"/>
      <c r="QVA14" s="114"/>
      <c r="QVB14" s="114"/>
      <c r="QVC14" s="114"/>
      <c r="QVD14" s="114"/>
      <c r="QVE14" s="114"/>
      <c r="QVF14" s="114"/>
      <c r="QVG14" s="114"/>
      <c r="QVH14" s="114"/>
      <c r="QVI14" s="114"/>
      <c r="QVJ14" s="114"/>
      <c r="QVK14" s="114"/>
      <c r="QVL14" s="114"/>
      <c r="QVM14" s="114"/>
      <c r="QVN14" s="114"/>
      <c r="QVO14" s="114"/>
      <c r="QVP14" s="114"/>
      <c r="QVQ14" s="114"/>
      <c r="QVR14" s="114"/>
      <c r="QVS14" s="114"/>
      <c r="QVT14" s="114"/>
      <c r="QVU14" s="114"/>
      <c r="QVV14" s="114"/>
      <c r="QVW14" s="114"/>
      <c r="QVX14" s="114"/>
      <c r="QVY14" s="114"/>
      <c r="QVZ14" s="114"/>
      <c r="QWA14" s="114"/>
      <c r="QWB14" s="114"/>
      <c r="QWC14" s="114"/>
      <c r="QWD14" s="114"/>
      <c r="QWE14" s="114"/>
      <c r="QWF14" s="114"/>
      <c r="QWG14" s="114"/>
      <c r="QWH14" s="114"/>
      <c r="QWI14" s="114"/>
      <c r="QWJ14" s="114"/>
      <c r="QWK14" s="114"/>
      <c r="QWL14" s="114"/>
      <c r="QWM14" s="114"/>
      <c r="QWN14" s="114"/>
      <c r="QWO14" s="114"/>
      <c r="QWP14" s="114"/>
      <c r="QWQ14" s="114"/>
      <c r="QWR14" s="114"/>
      <c r="QWS14" s="114"/>
      <c r="QWT14" s="114"/>
      <c r="QWU14" s="114"/>
      <c r="QWV14" s="114"/>
      <c r="QWW14" s="114"/>
      <c r="QWX14" s="114"/>
      <c r="QWY14" s="114"/>
      <c r="QWZ14" s="114"/>
      <c r="QXA14" s="114"/>
      <c r="QXB14" s="114"/>
      <c r="QXC14" s="114"/>
      <c r="QXD14" s="114"/>
      <c r="QXE14" s="114"/>
      <c r="QXF14" s="114"/>
      <c r="QXG14" s="114"/>
      <c r="QXH14" s="114"/>
      <c r="QXI14" s="114"/>
      <c r="QXJ14" s="114"/>
      <c r="QXK14" s="114"/>
      <c r="QXL14" s="114"/>
      <c r="QXM14" s="114"/>
      <c r="QXN14" s="114"/>
      <c r="QXO14" s="114"/>
      <c r="QXP14" s="114"/>
      <c r="QXQ14" s="114"/>
      <c r="QXR14" s="114"/>
      <c r="QXS14" s="114"/>
      <c r="QXT14" s="114"/>
      <c r="QXU14" s="114"/>
      <c r="QXV14" s="114"/>
      <c r="QXW14" s="114"/>
      <c r="QXX14" s="114"/>
      <c r="QXY14" s="114"/>
      <c r="QXZ14" s="114"/>
      <c r="QYA14" s="114"/>
      <c r="QYB14" s="114"/>
      <c r="QYC14" s="114"/>
      <c r="QYD14" s="114"/>
      <c r="QYE14" s="114"/>
      <c r="QYF14" s="114"/>
      <c r="QYG14" s="114"/>
      <c r="QYH14" s="114"/>
      <c r="QYI14" s="114"/>
      <c r="QYJ14" s="114"/>
      <c r="QYK14" s="114"/>
      <c r="QYL14" s="114"/>
      <c r="QYM14" s="114"/>
      <c r="QYN14" s="114"/>
      <c r="QYO14" s="114"/>
      <c r="QYP14" s="114"/>
      <c r="QYQ14" s="114"/>
      <c r="QYR14" s="114"/>
      <c r="QYS14" s="114"/>
      <c r="QYT14" s="114"/>
      <c r="QYU14" s="114"/>
      <c r="QYV14" s="114"/>
      <c r="QYW14" s="114"/>
      <c r="QYX14" s="114"/>
      <c r="QYY14" s="114"/>
      <c r="QYZ14" s="114"/>
      <c r="QZA14" s="114"/>
      <c r="QZB14" s="114"/>
      <c r="QZC14" s="114"/>
      <c r="QZD14" s="114"/>
      <c r="QZE14" s="114"/>
      <c r="QZF14" s="114"/>
      <c r="QZG14" s="114"/>
      <c r="QZH14" s="114"/>
      <c r="QZI14" s="114"/>
      <c r="QZJ14" s="114"/>
      <c r="QZK14" s="114"/>
      <c r="QZL14" s="114"/>
      <c r="QZM14" s="114"/>
      <c r="QZN14" s="114"/>
      <c r="QZO14" s="114"/>
      <c r="QZP14" s="114"/>
      <c r="QZQ14" s="114"/>
      <c r="QZR14" s="114"/>
      <c r="QZS14" s="114"/>
      <c r="QZT14" s="114"/>
      <c r="QZU14" s="114"/>
      <c r="QZV14" s="114"/>
      <c r="QZW14" s="114"/>
      <c r="QZX14" s="114"/>
      <c r="QZY14" s="114"/>
      <c r="QZZ14" s="114"/>
      <c r="RAA14" s="114"/>
      <c r="RAB14" s="114"/>
      <c r="RAC14" s="114"/>
      <c r="RAD14" s="114"/>
      <c r="RAE14" s="114"/>
      <c r="RAF14" s="114"/>
      <c r="RAG14" s="114"/>
      <c r="RAH14" s="114"/>
      <c r="RAI14" s="114"/>
      <c r="RAJ14" s="114"/>
      <c r="RAK14" s="114"/>
      <c r="RAL14" s="114"/>
      <c r="RAM14" s="114"/>
      <c r="RAN14" s="114"/>
      <c r="RAO14" s="114"/>
      <c r="RAP14" s="114"/>
      <c r="RAQ14" s="114"/>
      <c r="RAR14" s="114"/>
      <c r="RAS14" s="114"/>
      <c r="RAT14" s="114"/>
      <c r="RAU14" s="114"/>
      <c r="RAV14" s="114"/>
      <c r="RAW14" s="114"/>
      <c r="RAX14" s="114"/>
      <c r="RAY14" s="114"/>
      <c r="RAZ14" s="114"/>
      <c r="RBA14" s="114"/>
      <c r="RBB14" s="114"/>
      <c r="RBC14" s="114"/>
      <c r="RBD14" s="114"/>
      <c r="RBE14" s="114"/>
      <c r="RBF14" s="114"/>
      <c r="RBG14" s="114"/>
      <c r="RBH14" s="114"/>
      <c r="RBI14" s="114"/>
      <c r="RBJ14" s="114"/>
      <c r="RBK14" s="114"/>
      <c r="RBL14" s="114"/>
      <c r="RBM14" s="114"/>
      <c r="RBN14" s="114"/>
      <c r="RBO14" s="114"/>
      <c r="RBP14" s="114"/>
      <c r="RBQ14" s="114"/>
      <c r="RBR14" s="114"/>
      <c r="RBS14" s="114"/>
      <c r="RBT14" s="114"/>
      <c r="RBU14" s="114"/>
      <c r="RBV14" s="114"/>
      <c r="RBW14" s="114"/>
      <c r="RBX14" s="114"/>
      <c r="RBY14" s="114"/>
      <c r="RBZ14" s="114"/>
      <c r="RCA14" s="114"/>
      <c r="RCB14" s="114"/>
      <c r="RCC14" s="114"/>
      <c r="RCD14" s="114"/>
      <c r="RCE14" s="114"/>
      <c r="RCF14" s="114"/>
      <c r="RCG14" s="114"/>
      <c r="RCH14" s="114"/>
      <c r="RCI14" s="114"/>
      <c r="RCJ14" s="114"/>
      <c r="RCK14" s="114"/>
      <c r="RCL14" s="114"/>
      <c r="RCM14" s="114"/>
      <c r="RCN14" s="114"/>
      <c r="RCO14" s="114"/>
      <c r="RCP14" s="114"/>
      <c r="RCQ14" s="114"/>
      <c r="RCR14" s="114"/>
      <c r="RCS14" s="114"/>
      <c r="RCT14" s="114"/>
      <c r="RCU14" s="114"/>
      <c r="RCV14" s="114"/>
      <c r="RCW14" s="114"/>
      <c r="RCX14" s="114"/>
      <c r="RCY14" s="114"/>
      <c r="RCZ14" s="114"/>
      <c r="RDA14" s="114"/>
      <c r="RDB14" s="114"/>
      <c r="RDC14" s="114"/>
      <c r="RDD14" s="114"/>
      <c r="RDE14" s="114"/>
      <c r="RDF14" s="114"/>
      <c r="RDG14" s="114"/>
      <c r="RDH14" s="114"/>
      <c r="RDI14" s="114"/>
      <c r="RDJ14" s="114"/>
      <c r="RDK14" s="114"/>
      <c r="RDL14" s="114"/>
      <c r="RDM14" s="114"/>
      <c r="RDN14" s="114"/>
      <c r="RDO14" s="114"/>
      <c r="RDP14" s="114"/>
      <c r="RDQ14" s="114"/>
      <c r="RDR14" s="114"/>
      <c r="RDS14" s="114"/>
      <c r="RDT14" s="114"/>
      <c r="RDU14" s="114"/>
      <c r="RDV14" s="114"/>
      <c r="RDW14" s="114"/>
      <c r="RDX14" s="114"/>
      <c r="RDY14" s="114"/>
      <c r="RDZ14" s="114"/>
      <c r="REA14" s="114"/>
      <c r="REB14" s="114"/>
      <c r="REC14" s="114"/>
      <c r="RED14" s="114"/>
      <c r="REE14" s="114"/>
      <c r="REF14" s="114"/>
      <c r="REG14" s="114"/>
      <c r="REH14" s="114"/>
      <c r="REI14" s="114"/>
      <c r="REJ14" s="114"/>
      <c r="REK14" s="114"/>
      <c r="REL14" s="114"/>
      <c r="REM14" s="114"/>
      <c r="REN14" s="114"/>
      <c r="REO14" s="114"/>
      <c r="REP14" s="114"/>
      <c r="REQ14" s="114"/>
      <c r="RER14" s="114"/>
      <c r="RES14" s="114"/>
      <c r="RET14" s="114"/>
      <c r="REU14" s="114"/>
      <c r="REV14" s="114"/>
      <c r="REW14" s="114"/>
      <c r="REX14" s="114"/>
      <c r="REY14" s="114"/>
      <c r="REZ14" s="114"/>
      <c r="RFA14" s="114"/>
      <c r="RFB14" s="114"/>
      <c r="RFC14" s="114"/>
      <c r="RFD14" s="114"/>
      <c r="RFE14" s="114"/>
      <c r="RFF14" s="114"/>
      <c r="RFG14" s="114"/>
      <c r="RFH14" s="114"/>
      <c r="RFI14" s="114"/>
      <c r="RFJ14" s="114"/>
      <c r="RFK14" s="114"/>
      <c r="RFL14" s="114"/>
      <c r="RFM14" s="114"/>
      <c r="RFN14" s="114"/>
      <c r="RFO14" s="114"/>
      <c r="RFP14" s="114"/>
      <c r="RFQ14" s="114"/>
      <c r="RFR14" s="114"/>
      <c r="RFS14" s="114"/>
      <c r="RFT14" s="114"/>
      <c r="RFU14" s="114"/>
      <c r="RFV14" s="114"/>
      <c r="RFW14" s="114"/>
      <c r="RFX14" s="114"/>
      <c r="RFY14" s="114"/>
      <c r="RFZ14" s="114"/>
      <c r="RGA14" s="114"/>
      <c r="RGB14" s="114"/>
      <c r="RGC14" s="114"/>
      <c r="RGD14" s="114"/>
      <c r="RGE14" s="114"/>
      <c r="RGF14" s="114"/>
      <c r="RGG14" s="114"/>
      <c r="RGH14" s="114"/>
      <c r="RGI14" s="114"/>
      <c r="RGJ14" s="114"/>
      <c r="RGK14" s="114"/>
      <c r="RGL14" s="114"/>
      <c r="RGM14" s="114"/>
      <c r="RGN14" s="114"/>
      <c r="RGO14" s="114"/>
      <c r="RGP14" s="114"/>
      <c r="RGQ14" s="114"/>
      <c r="RGR14" s="114"/>
      <c r="RGS14" s="114"/>
      <c r="RGT14" s="114"/>
      <c r="RGU14" s="114"/>
      <c r="RGV14" s="114"/>
      <c r="RGW14" s="114"/>
      <c r="RGX14" s="114"/>
      <c r="RGY14" s="114"/>
      <c r="RGZ14" s="114"/>
      <c r="RHA14" s="114"/>
      <c r="RHB14" s="114"/>
      <c r="RHC14" s="114"/>
      <c r="RHD14" s="114"/>
      <c r="RHE14" s="114"/>
      <c r="RHF14" s="114"/>
      <c r="RHG14" s="114"/>
      <c r="RHH14" s="114"/>
      <c r="RHI14" s="114"/>
      <c r="RHJ14" s="114"/>
      <c r="RHK14" s="114"/>
      <c r="RHL14" s="114"/>
      <c r="RHM14" s="114"/>
      <c r="RHN14" s="114"/>
      <c r="RHO14" s="114"/>
      <c r="RHP14" s="114"/>
      <c r="RHQ14" s="114"/>
      <c r="RHR14" s="114"/>
      <c r="RHS14" s="114"/>
      <c r="RHT14" s="114"/>
      <c r="RHU14" s="114"/>
      <c r="RHV14" s="114"/>
      <c r="RHW14" s="114"/>
      <c r="RHX14" s="114"/>
      <c r="RHY14" s="114"/>
      <c r="RHZ14" s="114"/>
      <c r="RIA14" s="114"/>
      <c r="RIB14" s="114"/>
      <c r="RIC14" s="114"/>
      <c r="RID14" s="114"/>
      <c r="RIE14" s="114"/>
      <c r="RIF14" s="114"/>
      <c r="RIG14" s="114"/>
      <c r="RIH14" s="114"/>
      <c r="RII14" s="114"/>
      <c r="RIJ14" s="114"/>
      <c r="RIK14" s="114"/>
      <c r="RIL14" s="114"/>
      <c r="RIM14" s="114"/>
      <c r="RIN14" s="114"/>
      <c r="RIO14" s="114"/>
      <c r="RIP14" s="114"/>
      <c r="RIQ14" s="114"/>
      <c r="RIR14" s="114"/>
      <c r="RIS14" s="114"/>
      <c r="RIT14" s="114"/>
      <c r="RIU14" s="114"/>
      <c r="RIV14" s="114"/>
      <c r="RIW14" s="114"/>
      <c r="RIX14" s="114"/>
      <c r="RIY14" s="114"/>
      <c r="RIZ14" s="114"/>
      <c r="RJA14" s="114"/>
      <c r="RJB14" s="114"/>
      <c r="RJC14" s="114"/>
      <c r="RJD14" s="114"/>
      <c r="RJE14" s="114"/>
      <c r="RJF14" s="114"/>
      <c r="RJG14" s="114"/>
      <c r="RJH14" s="114"/>
      <c r="RJI14" s="114"/>
      <c r="RJJ14" s="114"/>
      <c r="RJK14" s="114"/>
      <c r="RJL14" s="114"/>
      <c r="RJM14" s="114"/>
      <c r="RJN14" s="114"/>
      <c r="RJO14" s="114"/>
      <c r="RJP14" s="114"/>
      <c r="RJQ14" s="114"/>
      <c r="RJR14" s="114"/>
      <c r="RJS14" s="114"/>
      <c r="RJT14" s="114"/>
      <c r="RJU14" s="114"/>
      <c r="RJV14" s="114"/>
      <c r="RJW14" s="114"/>
      <c r="RJX14" s="114"/>
      <c r="RJY14" s="114"/>
      <c r="RJZ14" s="114"/>
      <c r="RKA14" s="114"/>
      <c r="RKB14" s="114"/>
      <c r="RKC14" s="114"/>
      <c r="RKD14" s="114"/>
      <c r="RKE14" s="114"/>
      <c r="RKF14" s="114"/>
      <c r="RKG14" s="114"/>
      <c r="RKH14" s="114"/>
      <c r="RKI14" s="114"/>
      <c r="RKJ14" s="114"/>
      <c r="RKK14" s="114"/>
      <c r="RKL14" s="114"/>
      <c r="RKM14" s="114"/>
      <c r="RKN14" s="114"/>
      <c r="RKO14" s="114"/>
      <c r="RKP14" s="114"/>
      <c r="RKQ14" s="114"/>
      <c r="RKR14" s="114"/>
      <c r="RKS14" s="114"/>
      <c r="RKT14" s="114"/>
      <c r="RKU14" s="114"/>
      <c r="RKV14" s="114"/>
      <c r="RKW14" s="114"/>
      <c r="RKX14" s="114"/>
      <c r="RKY14" s="114"/>
      <c r="RKZ14" s="114"/>
      <c r="RLA14" s="114"/>
      <c r="RLB14" s="114"/>
      <c r="RLC14" s="114"/>
      <c r="RLD14" s="114"/>
      <c r="RLE14" s="114"/>
      <c r="RLF14" s="114"/>
      <c r="RLG14" s="114"/>
      <c r="RLH14" s="114"/>
      <c r="RLI14" s="114"/>
      <c r="RLJ14" s="114"/>
      <c r="RLK14" s="114"/>
      <c r="RLL14" s="114"/>
      <c r="RLM14" s="114"/>
      <c r="RLN14" s="114"/>
      <c r="RLO14" s="114"/>
      <c r="RLP14" s="114"/>
      <c r="RLQ14" s="114"/>
      <c r="RLR14" s="114"/>
      <c r="RLS14" s="114"/>
      <c r="RLT14" s="114"/>
      <c r="RLU14" s="114"/>
      <c r="RLV14" s="114"/>
      <c r="RLW14" s="114"/>
      <c r="RLX14" s="114"/>
      <c r="RLY14" s="114"/>
      <c r="RLZ14" s="114"/>
      <c r="RMA14" s="114"/>
      <c r="RMB14" s="114"/>
      <c r="RMC14" s="114"/>
      <c r="RMD14" s="114"/>
      <c r="RME14" s="114"/>
      <c r="RMF14" s="114"/>
      <c r="RMG14" s="114"/>
      <c r="RMH14" s="114"/>
      <c r="RMI14" s="114"/>
      <c r="RMJ14" s="114"/>
      <c r="RMK14" s="114"/>
      <c r="RML14" s="114"/>
      <c r="RMM14" s="114"/>
      <c r="RMN14" s="114"/>
      <c r="RMO14" s="114"/>
      <c r="RMP14" s="114"/>
      <c r="RMQ14" s="114"/>
      <c r="RMR14" s="114"/>
      <c r="RMS14" s="114"/>
      <c r="RMT14" s="114"/>
      <c r="RMU14" s="114"/>
      <c r="RMV14" s="114"/>
      <c r="RMW14" s="114"/>
      <c r="RMX14" s="114"/>
      <c r="RMY14" s="114"/>
      <c r="RMZ14" s="114"/>
      <c r="RNA14" s="114"/>
      <c r="RNB14" s="114"/>
      <c r="RNC14" s="114"/>
      <c r="RND14" s="114"/>
      <c r="RNE14" s="114"/>
      <c r="RNF14" s="114"/>
      <c r="RNG14" s="114"/>
      <c r="RNH14" s="114"/>
      <c r="RNI14" s="114"/>
      <c r="RNJ14" s="114"/>
      <c r="RNK14" s="114"/>
      <c r="RNL14" s="114"/>
      <c r="RNM14" s="114"/>
      <c r="RNN14" s="114"/>
      <c r="RNO14" s="114"/>
      <c r="RNP14" s="114"/>
      <c r="RNQ14" s="114"/>
      <c r="RNR14" s="114"/>
      <c r="RNS14" s="114"/>
      <c r="RNT14" s="114"/>
      <c r="RNU14" s="114"/>
      <c r="RNV14" s="114"/>
      <c r="RNW14" s="114"/>
      <c r="RNX14" s="114"/>
      <c r="RNY14" s="114"/>
      <c r="RNZ14" s="114"/>
      <c r="ROA14" s="114"/>
      <c r="ROB14" s="114"/>
      <c r="ROC14" s="114"/>
      <c r="ROD14" s="114"/>
      <c r="ROE14" s="114"/>
      <c r="ROF14" s="114"/>
      <c r="ROG14" s="114"/>
      <c r="ROH14" s="114"/>
      <c r="ROI14" s="114"/>
      <c r="ROJ14" s="114"/>
      <c r="ROK14" s="114"/>
      <c r="ROL14" s="114"/>
      <c r="ROM14" s="114"/>
      <c r="RON14" s="114"/>
      <c r="ROO14" s="114"/>
      <c r="ROP14" s="114"/>
      <c r="ROQ14" s="114"/>
      <c r="ROR14" s="114"/>
      <c r="ROS14" s="114"/>
      <c r="ROT14" s="114"/>
      <c r="ROU14" s="114"/>
      <c r="ROV14" s="114"/>
      <c r="ROW14" s="114"/>
      <c r="ROX14" s="114"/>
      <c r="ROY14" s="114"/>
      <c r="ROZ14" s="114"/>
      <c r="RPA14" s="114"/>
      <c r="RPB14" s="114"/>
      <c r="RPC14" s="114"/>
      <c r="RPD14" s="114"/>
      <c r="RPE14" s="114"/>
      <c r="RPF14" s="114"/>
      <c r="RPG14" s="114"/>
      <c r="RPH14" s="114"/>
      <c r="RPI14" s="114"/>
      <c r="RPJ14" s="114"/>
      <c r="RPK14" s="114"/>
      <c r="RPL14" s="114"/>
      <c r="RPM14" s="114"/>
      <c r="RPN14" s="114"/>
      <c r="RPO14" s="114"/>
      <c r="RPP14" s="114"/>
      <c r="RPQ14" s="114"/>
      <c r="RPR14" s="114"/>
      <c r="RPS14" s="114"/>
      <c r="RPT14" s="114"/>
      <c r="RPU14" s="114"/>
      <c r="RPV14" s="114"/>
      <c r="RPW14" s="114"/>
      <c r="RPX14" s="114"/>
      <c r="RPY14" s="114"/>
      <c r="RPZ14" s="114"/>
      <c r="RQA14" s="114"/>
      <c r="RQB14" s="114"/>
      <c r="RQC14" s="114"/>
      <c r="RQD14" s="114"/>
      <c r="RQE14" s="114"/>
      <c r="RQF14" s="114"/>
      <c r="RQG14" s="114"/>
      <c r="RQH14" s="114"/>
      <c r="RQI14" s="114"/>
      <c r="RQJ14" s="114"/>
      <c r="RQK14" s="114"/>
      <c r="RQL14" s="114"/>
      <c r="RQM14" s="114"/>
      <c r="RQN14" s="114"/>
      <c r="RQO14" s="114"/>
      <c r="RQP14" s="114"/>
      <c r="RQQ14" s="114"/>
      <c r="RQR14" s="114"/>
      <c r="RQS14" s="114"/>
      <c r="RQT14" s="114"/>
      <c r="RQU14" s="114"/>
      <c r="RQV14" s="114"/>
      <c r="RQW14" s="114"/>
      <c r="RQX14" s="114"/>
      <c r="RQY14" s="114"/>
      <c r="RQZ14" s="114"/>
      <c r="RRA14" s="114"/>
      <c r="RRB14" s="114"/>
      <c r="RRC14" s="114"/>
      <c r="RRD14" s="114"/>
      <c r="RRE14" s="114"/>
      <c r="RRF14" s="114"/>
      <c r="RRG14" s="114"/>
      <c r="RRH14" s="114"/>
      <c r="RRI14" s="114"/>
      <c r="RRJ14" s="114"/>
      <c r="RRK14" s="114"/>
      <c r="RRL14" s="114"/>
      <c r="RRM14" s="114"/>
      <c r="RRN14" s="114"/>
      <c r="RRO14" s="114"/>
      <c r="RRP14" s="114"/>
      <c r="RRQ14" s="114"/>
      <c r="RRR14" s="114"/>
      <c r="RRS14" s="114"/>
      <c r="RRT14" s="114"/>
      <c r="RRU14" s="114"/>
      <c r="RRV14" s="114"/>
      <c r="RRW14" s="114"/>
      <c r="RRX14" s="114"/>
      <c r="RRY14" s="114"/>
      <c r="RRZ14" s="114"/>
      <c r="RSA14" s="114"/>
      <c r="RSB14" s="114"/>
      <c r="RSC14" s="114"/>
      <c r="RSD14" s="114"/>
      <c r="RSE14" s="114"/>
      <c r="RSF14" s="114"/>
      <c r="RSG14" s="114"/>
      <c r="RSH14" s="114"/>
      <c r="RSI14" s="114"/>
      <c r="RSJ14" s="114"/>
      <c r="RSK14" s="114"/>
      <c r="RSL14" s="114"/>
      <c r="RSM14" s="114"/>
      <c r="RSN14" s="114"/>
      <c r="RSO14" s="114"/>
      <c r="RSP14" s="114"/>
      <c r="RSQ14" s="114"/>
      <c r="RSR14" s="114"/>
      <c r="RSS14" s="114"/>
      <c r="RST14" s="114"/>
      <c r="RSU14" s="114"/>
      <c r="RSV14" s="114"/>
      <c r="RSW14" s="114"/>
      <c r="RSX14" s="114"/>
      <c r="RSY14" s="114"/>
      <c r="RSZ14" s="114"/>
      <c r="RTA14" s="114"/>
      <c r="RTB14" s="114"/>
      <c r="RTC14" s="114"/>
      <c r="RTD14" s="114"/>
      <c r="RTE14" s="114"/>
      <c r="RTF14" s="114"/>
      <c r="RTG14" s="114"/>
      <c r="RTH14" s="114"/>
      <c r="RTI14" s="114"/>
      <c r="RTJ14" s="114"/>
      <c r="RTK14" s="114"/>
      <c r="RTL14" s="114"/>
      <c r="RTM14" s="114"/>
      <c r="RTN14" s="114"/>
      <c r="RTO14" s="114"/>
      <c r="RTP14" s="114"/>
      <c r="RTQ14" s="114"/>
      <c r="RTR14" s="114"/>
      <c r="RTS14" s="114"/>
      <c r="RTT14" s="114"/>
      <c r="RTU14" s="114"/>
      <c r="RTV14" s="114"/>
      <c r="RTW14" s="114"/>
      <c r="RTX14" s="114"/>
      <c r="RTY14" s="114"/>
      <c r="RTZ14" s="114"/>
      <c r="RUA14" s="114"/>
      <c r="RUB14" s="114"/>
      <c r="RUC14" s="114"/>
      <c r="RUD14" s="114"/>
      <c r="RUE14" s="114"/>
      <c r="RUF14" s="114"/>
      <c r="RUG14" s="114"/>
      <c r="RUH14" s="114"/>
      <c r="RUI14" s="114"/>
      <c r="RUJ14" s="114"/>
      <c r="RUK14" s="114"/>
      <c r="RUL14" s="114"/>
      <c r="RUM14" s="114"/>
      <c r="RUN14" s="114"/>
      <c r="RUO14" s="114"/>
      <c r="RUP14" s="114"/>
      <c r="RUQ14" s="114"/>
      <c r="RUR14" s="114"/>
      <c r="RUS14" s="114"/>
      <c r="RUT14" s="114"/>
      <c r="RUU14" s="114"/>
      <c r="RUV14" s="114"/>
      <c r="RUW14" s="114"/>
      <c r="RUX14" s="114"/>
      <c r="RUY14" s="114"/>
      <c r="RUZ14" s="114"/>
      <c r="RVA14" s="114"/>
      <c r="RVB14" s="114"/>
      <c r="RVC14" s="114"/>
      <c r="RVD14" s="114"/>
      <c r="RVE14" s="114"/>
      <c r="RVF14" s="114"/>
      <c r="RVG14" s="114"/>
      <c r="RVH14" s="114"/>
      <c r="RVI14" s="114"/>
      <c r="RVJ14" s="114"/>
      <c r="RVK14" s="114"/>
      <c r="RVL14" s="114"/>
      <c r="RVM14" s="114"/>
      <c r="RVN14" s="114"/>
      <c r="RVO14" s="114"/>
      <c r="RVP14" s="114"/>
      <c r="RVQ14" s="114"/>
      <c r="RVR14" s="114"/>
      <c r="RVS14" s="114"/>
      <c r="RVT14" s="114"/>
      <c r="RVU14" s="114"/>
      <c r="RVV14" s="114"/>
      <c r="RVW14" s="114"/>
      <c r="RVX14" s="114"/>
      <c r="RVY14" s="114"/>
      <c r="RVZ14" s="114"/>
      <c r="RWA14" s="114"/>
      <c r="RWB14" s="114"/>
      <c r="RWC14" s="114"/>
      <c r="RWD14" s="114"/>
      <c r="RWE14" s="114"/>
      <c r="RWF14" s="114"/>
      <c r="RWG14" s="114"/>
      <c r="RWH14" s="114"/>
      <c r="RWI14" s="114"/>
      <c r="RWJ14" s="114"/>
      <c r="RWK14" s="114"/>
      <c r="RWL14" s="114"/>
      <c r="RWM14" s="114"/>
      <c r="RWN14" s="114"/>
      <c r="RWO14" s="114"/>
      <c r="RWP14" s="114"/>
      <c r="RWQ14" s="114"/>
      <c r="RWR14" s="114"/>
      <c r="RWS14" s="114"/>
      <c r="RWT14" s="114"/>
      <c r="RWU14" s="114"/>
      <c r="RWV14" s="114"/>
      <c r="RWW14" s="114"/>
      <c r="RWX14" s="114"/>
      <c r="RWY14" s="114"/>
      <c r="RWZ14" s="114"/>
      <c r="RXA14" s="114"/>
      <c r="RXB14" s="114"/>
      <c r="RXC14" s="114"/>
      <c r="RXD14" s="114"/>
      <c r="RXE14" s="114"/>
      <c r="RXF14" s="114"/>
      <c r="RXG14" s="114"/>
      <c r="RXH14" s="114"/>
      <c r="RXI14" s="114"/>
      <c r="RXJ14" s="114"/>
      <c r="RXK14" s="114"/>
      <c r="RXL14" s="114"/>
      <c r="RXM14" s="114"/>
      <c r="RXN14" s="114"/>
      <c r="RXO14" s="114"/>
      <c r="RXP14" s="114"/>
      <c r="RXQ14" s="114"/>
      <c r="RXR14" s="114"/>
      <c r="RXS14" s="114"/>
      <c r="RXT14" s="114"/>
      <c r="RXU14" s="114"/>
      <c r="RXV14" s="114"/>
      <c r="RXW14" s="114"/>
      <c r="RXX14" s="114"/>
      <c r="RXY14" s="114"/>
      <c r="RXZ14" s="114"/>
      <c r="RYA14" s="114"/>
      <c r="RYB14" s="114"/>
      <c r="RYC14" s="114"/>
      <c r="RYD14" s="114"/>
      <c r="RYE14" s="114"/>
      <c r="RYF14" s="114"/>
      <c r="RYG14" s="114"/>
      <c r="RYH14" s="114"/>
      <c r="RYI14" s="114"/>
      <c r="RYJ14" s="114"/>
      <c r="RYK14" s="114"/>
      <c r="RYL14" s="114"/>
      <c r="RYM14" s="114"/>
      <c r="RYN14" s="114"/>
      <c r="RYO14" s="114"/>
      <c r="RYP14" s="114"/>
      <c r="RYQ14" s="114"/>
      <c r="RYR14" s="114"/>
      <c r="RYS14" s="114"/>
      <c r="RYT14" s="114"/>
      <c r="RYU14" s="114"/>
      <c r="RYV14" s="114"/>
      <c r="RYW14" s="114"/>
      <c r="RYX14" s="114"/>
      <c r="RYY14" s="114"/>
      <c r="RYZ14" s="114"/>
      <c r="RZA14" s="114"/>
      <c r="RZB14" s="114"/>
      <c r="RZC14" s="114"/>
      <c r="RZD14" s="114"/>
      <c r="RZE14" s="114"/>
      <c r="RZF14" s="114"/>
      <c r="RZG14" s="114"/>
      <c r="RZH14" s="114"/>
      <c r="RZI14" s="114"/>
      <c r="RZJ14" s="114"/>
      <c r="RZK14" s="114"/>
      <c r="RZL14" s="114"/>
      <c r="RZM14" s="114"/>
      <c r="RZN14" s="114"/>
      <c r="RZO14" s="114"/>
      <c r="RZP14" s="114"/>
      <c r="RZQ14" s="114"/>
      <c r="RZR14" s="114"/>
      <c r="RZS14" s="114"/>
      <c r="RZT14" s="114"/>
      <c r="RZU14" s="114"/>
      <c r="RZV14" s="114"/>
      <c r="RZW14" s="114"/>
      <c r="RZX14" s="114"/>
      <c r="RZY14" s="114"/>
      <c r="RZZ14" s="114"/>
      <c r="SAA14" s="114"/>
      <c r="SAB14" s="114"/>
      <c r="SAC14" s="114"/>
      <c r="SAD14" s="114"/>
      <c r="SAE14" s="114"/>
      <c r="SAF14" s="114"/>
      <c r="SAG14" s="114"/>
      <c r="SAH14" s="114"/>
      <c r="SAI14" s="114"/>
      <c r="SAJ14" s="114"/>
      <c r="SAK14" s="114"/>
      <c r="SAL14" s="114"/>
      <c r="SAM14" s="114"/>
      <c r="SAN14" s="114"/>
      <c r="SAO14" s="114"/>
      <c r="SAP14" s="114"/>
      <c r="SAQ14" s="114"/>
      <c r="SAR14" s="114"/>
      <c r="SAS14" s="114"/>
      <c r="SAT14" s="114"/>
      <c r="SAU14" s="114"/>
      <c r="SAV14" s="114"/>
      <c r="SAW14" s="114"/>
      <c r="SAX14" s="114"/>
      <c r="SAY14" s="114"/>
      <c r="SAZ14" s="114"/>
      <c r="SBA14" s="114"/>
      <c r="SBB14" s="114"/>
      <c r="SBC14" s="114"/>
      <c r="SBD14" s="114"/>
      <c r="SBE14" s="114"/>
      <c r="SBF14" s="114"/>
      <c r="SBG14" s="114"/>
      <c r="SBH14" s="114"/>
      <c r="SBI14" s="114"/>
      <c r="SBJ14" s="114"/>
      <c r="SBK14" s="114"/>
      <c r="SBL14" s="114"/>
      <c r="SBM14" s="114"/>
      <c r="SBN14" s="114"/>
      <c r="SBO14" s="114"/>
      <c r="SBP14" s="114"/>
      <c r="SBQ14" s="114"/>
      <c r="SBR14" s="114"/>
      <c r="SBS14" s="114"/>
      <c r="SBT14" s="114"/>
      <c r="SBU14" s="114"/>
      <c r="SBV14" s="114"/>
      <c r="SBW14" s="114"/>
      <c r="SBX14" s="114"/>
      <c r="SBY14" s="114"/>
      <c r="SBZ14" s="114"/>
      <c r="SCA14" s="114"/>
      <c r="SCB14" s="114"/>
      <c r="SCC14" s="114"/>
      <c r="SCD14" s="114"/>
      <c r="SCE14" s="114"/>
      <c r="SCF14" s="114"/>
      <c r="SCG14" s="114"/>
      <c r="SCH14" s="114"/>
      <c r="SCI14" s="114"/>
      <c r="SCJ14" s="114"/>
      <c r="SCK14" s="114"/>
      <c r="SCL14" s="114"/>
      <c r="SCM14" s="114"/>
      <c r="SCN14" s="114"/>
      <c r="SCO14" s="114"/>
      <c r="SCP14" s="114"/>
      <c r="SCQ14" s="114"/>
      <c r="SCR14" s="114"/>
      <c r="SCS14" s="114"/>
      <c r="SCT14" s="114"/>
      <c r="SCU14" s="114"/>
      <c r="SCV14" s="114"/>
      <c r="SCW14" s="114"/>
      <c r="SCX14" s="114"/>
      <c r="SCY14" s="114"/>
      <c r="SCZ14" s="114"/>
      <c r="SDA14" s="114"/>
      <c r="SDB14" s="114"/>
      <c r="SDC14" s="114"/>
      <c r="SDD14" s="114"/>
      <c r="SDE14" s="114"/>
      <c r="SDF14" s="114"/>
      <c r="SDG14" s="114"/>
      <c r="SDH14" s="114"/>
      <c r="SDI14" s="114"/>
      <c r="SDJ14" s="114"/>
      <c r="SDK14" s="114"/>
      <c r="SDL14" s="114"/>
      <c r="SDM14" s="114"/>
      <c r="SDN14" s="114"/>
      <c r="SDO14" s="114"/>
      <c r="SDP14" s="114"/>
      <c r="SDQ14" s="114"/>
      <c r="SDR14" s="114"/>
      <c r="SDS14" s="114"/>
      <c r="SDT14" s="114"/>
      <c r="SDU14" s="114"/>
      <c r="SDV14" s="114"/>
      <c r="SDW14" s="114"/>
      <c r="SDX14" s="114"/>
      <c r="SDY14" s="114"/>
      <c r="SDZ14" s="114"/>
      <c r="SEA14" s="114"/>
      <c r="SEB14" s="114"/>
      <c r="SEC14" s="114"/>
      <c r="SED14" s="114"/>
      <c r="SEE14" s="114"/>
      <c r="SEF14" s="114"/>
      <c r="SEG14" s="114"/>
      <c r="SEH14" s="114"/>
      <c r="SEI14" s="114"/>
      <c r="SEJ14" s="114"/>
      <c r="SEK14" s="114"/>
      <c r="SEL14" s="114"/>
      <c r="SEM14" s="114"/>
      <c r="SEN14" s="114"/>
      <c r="SEO14" s="114"/>
      <c r="SEP14" s="114"/>
      <c r="SEQ14" s="114"/>
      <c r="SER14" s="114"/>
      <c r="SES14" s="114"/>
      <c r="SET14" s="114"/>
      <c r="SEU14" s="114"/>
      <c r="SEV14" s="114"/>
      <c r="SEW14" s="114"/>
      <c r="SEX14" s="114"/>
      <c r="SEY14" s="114"/>
      <c r="SEZ14" s="114"/>
      <c r="SFA14" s="114"/>
      <c r="SFB14" s="114"/>
      <c r="SFC14" s="114"/>
      <c r="SFD14" s="114"/>
      <c r="SFE14" s="114"/>
      <c r="SFF14" s="114"/>
      <c r="SFG14" s="114"/>
      <c r="SFH14" s="114"/>
      <c r="SFI14" s="114"/>
      <c r="SFJ14" s="114"/>
      <c r="SFK14" s="114"/>
      <c r="SFL14" s="114"/>
      <c r="SFM14" s="114"/>
      <c r="SFN14" s="114"/>
      <c r="SFO14" s="114"/>
      <c r="SFP14" s="114"/>
      <c r="SFQ14" s="114"/>
      <c r="SFR14" s="114"/>
      <c r="SFS14" s="114"/>
      <c r="SFT14" s="114"/>
      <c r="SFU14" s="114"/>
      <c r="SFV14" s="114"/>
      <c r="SFW14" s="114"/>
      <c r="SFX14" s="114"/>
      <c r="SFY14" s="114"/>
      <c r="SFZ14" s="114"/>
      <c r="SGA14" s="114"/>
      <c r="SGB14" s="114"/>
      <c r="SGC14" s="114"/>
      <c r="SGD14" s="114"/>
      <c r="SGE14" s="114"/>
      <c r="SGF14" s="114"/>
      <c r="SGG14" s="114"/>
      <c r="SGH14" s="114"/>
      <c r="SGI14" s="114"/>
      <c r="SGJ14" s="114"/>
      <c r="SGK14" s="114"/>
      <c r="SGL14" s="114"/>
      <c r="SGM14" s="114"/>
      <c r="SGN14" s="114"/>
      <c r="SGO14" s="114"/>
      <c r="SGP14" s="114"/>
      <c r="SGQ14" s="114"/>
      <c r="SGR14" s="114"/>
      <c r="SGS14" s="114"/>
      <c r="SGT14" s="114"/>
      <c r="SGU14" s="114"/>
      <c r="SGV14" s="114"/>
      <c r="SGW14" s="114"/>
      <c r="SGX14" s="114"/>
      <c r="SGY14" s="114"/>
      <c r="SGZ14" s="114"/>
      <c r="SHA14" s="114"/>
      <c r="SHB14" s="114"/>
      <c r="SHC14" s="114"/>
      <c r="SHD14" s="114"/>
      <c r="SHE14" s="114"/>
      <c r="SHF14" s="114"/>
      <c r="SHG14" s="114"/>
      <c r="SHH14" s="114"/>
      <c r="SHI14" s="114"/>
      <c r="SHJ14" s="114"/>
      <c r="SHK14" s="114"/>
      <c r="SHL14" s="114"/>
      <c r="SHM14" s="114"/>
      <c r="SHN14" s="114"/>
      <c r="SHO14" s="114"/>
      <c r="SHP14" s="114"/>
      <c r="SHQ14" s="114"/>
      <c r="SHR14" s="114"/>
      <c r="SHS14" s="114"/>
      <c r="SHT14" s="114"/>
      <c r="SHU14" s="114"/>
      <c r="SHV14" s="114"/>
      <c r="SHW14" s="114"/>
      <c r="SHX14" s="114"/>
      <c r="SHY14" s="114"/>
      <c r="SHZ14" s="114"/>
      <c r="SIA14" s="114"/>
      <c r="SIB14" s="114"/>
      <c r="SIC14" s="114"/>
      <c r="SID14" s="114"/>
      <c r="SIE14" s="114"/>
      <c r="SIF14" s="114"/>
      <c r="SIG14" s="114"/>
      <c r="SIH14" s="114"/>
      <c r="SII14" s="114"/>
      <c r="SIJ14" s="114"/>
      <c r="SIK14" s="114"/>
      <c r="SIL14" s="114"/>
      <c r="SIM14" s="114"/>
      <c r="SIN14" s="114"/>
      <c r="SIO14" s="114"/>
      <c r="SIP14" s="114"/>
      <c r="SIQ14" s="114"/>
      <c r="SIR14" s="114"/>
      <c r="SIS14" s="114"/>
      <c r="SIT14" s="114"/>
      <c r="SIU14" s="114"/>
      <c r="SIV14" s="114"/>
      <c r="SIW14" s="114"/>
      <c r="SIX14" s="114"/>
      <c r="SIY14" s="114"/>
      <c r="SIZ14" s="114"/>
      <c r="SJA14" s="114"/>
      <c r="SJB14" s="114"/>
      <c r="SJC14" s="114"/>
      <c r="SJD14" s="114"/>
      <c r="SJE14" s="114"/>
      <c r="SJF14" s="114"/>
      <c r="SJG14" s="114"/>
      <c r="SJH14" s="114"/>
      <c r="SJI14" s="114"/>
      <c r="SJJ14" s="114"/>
      <c r="SJK14" s="114"/>
      <c r="SJL14" s="114"/>
      <c r="SJM14" s="114"/>
      <c r="SJN14" s="114"/>
      <c r="SJO14" s="114"/>
      <c r="SJP14" s="114"/>
      <c r="SJQ14" s="114"/>
      <c r="SJR14" s="114"/>
      <c r="SJS14" s="114"/>
      <c r="SJT14" s="114"/>
      <c r="SJU14" s="114"/>
      <c r="SJV14" s="114"/>
      <c r="SJW14" s="114"/>
      <c r="SJX14" s="114"/>
      <c r="SJY14" s="114"/>
      <c r="SJZ14" s="114"/>
      <c r="SKA14" s="114"/>
      <c r="SKB14" s="114"/>
      <c r="SKC14" s="114"/>
      <c r="SKD14" s="114"/>
      <c r="SKE14" s="114"/>
      <c r="SKF14" s="114"/>
      <c r="SKG14" s="114"/>
      <c r="SKH14" s="114"/>
      <c r="SKI14" s="114"/>
      <c r="SKJ14" s="114"/>
      <c r="SKK14" s="114"/>
      <c r="SKL14" s="114"/>
      <c r="SKM14" s="114"/>
      <c r="SKN14" s="114"/>
      <c r="SKO14" s="114"/>
      <c r="SKP14" s="114"/>
      <c r="SKQ14" s="114"/>
      <c r="SKR14" s="114"/>
      <c r="SKS14" s="114"/>
      <c r="SKT14" s="114"/>
      <c r="SKU14" s="114"/>
      <c r="SKV14" s="114"/>
      <c r="SKW14" s="114"/>
      <c r="SKX14" s="114"/>
      <c r="SKY14" s="114"/>
      <c r="SKZ14" s="114"/>
      <c r="SLA14" s="114"/>
      <c r="SLB14" s="114"/>
      <c r="SLC14" s="114"/>
      <c r="SLD14" s="114"/>
      <c r="SLE14" s="114"/>
      <c r="SLF14" s="114"/>
      <c r="SLG14" s="114"/>
      <c r="SLH14" s="114"/>
      <c r="SLI14" s="114"/>
      <c r="SLJ14" s="114"/>
      <c r="SLK14" s="114"/>
      <c r="SLL14" s="114"/>
      <c r="SLM14" s="114"/>
      <c r="SLN14" s="114"/>
      <c r="SLO14" s="114"/>
      <c r="SLP14" s="114"/>
      <c r="SLQ14" s="114"/>
      <c r="SLR14" s="114"/>
      <c r="SLS14" s="114"/>
      <c r="SLT14" s="114"/>
      <c r="SLU14" s="114"/>
      <c r="SLV14" s="114"/>
      <c r="SLW14" s="114"/>
      <c r="SLX14" s="114"/>
      <c r="SLY14" s="114"/>
      <c r="SLZ14" s="114"/>
      <c r="SMA14" s="114"/>
      <c r="SMB14" s="114"/>
      <c r="SMC14" s="114"/>
      <c r="SMD14" s="114"/>
      <c r="SME14" s="114"/>
      <c r="SMF14" s="114"/>
      <c r="SMG14" s="114"/>
      <c r="SMH14" s="114"/>
      <c r="SMI14" s="114"/>
      <c r="SMJ14" s="114"/>
      <c r="SMK14" s="114"/>
      <c r="SML14" s="114"/>
      <c r="SMM14" s="114"/>
      <c r="SMN14" s="114"/>
      <c r="SMO14" s="114"/>
      <c r="SMP14" s="114"/>
      <c r="SMQ14" s="114"/>
      <c r="SMR14" s="114"/>
      <c r="SMS14" s="114"/>
      <c r="SMT14" s="114"/>
      <c r="SMU14" s="114"/>
      <c r="SMV14" s="114"/>
      <c r="SMW14" s="114"/>
      <c r="SMX14" s="114"/>
      <c r="SMY14" s="114"/>
      <c r="SMZ14" s="114"/>
      <c r="SNA14" s="114"/>
      <c r="SNB14" s="114"/>
      <c r="SNC14" s="114"/>
      <c r="SND14" s="114"/>
      <c r="SNE14" s="114"/>
      <c r="SNF14" s="114"/>
      <c r="SNG14" s="114"/>
      <c r="SNH14" s="114"/>
      <c r="SNI14" s="114"/>
      <c r="SNJ14" s="114"/>
      <c r="SNK14" s="114"/>
      <c r="SNL14" s="114"/>
      <c r="SNM14" s="114"/>
      <c r="SNN14" s="114"/>
      <c r="SNO14" s="114"/>
      <c r="SNP14" s="114"/>
      <c r="SNQ14" s="114"/>
      <c r="SNR14" s="114"/>
      <c r="SNS14" s="114"/>
      <c r="SNT14" s="114"/>
      <c r="SNU14" s="114"/>
      <c r="SNV14" s="114"/>
      <c r="SNW14" s="114"/>
      <c r="SNX14" s="114"/>
      <c r="SNY14" s="114"/>
      <c r="SNZ14" s="114"/>
      <c r="SOA14" s="114"/>
      <c r="SOB14" s="114"/>
      <c r="SOC14" s="114"/>
      <c r="SOD14" s="114"/>
      <c r="SOE14" s="114"/>
      <c r="SOF14" s="114"/>
      <c r="SOG14" s="114"/>
      <c r="SOH14" s="114"/>
      <c r="SOI14" s="114"/>
      <c r="SOJ14" s="114"/>
      <c r="SOK14" s="114"/>
      <c r="SOL14" s="114"/>
      <c r="SOM14" s="114"/>
      <c r="SON14" s="114"/>
      <c r="SOO14" s="114"/>
      <c r="SOP14" s="114"/>
      <c r="SOQ14" s="114"/>
      <c r="SOR14" s="114"/>
      <c r="SOS14" s="114"/>
      <c r="SOT14" s="114"/>
      <c r="SOU14" s="114"/>
      <c r="SOV14" s="114"/>
      <c r="SOW14" s="114"/>
      <c r="SOX14" s="114"/>
      <c r="SOY14" s="114"/>
      <c r="SOZ14" s="114"/>
      <c r="SPA14" s="114"/>
      <c r="SPB14" s="114"/>
      <c r="SPC14" s="114"/>
      <c r="SPD14" s="114"/>
      <c r="SPE14" s="114"/>
      <c r="SPF14" s="114"/>
      <c r="SPG14" s="114"/>
      <c r="SPH14" s="114"/>
      <c r="SPI14" s="114"/>
      <c r="SPJ14" s="114"/>
      <c r="SPK14" s="114"/>
      <c r="SPL14" s="114"/>
      <c r="SPM14" s="114"/>
      <c r="SPN14" s="114"/>
      <c r="SPO14" s="114"/>
      <c r="SPP14" s="114"/>
      <c r="SPQ14" s="114"/>
      <c r="SPR14" s="114"/>
      <c r="SPS14" s="114"/>
      <c r="SPT14" s="114"/>
      <c r="SPU14" s="114"/>
      <c r="SPV14" s="114"/>
      <c r="SPW14" s="114"/>
      <c r="SPX14" s="114"/>
      <c r="SPY14" s="114"/>
      <c r="SPZ14" s="114"/>
      <c r="SQA14" s="114"/>
      <c r="SQB14" s="114"/>
      <c r="SQC14" s="114"/>
      <c r="SQD14" s="114"/>
      <c r="SQE14" s="114"/>
      <c r="SQF14" s="114"/>
      <c r="SQG14" s="114"/>
      <c r="SQH14" s="114"/>
      <c r="SQI14" s="114"/>
      <c r="SQJ14" s="114"/>
      <c r="SQK14" s="114"/>
      <c r="SQL14" s="114"/>
      <c r="SQM14" s="114"/>
      <c r="SQN14" s="114"/>
      <c r="SQO14" s="114"/>
      <c r="SQP14" s="114"/>
      <c r="SQQ14" s="114"/>
      <c r="SQR14" s="114"/>
      <c r="SQS14" s="114"/>
      <c r="SQT14" s="114"/>
      <c r="SQU14" s="114"/>
      <c r="SQV14" s="114"/>
      <c r="SQW14" s="114"/>
      <c r="SQX14" s="114"/>
      <c r="SQY14" s="114"/>
      <c r="SQZ14" s="114"/>
      <c r="SRA14" s="114"/>
      <c r="SRB14" s="114"/>
      <c r="SRC14" s="114"/>
      <c r="SRD14" s="114"/>
      <c r="SRE14" s="114"/>
      <c r="SRF14" s="114"/>
      <c r="SRG14" s="114"/>
      <c r="SRH14" s="114"/>
      <c r="SRI14" s="114"/>
      <c r="SRJ14" s="114"/>
      <c r="SRK14" s="114"/>
      <c r="SRL14" s="114"/>
      <c r="SRM14" s="114"/>
      <c r="SRN14" s="114"/>
      <c r="SRO14" s="114"/>
      <c r="SRP14" s="114"/>
      <c r="SRQ14" s="114"/>
      <c r="SRR14" s="114"/>
      <c r="SRS14" s="114"/>
      <c r="SRT14" s="114"/>
      <c r="SRU14" s="114"/>
      <c r="SRV14" s="114"/>
      <c r="SRW14" s="114"/>
      <c r="SRX14" s="114"/>
      <c r="SRY14" s="114"/>
      <c r="SRZ14" s="114"/>
      <c r="SSA14" s="114"/>
      <c r="SSB14" s="114"/>
      <c r="SSC14" s="114"/>
      <c r="SSD14" s="114"/>
      <c r="SSE14" s="114"/>
      <c r="SSF14" s="114"/>
      <c r="SSG14" s="114"/>
      <c r="SSH14" s="114"/>
      <c r="SSI14" s="114"/>
      <c r="SSJ14" s="114"/>
      <c r="SSK14" s="114"/>
      <c r="SSL14" s="114"/>
      <c r="SSM14" s="114"/>
      <c r="SSN14" s="114"/>
      <c r="SSO14" s="114"/>
      <c r="SSP14" s="114"/>
      <c r="SSQ14" s="114"/>
      <c r="SSR14" s="114"/>
      <c r="SSS14" s="114"/>
      <c r="SST14" s="114"/>
      <c r="SSU14" s="114"/>
      <c r="SSV14" s="114"/>
      <c r="SSW14" s="114"/>
      <c r="SSX14" s="114"/>
      <c r="SSY14" s="114"/>
      <c r="SSZ14" s="114"/>
      <c r="STA14" s="114"/>
      <c r="STB14" s="114"/>
      <c r="STC14" s="114"/>
      <c r="STD14" s="114"/>
      <c r="STE14" s="114"/>
      <c r="STF14" s="114"/>
      <c r="STG14" s="114"/>
      <c r="STH14" s="114"/>
      <c r="STI14" s="114"/>
      <c r="STJ14" s="114"/>
      <c r="STK14" s="114"/>
      <c r="STL14" s="114"/>
      <c r="STM14" s="114"/>
      <c r="STN14" s="114"/>
      <c r="STO14" s="114"/>
      <c r="STP14" s="114"/>
      <c r="STQ14" s="114"/>
      <c r="STR14" s="114"/>
      <c r="STS14" s="114"/>
      <c r="STT14" s="114"/>
      <c r="STU14" s="114"/>
      <c r="STV14" s="114"/>
      <c r="STW14" s="114"/>
      <c r="STX14" s="114"/>
      <c r="STY14" s="114"/>
      <c r="STZ14" s="114"/>
      <c r="SUA14" s="114"/>
      <c r="SUB14" s="114"/>
      <c r="SUC14" s="114"/>
      <c r="SUD14" s="114"/>
      <c r="SUE14" s="114"/>
      <c r="SUF14" s="114"/>
      <c r="SUG14" s="114"/>
      <c r="SUH14" s="114"/>
      <c r="SUI14" s="114"/>
      <c r="SUJ14" s="114"/>
      <c r="SUK14" s="114"/>
      <c r="SUL14" s="114"/>
      <c r="SUM14" s="114"/>
      <c r="SUN14" s="114"/>
      <c r="SUO14" s="114"/>
      <c r="SUP14" s="114"/>
      <c r="SUQ14" s="114"/>
      <c r="SUR14" s="114"/>
      <c r="SUS14" s="114"/>
      <c r="SUT14" s="114"/>
      <c r="SUU14" s="114"/>
      <c r="SUV14" s="114"/>
      <c r="SUW14" s="114"/>
      <c r="SUX14" s="114"/>
      <c r="SUY14" s="114"/>
      <c r="SUZ14" s="114"/>
      <c r="SVA14" s="114"/>
      <c r="SVB14" s="114"/>
      <c r="SVC14" s="114"/>
      <c r="SVD14" s="114"/>
      <c r="SVE14" s="114"/>
      <c r="SVF14" s="114"/>
      <c r="SVG14" s="114"/>
      <c r="SVH14" s="114"/>
      <c r="SVI14" s="114"/>
      <c r="SVJ14" s="114"/>
      <c r="SVK14" s="114"/>
      <c r="SVL14" s="114"/>
      <c r="SVM14" s="114"/>
      <c r="SVN14" s="114"/>
      <c r="SVO14" s="114"/>
      <c r="SVP14" s="114"/>
      <c r="SVQ14" s="114"/>
      <c r="SVR14" s="114"/>
      <c r="SVS14" s="114"/>
      <c r="SVT14" s="114"/>
      <c r="SVU14" s="114"/>
      <c r="SVV14" s="114"/>
      <c r="SVW14" s="114"/>
      <c r="SVX14" s="114"/>
      <c r="SVY14" s="114"/>
      <c r="SVZ14" s="114"/>
      <c r="SWA14" s="114"/>
      <c r="SWB14" s="114"/>
      <c r="SWC14" s="114"/>
      <c r="SWD14" s="114"/>
      <c r="SWE14" s="114"/>
      <c r="SWF14" s="114"/>
      <c r="SWG14" s="114"/>
      <c r="SWH14" s="114"/>
      <c r="SWI14" s="114"/>
      <c r="SWJ14" s="114"/>
      <c r="SWK14" s="114"/>
      <c r="SWL14" s="114"/>
      <c r="SWM14" s="114"/>
      <c r="SWN14" s="114"/>
      <c r="SWO14" s="114"/>
      <c r="SWP14" s="114"/>
      <c r="SWQ14" s="114"/>
      <c r="SWR14" s="114"/>
      <c r="SWS14" s="114"/>
      <c r="SWT14" s="114"/>
      <c r="SWU14" s="114"/>
      <c r="SWV14" s="114"/>
      <c r="SWW14" s="114"/>
      <c r="SWX14" s="114"/>
      <c r="SWY14" s="114"/>
      <c r="SWZ14" s="114"/>
      <c r="SXA14" s="114"/>
      <c r="SXB14" s="114"/>
      <c r="SXC14" s="114"/>
      <c r="SXD14" s="114"/>
      <c r="SXE14" s="114"/>
      <c r="SXF14" s="114"/>
      <c r="SXG14" s="114"/>
      <c r="SXH14" s="114"/>
      <c r="SXI14" s="114"/>
      <c r="SXJ14" s="114"/>
      <c r="SXK14" s="114"/>
      <c r="SXL14" s="114"/>
      <c r="SXM14" s="114"/>
      <c r="SXN14" s="114"/>
      <c r="SXO14" s="114"/>
      <c r="SXP14" s="114"/>
      <c r="SXQ14" s="114"/>
      <c r="SXR14" s="114"/>
      <c r="SXS14" s="114"/>
      <c r="SXT14" s="114"/>
      <c r="SXU14" s="114"/>
      <c r="SXV14" s="114"/>
      <c r="SXW14" s="114"/>
      <c r="SXX14" s="114"/>
      <c r="SXY14" s="114"/>
      <c r="SXZ14" s="114"/>
      <c r="SYA14" s="114"/>
      <c r="SYB14" s="114"/>
      <c r="SYC14" s="114"/>
      <c r="SYD14" s="114"/>
      <c r="SYE14" s="114"/>
      <c r="SYF14" s="114"/>
      <c r="SYG14" s="114"/>
      <c r="SYH14" s="114"/>
      <c r="SYI14" s="114"/>
      <c r="SYJ14" s="114"/>
      <c r="SYK14" s="114"/>
      <c r="SYL14" s="114"/>
      <c r="SYM14" s="114"/>
      <c r="SYN14" s="114"/>
      <c r="SYO14" s="114"/>
      <c r="SYP14" s="114"/>
      <c r="SYQ14" s="114"/>
      <c r="SYR14" s="114"/>
      <c r="SYS14" s="114"/>
      <c r="SYT14" s="114"/>
      <c r="SYU14" s="114"/>
      <c r="SYV14" s="114"/>
      <c r="SYW14" s="114"/>
      <c r="SYX14" s="114"/>
      <c r="SYY14" s="114"/>
      <c r="SYZ14" s="114"/>
      <c r="SZA14" s="114"/>
      <c r="SZB14" s="114"/>
      <c r="SZC14" s="114"/>
      <c r="SZD14" s="114"/>
      <c r="SZE14" s="114"/>
      <c r="SZF14" s="114"/>
      <c r="SZG14" s="114"/>
      <c r="SZH14" s="114"/>
      <c r="SZI14" s="114"/>
      <c r="SZJ14" s="114"/>
      <c r="SZK14" s="114"/>
      <c r="SZL14" s="114"/>
      <c r="SZM14" s="114"/>
      <c r="SZN14" s="114"/>
      <c r="SZO14" s="114"/>
      <c r="SZP14" s="114"/>
      <c r="SZQ14" s="114"/>
      <c r="SZR14" s="114"/>
      <c r="SZS14" s="114"/>
      <c r="SZT14" s="114"/>
      <c r="SZU14" s="114"/>
      <c r="SZV14" s="114"/>
      <c r="SZW14" s="114"/>
      <c r="SZX14" s="114"/>
      <c r="SZY14" s="114"/>
      <c r="SZZ14" s="114"/>
      <c r="TAA14" s="114"/>
      <c r="TAB14" s="114"/>
      <c r="TAC14" s="114"/>
      <c r="TAD14" s="114"/>
      <c r="TAE14" s="114"/>
      <c r="TAF14" s="114"/>
      <c r="TAG14" s="114"/>
      <c r="TAH14" s="114"/>
      <c r="TAI14" s="114"/>
      <c r="TAJ14" s="114"/>
      <c r="TAK14" s="114"/>
      <c r="TAL14" s="114"/>
      <c r="TAM14" s="114"/>
      <c r="TAN14" s="114"/>
      <c r="TAO14" s="114"/>
      <c r="TAP14" s="114"/>
      <c r="TAQ14" s="114"/>
      <c r="TAR14" s="114"/>
      <c r="TAS14" s="114"/>
      <c r="TAT14" s="114"/>
      <c r="TAU14" s="114"/>
      <c r="TAV14" s="114"/>
      <c r="TAW14" s="114"/>
      <c r="TAX14" s="114"/>
      <c r="TAY14" s="114"/>
      <c r="TAZ14" s="114"/>
      <c r="TBA14" s="114"/>
      <c r="TBB14" s="114"/>
      <c r="TBC14" s="114"/>
      <c r="TBD14" s="114"/>
      <c r="TBE14" s="114"/>
      <c r="TBF14" s="114"/>
      <c r="TBG14" s="114"/>
      <c r="TBH14" s="114"/>
      <c r="TBI14" s="114"/>
      <c r="TBJ14" s="114"/>
      <c r="TBK14" s="114"/>
      <c r="TBL14" s="114"/>
      <c r="TBM14" s="114"/>
      <c r="TBN14" s="114"/>
      <c r="TBO14" s="114"/>
      <c r="TBP14" s="114"/>
      <c r="TBQ14" s="114"/>
      <c r="TBR14" s="114"/>
      <c r="TBS14" s="114"/>
      <c r="TBT14" s="114"/>
      <c r="TBU14" s="114"/>
      <c r="TBV14" s="114"/>
      <c r="TBW14" s="114"/>
      <c r="TBX14" s="114"/>
      <c r="TBY14" s="114"/>
      <c r="TBZ14" s="114"/>
      <c r="TCA14" s="114"/>
      <c r="TCB14" s="114"/>
      <c r="TCC14" s="114"/>
      <c r="TCD14" s="114"/>
      <c r="TCE14" s="114"/>
      <c r="TCF14" s="114"/>
      <c r="TCG14" s="114"/>
      <c r="TCH14" s="114"/>
      <c r="TCI14" s="114"/>
      <c r="TCJ14" s="114"/>
      <c r="TCK14" s="114"/>
      <c r="TCL14" s="114"/>
      <c r="TCM14" s="114"/>
      <c r="TCN14" s="114"/>
      <c r="TCO14" s="114"/>
      <c r="TCP14" s="114"/>
      <c r="TCQ14" s="114"/>
      <c r="TCR14" s="114"/>
      <c r="TCS14" s="114"/>
      <c r="TCT14" s="114"/>
      <c r="TCU14" s="114"/>
      <c r="TCV14" s="114"/>
      <c r="TCW14" s="114"/>
      <c r="TCX14" s="114"/>
      <c r="TCY14" s="114"/>
      <c r="TCZ14" s="114"/>
      <c r="TDA14" s="114"/>
      <c r="TDB14" s="114"/>
      <c r="TDC14" s="114"/>
      <c r="TDD14" s="114"/>
      <c r="TDE14" s="114"/>
      <c r="TDF14" s="114"/>
      <c r="TDG14" s="114"/>
      <c r="TDH14" s="114"/>
      <c r="TDI14" s="114"/>
      <c r="TDJ14" s="114"/>
      <c r="TDK14" s="114"/>
      <c r="TDL14" s="114"/>
      <c r="TDM14" s="114"/>
      <c r="TDN14" s="114"/>
      <c r="TDO14" s="114"/>
      <c r="TDP14" s="114"/>
      <c r="TDQ14" s="114"/>
      <c r="TDR14" s="114"/>
      <c r="TDS14" s="114"/>
      <c r="TDT14" s="114"/>
      <c r="TDU14" s="114"/>
      <c r="TDV14" s="114"/>
      <c r="TDW14" s="114"/>
      <c r="TDX14" s="114"/>
      <c r="TDY14" s="114"/>
      <c r="TDZ14" s="114"/>
      <c r="TEA14" s="114"/>
      <c r="TEB14" s="114"/>
      <c r="TEC14" s="114"/>
      <c r="TED14" s="114"/>
      <c r="TEE14" s="114"/>
      <c r="TEF14" s="114"/>
      <c r="TEG14" s="114"/>
      <c r="TEH14" s="114"/>
      <c r="TEI14" s="114"/>
      <c r="TEJ14" s="114"/>
      <c r="TEK14" s="114"/>
      <c r="TEL14" s="114"/>
      <c r="TEM14" s="114"/>
      <c r="TEN14" s="114"/>
      <c r="TEO14" s="114"/>
      <c r="TEP14" s="114"/>
      <c r="TEQ14" s="114"/>
      <c r="TER14" s="114"/>
      <c r="TES14" s="114"/>
      <c r="TET14" s="114"/>
      <c r="TEU14" s="114"/>
      <c r="TEV14" s="114"/>
      <c r="TEW14" s="114"/>
      <c r="TEX14" s="114"/>
      <c r="TEY14" s="114"/>
      <c r="TEZ14" s="114"/>
      <c r="TFA14" s="114"/>
      <c r="TFB14" s="114"/>
      <c r="TFC14" s="114"/>
      <c r="TFD14" s="114"/>
      <c r="TFE14" s="114"/>
      <c r="TFF14" s="114"/>
      <c r="TFG14" s="114"/>
      <c r="TFH14" s="114"/>
      <c r="TFI14" s="114"/>
      <c r="TFJ14" s="114"/>
      <c r="TFK14" s="114"/>
      <c r="TFL14" s="114"/>
      <c r="TFM14" s="114"/>
      <c r="TFN14" s="114"/>
      <c r="TFO14" s="114"/>
      <c r="TFP14" s="114"/>
      <c r="TFQ14" s="114"/>
      <c r="TFR14" s="114"/>
      <c r="TFS14" s="114"/>
      <c r="TFT14" s="114"/>
      <c r="TFU14" s="114"/>
      <c r="TFV14" s="114"/>
      <c r="TFW14" s="114"/>
      <c r="TFX14" s="114"/>
      <c r="TFY14" s="114"/>
      <c r="TFZ14" s="114"/>
      <c r="TGA14" s="114"/>
      <c r="TGB14" s="114"/>
      <c r="TGC14" s="114"/>
      <c r="TGD14" s="114"/>
      <c r="TGE14" s="114"/>
      <c r="TGF14" s="114"/>
      <c r="TGG14" s="114"/>
      <c r="TGH14" s="114"/>
      <c r="TGI14" s="114"/>
      <c r="TGJ14" s="114"/>
      <c r="TGK14" s="114"/>
      <c r="TGL14" s="114"/>
      <c r="TGM14" s="114"/>
      <c r="TGN14" s="114"/>
      <c r="TGO14" s="114"/>
      <c r="TGP14" s="114"/>
      <c r="TGQ14" s="114"/>
      <c r="TGR14" s="114"/>
      <c r="TGS14" s="114"/>
      <c r="TGT14" s="114"/>
      <c r="TGU14" s="114"/>
      <c r="TGV14" s="114"/>
      <c r="TGW14" s="114"/>
      <c r="TGX14" s="114"/>
      <c r="TGY14" s="114"/>
      <c r="TGZ14" s="114"/>
      <c r="THA14" s="114"/>
      <c r="THB14" s="114"/>
      <c r="THC14" s="114"/>
      <c r="THD14" s="114"/>
      <c r="THE14" s="114"/>
      <c r="THF14" s="114"/>
      <c r="THG14" s="114"/>
      <c r="THH14" s="114"/>
      <c r="THI14" s="114"/>
      <c r="THJ14" s="114"/>
      <c r="THK14" s="114"/>
      <c r="THL14" s="114"/>
      <c r="THM14" s="114"/>
      <c r="THN14" s="114"/>
      <c r="THO14" s="114"/>
      <c r="THP14" s="114"/>
      <c r="THQ14" s="114"/>
      <c r="THR14" s="114"/>
      <c r="THS14" s="114"/>
      <c r="THT14" s="114"/>
      <c r="THU14" s="114"/>
      <c r="THV14" s="114"/>
      <c r="THW14" s="114"/>
      <c r="THX14" s="114"/>
      <c r="THY14" s="114"/>
      <c r="THZ14" s="114"/>
      <c r="TIA14" s="114"/>
      <c r="TIB14" s="114"/>
      <c r="TIC14" s="114"/>
      <c r="TID14" s="114"/>
      <c r="TIE14" s="114"/>
      <c r="TIF14" s="114"/>
      <c r="TIG14" s="114"/>
      <c r="TIH14" s="114"/>
      <c r="TII14" s="114"/>
      <c r="TIJ14" s="114"/>
      <c r="TIK14" s="114"/>
      <c r="TIL14" s="114"/>
      <c r="TIM14" s="114"/>
      <c r="TIN14" s="114"/>
      <c r="TIO14" s="114"/>
      <c r="TIP14" s="114"/>
      <c r="TIQ14" s="114"/>
      <c r="TIR14" s="114"/>
      <c r="TIS14" s="114"/>
      <c r="TIT14" s="114"/>
      <c r="TIU14" s="114"/>
      <c r="TIV14" s="114"/>
      <c r="TIW14" s="114"/>
      <c r="TIX14" s="114"/>
      <c r="TIY14" s="114"/>
      <c r="TIZ14" s="114"/>
      <c r="TJA14" s="114"/>
      <c r="TJB14" s="114"/>
      <c r="TJC14" s="114"/>
      <c r="TJD14" s="114"/>
      <c r="TJE14" s="114"/>
      <c r="TJF14" s="114"/>
      <c r="TJG14" s="114"/>
      <c r="TJH14" s="114"/>
      <c r="TJI14" s="114"/>
      <c r="TJJ14" s="114"/>
      <c r="TJK14" s="114"/>
      <c r="TJL14" s="114"/>
      <c r="TJM14" s="114"/>
      <c r="TJN14" s="114"/>
      <c r="TJO14" s="114"/>
      <c r="TJP14" s="114"/>
      <c r="TJQ14" s="114"/>
      <c r="TJR14" s="114"/>
      <c r="TJS14" s="114"/>
      <c r="TJT14" s="114"/>
      <c r="TJU14" s="114"/>
      <c r="TJV14" s="114"/>
      <c r="TJW14" s="114"/>
      <c r="TJX14" s="114"/>
      <c r="TJY14" s="114"/>
      <c r="TJZ14" s="114"/>
      <c r="TKA14" s="114"/>
      <c r="TKB14" s="114"/>
      <c r="TKC14" s="114"/>
      <c r="TKD14" s="114"/>
      <c r="TKE14" s="114"/>
      <c r="TKF14" s="114"/>
      <c r="TKG14" s="114"/>
      <c r="TKH14" s="114"/>
      <c r="TKI14" s="114"/>
      <c r="TKJ14" s="114"/>
      <c r="TKK14" s="114"/>
      <c r="TKL14" s="114"/>
      <c r="TKM14" s="114"/>
      <c r="TKN14" s="114"/>
      <c r="TKO14" s="114"/>
      <c r="TKP14" s="114"/>
      <c r="TKQ14" s="114"/>
      <c r="TKR14" s="114"/>
      <c r="TKS14" s="114"/>
      <c r="TKT14" s="114"/>
      <c r="TKU14" s="114"/>
      <c r="TKV14" s="114"/>
      <c r="TKW14" s="114"/>
      <c r="TKX14" s="114"/>
      <c r="TKY14" s="114"/>
      <c r="TKZ14" s="114"/>
      <c r="TLA14" s="114"/>
      <c r="TLB14" s="114"/>
      <c r="TLC14" s="114"/>
      <c r="TLD14" s="114"/>
      <c r="TLE14" s="114"/>
      <c r="TLF14" s="114"/>
      <c r="TLG14" s="114"/>
      <c r="TLH14" s="114"/>
      <c r="TLI14" s="114"/>
      <c r="TLJ14" s="114"/>
      <c r="TLK14" s="114"/>
      <c r="TLL14" s="114"/>
      <c r="TLM14" s="114"/>
      <c r="TLN14" s="114"/>
      <c r="TLO14" s="114"/>
      <c r="TLP14" s="114"/>
      <c r="TLQ14" s="114"/>
      <c r="TLR14" s="114"/>
      <c r="TLS14" s="114"/>
      <c r="TLT14" s="114"/>
      <c r="TLU14" s="114"/>
      <c r="TLV14" s="114"/>
      <c r="TLW14" s="114"/>
      <c r="TLX14" s="114"/>
      <c r="TLY14" s="114"/>
      <c r="TLZ14" s="114"/>
      <c r="TMA14" s="114"/>
      <c r="TMB14" s="114"/>
      <c r="TMC14" s="114"/>
      <c r="TMD14" s="114"/>
      <c r="TME14" s="114"/>
      <c r="TMF14" s="114"/>
      <c r="TMG14" s="114"/>
      <c r="TMH14" s="114"/>
      <c r="TMI14" s="114"/>
      <c r="TMJ14" s="114"/>
      <c r="TMK14" s="114"/>
      <c r="TML14" s="114"/>
      <c r="TMM14" s="114"/>
      <c r="TMN14" s="114"/>
      <c r="TMO14" s="114"/>
      <c r="TMP14" s="114"/>
      <c r="TMQ14" s="114"/>
      <c r="TMR14" s="114"/>
      <c r="TMS14" s="114"/>
      <c r="TMT14" s="114"/>
      <c r="TMU14" s="114"/>
      <c r="TMV14" s="114"/>
      <c r="TMW14" s="114"/>
      <c r="TMX14" s="114"/>
      <c r="TMY14" s="114"/>
      <c r="TMZ14" s="114"/>
      <c r="TNA14" s="114"/>
      <c r="TNB14" s="114"/>
      <c r="TNC14" s="114"/>
      <c r="TND14" s="114"/>
      <c r="TNE14" s="114"/>
      <c r="TNF14" s="114"/>
      <c r="TNG14" s="114"/>
      <c r="TNH14" s="114"/>
      <c r="TNI14" s="114"/>
      <c r="TNJ14" s="114"/>
      <c r="TNK14" s="114"/>
      <c r="TNL14" s="114"/>
      <c r="TNM14" s="114"/>
      <c r="TNN14" s="114"/>
      <c r="TNO14" s="114"/>
      <c r="TNP14" s="114"/>
      <c r="TNQ14" s="114"/>
      <c r="TNR14" s="114"/>
      <c r="TNS14" s="114"/>
      <c r="TNT14" s="114"/>
      <c r="TNU14" s="114"/>
      <c r="TNV14" s="114"/>
      <c r="TNW14" s="114"/>
      <c r="TNX14" s="114"/>
      <c r="TNY14" s="114"/>
      <c r="TNZ14" s="114"/>
      <c r="TOA14" s="114"/>
      <c r="TOB14" s="114"/>
      <c r="TOC14" s="114"/>
      <c r="TOD14" s="114"/>
      <c r="TOE14" s="114"/>
      <c r="TOF14" s="114"/>
      <c r="TOG14" s="114"/>
      <c r="TOH14" s="114"/>
      <c r="TOI14" s="114"/>
      <c r="TOJ14" s="114"/>
      <c r="TOK14" s="114"/>
      <c r="TOL14" s="114"/>
      <c r="TOM14" s="114"/>
      <c r="TON14" s="114"/>
      <c r="TOO14" s="114"/>
      <c r="TOP14" s="114"/>
      <c r="TOQ14" s="114"/>
      <c r="TOR14" s="114"/>
      <c r="TOS14" s="114"/>
      <c r="TOT14" s="114"/>
      <c r="TOU14" s="114"/>
      <c r="TOV14" s="114"/>
      <c r="TOW14" s="114"/>
      <c r="TOX14" s="114"/>
      <c r="TOY14" s="114"/>
      <c r="TOZ14" s="114"/>
      <c r="TPA14" s="114"/>
      <c r="TPB14" s="114"/>
      <c r="TPC14" s="114"/>
      <c r="TPD14" s="114"/>
      <c r="TPE14" s="114"/>
      <c r="TPF14" s="114"/>
      <c r="TPG14" s="114"/>
      <c r="TPH14" s="114"/>
      <c r="TPI14" s="114"/>
      <c r="TPJ14" s="114"/>
      <c r="TPK14" s="114"/>
      <c r="TPL14" s="114"/>
      <c r="TPM14" s="114"/>
      <c r="TPN14" s="114"/>
      <c r="TPO14" s="114"/>
      <c r="TPP14" s="114"/>
      <c r="TPQ14" s="114"/>
      <c r="TPR14" s="114"/>
      <c r="TPS14" s="114"/>
      <c r="TPT14" s="114"/>
      <c r="TPU14" s="114"/>
      <c r="TPV14" s="114"/>
      <c r="TPW14" s="114"/>
      <c r="TPX14" s="114"/>
      <c r="TPY14" s="114"/>
      <c r="TPZ14" s="114"/>
      <c r="TQA14" s="114"/>
      <c r="TQB14" s="114"/>
      <c r="TQC14" s="114"/>
      <c r="TQD14" s="114"/>
      <c r="TQE14" s="114"/>
      <c r="TQF14" s="114"/>
      <c r="TQG14" s="114"/>
      <c r="TQH14" s="114"/>
      <c r="TQI14" s="114"/>
      <c r="TQJ14" s="114"/>
      <c r="TQK14" s="114"/>
      <c r="TQL14" s="114"/>
      <c r="TQM14" s="114"/>
      <c r="TQN14" s="114"/>
      <c r="TQO14" s="114"/>
      <c r="TQP14" s="114"/>
      <c r="TQQ14" s="114"/>
      <c r="TQR14" s="114"/>
      <c r="TQS14" s="114"/>
      <c r="TQT14" s="114"/>
      <c r="TQU14" s="114"/>
      <c r="TQV14" s="114"/>
      <c r="TQW14" s="114"/>
      <c r="TQX14" s="114"/>
      <c r="TQY14" s="114"/>
      <c r="TQZ14" s="114"/>
      <c r="TRA14" s="114"/>
      <c r="TRB14" s="114"/>
      <c r="TRC14" s="114"/>
      <c r="TRD14" s="114"/>
      <c r="TRE14" s="114"/>
      <c r="TRF14" s="114"/>
      <c r="TRG14" s="114"/>
      <c r="TRH14" s="114"/>
      <c r="TRI14" s="114"/>
      <c r="TRJ14" s="114"/>
      <c r="TRK14" s="114"/>
      <c r="TRL14" s="114"/>
      <c r="TRM14" s="114"/>
      <c r="TRN14" s="114"/>
      <c r="TRO14" s="114"/>
      <c r="TRP14" s="114"/>
      <c r="TRQ14" s="114"/>
      <c r="TRR14" s="114"/>
      <c r="TRS14" s="114"/>
      <c r="TRT14" s="114"/>
      <c r="TRU14" s="114"/>
      <c r="TRV14" s="114"/>
      <c r="TRW14" s="114"/>
      <c r="TRX14" s="114"/>
      <c r="TRY14" s="114"/>
      <c r="TRZ14" s="114"/>
      <c r="TSA14" s="114"/>
      <c r="TSB14" s="114"/>
      <c r="TSC14" s="114"/>
      <c r="TSD14" s="114"/>
      <c r="TSE14" s="114"/>
      <c r="TSF14" s="114"/>
      <c r="TSG14" s="114"/>
      <c r="TSH14" s="114"/>
      <c r="TSI14" s="114"/>
      <c r="TSJ14" s="114"/>
      <c r="TSK14" s="114"/>
      <c r="TSL14" s="114"/>
      <c r="TSM14" s="114"/>
      <c r="TSN14" s="114"/>
      <c r="TSO14" s="114"/>
      <c r="TSP14" s="114"/>
      <c r="TSQ14" s="114"/>
      <c r="TSR14" s="114"/>
      <c r="TSS14" s="114"/>
      <c r="TST14" s="114"/>
      <c r="TSU14" s="114"/>
      <c r="TSV14" s="114"/>
      <c r="TSW14" s="114"/>
      <c r="TSX14" s="114"/>
      <c r="TSY14" s="114"/>
      <c r="TSZ14" s="114"/>
      <c r="TTA14" s="114"/>
      <c r="TTB14" s="114"/>
      <c r="TTC14" s="114"/>
      <c r="TTD14" s="114"/>
      <c r="TTE14" s="114"/>
      <c r="TTF14" s="114"/>
      <c r="TTG14" s="114"/>
      <c r="TTH14" s="114"/>
      <c r="TTI14" s="114"/>
      <c r="TTJ14" s="114"/>
      <c r="TTK14" s="114"/>
      <c r="TTL14" s="114"/>
      <c r="TTM14" s="114"/>
      <c r="TTN14" s="114"/>
      <c r="TTO14" s="114"/>
      <c r="TTP14" s="114"/>
      <c r="TTQ14" s="114"/>
      <c r="TTR14" s="114"/>
      <c r="TTS14" s="114"/>
      <c r="TTT14" s="114"/>
      <c r="TTU14" s="114"/>
      <c r="TTV14" s="114"/>
      <c r="TTW14" s="114"/>
      <c r="TTX14" s="114"/>
      <c r="TTY14" s="114"/>
      <c r="TTZ14" s="114"/>
      <c r="TUA14" s="114"/>
      <c r="TUB14" s="114"/>
      <c r="TUC14" s="114"/>
      <c r="TUD14" s="114"/>
      <c r="TUE14" s="114"/>
      <c r="TUF14" s="114"/>
      <c r="TUG14" s="114"/>
      <c r="TUH14" s="114"/>
      <c r="TUI14" s="114"/>
      <c r="TUJ14" s="114"/>
      <c r="TUK14" s="114"/>
      <c r="TUL14" s="114"/>
      <c r="TUM14" s="114"/>
      <c r="TUN14" s="114"/>
      <c r="TUO14" s="114"/>
      <c r="TUP14" s="114"/>
      <c r="TUQ14" s="114"/>
      <c r="TUR14" s="114"/>
      <c r="TUS14" s="114"/>
      <c r="TUT14" s="114"/>
      <c r="TUU14" s="114"/>
      <c r="TUV14" s="114"/>
      <c r="TUW14" s="114"/>
      <c r="TUX14" s="114"/>
      <c r="TUY14" s="114"/>
      <c r="TUZ14" s="114"/>
      <c r="TVA14" s="114"/>
      <c r="TVB14" s="114"/>
      <c r="TVC14" s="114"/>
      <c r="TVD14" s="114"/>
      <c r="TVE14" s="114"/>
      <c r="TVF14" s="114"/>
      <c r="TVG14" s="114"/>
      <c r="TVH14" s="114"/>
      <c r="TVI14" s="114"/>
      <c r="TVJ14" s="114"/>
      <c r="TVK14" s="114"/>
      <c r="TVL14" s="114"/>
      <c r="TVM14" s="114"/>
      <c r="TVN14" s="114"/>
      <c r="TVO14" s="114"/>
      <c r="TVP14" s="114"/>
      <c r="TVQ14" s="114"/>
      <c r="TVR14" s="114"/>
      <c r="TVS14" s="114"/>
      <c r="TVT14" s="114"/>
      <c r="TVU14" s="114"/>
      <c r="TVV14" s="114"/>
      <c r="TVW14" s="114"/>
      <c r="TVX14" s="114"/>
      <c r="TVY14" s="114"/>
      <c r="TVZ14" s="114"/>
      <c r="TWA14" s="114"/>
      <c r="TWB14" s="114"/>
      <c r="TWC14" s="114"/>
      <c r="TWD14" s="114"/>
      <c r="TWE14" s="114"/>
      <c r="TWF14" s="114"/>
      <c r="TWG14" s="114"/>
      <c r="TWH14" s="114"/>
      <c r="TWI14" s="114"/>
      <c r="TWJ14" s="114"/>
      <c r="TWK14" s="114"/>
      <c r="TWL14" s="114"/>
      <c r="TWM14" s="114"/>
      <c r="TWN14" s="114"/>
      <c r="TWO14" s="114"/>
      <c r="TWP14" s="114"/>
      <c r="TWQ14" s="114"/>
      <c r="TWR14" s="114"/>
      <c r="TWS14" s="114"/>
      <c r="TWT14" s="114"/>
      <c r="TWU14" s="114"/>
      <c r="TWV14" s="114"/>
      <c r="TWW14" s="114"/>
      <c r="TWX14" s="114"/>
      <c r="TWY14" s="114"/>
      <c r="TWZ14" s="114"/>
      <c r="TXA14" s="114"/>
      <c r="TXB14" s="114"/>
      <c r="TXC14" s="114"/>
      <c r="TXD14" s="114"/>
      <c r="TXE14" s="114"/>
      <c r="TXF14" s="114"/>
      <c r="TXG14" s="114"/>
      <c r="TXH14" s="114"/>
      <c r="TXI14" s="114"/>
      <c r="TXJ14" s="114"/>
      <c r="TXK14" s="114"/>
      <c r="TXL14" s="114"/>
      <c r="TXM14" s="114"/>
      <c r="TXN14" s="114"/>
      <c r="TXO14" s="114"/>
      <c r="TXP14" s="114"/>
      <c r="TXQ14" s="114"/>
      <c r="TXR14" s="114"/>
      <c r="TXS14" s="114"/>
      <c r="TXT14" s="114"/>
      <c r="TXU14" s="114"/>
      <c r="TXV14" s="114"/>
      <c r="TXW14" s="114"/>
      <c r="TXX14" s="114"/>
      <c r="TXY14" s="114"/>
      <c r="TXZ14" s="114"/>
      <c r="TYA14" s="114"/>
      <c r="TYB14" s="114"/>
      <c r="TYC14" s="114"/>
      <c r="TYD14" s="114"/>
      <c r="TYE14" s="114"/>
      <c r="TYF14" s="114"/>
      <c r="TYG14" s="114"/>
      <c r="TYH14" s="114"/>
      <c r="TYI14" s="114"/>
      <c r="TYJ14" s="114"/>
      <c r="TYK14" s="114"/>
      <c r="TYL14" s="114"/>
      <c r="TYM14" s="114"/>
      <c r="TYN14" s="114"/>
      <c r="TYO14" s="114"/>
      <c r="TYP14" s="114"/>
      <c r="TYQ14" s="114"/>
      <c r="TYR14" s="114"/>
      <c r="TYS14" s="114"/>
      <c r="TYT14" s="114"/>
      <c r="TYU14" s="114"/>
      <c r="TYV14" s="114"/>
      <c r="TYW14" s="114"/>
      <c r="TYX14" s="114"/>
      <c r="TYY14" s="114"/>
      <c r="TYZ14" s="114"/>
      <c r="TZA14" s="114"/>
      <c r="TZB14" s="114"/>
      <c r="TZC14" s="114"/>
      <c r="TZD14" s="114"/>
      <c r="TZE14" s="114"/>
      <c r="TZF14" s="114"/>
      <c r="TZG14" s="114"/>
      <c r="TZH14" s="114"/>
      <c r="TZI14" s="114"/>
      <c r="TZJ14" s="114"/>
      <c r="TZK14" s="114"/>
      <c r="TZL14" s="114"/>
      <c r="TZM14" s="114"/>
      <c r="TZN14" s="114"/>
      <c r="TZO14" s="114"/>
      <c r="TZP14" s="114"/>
      <c r="TZQ14" s="114"/>
      <c r="TZR14" s="114"/>
      <c r="TZS14" s="114"/>
      <c r="TZT14" s="114"/>
      <c r="TZU14" s="114"/>
      <c r="TZV14" s="114"/>
      <c r="TZW14" s="114"/>
      <c r="TZX14" s="114"/>
      <c r="TZY14" s="114"/>
      <c r="TZZ14" s="114"/>
      <c r="UAA14" s="114"/>
      <c r="UAB14" s="114"/>
      <c r="UAC14" s="114"/>
      <c r="UAD14" s="114"/>
      <c r="UAE14" s="114"/>
      <c r="UAF14" s="114"/>
      <c r="UAG14" s="114"/>
      <c r="UAH14" s="114"/>
      <c r="UAI14" s="114"/>
      <c r="UAJ14" s="114"/>
      <c r="UAK14" s="114"/>
      <c r="UAL14" s="114"/>
      <c r="UAM14" s="114"/>
      <c r="UAN14" s="114"/>
      <c r="UAO14" s="114"/>
      <c r="UAP14" s="114"/>
      <c r="UAQ14" s="114"/>
      <c r="UAR14" s="114"/>
      <c r="UAS14" s="114"/>
      <c r="UAT14" s="114"/>
      <c r="UAU14" s="114"/>
      <c r="UAV14" s="114"/>
      <c r="UAW14" s="114"/>
      <c r="UAX14" s="114"/>
      <c r="UAY14" s="114"/>
      <c r="UAZ14" s="114"/>
      <c r="UBA14" s="114"/>
      <c r="UBB14" s="114"/>
      <c r="UBC14" s="114"/>
      <c r="UBD14" s="114"/>
      <c r="UBE14" s="114"/>
      <c r="UBF14" s="114"/>
      <c r="UBG14" s="114"/>
      <c r="UBH14" s="114"/>
      <c r="UBI14" s="114"/>
      <c r="UBJ14" s="114"/>
      <c r="UBK14" s="114"/>
      <c r="UBL14" s="114"/>
      <c r="UBM14" s="114"/>
      <c r="UBN14" s="114"/>
      <c r="UBO14" s="114"/>
      <c r="UBP14" s="114"/>
      <c r="UBQ14" s="114"/>
      <c r="UBR14" s="114"/>
      <c r="UBS14" s="114"/>
      <c r="UBT14" s="114"/>
      <c r="UBU14" s="114"/>
      <c r="UBV14" s="114"/>
      <c r="UBW14" s="114"/>
      <c r="UBX14" s="114"/>
      <c r="UBY14" s="114"/>
      <c r="UBZ14" s="114"/>
      <c r="UCA14" s="114"/>
      <c r="UCB14" s="114"/>
      <c r="UCC14" s="114"/>
      <c r="UCD14" s="114"/>
      <c r="UCE14" s="114"/>
      <c r="UCF14" s="114"/>
      <c r="UCG14" s="114"/>
      <c r="UCH14" s="114"/>
      <c r="UCI14" s="114"/>
      <c r="UCJ14" s="114"/>
      <c r="UCK14" s="114"/>
      <c r="UCL14" s="114"/>
      <c r="UCM14" s="114"/>
      <c r="UCN14" s="114"/>
      <c r="UCO14" s="114"/>
      <c r="UCP14" s="114"/>
      <c r="UCQ14" s="114"/>
      <c r="UCR14" s="114"/>
      <c r="UCS14" s="114"/>
      <c r="UCT14" s="114"/>
      <c r="UCU14" s="114"/>
      <c r="UCV14" s="114"/>
      <c r="UCW14" s="114"/>
      <c r="UCX14" s="114"/>
      <c r="UCY14" s="114"/>
      <c r="UCZ14" s="114"/>
      <c r="UDA14" s="114"/>
      <c r="UDB14" s="114"/>
      <c r="UDC14" s="114"/>
      <c r="UDD14" s="114"/>
      <c r="UDE14" s="114"/>
      <c r="UDF14" s="114"/>
      <c r="UDG14" s="114"/>
      <c r="UDH14" s="114"/>
      <c r="UDI14" s="114"/>
      <c r="UDJ14" s="114"/>
      <c r="UDK14" s="114"/>
      <c r="UDL14" s="114"/>
      <c r="UDM14" s="114"/>
      <c r="UDN14" s="114"/>
      <c r="UDO14" s="114"/>
      <c r="UDP14" s="114"/>
      <c r="UDQ14" s="114"/>
      <c r="UDR14" s="114"/>
      <c r="UDS14" s="114"/>
      <c r="UDT14" s="114"/>
      <c r="UDU14" s="114"/>
      <c r="UDV14" s="114"/>
      <c r="UDW14" s="114"/>
      <c r="UDX14" s="114"/>
      <c r="UDY14" s="114"/>
      <c r="UDZ14" s="114"/>
      <c r="UEA14" s="114"/>
      <c r="UEB14" s="114"/>
      <c r="UEC14" s="114"/>
      <c r="UED14" s="114"/>
      <c r="UEE14" s="114"/>
      <c r="UEF14" s="114"/>
      <c r="UEG14" s="114"/>
      <c r="UEH14" s="114"/>
      <c r="UEI14" s="114"/>
      <c r="UEJ14" s="114"/>
      <c r="UEK14" s="114"/>
      <c r="UEL14" s="114"/>
      <c r="UEM14" s="114"/>
      <c r="UEN14" s="114"/>
      <c r="UEO14" s="114"/>
      <c r="UEP14" s="114"/>
      <c r="UEQ14" s="114"/>
      <c r="UER14" s="114"/>
      <c r="UES14" s="114"/>
      <c r="UET14" s="114"/>
      <c r="UEU14" s="114"/>
      <c r="UEV14" s="114"/>
      <c r="UEW14" s="114"/>
      <c r="UEX14" s="114"/>
      <c r="UEY14" s="114"/>
      <c r="UEZ14" s="114"/>
      <c r="UFA14" s="114"/>
      <c r="UFB14" s="114"/>
      <c r="UFC14" s="114"/>
      <c r="UFD14" s="114"/>
      <c r="UFE14" s="114"/>
      <c r="UFF14" s="114"/>
      <c r="UFG14" s="114"/>
      <c r="UFH14" s="114"/>
      <c r="UFI14" s="114"/>
      <c r="UFJ14" s="114"/>
      <c r="UFK14" s="114"/>
      <c r="UFL14" s="114"/>
      <c r="UFM14" s="114"/>
      <c r="UFN14" s="114"/>
      <c r="UFO14" s="114"/>
      <c r="UFP14" s="114"/>
      <c r="UFQ14" s="114"/>
      <c r="UFR14" s="114"/>
      <c r="UFS14" s="114"/>
      <c r="UFT14" s="114"/>
      <c r="UFU14" s="114"/>
      <c r="UFV14" s="114"/>
      <c r="UFW14" s="114"/>
      <c r="UFX14" s="114"/>
      <c r="UFY14" s="114"/>
      <c r="UFZ14" s="114"/>
      <c r="UGA14" s="114"/>
      <c r="UGB14" s="114"/>
      <c r="UGC14" s="114"/>
      <c r="UGD14" s="114"/>
      <c r="UGE14" s="114"/>
      <c r="UGF14" s="114"/>
      <c r="UGG14" s="114"/>
      <c r="UGH14" s="114"/>
      <c r="UGI14" s="114"/>
      <c r="UGJ14" s="114"/>
      <c r="UGK14" s="114"/>
      <c r="UGL14" s="114"/>
      <c r="UGM14" s="114"/>
      <c r="UGN14" s="114"/>
      <c r="UGO14" s="114"/>
      <c r="UGP14" s="114"/>
      <c r="UGQ14" s="114"/>
      <c r="UGR14" s="114"/>
      <c r="UGS14" s="114"/>
      <c r="UGT14" s="114"/>
      <c r="UGU14" s="114"/>
      <c r="UGV14" s="114"/>
      <c r="UGW14" s="114"/>
      <c r="UGX14" s="114"/>
      <c r="UGY14" s="114"/>
      <c r="UGZ14" s="114"/>
      <c r="UHA14" s="114"/>
      <c r="UHB14" s="114"/>
      <c r="UHC14" s="114"/>
      <c r="UHD14" s="114"/>
      <c r="UHE14" s="114"/>
      <c r="UHF14" s="114"/>
      <c r="UHG14" s="114"/>
      <c r="UHH14" s="114"/>
      <c r="UHI14" s="114"/>
      <c r="UHJ14" s="114"/>
      <c r="UHK14" s="114"/>
      <c r="UHL14" s="114"/>
      <c r="UHM14" s="114"/>
      <c r="UHN14" s="114"/>
      <c r="UHO14" s="114"/>
      <c r="UHP14" s="114"/>
      <c r="UHQ14" s="114"/>
      <c r="UHR14" s="114"/>
      <c r="UHS14" s="114"/>
      <c r="UHT14" s="114"/>
      <c r="UHU14" s="114"/>
      <c r="UHV14" s="114"/>
      <c r="UHW14" s="114"/>
      <c r="UHX14" s="114"/>
      <c r="UHY14" s="114"/>
      <c r="UHZ14" s="114"/>
      <c r="UIA14" s="114"/>
      <c r="UIB14" s="114"/>
      <c r="UIC14" s="114"/>
      <c r="UID14" s="114"/>
      <c r="UIE14" s="114"/>
      <c r="UIF14" s="114"/>
      <c r="UIG14" s="114"/>
      <c r="UIH14" s="114"/>
      <c r="UII14" s="114"/>
      <c r="UIJ14" s="114"/>
      <c r="UIK14" s="114"/>
      <c r="UIL14" s="114"/>
      <c r="UIM14" s="114"/>
      <c r="UIN14" s="114"/>
      <c r="UIO14" s="114"/>
      <c r="UIP14" s="114"/>
      <c r="UIQ14" s="114"/>
      <c r="UIR14" s="114"/>
      <c r="UIS14" s="114"/>
      <c r="UIT14" s="114"/>
      <c r="UIU14" s="114"/>
      <c r="UIV14" s="114"/>
      <c r="UIW14" s="114"/>
      <c r="UIX14" s="114"/>
      <c r="UIY14" s="114"/>
      <c r="UIZ14" s="114"/>
      <c r="UJA14" s="114"/>
      <c r="UJB14" s="114"/>
      <c r="UJC14" s="114"/>
      <c r="UJD14" s="114"/>
      <c r="UJE14" s="114"/>
      <c r="UJF14" s="114"/>
      <c r="UJG14" s="114"/>
      <c r="UJH14" s="114"/>
      <c r="UJI14" s="114"/>
      <c r="UJJ14" s="114"/>
      <c r="UJK14" s="114"/>
      <c r="UJL14" s="114"/>
      <c r="UJM14" s="114"/>
      <c r="UJN14" s="114"/>
      <c r="UJO14" s="114"/>
      <c r="UJP14" s="114"/>
      <c r="UJQ14" s="114"/>
      <c r="UJR14" s="114"/>
      <c r="UJS14" s="114"/>
      <c r="UJT14" s="114"/>
      <c r="UJU14" s="114"/>
      <c r="UJV14" s="114"/>
      <c r="UJW14" s="114"/>
      <c r="UJX14" s="114"/>
      <c r="UJY14" s="114"/>
      <c r="UJZ14" s="114"/>
      <c r="UKA14" s="114"/>
      <c r="UKB14" s="114"/>
      <c r="UKC14" s="114"/>
      <c r="UKD14" s="114"/>
      <c r="UKE14" s="114"/>
      <c r="UKF14" s="114"/>
      <c r="UKG14" s="114"/>
      <c r="UKH14" s="114"/>
      <c r="UKI14" s="114"/>
      <c r="UKJ14" s="114"/>
      <c r="UKK14" s="114"/>
      <c r="UKL14" s="114"/>
      <c r="UKM14" s="114"/>
      <c r="UKN14" s="114"/>
      <c r="UKO14" s="114"/>
      <c r="UKP14" s="114"/>
      <c r="UKQ14" s="114"/>
      <c r="UKR14" s="114"/>
      <c r="UKS14" s="114"/>
      <c r="UKT14" s="114"/>
      <c r="UKU14" s="114"/>
      <c r="UKV14" s="114"/>
      <c r="UKW14" s="114"/>
      <c r="UKX14" s="114"/>
      <c r="UKY14" s="114"/>
      <c r="UKZ14" s="114"/>
      <c r="ULA14" s="114"/>
      <c r="ULB14" s="114"/>
      <c r="ULC14" s="114"/>
      <c r="ULD14" s="114"/>
      <c r="ULE14" s="114"/>
      <c r="ULF14" s="114"/>
      <c r="ULG14" s="114"/>
      <c r="ULH14" s="114"/>
      <c r="ULI14" s="114"/>
      <c r="ULJ14" s="114"/>
      <c r="ULK14" s="114"/>
      <c r="ULL14" s="114"/>
      <c r="ULM14" s="114"/>
      <c r="ULN14" s="114"/>
      <c r="ULO14" s="114"/>
      <c r="ULP14" s="114"/>
      <c r="ULQ14" s="114"/>
      <c r="ULR14" s="114"/>
      <c r="ULS14" s="114"/>
      <c r="ULT14" s="114"/>
      <c r="ULU14" s="114"/>
      <c r="ULV14" s="114"/>
      <c r="ULW14" s="114"/>
      <c r="ULX14" s="114"/>
      <c r="ULY14" s="114"/>
      <c r="ULZ14" s="114"/>
      <c r="UMA14" s="114"/>
      <c r="UMB14" s="114"/>
      <c r="UMC14" s="114"/>
      <c r="UMD14" s="114"/>
      <c r="UME14" s="114"/>
      <c r="UMF14" s="114"/>
      <c r="UMG14" s="114"/>
      <c r="UMH14" s="114"/>
      <c r="UMI14" s="114"/>
      <c r="UMJ14" s="114"/>
      <c r="UMK14" s="114"/>
      <c r="UML14" s="114"/>
      <c r="UMM14" s="114"/>
      <c r="UMN14" s="114"/>
      <c r="UMO14" s="114"/>
      <c r="UMP14" s="114"/>
      <c r="UMQ14" s="114"/>
      <c r="UMR14" s="114"/>
      <c r="UMS14" s="114"/>
      <c r="UMT14" s="114"/>
      <c r="UMU14" s="114"/>
      <c r="UMV14" s="114"/>
      <c r="UMW14" s="114"/>
      <c r="UMX14" s="114"/>
      <c r="UMY14" s="114"/>
      <c r="UMZ14" s="114"/>
      <c r="UNA14" s="114"/>
      <c r="UNB14" s="114"/>
      <c r="UNC14" s="114"/>
      <c r="UND14" s="114"/>
      <c r="UNE14" s="114"/>
      <c r="UNF14" s="114"/>
      <c r="UNG14" s="114"/>
      <c r="UNH14" s="114"/>
      <c r="UNI14" s="114"/>
      <c r="UNJ14" s="114"/>
      <c r="UNK14" s="114"/>
      <c r="UNL14" s="114"/>
      <c r="UNM14" s="114"/>
      <c r="UNN14" s="114"/>
      <c r="UNO14" s="114"/>
      <c r="UNP14" s="114"/>
      <c r="UNQ14" s="114"/>
      <c r="UNR14" s="114"/>
      <c r="UNS14" s="114"/>
      <c r="UNT14" s="114"/>
      <c r="UNU14" s="114"/>
      <c r="UNV14" s="114"/>
      <c r="UNW14" s="114"/>
      <c r="UNX14" s="114"/>
      <c r="UNY14" s="114"/>
      <c r="UNZ14" s="114"/>
      <c r="UOA14" s="114"/>
      <c r="UOB14" s="114"/>
      <c r="UOC14" s="114"/>
      <c r="UOD14" s="114"/>
      <c r="UOE14" s="114"/>
      <c r="UOF14" s="114"/>
      <c r="UOG14" s="114"/>
      <c r="UOH14" s="114"/>
      <c r="UOI14" s="114"/>
      <c r="UOJ14" s="114"/>
      <c r="UOK14" s="114"/>
      <c r="UOL14" s="114"/>
      <c r="UOM14" s="114"/>
      <c r="UON14" s="114"/>
      <c r="UOO14" s="114"/>
      <c r="UOP14" s="114"/>
      <c r="UOQ14" s="114"/>
      <c r="UOR14" s="114"/>
      <c r="UOS14" s="114"/>
      <c r="UOT14" s="114"/>
      <c r="UOU14" s="114"/>
      <c r="UOV14" s="114"/>
      <c r="UOW14" s="114"/>
      <c r="UOX14" s="114"/>
      <c r="UOY14" s="114"/>
      <c r="UOZ14" s="114"/>
      <c r="UPA14" s="114"/>
      <c r="UPB14" s="114"/>
      <c r="UPC14" s="114"/>
      <c r="UPD14" s="114"/>
      <c r="UPE14" s="114"/>
      <c r="UPF14" s="114"/>
      <c r="UPG14" s="114"/>
      <c r="UPH14" s="114"/>
      <c r="UPI14" s="114"/>
      <c r="UPJ14" s="114"/>
      <c r="UPK14" s="114"/>
      <c r="UPL14" s="114"/>
      <c r="UPM14" s="114"/>
      <c r="UPN14" s="114"/>
      <c r="UPO14" s="114"/>
      <c r="UPP14" s="114"/>
      <c r="UPQ14" s="114"/>
      <c r="UPR14" s="114"/>
      <c r="UPS14" s="114"/>
      <c r="UPT14" s="114"/>
      <c r="UPU14" s="114"/>
      <c r="UPV14" s="114"/>
      <c r="UPW14" s="114"/>
      <c r="UPX14" s="114"/>
      <c r="UPY14" s="114"/>
      <c r="UPZ14" s="114"/>
      <c r="UQA14" s="114"/>
      <c r="UQB14" s="114"/>
      <c r="UQC14" s="114"/>
      <c r="UQD14" s="114"/>
      <c r="UQE14" s="114"/>
      <c r="UQF14" s="114"/>
      <c r="UQG14" s="114"/>
      <c r="UQH14" s="114"/>
      <c r="UQI14" s="114"/>
      <c r="UQJ14" s="114"/>
      <c r="UQK14" s="114"/>
      <c r="UQL14" s="114"/>
      <c r="UQM14" s="114"/>
      <c r="UQN14" s="114"/>
      <c r="UQO14" s="114"/>
      <c r="UQP14" s="114"/>
      <c r="UQQ14" s="114"/>
      <c r="UQR14" s="114"/>
      <c r="UQS14" s="114"/>
      <c r="UQT14" s="114"/>
      <c r="UQU14" s="114"/>
      <c r="UQV14" s="114"/>
      <c r="UQW14" s="114"/>
      <c r="UQX14" s="114"/>
      <c r="UQY14" s="114"/>
      <c r="UQZ14" s="114"/>
      <c r="URA14" s="114"/>
      <c r="URB14" s="114"/>
      <c r="URC14" s="114"/>
      <c r="URD14" s="114"/>
      <c r="URE14" s="114"/>
      <c r="URF14" s="114"/>
      <c r="URG14" s="114"/>
      <c r="URH14" s="114"/>
      <c r="URI14" s="114"/>
      <c r="URJ14" s="114"/>
      <c r="URK14" s="114"/>
      <c r="URL14" s="114"/>
      <c r="URM14" s="114"/>
      <c r="URN14" s="114"/>
      <c r="URO14" s="114"/>
      <c r="URP14" s="114"/>
      <c r="URQ14" s="114"/>
      <c r="URR14" s="114"/>
      <c r="URS14" s="114"/>
      <c r="URT14" s="114"/>
      <c r="URU14" s="114"/>
      <c r="URV14" s="114"/>
      <c r="URW14" s="114"/>
      <c r="URX14" s="114"/>
      <c r="URY14" s="114"/>
      <c r="URZ14" s="114"/>
      <c r="USA14" s="114"/>
      <c r="USB14" s="114"/>
      <c r="USC14" s="114"/>
      <c r="USD14" s="114"/>
      <c r="USE14" s="114"/>
      <c r="USF14" s="114"/>
      <c r="USG14" s="114"/>
      <c r="USH14" s="114"/>
      <c r="USI14" s="114"/>
      <c r="USJ14" s="114"/>
      <c r="USK14" s="114"/>
      <c r="USL14" s="114"/>
      <c r="USM14" s="114"/>
      <c r="USN14" s="114"/>
      <c r="USO14" s="114"/>
      <c r="USP14" s="114"/>
      <c r="USQ14" s="114"/>
      <c r="USR14" s="114"/>
      <c r="USS14" s="114"/>
      <c r="UST14" s="114"/>
      <c r="USU14" s="114"/>
      <c r="USV14" s="114"/>
      <c r="USW14" s="114"/>
      <c r="USX14" s="114"/>
      <c r="USY14" s="114"/>
      <c r="USZ14" s="114"/>
      <c r="UTA14" s="114"/>
      <c r="UTB14" s="114"/>
      <c r="UTC14" s="114"/>
      <c r="UTD14" s="114"/>
      <c r="UTE14" s="114"/>
      <c r="UTF14" s="114"/>
      <c r="UTG14" s="114"/>
      <c r="UTH14" s="114"/>
      <c r="UTI14" s="114"/>
      <c r="UTJ14" s="114"/>
      <c r="UTK14" s="114"/>
      <c r="UTL14" s="114"/>
      <c r="UTM14" s="114"/>
      <c r="UTN14" s="114"/>
      <c r="UTO14" s="114"/>
      <c r="UTP14" s="114"/>
      <c r="UTQ14" s="114"/>
      <c r="UTR14" s="114"/>
      <c r="UTS14" s="114"/>
      <c r="UTT14" s="114"/>
      <c r="UTU14" s="114"/>
      <c r="UTV14" s="114"/>
      <c r="UTW14" s="114"/>
      <c r="UTX14" s="114"/>
      <c r="UTY14" s="114"/>
      <c r="UTZ14" s="114"/>
      <c r="UUA14" s="114"/>
      <c r="UUB14" s="114"/>
      <c r="UUC14" s="114"/>
      <c r="UUD14" s="114"/>
      <c r="UUE14" s="114"/>
      <c r="UUF14" s="114"/>
      <c r="UUG14" s="114"/>
      <c r="UUH14" s="114"/>
      <c r="UUI14" s="114"/>
      <c r="UUJ14" s="114"/>
      <c r="UUK14" s="114"/>
      <c r="UUL14" s="114"/>
      <c r="UUM14" s="114"/>
      <c r="UUN14" s="114"/>
      <c r="UUO14" s="114"/>
      <c r="UUP14" s="114"/>
      <c r="UUQ14" s="114"/>
      <c r="UUR14" s="114"/>
      <c r="UUS14" s="114"/>
      <c r="UUT14" s="114"/>
      <c r="UUU14" s="114"/>
      <c r="UUV14" s="114"/>
      <c r="UUW14" s="114"/>
      <c r="UUX14" s="114"/>
      <c r="UUY14" s="114"/>
      <c r="UUZ14" s="114"/>
      <c r="UVA14" s="114"/>
      <c r="UVB14" s="114"/>
      <c r="UVC14" s="114"/>
      <c r="UVD14" s="114"/>
      <c r="UVE14" s="114"/>
      <c r="UVF14" s="114"/>
      <c r="UVG14" s="114"/>
      <c r="UVH14" s="114"/>
      <c r="UVI14" s="114"/>
      <c r="UVJ14" s="114"/>
      <c r="UVK14" s="114"/>
      <c r="UVL14" s="114"/>
      <c r="UVM14" s="114"/>
      <c r="UVN14" s="114"/>
      <c r="UVO14" s="114"/>
      <c r="UVP14" s="114"/>
      <c r="UVQ14" s="114"/>
      <c r="UVR14" s="114"/>
      <c r="UVS14" s="114"/>
      <c r="UVT14" s="114"/>
      <c r="UVU14" s="114"/>
      <c r="UVV14" s="114"/>
      <c r="UVW14" s="114"/>
      <c r="UVX14" s="114"/>
      <c r="UVY14" s="114"/>
      <c r="UVZ14" s="114"/>
      <c r="UWA14" s="114"/>
      <c r="UWB14" s="114"/>
      <c r="UWC14" s="114"/>
      <c r="UWD14" s="114"/>
      <c r="UWE14" s="114"/>
      <c r="UWF14" s="114"/>
      <c r="UWG14" s="114"/>
      <c r="UWH14" s="114"/>
      <c r="UWI14" s="114"/>
      <c r="UWJ14" s="114"/>
      <c r="UWK14" s="114"/>
      <c r="UWL14" s="114"/>
      <c r="UWM14" s="114"/>
      <c r="UWN14" s="114"/>
      <c r="UWO14" s="114"/>
      <c r="UWP14" s="114"/>
      <c r="UWQ14" s="114"/>
      <c r="UWR14" s="114"/>
      <c r="UWS14" s="114"/>
      <c r="UWT14" s="114"/>
      <c r="UWU14" s="114"/>
      <c r="UWV14" s="114"/>
      <c r="UWW14" s="114"/>
      <c r="UWX14" s="114"/>
      <c r="UWY14" s="114"/>
      <c r="UWZ14" s="114"/>
      <c r="UXA14" s="114"/>
      <c r="UXB14" s="114"/>
      <c r="UXC14" s="114"/>
      <c r="UXD14" s="114"/>
      <c r="UXE14" s="114"/>
      <c r="UXF14" s="114"/>
      <c r="UXG14" s="114"/>
      <c r="UXH14" s="114"/>
      <c r="UXI14" s="114"/>
      <c r="UXJ14" s="114"/>
      <c r="UXK14" s="114"/>
      <c r="UXL14" s="114"/>
      <c r="UXM14" s="114"/>
      <c r="UXN14" s="114"/>
      <c r="UXO14" s="114"/>
      <c r="UXP14" s="114"/>
      <c r="UXQ14" s="114"/>
      <c r="UXR14" s="114"/>
      <c r="UXS14" s="114"/>
      <c r="UXT14" s="114"/>
      <c r="UXU14" s="114"/>
      <c r="UXV14" s="114"/>
      <c r="UXW14" s="114"/>
      <c r="UXX14" s="114"/>
      <c r="UXY14" s="114"/>
      <c r="UXZ14" s="114"/>
      <c r="UYA14" s="114"/>
      <c r="UYB14" s="114"/>
      <c r="UYC14" s="114"/>
      <c r="UYD14" s="114"/>
      <c r="UYE14" s="114"/>
      <c r="UYF14" s="114"/>
      <c r="UYG14" s="114"/>
      <c r="UYH14" s="114"/>
      <c r="UYI14" s="114"/>
      <c r="UYJ14" s="114"/>
      <c r="UYK14" s="114"/>
      <c r="UYL14" s="114"/>
      <c r="UYM14" s="114"/>
      <c r="UYN14" s="114"/>
      <c r="UYO14" s="114"/>
      <c r="UYP14" s="114"/>
      <c r="UYQ14" s="114"/>
      <c r="UYR14" s="114"/>
      <c r="UYS14" s="114"/>
      <c r="UYT14" s="114"/>
      <c r="UYU14" s="114"/>
      <c r="UYV14" s="114"/>
      <c r="UYW14" s="114"/>
      <c r="UYX14" s="114"/>
      <c r="UYY14" s="114"/>
      <c r="UYZ14" s="114"/>
      <c r="UZA14" s="114"/>
      <c r="UZB14" s="114"/>
      <c r="UZC14" s="114"/>
      <c r="UZD14" s="114"/>
      <c r="UZE14" s="114"/>
      <c r="UZF14" s="114"/>
      <c r="UZG14" s="114"/>
      <c r="UZH14" s="114"/>
      <c r="UZI14" s="114"/>
      <c r="UZJ14" s="114"/>
      <c r="UZK14" s="114"/>
      <c r="UZL14" s="114"/>
      <c r="UZM14" s="114"/>
      <c r="UZN14" s="114"/>
      <c r="UZO14" s="114"/>
      <c r="UZP14" s="114"/>
      <c r="UZQ14" s="114"/>
      <c r="UZR14" s="114"/>
      <c r="UZS14" s="114"/>
      <c r="UZT14" s="114"/>
      <c r="UZU14" s="114"/>
      <c r="UZV14" s="114"/>
      <c r="UZW14" s="114"/>
      <c r="UZX14" s="114"/>
      <c r="UZY14" s="114"/>
      <c r="UZZ14" s="114"/>
      <c r="VAA14" s="114"/>
      <c r="VAB14" s="114"/>
      <c r="VAC14" s="114"/>
      <c r="VAD14" s="114"/>
      <c r="VAE14" s="114"/>
      <c r="VAF14" s="114"/>
      <c r="VAG14" s="114"/>
      <c r="VAH14" s="114"/>
      <c r="VAI14" s="114"/>
      <c r="VAJ14" s="114"/>
      <c r="VAK14" s="114"/>
      <c r="VAL14" s="114"/>
      <c r="VAM14" s="114"/>
      <c r="VAN14" s="114"/>
      <c r="VAO14" s="114"/>
      <c r="VAP14" s="114"/>
      <c r="VAQ14" s="114"/>
      <c r="VAR14" s="114"/>
      <c r="VAS14" s="114"/>
      <c r="VAT14" s="114"/>
      <c r="VAU14" s="114"/>
      <c r="VAV14" s="114"/>
      <c r="VAW14" s="114"/>
      <c r="VAX14" s="114"/>
      <c r="VAY14" s="114"/>
      <c r="VAZ14" s="114"/>
      <c r="VBA14" s="114"/>
      <c r="VBB14" s="114"/>
      <c r="VBC14" s="114"/>
      <c r="VBD14" s="114"/>
      <c r="VBE14" s="114"/>
      <c r="VBF14" s="114"/>
      <c r="VBG14" s="114"/>
      <c r="VBH14" s="114"/>
      <c r="VBI14" s="114"/>
      <c r="VBJ14" s="114"/>
      <c r="VBK14" s="114"/>
      <c r="VBL14" s="114"/>
      <c r="VBM14" s="114"/>
      <c r="VBN14" s="114"/>
      <c r="VBO14" s="114"/>
      <c r="VBP14" s="114"/>
      <c r="VBQ14" s="114"/>
      <c r="VBR14" s="114"/>
      <c r="VBS14" s="114"/>
      <c r="VBT14" s="114"/>
      <c r="VBU14" s="114"/>
      <c r="VBV14" s="114"/>
      <c r="VBW14" s="114"/>
      <c r="VBX14" s="114"/>
      <c r="VBY14" s="114"/>
      <c r="VBZ14" s="114"/>
      <c r="VCA14" s="114"/>
      <c r="VCB14" s="114"/>
      <c r="VCC14" s="114"/>
      <c r="VCD14" s="114"/>
      <c r="VCE14" s="114"/>
      <c r="VCF14" s="114"/>
      <c r="VCG14" s="114"/>
      <c r="VCH14" s="114"/>
      <c r="VCI14" s="114"/>
      <c r="VCJ14" s="114"/>
      <c r="VCK14" s="114"/>
      <c r="VCL14" s="114"/>
      <c r="VCM14" s="114"/>
      <c r="VCN14" s="114"/>
      <c r="VCO14" s="114"/>
      <c r="VCP14" s="114"/>
      <c r="VCQ14" s="114"/>
      <c r="VCR14" s="114"/>
      <c r="VCS14" s="114"/>
      <c r="VCT14" s="114"/>
      <c r="VCU14" s="114"/>
      <c r="VCV14" s="114"/>
      <c r="VCW14" s="114"/>
      <c r="VCX14" s="114"/>
      <c r="VCY14" s="114"/>
      <c r="VCZ14" s="114"/>
      <c r="VDA14" s="114"/>
      <c r="VDB14" s="114"/>
      <c r="VDC14" s="114"/>
      <c r="VDD14" s="114"/>
      <c r="VDE14" s="114"/>
      <c r="VDF14" s="114"/>
      <c r="VDG14" s="114"/>
      <c r="VDH14" s="114"/>
      <c r="VDI14" s="114"/>
      <c r="VDJ14" s="114"/>
      <c r="VDK14" s="114"/>
      <c r="VDL14" s="114"/>
      <c r="VDM14" s="114"/>
      <c r="VDN14" s="114"/>
      <c r="VDO14" s="114"/>
      <c r="VDP14" s="114"/>
      <c r="VDQ14" s="114"/>
      <c r="VDR14" s="114"/>
      <c r="VDS14" s="114"/>
      <c r="VDT14" s="114"/>
      <c r="VDU14" s="114"/>
      <c r="VDV14" s="114"/>
      <c r="VDW14" s="114"/>
      <c r="VDX14" s="114"/>
      <c r="VDY14" s="114"/>
      <c r="VDZ14" s="114"/>
      <c r="VEA14" s="114"/>
      <c r="VEB14" s="114"/>
      <c r="VEC14" s="114"/>
      <c r="VED14" s="114"/>
      <c r="VEE14" s="114"/>
      <c r="VEF14" s="114"/>
      <c r="VEG14" s="114"/>
      <c r="VEH14" s="114"/>
      <c r="VEI14" s="114"/>
      <c r="VEJ14" s="114"/>
      <c r="VEK14" s="114"/>
      <c r="VEL14" s="114"/>
      <c r="VEM14" s="114"/>
      <c r="VEN14" s="114"/>
      <c r="VEO14" s="114"/>
      <c r="VEP14" s="114"/>
      <c r="VEQ14" s="114"/>
      <c r="VER14" s="114"/>
      <c r="VES14" s="114"/>
      <c r="VET14" s="114"/>
      <c r="VEU14" s="114"/>
      <c r="VEV14" s="114"/>
      <c r="VEW14" s="114"/>
      <c r="VEX14" s="114"/>
      <c r="VEY14" s="114"/>
      <c r="VEZ14" s="114"/>
      <c r="VFA14" s="114"/>
      <c r="VFB14" s="114"/>
      <c r="VFC14" s="114"/>
      <c r="VFD14" s="114"/>
      <c r="VFE14" s="114"/>
      <c r="VFF14" s="114"/>
      <c r="VFG14" s="114"/>
      <c r="VFH14" s="114"/>
      <c r="VFI14" s="114"/>
      <c r="VFJ14" s="114"/>
      <c r="VFK14" s="114"/>
      <c r="VFL14" s="114"/>
      <c r="VFM14" s="114"/>
      <c r="VFN14" s="114"/>
      <c r="VFO14" s="114"/>
      <c r="VFP14" s="114"/>
      <c r="VFQ14" s="114"/>
      <c r="VFR14" s="114"/>
      <c r="VFS14" s="114"/>
      <c r="VFT14" s="114"/>
      <c r="VFU14" s="114"/>
      <c r="VFV14" s="114"/>
      <c r="VFW14" s="114"/>
      <c r="VFX14" s="114"/>
      <c r="VFY14" s="114"/>
      <c r="VFZ14" s="114"/>
      <c r="VGA14" s="114"/>
      <c r="VGB14" s="114"/>
      <c r="VGC14" s="114"/>
      <c r="VGD14" s="114"/>
      <c r="VGE14" s="114"/>
      <c r="VGF14" s="114"/>
      <c r="VGG14" s="114"/>
      <c r="VGH14" s="114"/>
      <c r="VGI14" s="114"/>
      <c r="VGJ14" s="114"/>
      <c r="VGK14" s="114"/>
      <c r="VGL14" s="114"/>
      <c r="VGM14" s="114"/>
      <c r="VGN14" s="114"/>
      <c r="VGO14" s="114"/>
      <c r="VGP14" s="114"/>
      <c r="VGQ14" s="114"/>
      <c r="VGR14" s="114"/>
      <c r="VGS14" s="114"/>
      <c r="VGT14" s="114"/>
      <c r="VGU14" s="114"/>
      <c r="VGV14" s="114"/>
      <c r="VGW14" s="114"/>
      <c r="VGX14" s="114"/>
      <c r="VGY14" s="114"/>
      <c r="VGZ14" s="114"/>
      <c r="VHA14" s="114"/>
      <c r="VHB14" s="114"/>
      <c r="VHC14" s="114"/>
      <c r="VHD14" s="114"/>
      <c r="VHE14" s="114"/>
      <c r="VHF14" s="114"/>
      <c r="VHG14" s="114"/>
      <c r="VHH14" s="114"/>
      <c r="VHI14" s="114"/>
      <c r="VHJ14" s="114"/>
      <c r="VHK14" s="114"/>
      <c r="VHL14" s="114"/>
      <c r="VHM14" s="114"/>
      <c r="VHN14" s="114"/>
      <c r="VHO14" s="114"/>
      <c r="VHP14" s="114"/>
      <c r="VHQ14" s="114"/>
      <c r="VHR14" s="114"/>
      <c r="VHS14" s="114"/>
      <c r="VHT14" s="114"/>
      <c r="VHU14" s="114"/>
      <c r="VHV14" s="114"/>
      <c r="VHW14" s="114"/>
      <c r="VHX14" s="114"/>
      <c r="VHY14" s="114"/>
      <c r="VHZ14" s="114"/>
      <c r="VIA14" s="114"/>
      <c r="VIB14" s="114"/>
      <c r="VIC14" s="114"/>
      <c r="VID14" s="114"/>
      <c r="VIE14" s="114"/>
      <c r="VIF14" s="114"/>
      <c r="VIG14" s="114"/>
      <c r="VIH14" s="114"/>
      <c r="VII14" s="114"/>
      <c r="VIJ14" s="114"/>
      <c r="VIK14" s="114"/>
      <c r="VIL14" s="114"/>
      <c r="VIM14" s="114"/>
      <c r="VIN14" s="114"/>
      <c r="VIO14" s="114"/>
      <c r="VIP14" s="114"/>
      <c r="VIQ14" s="114"/>
      <c r="VIR14" s="114"/>
      <c r="VIS14" s="114"/>
      <c r="VIT14" s="114"/>
      <c r="VIU14" s="114"/>
      <c r="VIV14" s="114"/>
      <c r="VIW14" s="114"/>
      <c r="VIX14" s="114"/>
      <c r="VIY14" s="114"/>
      <c r="VIZ14" s="114"/>
      <c r="VJA14" s="114"/>
      <c r="VJB14" s="114"/>
      <c r="VJC14" s="114"/>
      <c r="VJD14" s="114"/>
      <c r="VJE14" s="114"/>
      <c r="VJF14" s="114"/>
      <c r="VJG14" s="114"/>
      <c r="VJH14" s="114"/>
      <c r="VJI14" s="114"/>
      <c r="VJJ14" s="114"/>
      <c r="VJK14" s="114"/>
      <c r="VJL14" s="114"/>
      <c r="VJM14" s="114"/>
      <c r="VJN14" s="114"/>
      <c r="VJO14" s="114"/>
      <c r="VJP14" s="114"/>
      <c r="VJQ14" s="114"/>
      <c r="VJR14" s="114"/>
      <c r="VJS14" s="114"/>
      <c r="VJT14" s="114"/>
      <c r="VJU14" s="114"/>
      <c r="VJV14" s="114"/>
      <c r="VJW14" s="114"/>
      <c r="VJX14" s="114"/>
      <c r="VJY14" s="114"/>
      <c r="VJZ14" s="114"/>
      <c r="VKA14" s="114"/>
      <c r="VKB14" s="114"/>
      <c r="VKC14" s="114"/>
      <c r="VKD14" s="114"/>
      <c r="VKE14" s="114"/>
      <c r="VKF14" s="114"/>
      <c r="VKG14" s="114"/>
      <c r="VKH14" s="114"/>
      <c r="VKI14" s="114"/>
      <c r="VKJ14" s="114"/>
      <c r="VKK14" s="114"/>
      <c r="VKL14" s="114"/>
      <c r="VKM14" s="114"/>
      <c r="VKN14" s="114"/>
      <c r="VKO14" s="114"/>
      <c r="VKP14" s="114"/>
      <c r="VKQ14" s="114"/>
      <c r="VKR14" s="114"/>
      <c r="VKS14" s="114"/>
      <c r="VKT14" s="114"/>
      <c r="VKU14" s="114"/>
      <c r="VKV14" s="114"/>
      <c r="VKW14" s="114"/>
      <c r="VKX14" s="114"/>
      <c r="VKY14" s="114"/>
      <c r="VKZ14" s="114"/>
      <c r="VLA14" s="114"/>
      <c r="VLB14" s="114"/>
      <c r="VLC14" s="114"/>
      <c r="VLD14" s="114"/>
      <c r="VLE14" s="114"/>
      <c r="VLF14" s="114"/>
      <c r="VLG14" s="114"/>
      <c r="VLH14" s="114"/>
      <c r="VLI14" s="114"/>
      <c r="VLJ14" s="114"/>
      <c r="VLK14" s="114"/>
      <c r="VLL14" s="114"/>
      <c r="VLM14" s="114"/>
      <c r="VLN14" s="114"/>
      <c r="VLO14" s="114"/>
      <c r="VLP14" s="114"/>
      <c r="VLQ14" s="114"/>
      <c r="VLR14" s="114"/>
      <c r="VLS14" s="114"/>
      <c r="VLT14" s="114"/>
      <c r="VLU14" s="114"/>
      <c r="VLV14" s="114"/>
      <c r="VLW14" s="114"/>
      <c r="VLX14" s="114"/>
      <c r="VLY14" s="114"/>
      <c r="VLZ14" s="114"/>
      <c r="VMA14" s="114"/>
      <c r="VMB14" s="114"/>
      <c r="VMC14" s="114"/>
      <c r="VMD14" s="114"/>
      <c r="VME14" s="114"/>
      <c r="VMF14" s="114"/>
      <c r="VMG14" s="114"/>
      <c r="VMH14" s="114"/>
      <c r="VMI14" s="114"/>
      <c r="VMJ14" s="114"/>
      <c r="VMK14" s="114"/>
      <c r="VML14" s="114"/>
      <c r="VMM14" s="114"/>
      <c r="VMN14" s="114"/>
      <c r="VMO14" s="114"/>
      <c r="VMP14" s="114"/>
      <c r="VMQ14" s="114"/>
      <c r="VMR14" s="114"/>
      <c r="VMS14" s="114"/>
      <c r="VMT14" s="114"/>
      <c r="VMU14" s="114"/>
      <c r="VMV14" s="114"/>
      <c r="VMW14" s="114"/>
      <c r="VMX14" s="114"/>
      <c r="VMY14" s="114"/>
      <c r="VMZ14" s="114"/>
      <c r="VNA14" s="114"/>
      <c r="VNB14" s="114"/>
      <c r="VNC14" s="114"/>
      <c r="VND14" s="114"/>
      <c r="VNE14" s="114"/>
      <c r="VNF14" s="114"/>
      <c r="VNG14" s="114"/>
      <c r="VNH14" s="114"/>
      <c r="VNI14" s="114"/>
      <c r="VNJ14" s="114"/>
      <c r="VNK14" s="114"/>
      <c r="VNL14" s="114"/>
      <c r="VNM14" s="114"/>
      <c r="VNN14" s="114"/>
      <c r="VNO14" s="114"/>
      <c r="VNP14" s="114"/>
      <c r="VNQ14" s="114"/>
      <c r="VNR14" s="114"/>
      <c r="VNS14" s="114"/>
      <c r="VNT14" s="114"/>
      <c r="VNU14" s="114"/>
      <c r="VNV14" s="114"/>
      <c r="VNW14" s="114"/>
      <c r="VNX14" s="114"/>
      <c r="VNY14" s="114"/>
      <c r="VNZ14" s="114"/>
      <c r="VOA14" s="114"/>
      <c r="VOB14" s="114"/>
      <c r="VOC14" s="114"/>
      <c r="VOD14" s="114"/>
      <c r="VOE14" s="114"/>
      <c r="VOF14" s="114"/>
      <c r="VOG14" s="114"/>
      <c r="VOH14" s="114"/>
      <c r="VOI14" s="114"/>
      <c r="VOJ14" s="114"/>
      <c r="VOK14" s="114"/>
      <c r="VOL14" s="114"/>
      <c r="VOM14" s="114"/>
      <c r="VON14" s="114"/>
      <c r="VOO14" s="114"/>
      <c r="VOP14" s="114"/>
      <c r="VOQ14" s="114"/>
      <c r="VOR14" s="114"/>
      <c r="VOS14" s="114"/>
      <c r="VOT14" s="114"/>
      <c r="VOU14" s="114"/>
      <c r="VOV14" s="114"/>
      <c r="VOW14" s="114"/>
      <c r="VOX14" s="114"/>
      <c r="VOY14" s="114"/>
      <c r="VOZ14" s="114"/>
      <c r="VPA14" s="114"/>
      <c r="VPB14" s="114"/>
      <c r="VPC14" s="114"/>
      <c r="VPD14" s="114"/>
      <c r="VPE14" s="114"/>
      <c r="VPF14" s="114"/>
      <c r="VPG14" s="114"/>
      <c r="VPH14" s="114"/>
      <c r="VPI14" s="114"/>
      <c r="VPJ14" s="114"/>
      <c r="VPK14" s="114"/>
      <c r="VPL14" s="114"/>
      <c r="VPM14" s="114"/>
      <c r="VPN14" s="114"/>
      <c r="VPO14" s="114"/>
      <c r="VPP14" s="114"/>
      <c r="VPQ14" s="114"/>
      <c r="VPR14" s="114"/>
      <c r="VPS14" s="114"/>
      <c r="VPT14" s="114"/>
      <c r="VPU14" s="114"/>
      <c r="VPV14" s="114"/>
      <c r="VPW14" s="114"/>
      <c r="VPX14" s="114"/>
      <c r="VPY14" s="114"/>
      <c r="VPZ14" s="114"/>
      <c r="VQA14" s="114"/>
      <c r="VQB14" s="114"/>
      <c r="VQC14" s="114"/>
      <c r="VQD14" s="114"/>
      <c r="VQE14" s="114"/>
      <c r="VQF14" s="114"/>
      <c r="VQG14" s="114"/>
      <c r="VQH14" s="114"/>
      <c r="VQI14" s="114"/>
      <c r="VQJ14" s="114"/>
      <c r="VQK14" s="114"/>
      <c r="VQL14" s="114"/>
      <c r="VQM14" s="114"/>
      <c r="VQN14" s="114"/>
      <c r="VQO14" s="114"/>
      <c r="VQP14" s="114"/>
      <c r="VQQ14" s="114"/>
      <c r="VQR14" s="114"/>
      <c r="VQS14" s="114"/>
      <c r="VQT14" s="114"/>
      <c r="VQU14" s="114"/>
      <c r="VQV14" s="114"/>
      <c r="VQW14" s="114"/>
      <c r="VQX14" s="114"/>
      <c r="VQY14" s="114"/>
      <c r="VQZ14" s="114"/>
      <c r="VRA14" s="114"/>
      <c r="VRB14" s="114"/>
      <c r="VRC14" s="114"/>
      <c r="VRD14" s="114"/>
      <c r="VRE14" s="114"/>
      <c r="VRF14" s="114"/>
      <c r="VRG14" s="114"/>
      <c r="VRH14" s="114"/>
      <c r="VRI14" s="114"/>
      <c r="VRJ14" s="114"/>
      <c r="VRK14" s="114"/>
      <c r="VRL14" s="114"/>
      <c r="VRM14" s="114"/>
      <c r="VRN14" s="114"/>
      <c r="VRO14" s="114"/>
      <c r="VRP14" s="114"/>
      <c r="VRQ14" s="114"/>
      <c r="VRR14" s="114"/>
      <c r="VRS14" s="114"/>
      <c r="VRT14" s="114"/>
      <c r="VRU14" s="114"/>
      <c r="VRV14" s="114"/>
      <c r="VRW14" s="114"/>
      <c r="VRX14" s="114"/>
      <c r="VRY14" s="114"/>
      <c r="VRZ14" s="114"/>
      <c r="VSA14" s="114"/>
      <c r="VSB14" s="114"/>
      <c r="VSC14" s="114"/>
      <c r="VSD14" s="114"/>
      <c r="VSE14" s="114"/>
      <c r="VSF14" s="114"/>
      <c r="VSG14" s="114"/>
      <c r="VSH14" s="114"/>
      <c r="VSI14" s="114"/>
      <c r="VSJ14" s="114"/>
      <c r="VSK14" s="114"/>
      <c r="VSL14" s="114"/>
      <c r="VSM14" s="114"/>
      <c r="VSN14" s="114"/>
      <c r="VSO14" s="114"/>
      <c r="VSP14" s="114"/>
      <c r="VSQ14" s="114"/>
      <c r="VSR14" s="114"/>
      <c r="VSS14" s="114"/>
      <c r="VST14" s="114"/>
      <c r="VSU14" s="114"/>
      <c r="VSV14" s="114"/>
      <c r="VSW14" s="114"/>
      <c r="VSX14" s="114"/>
      <c r="VSY14" s="114"/>
      <c r="VSZ14" s="114"/>
      <c r="VTA14" s="114"/>
      <c r="VTB14" s="114"/>
      <c r="VTC14" s="114"/>
      <c r="VTD14" s="114"/>
      <c r="VTE14" s="114"/>
      <c r="VTF14" s="114"/>
      <c r="VTG14" s="114"/>
      <c r="VTH14" s="114"/>
      <c r="VTI14" s="114"/>
      <c r="VTJ14" s="114"/>
      <c r="VTK14" s="114"/>
      <c r="VTL14" s="114"/>
      <c r="VTM14" s="114"/>
      <c r="VTN14" s="114"/>
      <c r="VTO14" s="114"/>
      <c r="VTP14" s="114"/>
      <c r="VTQ14" s="114"/>
      <c r="VTR14" s="114"/>
      <c r="VTS14" s="114"/>
      <c r="VTT14" s="114"/>
      <c r="VTU14" s="114"/>
      <c r="VTV14" s="114"/>
      <c r="VTW14" s="114"/>
      <c r="VTX14" s="114"/>
      <c r="VTY14" s="114"/>
      <c r="VTZ14" s="114"/>
      <c r="VUA14" s="114"/>
      <c r="VUB14" s="114"/>
      <c r="VUC14" s="114"/>
      <c r="VUD14" s="114"/>
      <c r="VUE14" s="114"/>
      <c r="VUF14" s="114"/>
      <c r="VUG14" s="114"/>
      <c r="VUH14" s="114"/>
      <c r="VUI14" s="114"/>
      <c r="VUJ14" s="114"/>
      <c r="VUK14" s="114"/>
      <c r="VUL14" s="114"/>
      <c r="VUM14" s="114"/>
      <c r="VUN14" s="114"/>
      <c r="VUO14" s="114"/>
      <c r="VUP14" s="114"/>
      <c r="VUQ14" s="114"/>
      <c r="VUR14" s="114"/>
      <c r="VUS14" s="114"/>
      <c r="VUT14" s="114"/>
      <c r="VUU14" s="114"/>
      <c r="VUV14" s="114"/>
      <c r="VUW14" s="114"/>
      <c r="VUX14" s="114"/>
      <c r="VUY14" s="114"/>
      <c r="VUZ14" s="114"/>
      <c r="VVA14" s="114"/>
      <c r="VVB14" s="114"/>
      <c r="VVC14" s="114"/>
      <c r="VVD14" s="114"/>
      <c r="VVE14" s="114"/>
      <c r="VVF14" s="114"/>
      <c r="VVG14" s="114"/>
      <c r="VVH14" s="114"/>
      <c r="VVI14" s="114"/>
      <c r="VVJ14" s="114"/>
      <c r="VVK14" s="114"/>
      <c r="VVL14" s="114"/>
      <c r="VVM14" s="114"/>
      <c r="VVN14" s="114"/>
      <c r="VVO14" s="114"/>
      <c r="VVP14" s="114"/>
      <c r="VVQ14" s="114"/>
      <c r="VVR14" s="114"/>
      <c r="VVS14" s="114"/>
      <c r="VVT14" s="114"/>
      <c r="VVU14" s="114"/>
      <c r="VVV14" s="114"/>
      <c r="VVW14" s="114"/>
      <c r="VVX14" s="114"/>
      <c r="VVY14" s="114"/>
      <c r="VVZ14" s="114"/>
      <c r="VWA14" s="114"/>
      <c r="VWB14" s="114"/>
      <c r="VWC14" s="114"/>
      <c r="VWD14" s="114"/>
      <c r="VWE14" s="114"/>
      <c r="VWF14" s="114"/>
      <c r="VWG14" s="114"/>
      <c r="VWH14" s="114"/>
      <c r="VWI14" s="114"/>
      <c r="VWJ14" s="114"/>
      <c r="VWK14" s="114"/>
      <c r="VWL14" s="114"/>
      <c r="VWM14" s="114"/>
      <c r="VWN14" s="114"/>
      <c r="VWO14" s="114"/>
      <c r="VWP14" s="114"/>
      <c r="VWQ14" s="114"/>
      <c r="VWR14" s="114"/>
      <c r="VWS14" s="114"/>
      <c r="VWT14" s="114"/>
      <c r="VWU14" s="114"/>
      <c r="VWV14" s="114"/>
      <c r="VWW14" s="114"/>
      <c r="VWX14" s="114"/>
      <c r="VWY14" s="114"/>
      <c r="VWZ14" s="114"/>
      <c r="VXA14" s="114"/>
      <c r="VXB14" s="114"/>
      <c r="VXC14" s="114"/>
      <c r="VXD14" s="114"/>
      <c r="VXE14" s="114"/>
      <c r="VXF14" s="114"/>
      <c r="VXG14" s="114"/>
      <c r="VXH14" s="114"/>
      <c r="VXI14" s="114"/>
      <c r="VXJ14" s="114"/>
      <c r="VXK14" s="114"/>
      <c r="VXL14" s="114"/>
      <c r="VXM14" s="114"/>
      <c r="VXN14" s="114"/>
      <c r="VXO14" s="114"/>
      <c r="VXP14" s="114"/>
      <c r="VXQ14" s="114"/>
      <c r="VXR14" s="114"/>
      <c r="VXS14" s="114"/>
      <c r="VXT14" s="114"/>
      <c r="VXU14" s="114"/>
      <c r="VXV14" s="114"/>
      <c r="VXW14" s="114"/>
      <c r="VXX14" s="114"/>
      <c r="VXY14" s="114"/>
      <c r="VXZ14" s="114"/>
      <c r="VYA14" s="114"/>
      <c r="VYB14" s="114"/>
      <c r="VYC14" s="114"/>
      <c r="VYD14" s="114"/>
      <c r="VYE14" s="114"/>
      <c r="VYF14" s="114"/>
      <c r="VYG14" s="114"/>
      <c r="VYH14" s="114"/>
      <c r="VYI14" s="114"/>
      <c r="VYJ14" s="114"/>
      <c r="VYK14" s="114"/>
      <c r="VYL14" s="114"/>
      <c r="VYM14" s="114"/>
      <c r="VYN14" s="114"/>
      <c r="VYO14" s="114"/>
      <c r="VYP14" s="114"/>
      <c r="VYQ14" s="114"/>
      <c r="VYR14" s="114"/>
      <c r="VYS14" s="114"/>
      <c r="VYT14" s="114"/>
      <c r="VYU14" s="114"/>
      <c r="VYV14" s="114"/>
      <c r="VYW14" s="114"/>
      <c r="VYX14" s="114"/>
      <c r="VYY14" s="114"/>
      <c r="VYZ14" s="114"/>
      <c r="VZA14" s="114"/>
      <c r="VZB14" s="114"/>
      <c r="VZC14" s="114"/>
      <c r="VZD14" s="114"/>
      <c r="VZE14" s="114"/>
      <c r="VZF14" s="114"/>
      <c r="VZG14" s="114"/>
      <c r="VZH14" s="114"/>
      <c r="VZI14" s="114"/>
      <c r="VZJ14" s="114"/>
      <c r="VZK14" s="114"/>
      <c r="VZL14" s="114"/>
      <c r="VZM14" s="114"/>
      <c r="VZN14" s="114"/>
      <c r="VZO14" s="114"/>
      <c r="VZP14" s="114"/>
      <c r="VZQ14" s="114"/>
      <c r="VZR14" s="114"/>
      <c r="VZS14" s="114"/>
      <c r="VZT14" s="114"/>
      <c r="VZU14" s="114"/>
      <c r="VZV14" s="114"/>
      <c r="VZW14" s="114"/>
      <c r="VZX14" s="114"/>
      <c r="VZY14" s="114"/>
      <c r="VZZ14" s="114"/>
      <c r="WAA14" s="114"/>
      <c r="WAB14" s="114"/>
      <c r="WAC14" s="114"/>
      <c r="WAD14" s="114"/>
      <c r="WAE14" s="114"/>
      <c r="WAF14" s="114"/>
      <c r="WAG14" s="114"/>
      <c r="WAH14" s="114"/>
      <c r="WAI14" s="114"/>
      <c r="WAJ14" s="114"/>
      <c r="WAK14" s="114"/>
      <c r="WAL14" s="114"/>
      <c r="WAM14" s="114"/>
      <c r="WAN14" s="114"/>
      <c r="WAO14" s="114"/>
      <c r="WAP14" s="114"/>
      <c r="WAQ14" s="114"/>
      <c r="WAR14" s="114"/>
      <c r="WAS14" s="114"/>
      <c r="WAT14" s="114"/>
      <c r="WAU14" s="114"/>
      <c r="WAV14" s="114"/>
      <c r="WAW14" s="114"/>
      <c r="WAX14" s="114"/>
      <c r="WAY14" s="114"/>
      <c r="WAZ14" s="114"/>
      <c r="WBA14" s="114"/>
      <c r="WBB14" s="114"/>
      <c r="WBC14" s="114"/>
      <c r="WBD14" s="114"/>
      <c r="WBE14" s="114"/>
      <c r="WBF14" s="114"/>
      <c r="WBG14" s="114"/>
      <c r="WBH14" s="114"/>
      <c r="WBI14" s="114"/>
      <c r="WBJ14" s="114"/>
      <c r="WBK14" s="114"/>
      <c r="WBL14" s="114"/>
      <c r="WBM14" s="114"/>
      <c r="WBN14" s="114"/>
      <c r="WBO14" s="114"/>
      <c r="WBP14" s="114"/>
      <c r="WBQ14" s="114"/>
      <c r="WBR14" s="114"/>
      <c r="WBS14" s="114"/>
      <c r="WBT14" s="114"/>
      <c r="WBU14" s="114"/>
      <c r="WBV14" s="114"/>
      <c r="WBW14" s="114"/>
      <c r="WBX14" s="114"/>
      <c r="WBY14" s="114"/>
      <c r="WBZ14" s="114"/>
      <c r="WCA14" s="114"/>
      <c r="WCB14" s="114"/>
      <c r="WCC14" s="114"/>
      <c r="WCD14" s="114"/>
      <c r="WCE14" s="114"/>
      <c r="WCF14" s="114"/>
      <c r="WCG14" s="114"/>
      <c r="WCH14" s="114"/>
      <c r="WCI14" s="114"/>
      <c r="WCJ14" s="114"/>
      <c r="WCK14" s="114"/>
      <c r="WCL14" s="114"/>
      <c r="WCM14" s="114"/>
      <c r="WCN14" s="114"/>
      <c r="WCO14" s="114"/>
      <c r="WCP14" s="114"/>
      <c r="WCQ14" s="114"/>
      <c r="WCR14" s="114"/>
      <c r="WCS14" s="114"/>
      <c r="WCT14" s="114"/>
      <c r="WCU14" s="114"/>
      <c r="WCV14" s="114"/>
      <c r="WCW14" s="114"/>
      <c r="WCX14" s="114"/>
      <c r="WCY14" s="114"/>
      <c r="WCZ14" s="114"/>
      <c r="WDA14" s="114"/>
      <c r="WDB14" s="114"/>
      <c r="WDC14" s="114"/>
      <c r="WDD14" s="114"/>
      <c r="WDE14" s="114"/>
      <c r="WDF14" s="114"/>
      <c r="WDG14" s="114"/>
      <c r="WDH14" s="114"/>
      <c r="WDI14" s="114"/>
      <c r="WDJ14" s="114"/>
      <c r="WDK14" s="114"/>
      <c r="WDL14" s="114"/>
      <c r="WDM14" s="114"/>
      <c r="WDN14" s="114"/>
      <c r="WDO14" s="114"/>
      <c r="WDP14" s="114"/>
      <c r="WDQ14" s="114"/>
      <c r="WDR14" s="114"/>
      <c r="WDS14" s="114"/>
      <c r="WDT14" s="114"/>
      <c r="WDU14" s="114"/>
      <c r="WDV14" s="114"/>
      <c r="WDW14" s="114"/>
      <c r="WDX14" s="114"/>
      <c r="WDY14" s="114"/>
      <c r="WDZ14" s="114"/>
      <c r="WEA14" s="114"/>
      <c r="WEB14" s="114"/>
      <c r="WEC14" s="114"/>
      <c r="WED14" s="114"/>
      <c r="WEE14" s="114"/>
      <c r="WEF14" s="114"/>
      <c r="WEG14" s="114"/>
      <c r="WEH14" s="114"/>
      <c r="WEI14" s="114"/>
      <c r="WEJ14" s="114"/>
      <c r="WEK14" s="114"/>
      <c r="WEL14" s="114"/>
      <c r="WEM14" s="114"/>
      <c r="WEN14" s="114"/>
      <c r="WEO14" s="114"/>
      <c r="WEP14" s="114"/>
      <c r="WEQ14" s="114"/>
      <c r="WER14" s="114"/>
      <c r="WES14" s="114"/>
      <c r="WET14" s="114"/>
      <c r="WEU14" s="114"/>
      <c r="WEV14" s="114"/>
      <c r="WEW14" s="114"/>
      <c r="WEX14" s="114"/>
      <c r="WEY14" s="114"/>
      <c r="WEZ14" s="114"/>
      <c r="WFA14" s="114"/>
      <c r="WFB14" s="114"/>
      <c r="WFC14" s="114"/>
      <c r="WFD14" s="114"/>
      <c r="WFE14" s="114"/>
      <c r="WFF14" s="114"/>
      <c r="WFG14" s="114"/>
      <c r="WFH14" s="114"/>
      <c r="WFI14" s="114"/>
      <c r="WFJ14" s="114"/>
      <c r="WFK14" s="114"/>
      <c r="WFL14" s="114"/>
      <c r="WFM14" s="114"/>
      <c r="WFN14" s="114"/>
      <c r="WFO14" s="114"/>
      <c r="WFP14" s="114"/>
      <c r="WFQ14" s="114"/>
      <c r="WFR14" s="114"/>
      <c r="WFS14" s="114"/>
      <c r="WFT14" s="114"/>
      <c r="WFU14" s="114"/>
      <c r="WFV14" s="114"/>
      <c r="WFW14" s="114"/>
      <c r="WFX14" s="114"/>
      <c r="WFY14" s="114"/>
      <c r="WFZ14" s="114"/>
      <c r="WGA14" s="114"/>
      <c r="WGB14" s="114"/>
      <c r="WGC14" s="114"/>
      <c r="WGD14" s="114"/>
      <c r="WGE14" s="114"/>
      <c r="WGF14" s="114"/>
      <c r="WGG14" s="114"/>
      <c r="WGH14" s="114"/>
      <c r="WGI14" s="114"/>
      <c r="WGJ14" s="114"/>
      <c r="WGK14" s="114"/>
      <c r="WGL14" s="114"/>
      <c r="WGM14" s="114"/>
      <c r="WGN14" s="114"/>
      <c r="WGO14" s="114"/>
      <c r="WGP14" s="114"/>
      <c r="WGQ14" s="114"/>
      <c r="WGR14" s="114"/>
      <c r="WGS14" s="114"/>
      <c r="WGT14" s="114"/>
      <c r="WGU14" s="114"/>
      <c r="WGV14" s="114"/>
      <c r="WGW14" s="114"/>
      <c r="WGX14" s="114"/>
      <c r="WGY14" s="114"/>
      <c r="WGZ14" s="114"/>
      <c r="WHA14" s="114"/>
      <c r="WHB14" s="114"/>
      <c r="WHC14" s="114"/>
      <c r="WHD14" s="114"/>
      <c r="WHE14" s="114"/>
      <c r="WHF14" s="114"/>
      <c r="WHG14" s="114"/>
      <c r="WHH14" s="114"/>
      <c r="WHI14" s="114"/>
      <c r="WHJ14" s="114"/>
      <c r="WHK14" s="114"/>
      <c r="WHL14" s="114"/>
      <c r="WHM14" s="114"/>
      <c r="WHN14" s="114"/>
      <c r="WHO14" s="114"/>
      <c r="WHP14" s="114"/>
      <c r="WHQ14" s="114"/>
      <c r="WHR14" s="114"/>
      <c r="WHS14" s="114"/>
      <c r="WHT14" s="114"/>
      <c r="WHU14" s="114"/>
      <c r="WHV14" s="114"/>
      <c r="WHW14" s="114"/>
      <c r="WHX14" s="114"/>
      <c r="WHY14" s="114"/>
      <c r="WHZ14" s="114"/>
      <c r="WIA14" s="114"/>
      <c r="WIB14" s="114"/>
      <c r="WIC14" s="114"/>
      <c r="WID14" s="114"/>
      <c r="WIE14" s="114"/>
      <c r="WIF14" s="114"/>
      <c r="WIG14" s="114"/>
      <c r="WIH14" s="114"/>
      <c r="WII14" s="114"/>
      <c r="WIJ14" s="114"/>
      <c r="WIK14" s="114"/>
      <c r="WIL14" s="114"/>
      <c r="WIM14" s="114"/>
      <c r="WIN14" s="114"/>
      <c r="WIO14" s="114"/>
      <c r="WIP14" s="114"/>
      <c r="WIQ14" s="114"/>
      <c r="WIR14" s="114"/>
      <c r="WIS14" s="114"/>
      <c r="WIT14" s="114"/>
      <c r="WIU14" s="114"/>
      <c r="WIV14" s="114"/>
      <c r="WIW14" s="114"/>
      <c r="WIX14" s="114"/>
      <c r="WIY14" s="114"/>
      <c r="WIZ14" s="114"/>
      <c r="WJA14" s="114"/>
      <c r="WJB14" s="114"/>
      <c r="WJC14" s="114"/>
      <c r="WJD14" s="114"/>
      <c r="WJE14" s="114"/>
      <c r="WJF14" s="114"/>
      <c r="WJG14" s="114"/>
      <c r="WJH14" s="114"/>
      <c r="WJI14" s="114"/>
      <c r="WJJ14" s="114"/>
      <c r="WJK14" s="114"/>
      <c r="WJL14" s="114"/>
      <c r="WJM14" s="114"/>
      <c r="WJN14" s="114"/>
      <c r="WJO14" s="114"/>
      <c r="WJP14" s="114"/>
      <c r="WJQ14" s="114"/>
      <c r="WJR14" s="114"/>
      <c r="WJS14" s="114"/>
      <c r="WJT14" s="114"/>
      <c r="WJU14" s="114"/>
      <c r="WJV14" s="114"/>
      <c r="WJW14" s="114"/>
      <c r="WJX14" s="114"/>
      <c r="WJY14" s="114"/>
      <c r="WJZ14" s="114"/>
      <c r="WKA14" s="114"/>
      <c r="WKB14" s="114"/>
      <c r="WKC14" s="114"/>
      <c r="WKD14" s="114"/>
      <c r="WKE14" s="114"/>
      <c r="WKF14" s="114"/>
      <c r="WKG14" s="114"/>
      <c r="WKH14" s="114"/>
      <c r="WKI14" s="114"/>
      <c r="WKJ14" s="114"/>
      <c r="WKK14" s="114"/>
      <c r="WKL14" s="114"/>
      <c r="WKM14" s="114"/>
      <c r="WKN14" s="114"/>
      <c r="WKO14" s="114"/>
      <c r="WKP14" s="114"/>
      <c r="WKQ14" s="114"/>
      <c r="WKR14" s="114"/>
      <c r="WKS14" s="114"/>
      <c r="WKT14" s="114"/>
      <c r="WKU14" s="114"/>
      <c r="WKV14" s="114"/>
      <c r="WKW14" s="114"/>
      <c r="WKX14" s="114"/>
      <c r="WKY14" s="114"/>
      <c r="WKZ14" s="114"/>
      <c r="WLA14" s="114"/>
      <c r="WLB14" s="114"/>
      <c r="WLC14" s="114"/>
      <c r="WLD14" s="114"/>
      <c r="WLE14" s="114"/>
      <c r="WLF14" s="114"/>
      <c r="WLG14" s="114"/>
      <c r="WLH14" s="114"/>
      <c r="WLI14" s="114"/>
      <c r="WLJ14" s="114"/>
      <c r="WLK14" s="114"/>
      <c r="WLL14" s="114"/>
      <c r="WLM14" s="114"/>
      <c r="WLN14" s="114"/>
      <c r="WLO14" s="114"/>
      <c r="WLP14" s="114"/>
      <c r="WLQ14" s="114"/>
      <c r="WLR14" s="114"/>
      <c r="WLS14" s="114"/>
      <c r="WLT14" s="114"/>
      <c r="WLU14" s="114"/>
      <c r="WLV14" s="114"/>
      <c r="WLW14" s="114"/>
      <c r="WLX14" s="114"/>
      <c r="WLY14" s="114"/>
      <c r="WLZ14" s="114"/>
      <c r="WMA14" s="114"/>
      <c r="WMB14" s="114"/>
      <c r="WMC14" s="114"/>
      <c r="WMD14" s="114"/>
      <c r="WME14" s="114"/>
      <c r="WMF14" s="114"/>
      <c r="WMG14" s="114"/>
      <c r="WMH14" s="114"/>
      <c r="WMI14" s="114"/>
      <c r="WMJ14" s="114"/>
      <c r="WMK14" s="114"/>
      <c r="WML14" s="114"/>
      <c r="WMM14" s="114"/>
      <c r="WMN14" s="114"/>
      <c r="WMO14" s="114"/>
      <c r="WMP14" s="114"/>
      <c r="WMQ14" s="114"/>
      <c r="WMR14" s="114"/>
      <c r="WMS14" s="114"/>
      <c r="WMT14" s="114"/>
      <c r="WMU14" s="114"/>
      <c r="WMV14" s="114"/>
      <c r="WMW14" s="114"/>
      <c r="WMX14" s="114"/>
      <c r="WMY14" s="114"/>
      <c r="WMZ14" s="114"/>
      <c r="WNA14" s="114"/>
      <c r="WNB14" s="114"/>
      <c r="WNC14" s="114"/>
      <c r="WND14" s="114"/>
      <c r="WNE14" s="114"/>
      <c r="WNF14" s="114"/>
      <c r="WNG14" s="114"/>
      <c r="WNH14" s="114"/>
      <c r="WNI14" s="114"/>
      <c r="WNJ14" s="114"/>
      <c r="WNK14" s="114"/>
      <c r="WNL14" s="114"/>
      <c r="WNM14" s="114"/>
      <c r="WNN14" s="114"/>
      <c r="WNO14" s="114"/>
      <c r="WNP14" s="114"/>
      <c r="WNQ14" s="114"/>
      <c r="WNR14" s="114"/>
      <c r="WNS14" s="114"/>
      <c r="WNT14" s="114"/>
      <c r="WNU14" s="114"/>
      <c r="WNV14" s="114"/>
      <c r="WNW14" s="114"/>
      <c r="WNX14" s="114"/>
      <c r="WNY14" s="114"/>
      <c r="WNZ14" s="114"/>
      <c r="WOA14" s="114"/>
      <c r="WOB14" s="114"/>
      <c r="WOC14" s="114"/>
      <c r="WOD14" s="114"/>
      <c r="WOE14" s="114"/>
      <c r="WOF14" s="114"/>
      <c r="WOG14" s="114"/>
      <c r="WOH14" s="114"/>
      <c r="WOI14" s="114"/>
      <c r="WOJ14" s="114"/>
      <c r="WOK14" s="114"/>
      <c r="WOL14" s="114"/>
      <c r="WOM14" s="114"/>
      <c r="WON14" s="114"/>
      <c r="WOO14" s="114"/>
      <c r="WOP14" s="114"/>
      <c r="WOQ14" s="114"/>
      <c r="WOR14" s="114"/>
      <c r="WOS14" s="114"/>
      <c r="WOT14" s="114"/>
      <c r="WOU14" s="114"/>
      <c r="WOV14" s="114"/>
      <c r="WOW14" s="114"/>
      <c r="WOX14" s="114"/>
      <c r="WOY14" s="114"/>
      <c r="WOZ14" s="114"/>
      <c r="WPA14" s="114"/>
      <c r="WPB14" s="114"/>
      <c r="WPC14" s="114"/>
      <c r="WPD14" s="114"/>
      <c r="WPE14" s="114"/>
      <c r="WPF14" s="114"/>
      <c r="WPG14" s="114"/>
      <c r="WPH14" s="114"/>
      <c r="WPI14" s="114"/>
      <c r="WPJ14" s="114"/>
      <c r="WPK14" s="114"/>
      <c r="WPL14" s="114"/>
      <c r="WPM14" s="114"/>
      <c r="WPN14" s="114"/>
      <c r="WPO14" s="114"/>
      <c r="WPP14" s="114"/>
      <c r="WPQ14" s="114"/>
      <c r="WPR14" s="114"/>
      <c r="WPS14" s="114"/>
      <c r="WPT14" s="114"/>
      <c r="WPU14" s="114"/>
      <c r="WPV14" s="114"/>
      <c r="WPW14" s="114"/>
      <c r="WPX14" s="114"/>
      <c r="WPY14" s="114"/>
      <c r="WPZ14" s="114"/>
      <c r="WQA14" s="114"/>
      <c r="WQB14" s="114"/>
      <c r="WQC14" s="114"/>
      <c r="WQD14" s="114"/>
      <c r="WQE14" s="114"/>
      <c r="WQF14" s="114"/>
      <c r="WQG14" s="114"/>
      <c r="WQH14" s="114"/>
      <c r="WQI14" s="114"/>
      <c r="WQJ14" s="114"/>
      <c r="WQK14" s="114"/>
      <c r="WQL14" s="114"/>
      <c r="WQM14" s="114"/>
      <c r="WQN14" s="114"/>
      <c r="WQO14" s="114"/>
      <c r="WQP14" s="114"/>
      <c r="WQQ14" s="114"/>
      <c r="WQR14" s="114"/>
      <c r="WQS14" s="114"/>
      <c r="WQT14" s="114"/>
      <c r="WQU14" s="114"/>
      <c r="WQV14" s="114"/>
      <c r="WQW14" s="114"/>
      <c r="WQX14" s="114"/>
      <c r="WQY14" s="114"/>
      <c r="WQZ14" s="114"/>
      <c r="WRA14" s="114"/>
      <c r="WRB14" s="114"/>
      <c r="WRC14" s="114"/>
      <c r="WRD14" s="114"/>
      <c r="WRE14" s="114"/>
      <c r="WRF14" s="114"/>
      <c r="WRG14" s="114"/>
      <c r="WRH14" s="114"/>
      <c r="WRI14" s="114"/>
      <c r="WRJ14" s="114"/>
      <c r="WRK14" s="114"/>
      <c r="WRL14" s="114"/>
      <c r="WRM14" s="114"/>
      <c r="WRN14" s="114"/>
      <c r="WRO14" s="114"/>
      <c r="WRP14" s="114"/>
      <c r="WRQ14" s="114"/>
      <c r="WRR14" s="114"/>
      <c r="WRS14" s="114"/>
      <c r="WRT14" s="114"/>
      <c r="WRU14" s="114"/>
      <c r="WRV14" s="114"/>
      <c r="WRW14" s="114"/>
      <c r="WRX14" s="114"/>
      <c r="WRY14" s="114"/>
      <c r="WRZ14" s="114"/>
      <c r="WSA14" s="114"/>
      <c r="WSB14" s="114"/>
      <c r="WSC14" s="114"/>
      <c r="WSD14" s="114"/>
      <c r="WSE14" s="114"/>
      <c r="WSF14" s="114"/>
      <c r="WSG14" s="114"/>
      <c r="WSH14" s="114"/>
      <c r="WSI14" s="114"/>
      <c r="WSJ14" s="114"/>
      <c r="WSK14" s="114"/>
      <c r="WSL14" s="114"/>
      <c r="WSM14" s="114"/>
      <c r="WSN14" s="114"/>
      <c r="WSO14" s="114"/>
      <c r="WSP14" s="114"/>
      <c r="WSQ14" s="114"/>
      <c r="WSR14" s="114"/>
      <c r="WSS14" s="114"/>
      <c r="WST14" s="114"/>
      <c r="WSU14" s="114"/>
      <c r="WSV14" s="114"/>
      <c r="WSW14" s="114"/>
      <c r="WSX14" s="114"/>
      <c r="WSY14" s="114"/>
      <c r="WSZ14" s="114"/>
      <c r="WTA14" s="114"/>
      <c r="WTB14" s="114"/>
      <c r="WTC14" s="114"/>
      <c r="WTD14" s="114"/>
      <c r="WTE14" s="114"/>
      <c r="WTF14" s="114"/>
      <c r="WTG14" s="114"/>
      <c r="WTH14" s="114"/>
      <c r="WTI14" s="114"/>
      <c r="WTJ14" s="114"/>
      <c r="WTK14" s="114"/>
      <c r="WTL14" s="114"/>
      <c r="WTM14" s="114"/>
      <c r="WTN14" s="114"/>
      <c r="WTO14" s="114"/>
      <c r="WTP14" s="114"/>
      <c r="WTQ14" s="114"/>
      <c r="WTR14" s="114"/>
      <c r="WTS14" s="114"/>
      <c r="WTT14" s="114"/>
      <c r="WTU14" s="114"/>
      <c r="WTV14" s="114"/>
      <c r="WTW14" s="114"/>
      <c r="WTX14" s="114"/>
      <c r="WTY14" s="114"/>
      <c r="WTZ14" s="114"/>
      <c r="WUA14" s="114"/>
      <c r="WUB14" s="114"/>
      <c r="WUC14" s="114"/>
      <c r="WUD14" s="114"/>
      <c r="WUE14" s="114"/>
      <c r="WUF14" s="114"/>
      <c r="WUG14" s="114"/>
      <c r="WUH14" s="114"/>
      <c r="WUI14" s="114"/>
      <c r="WUJ14" s="114"/>
      <c r="WUK14" s="114"/>
      <c r="WUL14" s="114"/>
      <c r="WUM14" s="114"/>
      <c r="WUN14" s="114"/>
      <c r="WUO14" s="114"/>
      <c r="WUP14" s="114"/>
      <c r="WUQ14" s="114"/>
      <c r="WUR14" s="114"/>
      <c r="WUS14" s="114"/>
      <c r="WUT14" s="114"/>
      <c r="WUU14" s="114"/>
      <c r="WUV14" s="114"/>
      <c r="WUW14" s="114"/>
      <c r="WUX14" s="114"/>
      <c r="WUY14" s="114"/>
      <c r="WUZ14" s="114"/>
      <c r="WVA14" s="114"/>
      <c r="WVB14" s="114"/>
      <c r="WVC14" s="114"/>
      <c r="WVD14" s="114"/>
      <c r="WVE14" s="114"/>
      <c r="WVF14" s="114"/>
      <c r="WVG14" s="114"/>
      <c r="WVH14" s="114"/>
      <c r="WVI14" s="114"/>
      <c r="WVJ14" s="114"/>
      <c r="WVK14" s="114"/>
      <c r="WVL14" s="114"/>
      <c r="WVM14" s="114"/>
      <c r="WVN14" s="114"/>
      <c r="WVO14" s="114"/>
      <c r="WVP14" s="114"/>
      <c r="WVQ14" s="114"/>
      <c r="WVR14" s="114"/>
      <c r="WVS14" s="114"/>
      <c r="WVT14" s="114"/>
      <c r="WVU14" s="114"/>
      <c r="WVV14" s="114"/>
      <c r="WVW14" s="114"/>
      <c r="WVX14" s="114"/>
      <c r="WVY14" s="114"/>
      <c r="WVZ14" s="114"/>
      <c r="WWA14" s="114"/>
      <c r="WWB14" s="114"/>
      <c r="WWC14" s="114"/>
      <c r="WWD14" s="114"/>
      <c r="WWE14" s="114"/>
      <c r="WWF14" s="114"/>
      <c r="WWG14" s="114"/>
      <c r="WWH14" s="114"/>
      <c r="WWI14" s="114"/>
      <c r="WWJ14" s="114"/>
      <c r="WWK14" s="114"/>
      <c r="WWL14" s="114"/>
      <c r="WWM14" s="114"/>
      <c r="WWN14" s="114"/>
      <c r="WWO14" s="114"/>
      <c r="WWP14" s="114"/>
      <c r="WWQ14" s="114"/>
      <c r="WWR14" s="114"/>
      <c r="WWS14" s="114"/>
      <c r="WWT14" s="114"/>
      <c r="WWU14" s="114"/>
      <c r="WWV14" s="114"/>
      <c r="WWW14" s="114"/>
      <c r="WWX14" s="114"/>
      <c r="WWY14" s="114"/>
      <c r="WWZ14" s="114"/>
      <c r="WXA14" s="114"/>
      <c r="WXB14" s="114"/>
      <c r="WXC14" s="114"/>
      <c r="WXD14" s="114"/>
      <c r="WXE14" s="114"/>
      <c r="WXF14" s="114"/>
      <c r="WXG14" s="114"/>
      <c r="WXH14" s="114"/>
      <c r="WXI14" s="114"/>
      <c r="WXJ14" s="114"/>
      <c r="WXK14" s="114"/>
      <c r="WXL14" s="114"/>
      <c r="WXM14" s="114"/>
      <c r="WXN14" s="114"/>
      <c r="WXO14" s="114"/>
      <c r="WXP14" s="114"/>
      <c r="WXQ14" s="114"/>
      <c r="WXR14" s="114"/>
      <c r="WXS14" s="114"/>
      <c r="WXT14" s="114"/>
      <c r="WXU14" s="114"/>
      <c r="WXV14" s="114"/>
      <c r="WXW14" s="114"/>
      <c r="WXX14" s="114"/>
      <c r="WXY14" s="114"/>
      <c r="WXZ14" s="114"/>
      <c r="WYA14" s="114"/>
      <c r="WYB14" s="114"/>
      <c r="WYC14" s="114"/>
      <c r="WYD14" s="114"/>
      <c r="WYE14" s="114"/>
      <c r="WYF14" s="114"/>
      <c r="WYG14" s="114"/>
      <c r="WYH14" s="114"/>
      <c r="WYI14" s="114"/>
      <c r="WYJ14" s="114"/>
      <c r="WYK14" s="114"/>
      <c r="WYL14" s="114"/>
      <c r="WYM14" s="114"/>
      <c r="WYN14" s="114"/>
      <c r="WYO14" s="114"/>
      <c r="WYP14" s="114"/>
      <c r="WYQ14" s="114"/>
      <c r="WYR14" s="114"/>
      <c r="WYS14" s="114"/>
      <c r="WYT14" s="114"/>
      <c r="WYU14" s="114"/>
      <c r="WYV14" s="114"/>
      <c r="WYW14" s="114"/>
      <c r="WYX14" s="114"/>
      <c r="WYY14" s="114"/>
      <c r="WYZ14" s="114"/>
      <c r="WZA14" s="114"/>
      <c r="WZB14" s="114"/>
      <c r="WZC14" s="114"/>
      <c r="WZD14" s="114"/>
      <c r="WZE14" s="114"/>
      <c r="WZF14" s="114"/>
      <c r="WZG14" s="114"/>
      <c r="WZH14" s="114"/>
      <c r="WZI14" s="114"/>
      <c r="WZJ14" s="114"/>
      <c r="WZK14" s="114"/>
      <c r="WZL14" s="114"/>
      <c r="WZM14" s="114"/>
      <c r="WZN14" s="114"/>
      <c r="WZO14" s="114"/>
      <c r="WZP14" s="114"/>
      <c r="WZQ14" s="114"/>
      <c r="WZR14" s="114"/>
      <c r="WZS14" s="114"/>
      <c r="WZT14" s="114"/>
      <c r="WZU14" s="114"/>
      <c r="WZV14" s="114"/>
      <c r="WZW14" s="114"/>
      <c r="WZX14" s="114"/>
      <c r="WZY14" s="114"/>
      <c r="WZZ14" s="114"/>
      <c r="XAA14" s="114"/>
      <c r="XAB14" s="114"/>
      <c r="XAC14" s="114"/>
      <c r="XAD14" s="114"/>
      <c r="XAE14" s="114"/>
      <c r="XAF14" s="114"/>
      <c r="XAG14" s="114"/>
      <c r="XAH14" s="114"/>
      <c r="XAI14" s="114"/>
      <c r="XAJ14" s="114"/>
      <c r="XAK14" s="114"/>
      <c r="XAL14" s="114"/>
      <c r="XAM14" s="114"/>
      <c r="XAN14" s="114"/>
      <c r="XAO14" s="114"/>
      <c r="XAP14" s="114"/>
      <c r="XAQ14" s="114"/>
      <c r="XAR14" s="114"/>
      <c r="XAS14" s="114"/>
      <c r="XAT14" s="114"/>
      <c r="XAU14" s="114"/>
      <c r="XAV14" s="114"/>
      <c r="XAW14" s="114"/>
      <c r="XAX14" s="114"/>
      <c r="XAY14" s="114"/>
      <c r="XAZ14" s="114"/>
      <c r="XBA14" s="114"/>
      <c r="XBB14" s="114"/>
      <c r="XBC14" s="114"/>
      <c r="XBD14" s="114"/>
      <c r="XBE14" s="114"/>
      <c r="XBF14" s="114"/>
      <c r="XBG14" s="114"/>
      <c r="XBH14" s="114"/>
      <c r="XBI14" s="114"/>
      <c r="XBJ14" s="114"/>
      <c r="XBK14" s="114"/>
      <c r="XBL14" s="114"/>
      <c r="XBM14" s="114"/>
      <c r="XBN14" s="114"/>
      <c r="XBO14" s="114"/>
      <c r="XBP14" s="114"/>
      <c r="XBQ14" s="114"/>
      <c r="XBR14" s="114"/>
      <c r="XBS14" s="114"/>
      <c r="XBT14" s="114"/>
      <c r="XBU14" s="114"/>
      <c r="XBV14" s="114"/>
      <c r="XBW14" s="114"/>
      <c r="XBX14" s="114"/>
      <c r="XBY14" s="114"/>
      <c r="XBZ14" s="114"/>
      <c r="XCA14" s="114"/>
      <c r="XCB14" s="114"/>
      <c r="XCC14" s="114"/>
      <c r="XCD14" s="114"/>
      <c r="XCE14" s="114"/>
      <c r="XCF14" s="114"/>
      <c r="XCG14" s="114"/>
      <c r="XCH14" s="114"/>
      <c r="XCI14" s="114"/>
      <c r="XCJ14" s="114"/>
      <c r="XCK14" s="114"/>
      <c r="XCL14" s="114"/>
      <c r="XCM14" s="114"/>
      <c r="XCN14" s="114"/>
      <c r="XCO14" s="114"/>
      <c r="XCP14" s="114"/>
      <c r="XCQ14" s="114"/>
      <c r="XCR14" s="114"/>
      <c r="XCS14" s="114"/>
      <c r="XCT14" s="114"/>
      <c r="XCU14" s="114"/>
      <c r="XCV14" s="114"/>
      <c r="XCW14" s="114"/>
      <c r="XCX14" s="114"/>
      <c r="XCY14" s="114"/>
      <c r="XCZ14" s="114"/>
      <c r="XDA14" s="114"/>
      <c r="XDB14" s="114"/>
      <c r="XDC14" s="114"/>
      <c r="XDD14" s="114"/>
      <c r="XDE14" s="114"/>
      <c r="XDF14" s="114"/>
      <c r="XDG14" s="114"/>
      <c r="XDH14" s="114"/>
      <c r="XDI14" s="114"/>
      <c r="XDJ14" s="114"/>
      <c r="XDK14" s="114"/>
      <c r="XDL14" s="114"/>
      <c r="XDM14" s="114"/>
      <c r="XDN14" s="114"/>
      <c r="XDO14" s="114"/>
      <c r="XDP14" s="114"/>
      <c r="XDQ14" s="114"/>
      <c r="XDR14" s="114"/>
      <c r="XDS14" s="114"/>
      <c r="XDT14" s="114"/>
      <c r="XDU14" s="114"/>
      <c r="XDV14" s="114"/>
      <c r="XDW14" s="114"/>
      <c r="XDX14" s="114"/>
      <c r="XDY14" s="114"/>
      <c r="XDZ14" s="114"/>
      <c r="XEA14" s="114"/>
      <c r="XEB14" s="114"/>
      <c r="XEC14" s="114"/>
      <c r="XED14" s="114"/>
      <c r="XEE14" s="114"/>
      <c r="XEF14" s="114"/>
    </row>
    <row r="15" spans="1:16360" x14ac:dyDescent="0.25">
      <c r="A15" s="23" t="s">
        <v>192</v>
      </c>
      <c r="B15" s="24" t="s">
        <v>21</v>
      </c>
      <c r="C15" s="24"/>
      <c r="D15" s="24"/>
      <c r="E15" s="24"/>
      <c r="F15" s="24"/>
      <c r="G15" s="24"/>
      <c r="H15" s="24" t="s">
        <v>74</v>
      </c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5" t="s">
        <v>78</v>
      </c>
      <c r="AN15" s="25"/>
      <c r="AO15" s="25"/>
      <c r="AP15" s="25"/>
      <c r="AQ15" s="24" t="s">
        <v>98</v>
      </c>
      <c r="AR15" s="24"/>
      <c r="AS15" s="24"/>
      <c r="AT15" s="24"/>
      <c r="AU15" s="24"/>
      <c r="AV15" s="24"/>
      <c r="AW15" s="25" t="s">
        <v>75</v>
      </c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6"/>
    </row>
    <row r="16" spans="1:16360" x14ac:dyDescent="0.25">
      <c r="A16" s="27"/>
      <c r="B16" s="28"/>
      <c r="C16" s="28"/>
      <c r="D16" s="28"/>
      <c r="E16" s="28"/>
      <c r="F16" s="28"/>
      <c r="G16" s="28"/>
      <c r="H16" s="28" t="s">
        <v>49</v>
      </c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9"/>
      <c r="V16" s="28" t="s">
        <v>265</v>
      </c>
      <c r="W16" s="28"/>
      <c r="X16" s="28"/>
      <c r="Y16" s="28"/>
      <c r="Z16" s="28"/>
      <c r="AA16" s="28"/>
      <c r="AB16" s="28"/>
      <c r="AC16" s="28"/>
      <c r="AD16" s="28"/>
      <c r="AE16" s="28"/>
      <c r="AF16" s="28" t="s">
        <v>270</v>
      </c>
      <c r="AG16" s="28"/>
      <c r="AH16" s="28"/>
      <c r="AI16" s="159" t="s">
        <v>50</v>
      </c>
      <c r="AJ16" s="159"/>
      <c r="AK16" s="159"/>
      <c r="AL16" s="159"/>
      <c r="AM16" s="30" t="s">
        <v>80</v>
      </c>
      <c r="AN16" s="31" t="s">
        <v>81</v>
      </c>
      <c r="AO16" s="28" t="s">
        <v>79</v>
      </c>
      <c r="AP16" s="31" t="s">
        <v>82</v>
      </c>
      <c r="AQ16" s="28" t="s">
        <v>87</v>
      </c>
      <c r="AR16" s="28" t="s">
        <v>88</v>
      </c>
      <c r="AS16" s="28" t="s">
        <v>89</v>
      </c>
      <c r="AT16" s="28" t="s">
        <v>91</v>
      </c>
      <c r="AU16" s="28" t="s">
        <v>90</v>
      </c>
      <c r="AV16" s="28" t="s">
        <v>91</v>
      </c>
      <c r="AW16" s="28" t="s">
        <v>1</v>
      </c>
      <c r="AX16" s="28" t="s">
        <v>55</v>
      </c>
      <c r="AY16" s="32" t="s">
        <v>59</v>
      </c>
      <c r="AZ16" s="32"/>
      <c r="BA16" s="32"/>
      <c r="BB16" s="32" t="s">
        <v>62</v>
      </c>
      <c r="BC16" s="32"/>
      <c r="BD16" s="28" t="s">
        <v>281</v>
      </c>
      <c r="BE16" s="28" t="s">
        <v>282</v>
      </c>
      <c r="BF16" s="32" t="s">
        <v>65</v>
      </c>
      <c r="BG16" s="32"/>
      <c r="BH16" s="33"/>
    </row>
    <row r="17" spans="1:453 16361:16384" x14ac:dyDescent="0.25">
      <c r="A17" s="27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156"/>
      <c r="M17" s="29"/>
      <c r="N17" s="29"/>
      <c r="O17" s="29"/>
      <c r="P17" s="29"/>
      <c r="Q17" s="29"/>
      <c r="R17" s="156"/>
      <c r="S17" s="156"/>
      <c r="T17" s="29"/>
      <c r="U17" s="29"/>
      <c r="V17" s="28"/>
      <c r="W17" s="28"/>
      <c r="X17" s="28"/>
      <c r="Y17" s="28"/>
      <c r="Z17" s="28" t="s">
        <v>266</v>
      </c>
      <c r="AA17" s="28"/>
      <c r="AB17" s="28" t="s">
        <v>267</v>
      </c>
      <c r="AC17" s="28"/>
      <c r="AD17" s="28"/>
      <c r="AE17" s="28"/>
      <c r="AF17" s="28" t="s">
        <v>271</v>
      </c>
      <c r="AG17" s="28"/>
      <c r="AH17" s="28"/>
      <c r="AI17" s="156"/>
      <c r="AJ17" s="156"/>
      <c r="AK17" s="156"/>
      <c r="AL17" s="156"/>
      <c r="AM17" s="30"/>
      <c r="AN17" s="31"/>
      <c r="AO17" s="28"/>
      <c r="AP17" s="31"/>
      <c r="AQ17" s="28"/>
      <c r="AR17" s="28"/>
      <c r="AS17" s="28"/>
      <c r="AT17" s="28"/>
      <c r="AU17" s="28"/>
      <c r="AV17" s="28"/>
      <c r="AW17" s="28"/>
      <c r="AX17" s="28"/>
      <c r="AY17" s="34"/>
      <c r="AZ17" s="34"/>
      <c r="BA17" s="34"/>
      <c r="BB17" s="34"/>
      <c r="BC17" s="34"/>
      <c r="BD17" s="28"/>
      <c r="BE17" s="28"/>
      <c r="BF17" s="34"/>
      <c r="BG17" s="34"/>
      <c r="BH17" s="35"/>
    </row>
    <row r="18" spans="1:453 16361:16384" ht="60" x14ac:dyDescent="0.25">
      <c r="A18" s="27"/>
      <c r="B18" s="29" t="s">
        <v>6</v>
      </c>
      <c r="C18" s="29" t="s">
        <v>7</v>
      </c>
      <c r="D18" s="29" t="s">
        <v>0</v>
      </c>
      <c r="E18" s="29" t="s">
        <v>1</v>
      </c>
      <c r="F18" s="29" t="s">
        <v>2</v>
      </c>
      <c r="G18" s="29" t="s">
        <v>8</v>
      </c>
      <c r="H18" s="36" t="s">
        <v>9</v>
      </c>
      <c r="I18" s="29" t="s">
        <v>3</v>
      </c>
      <c r="J18" s="29" t="s">
        <v>19</v>
      </c>
      <c r="K18" s="29" t="s">
        <v>10</v>
      </c>
      <c r="L18" s="156" t="s">
        <v>47</v>
      </c>
      <c r="M18" s="29" t="s">
        <v>14</v>
      </c>
      <c r="N18" s="29" t="s">
        <v>13</v>
      </c>
      <c r="O18" s="29" t="s">
        <v>12</v>
      </c>
      <c r="P18" s="29" t="s">
        <v>4</v>
      </c>
      <c r="Q18" s="29" t="s">
        <v>77</v>
      </c>
      <c r="R18" s="156" t="s">
        <v>51</v>
      </c>
      <c r="S18" s="156" t="s">
        <v>52</v>
      </c>
      <c r="T18" s="29" t="s">
        <v>5</v>
      </c>
      <c r="U18" s="29" t="s">
        <v>1</v>
      </c>
      <c r="V18" s="29" t="s">
        <v>264</v>
      </c>
      <c r="W18" s="29" t="s">
        <v>10</v>
      </c>
      <c r="X18" s="37" t="s">
        <v>14</v>
      </c>
      <c r="Y18" s="29" t="s">
        <v>11</v>
      </c>
      <c r="Z18" s="29" t="s">
        <v>13</v>
      </c>
      <c r="AA18" s="29" t="s">
        <v>12</v>
      </c>
      <c r="AB18" s="37" t="s">
        <v>15</v>
      </c>
      <c r="AC18" s="29" t="s">
        <v>16</v>
      </c>
      <c r="AD18" s="38" t="s">
        <v>17</v>
      </c>
      <c r="AE18" s="29" t="s">
        <v>18</v>
      </c>
      <c r="AF18" s="37" t="s">
        <v>272</v>
      </c>
      <c r="AG18" s="29" t="s">
        <v>273</v>
      </c>
      <c r="AH18" s="156" t="s">
        <v>274</v>
      </c>
      <c r="AI18" s="156" t="s">
        <v>22</v>
      </c>
      <c r="AJ18" s="156" t="s">
        <v>260</v>
      </c>
      <c r="AK18" s="174" t="s">
        <v>259</v>
      </c>
      <c r="AL18" s="156" t="s">
        <v>20</v>
      </c>
      <c r="AM18" s="30"/>
      <c r="AN18" s="31"/>
      <c r="AO18" s="28"/>
      <c r="AP18" s="31"/>
      <c r="AQ18" s="28"/>
      <c r="AR18" s="28"/>
      <c r="AS18" s="28"/>
      <c r="AT18" s="28"/>
      <c r="AU18" s="28"/>
      <c r="AV18" s="28"/>
      <c r="AW18" s="28"/>
      <c r="AX18" s="28"/>
      <c r="AY18" s="39" t="s">
        <v>56</v>
      </c>
      <c r="AZ18" s="39" t="s">
        <v>57</v>
      </c>
      <c r="BA18" s="39" t="s">
        <v>58</v>
      </c>
      <c r="BB18" s="39" t="s">
        <v>60</v>
      </c>
      <c r="BC18" s="29" t="s">
        <v>61</v>
      </c>
      <c r="BD18" s="28"/>
      <c r="BE18" s="28"/>
      <c r="BF18" s="39" t="s">
        <v>56</v>
      </c>
      <c r="BG18" s="39" t="s">
        <v>64</v>
      </c>
      <c r="BH18" s="40" t="s">
        <v>63</v>
      </c>
    </row>
    <row r="19" spans="1:453 16361:16384" ht="45.75" thickBot="1" x14ac:dyDescent="0.3">
      <c r="A19" s="139"/>
      <c r="B19" s="140" t="s">
        <v>23</v>
      </c>
      <c r="C19" s="140" t="s">
        <v>24</v>
      </c>
      <c r="D19" s="141" t="s">
        <v>46</v>
      </c>
      <c r="E19" s="140" t="s">
        <v>25</v>
      </c>
      <c r="F19" s="140" t="s">
        <v>26</v>
      </c>
      <c r="G19" s="140" t="s">
        <v>27</v>
      </c>
      <c r="H19" s="141" t="s">
        <v>28</v>
      </c>
      <c r="I19" s="140" t="s">
        <v>29</v>
      </c>
      <c r="J19" s="140" t="s">
        <v>30</v>
      </c>
      <c r="K19" s="140" t="s">
        <v>31</v>
      </c>
      <c r="L19" s="157" t="s">
        <v>32</v>
      </c>
      <c r="M19" s="140" t="s">
        <v>33</v>
      </c>
      <c r="N19" s="140" t="s">
        <v>34</v>
      </c>
      <c r="O19" s="140" t="s">
        <v>35</v>
      </c>
      <c r="P19" s="140" t="s">
        <v>36</v>
      </c>
      <c r="Q19" s="140" t="s">
        <v>37</v>
      </c>
      <c r="R19" s="157" t="s">
        <v>38</v>
      </c>
      <c r="S19" s="157" t="s">
        <v>48</v>
      </c>
      <c r="T19" s="140" t="s">
        <v>39</v>
      </c>
      <c r="U19" s="140" t="s">
        <v>262</v>
      </c>
      <c r="V19" s="140" t="s">
        <v>263</v>
      </c>
      <c r="W19" s="140" t="s">
        <v>40</v>
      </c>
      <c r="X19" s="142" t="s">
        <v>41</v>
      </c>
      <c r="Y19" s="140" t="s">
        <v>42</v>
      </c>
      <c r="Z19" s="140" t="s">
        <v>43</v>
      </c>
      <c r="AA19" s="140" t="s">
        <v>44</v>
      </c>
      <c r="AB19" s="142" t="s">
        <v>53</v>
      </c>
      <c r="AC19" s="140" t="s">
        <v>45</v>
      </c>
      <c r="AD19" s="61" t="s">
        <v>268</v>
      </c>
      <c r="AE19" s="140" t="s">
        <v>269</v>
      </c>
      <c r="AF19" s="142" t="s">
        <v>54</v>
      </c>
      <c r="AG19" s="140" t="s">
        <v>275</v>
      </c>
      <c r="AH19" s="157" t="s">
        <v>276</v>
      </c>
      <c r="AI19" s="175" t="s">
        <v>277</v>
      </c>
      <c r="AJ19" s="157" t="s">
        <v>66</v>
      </c>
      <c r="AK19" s="157" t="s">
        <v>278</v>
      </c>
      <c r="AL19" s="157" t="s">
        <v>279</v>
      </c>
      <c r="AM19" s="142" t="s">
        <v>67</v>
      </c>
      <c r="AN19" s="143" t="s">
        <v>68</v>
      </c>
      <c r="AO19" s="140" t="s">
        <v>69</v>
      </c>
      <c r="AP19" s="143" t="s">
        <v>70</v>
      </c>
      <c r="AQ19" s="144" t="s">
        <v>71</v>
      </c>
      <c r="AR19" s="144" t="s">
        <v>72</v>
      </c>
      <c r="AS19" s="144" t="s">
        <v>73</v>
      </c>
      <c r="AT19" s="144" t="s">
        <v>76</v>
      </c>
      <c r="AU19" s="144" t="s">
        <v>83</v>
      </c>
      <c r="AV19" s="144" t="s">
        <v>84</v>
      </c>
      <c r="AW19" s="145" t="s">
        <v>280</v>
      </c>
      <c r="AX19" s="145" t="s">
        <v>85</v>
      </c>
      <c r="AY19" s="145" t="s">
        <v>92</v>
      </c>
      <c r="AZ19" s="145" t="s">
        <v>86</v>
      </c>
      <c r="BA19" s="145" t="s">
        <v>93</v>
      </c>
      <c r="BB19" s="145" t="s">
        <v>94</v>
      </c>
      <c r="BC19" s="145" t="s">
        <v>95</v>
      </c>
      <c r="BD19" s="145" t="s">
        <v>96</v>
      </c>
      <c r="BE19" s="145" t="s">
        <v>97</v>
      </c>
      <c r="BF19" s="145" t="s">
        <v>283</v>
      </c>
      <c r="BG19" s="145" t="s">
        <v>284</v>
      </c>
      <c r="BH19" s="146" t="s">
        <v>285</v>
      </c>
    </row>
    <row r="20" spans="1:453 16361:16384" x14ac:dyDescent="0.25">
      <c r="A20" s="187">
        <v>1</v>
      </c>
      <c r="B20" s="80" t="s">
        <v>291</v>
      </c>
      <c r="C20" s="80" t="s">
        <v>160</v>
      </c>
      <c r="D20" s="80" t="s">
        <v>194</v>
      </c>
      <c r="E20" s="80" t="s">
        <v>104</v>
      </c>
      <c r="F20" s="80" t="s">
        <v>150</v>
      </c>
      <c r="G20" s="84">
        <v>11126</v>
      </c>
      <c r="H20" s="81" t="s">
        <v>149</v>
      </c>
      <c r="I20" s="82" t="s">
        <v>143</v>
      </c>
      <c r="J20" s="80" t="s">
        <v>144</v>
      </c>
      <c r="K20" s="83">
        <v>41851</v>
      </c>
      <c r="L20" s="158">
        <v>41352.6</v>
      </c>
      <c r="M20" s="84">
        <v>11380</v>
      </c>
      <c r="N20" s="83">
        <v>41852</v>
      </c>
      <c r="O20" s="83">
        <v>42004</v>
      </c>
      <c r="P20" s="80" t="s">
        <v>142</v>
      </c>
      <c r="Q20" s="80" t="s">
        <v>105</v>
      </c>
      <c r="R20" s="165" t="s">
        <v>105</v>
      </c>
      <c r="S20" s="165" t="s">
        <v>105</v>
      </c>
      <c r="T20" s="80" t="s">
        <v>102</v>
      </c>
      <c r="U20" s="80" t="s">
        <v>105</v>
      </c>
      <c r="V20" s="73" t="s">
        <v>121</v>
      </c>
      <c r="W20" s="74">
        <v>41982</v>
      </c>
      <c r="X20" s="75">
        <v>11457</v>
      </c>
      <c r="Y20" s="76" t="s">
        <v>175</v>
      </c>
      <c r="Z20" s="74">
        <v>42005</v>
      </c>
      <c r="AA20" s="74">
        <v>42216</v>
      </c>
      <c r="AB20" s="77" t="s">
        <v>105</v>
      </c>
      <c r="AC20" s="76" t="s">
        <v>105</v>
      </c>
      <c r="AD20" s="78">
        <v>0</v>
      </c>
      <c r="AE20" s="78">
        <v>0</v>
      </c>
      <c r="AF20" s="79" t="s">
        <v>105</v>
      </c>
      <c r="AG20" s="78" t="s">
        <v>105</v>
      </c>
      <c r="AH20" s="176">
        <v>0</v>
      </c>
      <c r="AI20" s="176">
        <v>0</v>
      </c>
      <c r="AJ20" s="176">
        <v>0</v>
      </c>
      <c r="AK20" s="176">
        <v>0</v>
      </c>
      <c r="AL20" s="177">
        <v>0</v>
      </c>
      <c r="AM20" s="86" t="s">
        <v>147</v>
      </c>
      <c r="AN20" s="84">
        <v>11126</v>
      </c>
      <c r="AO20" s="87" t="s">
        <v>151</v>
      </c>
      <c r="AP20" s="84">
        <v>11380</v>
      </c>
      <c r="AQ20" s="138" t="s">
        <v>105</v>
      </c>
      <c r="AR20" s="84" t="s">
        <v>105</v>
      </c>
      <c r="AS20" s="84" t="s">
        <v>105</v>
      </c>
      <c r="AT20" s="84" t="s">
        <v>105</v>
      </c>
      <c r="AU20" s="84" t="s">
        <v>105</v>
      </c>
      <c r="AV20" s="84" t="s">
        <v>105</v>
      </c>
      <c r="AW20" s="84" t="s">
        <v>105</v>
      </c>
      <c r="AX20" s="84" t="s">
        <v>105</v>
      </c>
      <c r="AY20" s="84" t="s">
        <v>105</v>
      </c>
      <c r="AZ20" s="84" t="s">
        <v>105</v>
      </c>
      <c r="BA20" s="84" t="s">
        <v>105</v>
      </c>
      <c r="BB20" s="84" t="s">
        <v>105</v>
      </c>
      <c r="BC20" s="84" t="s">
        <v>105</v>
      </c>
      <c r="BD20" s="84" t="s">
        <v>105</v>
      </c>
      <c r="BE20" s="84" t="s">
        <v>105</v>
      </c>
      <c r="BF20" s="84" t="s">
        <v>105</v>
      </c>
      <c r="BG20" s="84" t="s">
        <v>105</v>
      </c>
      <c r="BH20" s="84" t="s">
        <v>105</v>
      </c>
    </row>
    <row r="21" spans="1:453 16361:16384" x14ac:dyDescent="0.25">
      <c r="A21" s="188"/>
      <c r="B21" s="56"/>
      <c r="C21" s="56"/>
      <c r="D21" s="56"/>
      <c r="E21" s="56"/>
      <c r="F21" s="56"/>
      <c r="G21" s="51"/>
      <c r="H21" s="57"/>
      <c r="I21" s="28"/>
      <c r="J21" s="56"/>
      <c r="K21" s="58"/>
      <c r="L21" s="159"/>
      <c r="M21" s="51"/>
      <c r="N21" s="58"/>
      <c r="O21" s="58"/>
      <c r="P21" s="56"/>
      <c r="Q21" s="56"/>
      <c r="R21" s="166"/>
      <c r="S21" s="166"/>
      <c r="T21" s="56"/>
      <c r="U21" s="56"/>
      <c r="V21" s="44" t="s">
        <v>137</v>
      </c>
      <c r="W21" s="45">
        <v>42215</v>
      </c>
      <c r="X21" s="46">
        <v>11613</v>
      </c>
      <c r="Y21" s="47" t="s">
        <v>176</v>
      </c>
      <c r="Z21" s="45">
        <v>42217</v>
      </c>
      <c r="AA21" s="45">
        <v>42369</v>
      </c>
      <c r="AB21" s="48" t="s">
        <v>105</v>
      </c>
      <c r="AC21" s="47" t="s">
        <v>105</v>
      </c>
      <c r="AD21" s="49">
        <v>0</v>
      </c>
      <c r="AE21" s="49">
        <v>0</v>
      </c>
      <c r="AF21" s="50" t="s">
        <v>105</v>
      </c>
      <c r="AG21" s="49" t="s">
        <v>105</v>
      </c>
      <c r="AH21" s="167">
        <v>0</v>
      </c>
      <c r="AI21" s="167">
        <v>0</v>
      </c>
      <c r="AJ21" s="167">
        <v>0</v>
      </c>
      <c r="AK21" s="167">
        <v>0</v>
      </c>
      <c r="AL21" s="156">
        <v>0</v>
      </c>
      <c r="AM21" s="60"/>
      <c r="AN21" s="51"/>
      <c r="AO21" s="118"/>
      <c r="AP21" s="51"/>
      <c r="AQ21" s="9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</row>
    <row r="22" spans="1:453 16361:16384" x14ac:dyDescent="0.25">
      <c r="A22" s="188"/>
      <c r="B22" s="56"/>
      <c r="C22" s="56"/>
      <c r="D22" s="56"/>
      <c r="E22" s="56"/>
      <c r="F22" s="56"/>
      <c r="G22" s="51"/>
      <c r="H22" s="57"/>
      <c r="I22" s="28"/>
      <c r="J22" s="56"/>
      <c r="K22" s="58"/>
      <c r="L22" s="159"/>
      <c r="M22" s="51"/>
      <c r="N22" s="58"/>
      <c r="O22" s="58"/>
      <c r="P22" s="56"/>
      <c r="Q22" s="56"/>
      <c r="R22" s="166"/>
      <c r="S22" s="166"/>
      <c r="T22" s="56"/>
      <c r="U22" s="56"/>
      <c r="V22" s="44" t="s">
        <v>138</v>
      </c>
      <c r="W22" s="45">
        <v>42367</v>
      </c>
      <c r="X22" s="46">
        <v>11712</v>
      </c>
      <c r="Y22" s="47" t="s">
        <v>148</v>
      </c>
      <c r="Z22" s="45">
        <v>42370</v>
      </c>
      <c r="AA22" s="45">
        <v>42735</v>
      </c>
      <c r="AB22" s="48" t="s">
        <v>105</v>
      </c>
      <c r="AC22" s="47" t="s">
        <v>105</v>
      </c>
      <c r="AD22" s="49">
        <v>0</v>
      </c>
      <c r="AE22" s="49">
        <v>0</v>
      </c>
      <c r="AF22" s="50" t="s">
        <v>105</v>
      </c>
      <c r="AG22" s="49" t="s">
        <v>105</v>
      </c>
      <c r="AH22" s="167">
        <v>0</v>
      </c>
      <c r="AI22" s="167">
        <v>239844.78</v>
      </c>
      <c r="AJ22" s="167">
        <v>239844.78</v>
      </c>
      <c r="AK22" s="167">
        <v>0</v>
      </c>
      <c r="AL22" s="156">
        <v>0</v>
      </c>
      <c r="AM22" s="60"/>
      <c r="AN22" s="51"/>
      <c r="AO22" s="118"/>
      <c r="AP22" s="51"/>
      <c r="AQ22" s="9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</row>
    <row r="23" spans="1:453 16361:16384" x14ac:dyDescent="0.25">
      <c r="A23" s="188"/>
      <c r="B23" s="56"/>
      <c r="C23" s="56"/>
      <c r="D23" s="56"/>
      <c r="E23" s="56"/>
      <c r="F23" s="56"/>
      <c r="G23" s="51"/>
      <c r="H23" s="57"/>
      <c r="I23" s="28"/>
      <c r="J23" s="56"/>
      <c r="K23" s="58"/>
      <c r="L23" s="159"/>
      <c r="M23" s="51"/>
      <c r="N23" s="58"/>
      <c r="O23" s="58"/>
      <c r="P23" s="56"/>
      <c r="Q23" s="56"/>
      <c r="R23" s="166"/>
      <c r="S23" s="166"/>
      <c r="T23" s="56"/>
      <c r="U23" s="56"/>
      <c r="V23" s="44" t="s">
        <v>139</v>
      </c>
      <c r="W23" s="45">
        <v>42730</v>
      </c>
      <c r="X23" s="46">
        <v>11965</v>
      </c>
      <c r="Y23" s="47" t="s">
        <v>197</v>
      </c>
      <c r="Z23" s="45">
        <v>42736</v>
      </c>
      <c r="AA23" s="45">
        <v>43100</v>
      </c>
      <c r="AB23" s="48" t="s">
        <v>105</v>
      </c>
      <c r="AC23" s="47" t="s">
        <v>105</v>
      </c>
      <c r="AD23" s="49">
        <v>0</v>
      </c>
      <c r="AE23" s="49">
        <v>0</v>
      </c>
      <c r="AF23" s="50" t="s">
        <v>105</v>
      </c>
      <c r="AG23" s="49" t="s">
        <v>105</v>
      </c>
      <c r="AH23" s="167">
        <v>0</v>
      </c>
      <c r="AI23" s="167">
        <v>0</v>
      </c>
      <c r="AJ23" s="167">
        <v>0</v>
      </c>
      <c r="AK23" s="167">
        <v>0</v>
      </c>
      <c r="AL23" s="156">
        <v>0</v>
      </c>
      <c r="AM23" s="60"/>
      <c r="AN23" s="51"/>
      <c r="AO23" s="118"/>
      <c r="AP23" s="51"/>
      <c r="AQ23" s="9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</row>
    <row r="24" spans="1:453 16361:16384" x14ac:dyDescent="0.25">
      <c r="A24" s="188"/>
      <c r="B24" s="56"/>
      <c r="C24" s="56"/>
      <c r="D24" s="56"/>
      <c r="E24" s="56"/>
      <c r="F24" s="56"/>
      <c r="G24" s="51"/>
      <c r="H24" s="57"/>
      <c r="I24" s="28"/>
      <c r="J24" s="56"/>
      <c r="K24" s="58"/>
      <c r="L24" s="159"/>
      <c r="M24" s="51"/>
      <c r="N24" s="58"/>
      <c r="O24" s="58"/>
      <c r="P24" s="56"/>
      <c r="Q24" s="56"/>
      <c r="R24" s="166"/>
      <c r="S24" s="166"/>
      <c r="T24" s="56"/>
      <c r="U24" s="56"/>
      <c r="V24" s="44" t="s">
        <v>140</v>
      </c>
      <c r="W24" s="45">
        <v>42795</v>
      </c>
      <c r="X24" s="46">
        <v>12023</v>
      </c>
      <c r="Y24" s="47" t="s">
        <v>193</v>
      </c>
      <c r="Z24" s="45">
        <v>42736</v>
      </c>
      <c r="AA24" s="45">
        <v>43100</v>
      </c>
      <c r="AB24" s="48">
        <v>6.5490099999999996E-2</v>
      </c>
      <c r="AC24" s="47" t="s">
        <v>105</v>
      </c>
      <c r="AD24" s="49">
        <v>8812.14</v>
      </c>
      <c r="AE24" s="49">
        <v>0</v>
      </c>
      <c r="AF24" s="50" t="s">
        <v>105</v>
      </c>
      <c r="AG24" s="49" t="s">
        <v>105</v>
      </c>
      <c r="AH24" s="167">
        <v>0</v>
      </c>
      <c r="AI24" s="167">
        <v>105745.68</v>
      </c>
      <c r="AJ24" s="167">
        <v>105745.68</v>
      </c>
      <c r="AK24" s="167">
        <v>0</v>
      </c>
      <c r="AL24" s="156">
        <v>0</v>
      </c>
      <c r="AM24" s="60"/>
      <c r="AN24" s="51"/>
      <c r="AO24" s="118"/>
      <c r="AP24" s="51"/>
      <c r="AQ24" s="9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</row>
    <row r="25" spans="1:453 16361:16384" x14ac:dyDescent="0.25">
      <c r="A25" s="188"/>
      <c r="B25" s="56"/>
      <c r="C25" s="56"/>
      <c r="D25" s="56"/>
      <c r="E25" s="56"/>
      <c r="F25" s="56"/>
      <c r="G25" s="51"/>
      <c r="H25" s="57"/>
      <c r="I25" s="28"/>
      <c r="J25" s="56"/>
      <c r="K25" s="58"/>
      <c r="L25" s="159"/>
      <c r="M25" s="51"/>
      <c r="N25" s="58"/>
      <c r="O25" s="58"/>
      <c r="P25" s="56"/>
      <c r="Q25" s="56"/>
      <c r="R25" s="166"/>
      <c r="S25" s="166"/>
      <c r="T25" s="56"/>
      <c r="U25" s="56"/>
      <c r="V25" s="44" t="s">
        <v>286</v>
      </c>
      <c r="W25" s="45">
        <v>43089</v>
      </c>
      <c r="X25" s="46">
        <v>12207</v>
      </c>
      <c r="Y25" s="47" t="s">
        <v>287</v>
      </c>
      <c r="Z25" s="45">
        <v>43101</v>
      </c>
      <c r="AA25" s="45">
        <v>43465</v>
      </c>
      <c r="AB25" s="48" t="s">
        <v>105</v>
      </c>
      <c r="AC25" s="48" t="s">
        <v>105</v>
      </c>
      <c r="AD25" s="119">
        <v>0</v>
      </c>
      <c r="AE25" s="119">
        <v>0</v>
      </c>
      <c r="AF25" s="45">
        <v>43129</v>
      </c>
      <c r="AG25" s="89" t="s">
        <v>105</v>
      </c>
      <c r="AH25" s="167">
        <v>0</v>
      </c>
      <c r="AI25" s="167">
        <v>0</v>
      </c>
      <c r="AJ25" s="167">
        <v>0</v>
      </c>
      <c r="AK25" s="167">
        <f>17624.28+8812.14+8812.14+4406.07+4406.07+4406.07+4406.07+4406.07+771.23+4406.07+771.23+4406.07+4406.07+771.23+771.21</f>
        <v>73582.020000000019</v>
      </c>
      <c r="AL25" s="156">
        <f>AJ22+AJ24+AK25</f>
        <v>419172.48</v>
      </c>
      <c r="AM25" s="60"/>
      <c r="AN25" s="51"/>
      <c r="AO25" s="118"/>
      <c r="AP25" s="51"/>
      <c r="AQ25" s="9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</row>
    <row r="26" spans="1:453 16361:16384" x14ac:dyDescent="0.25">
      <c r="A26" s="188">
        <v>2</v>
      </c>
      <c r="B26" s="56" t="s">
        <v>290</v>
      </c>
      <c r="C26" s="56" t="s">
        <v>183</v>
      </c>
      <c r="D26" s="56" t="s">
        <v>195</v>
      </c>
      <c r="E26" s="56" t="s">
        <v>104</v>
      </c>
      <c r="F26" s="56" t="s">
        <v>190</v>
      </c>
      <c r="G26" s="51">
        <v>11557</v>
      </c>
      <c r="H26" s="57" t="s">
        <v>184</v>
      </c>
      <c r="I26" s="28" t="s">
        <v>261</v>
      </c>
      <c r="J26" s="56" t="s">
        <v>185</v>
      </c>
      <c r="K26" s="58">
        <v>42460</v>
      </c>
      <c r="L26" s="159">
        <v>150574.04999999999</v>
      </c>
      <c r="M26" s="51">
        <v>11775</v>
      </c>
      <c r="N26" s="58">
        <v>42460</v>
      </c>
      <c r="O26" s="58">
        <v>42735</v>
      </c>
      <c r="P26" s="56" t="s">
        <v>142</v>
      </c>
      <c r="Q26" s="58" t="s">
        <v>105</v>
      </c>
      <c r="R26" s="166" t="s">
        <v>105</v>
      </c>
      <c r="S26" s="166" t="s">
        <v>105</v>
      </c>
      <c r="T26" s="56" t="s">
        <v>102</v>
      </c>
      <c r="U26" s="56" t="s">
        <v>105</v>
      </c>
      <c r="V26" s="45" t="s">
        <v>121</v>
      </c>
      <c r="W26" s="59">
        <v>42730</v>
      </c>
      <c r="X26" s="46">
        <v>11965</v>
      </c>
      <c r="Y26" s="45" t="s">
        <v>208</v>
      </c>
      <c r="Z26" s="45">
        <v>42736</v>
      </c>
      <c r="AA26" s="59">
        <v>43100</v>
      </c>
      <c r="AB26" s="48" t="s">
        <v>105</v>
      </c>
      <c r="AC26" s="45" t="s">
        <v>105</v>
      </c>
      <c r="AD26" s="49">
        <v>0</v>
      </c>
      <c r="AE26" s="49">
        <v>0</v>
      </c>
      <c r="AF26" s="50" t="s">
        <v>105</v>
      </c>
      <c r="AG26" s="49" t="s">
        <v>105</v>
      </c>
      <c r="AH26" s="167">
        <v>0</v>
      </c>
      <c r="AI26" s="167">
        <v>150574.04999999999</v>
      </c>
      <c r="AJ26" s="167">
        <v>150574.04999999999</v>
      </c>
      <c r="AK26" s="167">
        <v>0</v>
      </c>
      <c r="AL26" s="156">
        <v>0</v>
      </c>
      <c r="AM26" s="60" t="s">
        <v>186</v>
      </c>
      <c r="AN26" s="51">
        <v>11562</v>
      </c>
      <c r="AO26" s="60" t="s">
        <v>187</v>
      </c>
      <c r="AP26" s="51">
        <v>11562</v>
      </c>
      <c r="AQ26" s="60" t="s">
        <v>105</v>
      </c>
      <c r="AR26" s="60" t="s">
        <v>105</v>
      </c>
      <c r="AS26" s="60" t="s">
        <v>105</v>
      </c>
      <c r="AT26" s="60" t="s">
        <v>105</v>
      </c>
      <c r="AU26" s="60" t="s">
        <v>105</v>
      </c>
      <c r="AV26" s="60" t="s">
        <v>105</v>
      </c>
      <c r="AW26" s="60" t="s">
        <v>105</v>
      </c>
      <c r="AX26" s="60" t="s">
        <v>105</v>
      </c>
      <c r="AY26" s="60" t="s">
        <v>105</v>
      </c>
      <c r="AZ26" s="60" t="s">
        <v>105</v>
      </c>
      <c r="BA26" s="60" t="s">
        <v>105</v>
      </c>
      <c r="BB26" s="60" t="s">
        <v>105</v>
      </c>
      <c r="BC26" s="60" t="s">
        <v>105</v>
      </c>
      <c r="BD26" s="60" t="s">
        <v>105</v>
      </c>
      <c r="BE26" s="60" t="s">
        <v>105</v>
      </c>
      <c r="BF26" s="60" t="s">
        <v>105</v>
      </c>
      <c r="BG26" s="60" t="s">
        <v>105</v>
      </c>
      <c r="BH26" s="60" t="s">
        <v>105</v>
      </c>
    </row>
    <row r="27" spans="1:453 16361:16384" x14ac:dyDescent="0.25">
      <c r="A27" s="188"/>
      <c r="B27" s="56"/>
      <c r="C27" s="56"/>
      <c r="D27" s="56"/>
      <c r="E27" s="56"/>
      <c r="F27" s="56"/>
      <c r="G27" s="51"/>
      <c r="H27" s="57"/>
      <c r="I27" s="28"/>
      <c r="J27" s="56"/>
      <c r="K27" s="58"/>
      <c r="L27" s="159"/>
      <c r="M27" s="51"/>
      <c r="N27" s="58"/>
      <c r="O27" s="58"/>
      <c r="P27" s="56"/>
      <c r="Q27" s="58"/>
      <c r="R27" s="166"/>
      <c r="S27" s="166"/>
      <c r="T27" s="56"/>
      <c r="U27" s="56"/>
      <c r="V27" s="45" t="s">
        <v>137</v>
      </c>
      <c r="W27" s="59">
        <v>42795</v>
      </c>
      <c r="X27" s="46">
        <v>12023</v>
      </c>
      <c r="Y27" s="45" t="s">
        <v>193</v>
      </c>
      <c r="Z27" s="45">
        <v>42736</v>
      </c>
      <c r="AA27" s="59">
        <v>43100</v>
      </c>
      <c r="AB27" s="48">
        <v>3.1809400000000002E-2</v>
      </c>
      <c r="AC27" s="45" t="s">
        <v>105</v>
      </c>
      <c r="AD27" s="49">
        <v>6386.16</v>
      </c>
      <c r="AE27" s="49">
        <v>0</v>
      </c>
      <c r="AF27" s="50" t="s">
        <v>105</v>
      </c>
      <c r="AG27" s="49" t="s">
        <v>105</v>
      </c>
      <c r="AH27" s="167">
        <v>0</v>
      </c>
      <c r="AI27" s="167">
        <v>207151.56</v>
      </c>
      <c r="AJ27" s="167">
        <v>207151.56</v>
      </c>
      <c r="AK27" s="167">
        <v>0</v>
      </c>
      <c r="AL27" s="156">
        <v>0</v>
      </c>
      <c r="AM27" s="60"/>
      <c r="AN27" s="51"/>
      <c r="AO27" s="60"/>
      <c r="AP27" s="51"/>
      <c r="AQ27" s="60"/>
      <c r="AR27" s="60"/>
      <c r="AS27" s="60"/>
      <c r="AT27" s="60"/>
      <c r="AU27" s="60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0"/>
      <c r="BG27" s="60"/>
      <c r="BH27" s="60"/>
    </row>
    <row r="28" spans="1:453 16361:16384" ht="15.75" thickBot="1" x14ac:dyDescent="0.3">
      <c r="A28" s="188"/>
      <c r="B28" s="56"/>
      <c r="C28" s="56"/>
      <c r="D28" s="56"/>
      <c r="E28" s="56"/>
      <c r="F28" s="56"/>
      <c r="G28" s="51"/>
      <c r="H28" s="57"/>
      <c r="I28" s="28"/>
      <c r="J28" s="56"/>
      <c r="K28" s="58"/>
      <c r="L28" s="159"/>
      <c r="M28" s="51"/>
      <c r="N28" s="58"/>
      <c r="O28" s="58"/>
      <c r="P28" s="56"/>
      <c r="Q28" s="58"/>
      <c r="R28" s="166"/>
      <c r="S28" s="166"/>
      <c r="T28" s="56"/>
      <c r="U28" s="56"/>
      <c r="V28" s="45" t="s">
        <v>138</v>
      </c>
      <c r="W28" s="59">
        <v>43089</v>
      </c>
      <c r="X28" s="46">
        <v>12212</v>
      </c>
      <c r="Y28" s="45" t="s">
        <v>287</v>
      </c>
      <c r="Z28" s="45">
        <v>43101</v>
      </c>
      <c r="AA28" s="59">
        <v>43465</v>
      </c>
      <c r="AB28" s="48" t="s">
        <v>105</v>
      </c>
      <c r="AC28" s="48" t="s">
        <v>105</v>
      </c>
      <c r="AD28" s="49">
        <v>0</v>
      </c>
      <c r="AE28" s="49">
        <v>0</v>
      </c>
      <c r="AF28" s="50" t="s">
        <v>105</v>
      </c>
      <c r="AG28" s="49" t="s">
        <v>105</v>
      </c>
      <c r="AH28" s="167">
        <v>0</v>
      </c>
      <c r="AI28" s="167">
        <v>0</v>
      </c>
      <c r="AJ28" s="167">
        <v>0</v>
      </c>
      <c r="AK28" s="167">
        <f>34525.26+17262.63+17262.63+15693.3+31386.6+15693.3+15693.3+6578.82+6578.82+15693.3+15693.3+6578.82+15693.3+2651.3+3927.5</f>
        <v>220912.17999999996</v>
      </c>
      <c r="AL28" s="156">
        <f>AJ26+AJ27+AK28</f>
        <v>578637.78999999992</v>
      </c>
      <c r="AM28" s="60"/>
      <c r="AN28" s="51"/>
      <c r="AO28" s="60"/>
      <c r="AP28" s="51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</row>
    <row r="29" spans="1:453 16361:16384" s="62" customFormat="1" ht="30.75" thickBot="1" x14ac:dyDescent="0.3">
      <c r="A29" s="39">
        <v>3</v>
      </c>
      <c r="B29" s="47" t="s">
        <v>289</v>
      </c>
      <c r="C29" s="47" t="s">
        <v>249</v>
      </c>
      <c r="D29" s="47" t="s">
        <v>99</v>
      </c>
      <c r="E29" s="47" t="s">
        <v>248</v>
      </c>
      <c r="F29" s="47" t="s">
        <v>250</v>
      </c>
      <c r="G29" s="121">
        <v>11982</v>
      </c>
      <c r="H29" s="44" t="s">
        <v>239</v>
      </c>
      <c r="I29" s="29" t="s">
        <v>143</v>
      </c>
      <c r="J29" s="47" t="s">
        <v>144</v>
      </c>
      <c r="K29" s="122">
        <v>43096</v>
      </c>
      <c r="L29" s="156">
        <v>406854</v>
      </c>
      <c r="M29" s="121">
        <v>12222</v>
      </c>
      <c r="N29" s="122">
        <v>43101</v>
      </c>
      <c r="O29" s="122">
        <v>43465</v>
      </c>
      <c r="P29" s="47" t="s">
        <v>199</v>
      </c>
      <c r="Q29" s="45" t="s">
        <v>105</v>
      </c>
      <c r="R29" s="167" t="s">
        <v>105</v>
      </c>
      <c r="S29" s="167" t="s">
        <v>105</v>
      </c>
      <c r="T29" s="47" t="s">
        <v>105</v>
      </c>
      <c r="U29" s="47" t="s">
        <v>105</v>
      </c>
      <c r="V29" s="45" t="s">
        <v>105</v>
      </c>
      <c r="W29" s="45" t="s">
        <v>105</v>
      </c>
      <c r="X29" s="123" t="s">
        <v>105</v>
      </c>
      <c r="Y29" s="45" t="s">
        <v>105</v>
      </c>
      <c r="Z29" s="120" t="s">
        <v>105</v>
      </c>
      <c r="AA29" s="45" t="s">
        <v>105</v>
      </c>
      <c r="AB29" s="123" t="s">
        <v>105</v>
      </c>
      <c r="AC29" s="120" t="s">
        <v>105</v>
      </c>
      <c r="AD29" s="124">
        <v>0</v>
      </c>
      <c r="AE29" s="124">
        <v>0</v>
      </c>
      <c r="AF29" s="122">
        <v>43129</v>
      </c>
      <c r="AG29" s="124" t="s">
        <v>105</v>
      </c>
      <c r="AH29" s="168">
        <v>0</v>
      </c>
      <c r="AI29" s="168">
        <v>0</v>
      </c>
      <c r="AJ29" s="168">
        <v>0</v>
      </c>
      <c r="AK29" s="168">
        <f>45206+22603+22603+33904.5+67809+33904.5+33904.5+33904.5+33904.5+33904.5</f>
        <v>361648</v>
      </c>
      <c r="AL29" s="178">
        <f t="shared" ref="AL29:AL30" si="0">AJ29+AK29</f>
        <v>361648</v>
      </c>
      <c r="AM29" s="125" t="s">
        <v>236</v>
      </c>
      <c r="AN29" s="121">
        <v>12048</v>
      </c>
      <c r="AO29" s="47" t="s">
        <v>174</v>
      </c>
      <c r="AP29" s="121">
        <v>12048</v>
      </c>
      <c r="AQ29" s="120" t="s">
        <v>105</v>
      </c>
      <c r="AR29" s="120" t="s">
        <v>105</v>
      </c>
      <c r="AS29" s="120" t="s">
        <v>105</v>
      </c>
      <c r="AT29" s="120" t="s">
        <v>105</v>
      </c>
      <c r="AU29" s="120" t="s">
        <v>105</v>
      </c>
      <c r="AV29" s="120" t="s">
        <v>105</v>
      </c>
      <c r="AW29" s="50" t="s">
        <v>105</v>
      </c>
      <c r="AX29" s="50" t="s">
        <v>105</v>
      </c>
      <c r="AY29" s="46" t="s">
        <v>105</v>
      </c>
      <c r="AZ29" s="50" t="s">
        <v>105</v>
      </c>
      <c r="BA29" s="50" t="s">
        <v>105</v>
      </c>
      <c r="BB29" s="50" t="s">
        <v>105</v>
      </c>
      <c r="BC29" s="50" t="s">
        <v>105</v>
      </c>
      <c r="BD29" s="50" t="s">
        <v>105</v>
      </c>
      <c r="BE29" s="50" t="s">
        <v>105</v>
      </c>
      <c r="BF29" s="50" t="s">
        <v>105</v>
      </c>
      <c r="BG29" s="50" t="s">
        <v>105</v>
      </c>
      <c r="BH29" s="50" t="s">
        <v>105</v>
      </c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9"/>
      <c r="HE29" s="9"/>
      <c r="HF29" s="9"/>
      <c r="HG29" s="9"/>
      <c r="HH29" s="9"/>
      <c r="HI29" s="9"/>
      <c r="HJ29" s="9"/>
      <c r="HK29" s="9"/>
      <c r="HL29" s="9"/>
      <c r="HM29" s="9"/>
      <c r="HN29" s="9"/>
      <c r="HO29" s="9"/>
      <c r="HP29" s="9"/>
      <c r="HQ29" s="9"/>
      <c r="HR29" s="9"/>
      <c r="HS29" s="9"/>
      <c r="HT29" s="9"/>
      <c r="HU29" s="9"/>
      <c r="HV29" s="9"/>
      <c r="HW29" s="9"/>
      <c r="HX29" s="9"/>
      <c r="HY29" s="9"/>
      <c r="HZ29" s="9"/>
      <c r="IA29" s="9"/>
      <c r="IB29" s="9"/>
      <c r="IC29" s="9"/>
      <c r="ID29" s="9"/>
      <c r="IE29" s="9"/>
      <c r="IF29" s="9"/>
      <c r="IG29" s="9"/>
      <c r="IH29" s="9"/>
      <c r="II29" s="9"/>
      <c r="IJ29" s="9"/>
      <c r="IK29" s="9"/>
      <c r="IL29" s="9"/>
      <c r="IM29" s="9"/>
      <c r="IN29" s="9"/>
      <c r="IO29" s="9"/>
      <c r="IP29" s="9"/>
      <c r="IQ29" s="9"/>
      <c r="IR29" s="9"/>
      <c r="IS29" s="9"/>
      <c r="IT29" s="9"/>
      <c r="IU29" s="9"/>
      <c r="IV29" s="9"/>
      <c r="IW29" s="9"/>
      <c r="IX29" s="9"/>
      <c r="IY29" s="9"/>
      <c r="IZ29" s="9"/>
      <c r="JA29" s="9"/>
      <c r="JB29" s="9"/>
      <c r="JC29" s="9"/>
      <c r="JD29" s="9"/>
      <c r="JE29" s="9"/>
      <c r="JF29" s="9"/>
      <c r="JG29" s="9"/>
      <c r="JH29" s="9"/>
      <c r="JI29" s="9"/>
      <c r="JJ29" s="9"/>
      <c r="JK29" s="9"/>
      <c r="JL29" s="9"/>
      <c r="JM29" s="9"/>
      <c r="JN29" s="9"/>
      <c r="JO29" s="9"/>
      <c r="JP29" s="9"/>
      <c r="JQ29" s="9"/>
      <c r="JR29" s="9"/>
      <c r="JS29" s="9"/>
      <c r="JT29" s="9"/>
      <c r="JU29" s="9"/>
      <c r="JV29" s="9"/>
      <c r="JW29" s="9"/>
      <c r="JX29" s="9"/>
      <c r="JY29" s="9"/>
      <c r="JZ29" s="9"/>
      <c r="KA29" s="9"/>
      <c r="KB29" s="9"/>
      <c r="KC29" s="9"/>
      <c r="KD29" s="9"/>
      <c r="KE29" s="9"/>
      <c r="KF29" s="9"/>
      <c r="KG29" s="9"/>
      <c r="KH29" s="9"/>
      <c r="KI29" s="9"/>
      <c r="KJ29" s="9"/>
      <c r="KK29" s="9"/>
      <c r="KL29" s="9"/>
      <c r="KM29" s="9"/>
      <c r="KN29" s="9"/>
      <c r="KO29" s="9"/>
      <c r="KP29" s="9"/>
      <c r="KQ29" s="9"/>
      <c r="KR29" s="9"/>
      <c r="KS29" s="9"/>
      <c r="KT29" s="9"/>
      <c r="KU29" s="9"/>
      <c r="KV29" s="9"/>
      <c r="KW29" s="9"/>
      <c r="KX29" s="9"/>
      <c r="KY29" s="9"/>
      <c r="KZ29" s="9"/>
      <c r="LA29" s="9"/>
      <c r="LB29" s="9"/>
      <c r="LC29" s="9"/>
      <c r="LD29" s="9"/>
      <c r="LE29" s="9"/>
      <c r="LF29" s="9"/>
      <c r="LG29" s="9"/>
      <c r="LH29" s="9"/>
      <c r="LI29" s="9"/>
      <c r="LJ29" s="9"/>
      <c r="LK29" s="9"/>
      <c r="LL29" s="9"/>
      <c r="LM29" s="9"/>
      <c r="LN29" s="9"/>
      <c r="LO29" s="9"/>
      <c r="LP29" s="9"/>
      <c r="LQ29" s="9"/>
      <c r="LR29" s="9"/>
      <c r="LS29" s="9"/>
      <c r="LT29" s="9"/>
      <c r="LU29" s="9"/>
      <c r="LV29" s="9"/>
      <c r="LW29" s="9"/>
      <c r="LX29" s="9"/>
      <c r="LY29" s="9"/>
      <c r="LZ29" s="9"/>
      <c r="MA29" s="9"/>
      <c r="MB29" s="9"/>
      <c r="MC29" s="9"/>
      <c r="MD29" s="9"/>
      <c r="ME29" s="9"/>
      <c r="MF29" s="9"/>
      <c r="MG29" s="9"/>
      <c r="MH29" s="9"/>
      <c r="MI29" s="9"/>
      <c r="MJ29" s="9"/>
      <c r="MK29" s="9"/>
      <c r="ML29" s="9"/>
      <c r="MM29" s="9"/>
      <c r="MN29" s="9"/>
      <c r="MO29" s="9"/>
      <c r="MP29" s="9"/>
      <c r="MQ29" s="9"/>
      <c r="MR29" s="9"/>
      <c r="MS29" s="9"/>
      <c r="MT29" s="9"/>
      <c r="MU29" s="9"/>
      <c r="MV29" s="9"/>
      <c r="MW29" s="9"/>
      <c r="MX29" s="9"/>
      <c r="MY29" s="9"/>
      <c r="MZ29" s="9"/>
      <c r="NA29" s="9"/>
      <c r="NB29" s="9"/>
      <c r="NC29" s="9"/>
      <c r="ND29" s="9"/>
      <c r="NE29" s="9"/>
      <c r="NF29" s="9"/>
      <c r="NG29" s="9"/>
      <c r="NH29" s="9"/>
      <c r="NI29" s="9"/>
      <c r="NJ29" s="9"/>
      <c r="NK29" s="9"/>
      <c r="NL29" s="9"/>
      <c r="NM29" s="9"/>
      <c r="NN29" s="9"/>
      <c r="NO29" s="9"/>
      <c r="NP29" s="9"/>
      <c r="NQ29" s="9"/>
      <c r="NR29" s="9"/>
      <c r="NS29" s="9"/>
      <c r="NT29" s="9"/>
      <c r="NU29" s="9"/>
      <c r="NV29" s="9"/>
      <c r="NW29" s="9"/>
      <c r="NX29" s="9"/>
      <c r="NY29" s="9"/>
      <c r="NZ29" s="9"/>
      <c r="OA29" s="9"/>
      <c r="OB29" s="9"/>
      <c r="OC29" s="9"/>
      <c r="OD29" s="9"/>
      <c r="OE29" s="9"/>
      <c r="OF29" s="9"/>
      <c r="OG29" s="9"/>
      <c r="OH29" s="9"/>
      <c r="OI29" s="9"/>
      <c r="OJ29" s="9"/>
      <c r="OK29" s="9"/>
      <c r="OL29" s="9"/>
      <c r="OM29" s="9"/>
      <c r="ON29" s="9"/>
      <c r="OO29" s="9"/>
      <c r="OP29" s="9"/>
      <c r="OQ29" s="9"/>
      <c r="OR29" s="9"/>
      <c r="OS29" s="9"/>
      <c r="OT29" s="9"/>
      <c r="OU29" s="9"/>
      <c r="OV29" s="9"/>
      <c r="OW29" s="9"/>
      <c r="OX29" s="9"/>
      <c r="OY29" s="9"/>
      <c r="OZ29" s="9"/>
      <c r="PA29" s="9"/>
      <c r="PB29" s="9"/>
      <c r="PC29" s="9"/>
      <c r="PD29" s="9"/>
      <c r="PE29" s="9"/>
      <c r="PF29" s="9"/>
      <c r="PG29" s="9"/>
      <c r="PH29" s="9"/>
      <c r="PI29" s="9"/>
      <c r="PJ29" s="9"/>
      <c r="PK29" s="9"/>
      <c r="PL29" s="9"/>
      <c r="PM29" s="9"/>
      <c r="PN29" s="9"/>
      <c r="PO29" s="9"/>
      <c r="PP29" s="9"/>
      <c r="PQ29" s="9"/>
      <c r="PR29" s="9"/>
      <c r="PS29" s="9"/>
      <c r="PT29" s="9"/>
      <c r="PU29" s="9"/>
      <c r="PV29" s="9"/>
      <c r="PW29" s="9"/>
      <c r="PX29" s="9"/>
      <c r="PY29" s="9"/>
      <c r="PZ29" s="9"/>
      <c r="QA29" s="9"/>
      <c r="QB29" s="9"/>
      <c r="QC29" s="9"/>
      <c r="QD29" s="9"/>
      <c r="QE29" s="9"/>
      <c r="QF29" s="9"/>
      <c r="QG29" s="9"/>
      <c r="QH29" s="9"/>
      <c r="QI29" s="9"/>
      <c r="QJ29" s="9"/>
      <c r="QK29" s="9"/>
      <c r="XEG29" s="9"/>
      <c r="XEH29" s="9"/>
      <c r="XEI29" s="9"/>
      <c r="XEJ29" s="9"/>
      <c r="XEK29" s="9"/>
      <c r="XEL29" s="9"/>
      <c r="XEM29" s="9"/>
      <c r="XEN29" s="9"/>
      <c r="XEO29" s="9"/>
      <c r="XEP29" s="9"/>
      <c r="XEQ29" s="9"/>
      <c r="XER29" s="9"/>
      <c r="XES29" s="9"/>
      <c r="XET29" s="9"/>
      <c r="XEU29" s="9"/>
      <c r="XEV29" s="9"/>
      <c r="XEW29" s="9"/>
      <c r="XEX29" s="9"/>
      <c r="XEY29" s="9"/>
      <c r="XEZ29" s="9"/>
      <c r="XFA29" s="9"/>
      <c r="XFB29" s="9"/>
      <c r="XFC29" s="9"/>
      <c r="XFD29" s="9"/>
    </row>
    <row r="30" spans="1:453 16361:16384" s="62" customFormat="1" ht="30.75" thickBot="1" x14ac:dyDescent="0.3">
      <c r="A30" s="39">
        <v>4</v>
      </c>
      <c r="B30" s="47" t="s">
        <v>288</v>
      </c>
      <c r="C30" s="47" t="s">
        <v>251</v>
      </c>
      <c r="D30" s="47" t="s">
        <v>99</v>
      </c>
      <c r="E30" s="47" t="s">
        <v>248</v>
      </c>
      <c r="F30" s="47" t="s">
        <v>252</v>
      </c>
      <c r="G30" s="121">
        <v>11986</v>
      </c>
      <c r="H30" s="44" t="s">
        <v>240</v>
      </c>
      <c r="I30" s="29" t="s">
        <v>143</v>
      </c>
      <c r="J30" s="47" t="s">
        <v>144</v>
      </c>
      <c r="K30" s="122">
        <v>43096</v>
      </c>
      <c r="L30" s="156">
        <v>556866</v>
      </c>
      <c r="M30" s="121">
        <v>12222</v>
      </c>
      <c r="N30" s="122">
        <v>43101</v>
      </c>
      <c r="O30" s="122">
        <v>43465</v>
      </c>
      <c r="P30" s="47" t="s">
        <v>199</v>
      </c>
      <c r="Q30" s="45" t="s">
        <v>105</v>
      </c>
      <c r="R30" s="167" t="s">
        <v>105</v>
      </c>
      <c r="S30" s="167" t="s">
        <v>105</v>
      </c>
      <c r="T30" s="47" t="s">
        <v>105</v>
      </c>
      <c r="U30" s="47" t="s">
        <v>105</v>
      </c>
      <c r="V30" s="45" t="s">
        <v>105</v>
      </c>
      <c r="W30" s="45" t="s">
        <v>105</v>
      </c>
      <c r="X30" s="123" t="s">
        <v>105</v>
      </c>
      <c r="Y30" s="45" t="s">
        <v>105</v>
      </c>
      <c r="Z30" s="120" t="s">
        <v>105</v>
      </c>
      <c r="AA30" s="45" t="s">
        <v>105</v>
      </c>
      <c r="AB30" s="123" t="s">
        <v>105</v>
      </c>
      <c r="AC30" s="120" t="s">
        <v>105</v>
      </c>
      <c r="AD30" s="124">
        <v>0</v>
      </c>
      <c r="AE30" s="124">
        <v>0</v>
      </c>
      <c r="AF30" s="122">
        <v>43129</v>
      </c>
      <c r="AG30" s="124" t="s">
        <v>105</v>
      </c>
      <c r="AH30" s="168">
        <v>0</v>
      </c>
      <c r="AI30" s="168">
        <v>0</v>
      </c>
      <c r="AJ30" s="168">
        <v>0</v>
      </c>
      <c r="AK30" s="168">
        <f>92811+46405.5+46405.5+44549.28+89098.56+44549.28+44549.28+44549.28+44549.28+44549.28</f>
        <v>542016.24000000011</v>
      </c>
      <c r="AL30" s="178">
        <f t="shared" si="0"/>
        <v>542016.24000000011</v>
      </c>
      <c r="AM30" s="125" t="s">
        <v>203</v>
      </c>
      <c r="AN30" s="121">
        <v>12022</v>
      </c>
      <c r="AO30" s="47" t="s">
        <v>253</v>
      </c>
      <c r="AP30" s="121">
        <v>12022</v>
      </c>
      <c r="AQ30" s="120" t="s">
        <v>105</v>
      </c>
      <c r="AR30" s="120" t="s">
        <v>105</v>
      </c>
      <c r="AS30" s="120" t="s">
        <v>105</v>
      </c>
      <c r="AT30" s="120" t="s">
        <v>105</v>
      </c>
      <c r="AU30" s="120" t="s">
        <v>105</v>
      </c>
      <c r="AV30" s="120" t="s">
        <v>105</v>
      </c>
      <c r="AW30" s="50" t="s">
        <v>105</v>
      </c>
      <c r="AX30" s="50" t="s">
        <v>105</v>
      </c>
      <c r="AY30" s="46" t="s">
        <v>105</v>
      </c>
      <c r="AZ30" s="50" t="s">
        <v>105</v>
      </c>
      <c r="BA30" s="50" t="s">
        <v>105</v>
      </c>
      <c r="BB30" s="50" t="s">
        <v>105</v>
      </c>
      <c r="BC30" s="50" t="s">
        <v>105</v>
      </c>
      <c r="BD30" s="50" t="s">
        <v>105</v>
      </c>
      <c r="BE30" s="50" t="s">
        <v>105</v>
      </c>
      <c r="BF30" s="50" t="s">
        <v>105</v>
      </c>
      <c r="BG30" s="50" t="s">
        <v>105</v>
      </c>
      <c r="BH30" s="50" t="s">
        <v>105</v>
      </c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  <c r="HC30" s="9"/>
      <c r="HD30" s="9"/>
      <c r="HE30" s="9"/>
      <c r="HF30" s="9"/>
      <c r="HG30" s="9"/>
      <c r="HH30" s="9"/>
      <c r="HI30" s="9"/>
      <c r="HJ30" s="9"/>
      <c r="HK30" s="9"/>
      <c r="HL30" s="9"/>
      <c r="HM30" s="9"/>
      <c r="HN30" s="9"/>
      <c r="HO30" s="9"/>
      <c r="HP30" s="9"/>
      <c r="HQ30" s="9"/>
      <c r="HR30" s="9"/>
      <c r="HS30" s="9"/>
      <c r="HT30" s="9"/>
      <c r="HU30" s="9"/>
      <c r="HV30" s="9"/>
      <c r="HW30" s="9"/>
      <c r="HX30" s="9"/>
      <c r="HY30" s="9"/>
      <c r="HZ30" s="9"/>
      <c r="IA30" s="9"/>
      <c r="IB30" s="9"/>
      <c r="IC30" s="9"/>
      <c r="ID30" s="9"/>
      <c r="IE30" s="9"/>
      <c r="IF30" s="9"/>
      <c r="IG30" s="9"/>
      <c r="IH30" s="9"/>
      <c r="II30" s="9"/>
      <c r="IJ30" s="9"/>
      <c r="IK30" s="9"/>
      <c r="IL30" s="9"/>
      <c r="IM30" s="9"/>
      <c r="IN30" s="9"/>
      <c r="IO30" s="9"/>
      <c r="IP30" s="9"/>
      <c r="IQ30" s="9"/>
      <c r="IR30" s="9"/>
      <c r="IS30" s="9"/>
      <c r="IT30" s="9"/>
      <c r="IU30" s="9"/>
      <c r="IV30" s="9"/>
      <c r="IW30" s="9"/>
      <c r="IX30" s="9"/>
      <c r="IY30" s="9"/>
      <c r="IZ30" s="9"/>
      <c r="JA30" s="9"/>
      <c r="JB30" s="9"/>
      <c r="JC30" s="9"/>
      <c r="JD30" s="9"/>
      <c r="JE30" s="9"/>
      <c r="JF30" s="9"/>
      <c r="JG30" s="9"/>
      <c r="JH30" s="9"/>
      <c r="JI30" s="9"/>
      <c r="JJ30" s="9"/>
      <c r="JK30" s="9"/>
      <c r="JL30" s="9"/>
      <c r="JM30" s="9"/>
      <c r="JN30" s="9"/>
      <c r="JO30" s="9"/>
      <c r="JP30" s="9"/>
      <c r="JQ30" s="9"/>
      <c r="JR30" s="9"/>
      <c r="JS30" s="9"/>
      <c r="JT30" s="9"/>
      <c r="JU30" s="9"/>
      <c r="JV30" s="9"/>
      <c r="JW30" s="9"/>
      <c r="JX30" s="9"/>
      <c r="JY30" s="9"/>
      <c r="JZ30" s="9"/>
      <c r="KA30" s="9"/>
      <c r="KB30" s="9"/>
      <c r="KC30" s="9"/>
      <c r="KD30" s="9"/>
      <c r="KE30" s="9"/>
      <c r="KF30" s="9"/>
      <c r="KG30" s="9"/>
      <c r="KH30" s="9"/>
      <c r="KI30" s="9"/>
      <c r="KJ30" s="9"/>
      <c r="KK30" s="9"/>
      <c r="KL30" s="9"/>
      <c r="KM30" s="9"/>
      <c r="KN30" s="9"/>
      <c r="KO30" s="9"/>
      <c r="KP30" s="9"/>
      <c r="KQ30" s="9"/>
      <c r="KR30" s="9"/>
      <c r="KS30" s="9"/>
      <c r="KT30" s="9"/>
      <c r="KU30" s="9"/>
      <c r="KV30" s="9"/>
      <c r="KW30" s="9"/>
      <c r="KX30" s="9"/>
      <c r="KY30" s="9"/>
      <c r="KZ30" s="9"/>
      <c r="LA30" s="9"/>
      <c r="LB30" s="9"/>
      <c r="LC30" s="9"/>
      <c r="LD30" s="9"/>
      <c r="LE30" s="9"/>
      <c r="LF30" s="9"/>
      <c r="LG30" s="9"/>
      <c r="LH30" s="9"/>
      <c r="LI30" s="9"/>
      <c r="LJ30" s="9"/>
      <c r="LK30" s="9"/>
      <c r="LL30" s="9"/>
      <c r="LM30" s="9"/>
      <c r="LN30" s="9"/>
      <c r="LO30" s="9"/>
      <c r="LP30" s="9"/>
      <c r="LQ30" s="9"/>
      <c r="LR30" s="9"/>
      <c r="LS30" s="9"/>
      <c r="LT30" s="9"/>
      <c r="LU30" s="9"/>
      <c r="LV30" s="9"/>
      <c r="LW30" s="9"/>
      <c r="LX30" s="9"/>
      <c r="LY30" s="9"/>
      <c r="LZ30" s="9"/>
      <c r="MA30" s="9"/>
      <c r="MB30" s="9"/>
      <c r="MC30" s="9"/>
      <c r="MD30" s="9"/>
      <c r="ME30" s="9"/>
      <c r="MF30" s="9"/>
      <c r="MG30" s="9"/>
      <c r="MH30" s="9"/>
      <c r="MI30" s="9"/>
      <c r="MJ30" s="9"/>
      <c r="MK30" s="9"/>
      <c r="ML30" s="9"/>
      <c r="MM30" s="9"/>
      <c r="MN30" s="9"/>
      <c r="MO30" s="9"/>
      <c r="MP30" s="9"/>
      <c r="MQ30" s="9"/>
      <c r="MR30" s="9"/>
      <c r="MS30" s="9"/>
      <c r="MT30" s="9"/>
      <c r="MU30" s="9"/>
      <c r="MV30" s="9"/>
      <c r="MW30" s="9"/>
      <c r="MX30" s="9"/>
      <c r="MY30" s="9"/>
      <c r="MZ30" s="9"/>
      <c r="NA30" s="9"/>
      <c r="NB30" s="9"/>
      <c r="NC30" s="9"/>
      <c r="ND30" s="9"/>
      <c r="NE30" s="9"/>
      <c r="NF30" s="9"/>
      <c r="NG30" s="9"/>
      <c r="NH30" s="9"/>
      <c r="NI30" s="9"/>
      <c r="NJ30" s="9"/>
      <c r="NK30" s="9"/>
      <c r="NL30" s="9"/>
      <c r="NM30" s="9"/>
      <c r="NN30" s="9"/>
      <c r="NO30" s="9"/>
      <c r="NP30" s="9"/>
      <c r="NQ30" s="9"/>
      <c r="NR30" s="9"/>
      <c r="NS30" s="9"/>
      <c r="NT30" s="9"/>
      <c r="NU30" s="9"/>
      <c r="NV30" s="9"/>
      <c r="NW30" s="9"/>
      <c r="NX30" s="9"/>
      <c r="NY30" s="9"/>
      <c r="NZ30" s="9"/>
      <c r="OA30" s="9"/>
      <c r="OB30" s="9"/>
      <c r="OC30" s="9"/>
      <c r="OD30" s="9"/>
      <c r="OE30" s="9"/>
      <c r="OF30" s="9"/>
      <c r="OG30" s="9"/>
      <c r="OH30" s="9"/>
      <c r="OI30" s="9"/>
      <c r="OJ30" s="9"/>
      <c r="OK30" s="9"/>
      <c r="OL30" s="9"/>
      <c r="OM30" s="9"/>
      <c r="ON30" s="9"/>
      <c r="OO30" s="9"/>
      <c r="OP30" s="9"/>
      <c r="OQ30" s="9"/>
      <c r="OR30" s="9"/>
      <c r="OS30" s="9"/>
      <c r="OT30" s="9"/>
      <c r="OU30" s="9"/>
      <c r="OV30" s="9"/>
      <c r="OW30" s="9"/>
      <c r="OX30" s="9"/>
      <c r="OY30" s="9"/>
      <c r="OZ30" s="9"/>
      <c r="PA30" s="9"/>
      <c r="PB30" s="9"/>
      <c r="PC30" s="9"/>
      <c r="PD30" s="9"/>
      <c r="PE30" s="9"/>
      <c r="PF30" s="9"/>
      <c r="PG30" s="9"/>
      <c r="PH30" s="9"/>
      <c r="PI30" s="9"/>
      <c r="PJ30" s="9"/>
      <c r="PK30" s="9"/>
      <c r="PL30" s="9"/>
      <c r="PM30" s="9"/>
      <c r="PN30" s="9"/>
      <c r="PO30" s="9"/>
      <c r="PP30" s="9"/>
      <c r="PQ30" s="9"/>
      <c r="PR30" s="9"/>
      <c r="PS30" s="9"/>
      <c r="PT30" s="9"/>
      <c r="PU30" s="9"/>
      <c r="PV30" s="9"/>
      <c r="PW30" s="9"/>
      <c r="PX30" s="9"/>
      <c r="PY30" s="9"/>
      <c r="PZ30" s="9"/>
      <c r="QA30" s="9"/>
      <c r="QB30" s="9"/>
      <c r="QC30" s="9"/>
      <c r="QD30" s="9"/>
      <c r="QE30" s="9"/>
      <c r="QF30" s="9"/>
      <c r="QG30" s="9"/>
      <c r="QH30" s="9"/>
      <c r="QI30" s="9"/>
      <c r="QJ30" s="9"/>
      <c r="QK30" s="9"/>
      <c r="XEG30" s="9"/>
      <c r="XEH30" s="9"/>
      <c r="XEI30" s="9"/>
      <c r="XEJ30" s="9"/>
      <c r="XEK30" s="9"/>
      <c r="XEL30" s="9"/>
      <c r="XEM30" s="9"/>
      <c r="XEN30" s="9"/>
      <c r="XEO30" s="9"/>
      <c r="XEP30" s="9"/>
      <c r="XEQ30" s="9"/>
      <c r="XER30" s="9"/>
      <c r="XES30" s="9"/>
      <c r="XET30" s="9"/>
      <c r="XEU30" s="9"/>
      <c r="XEV30" s="9"/>
      <c r="XEW30" s="9"/>
      <c r="XEX30" s="9"/>
      <c r="XEY30" s="9"/>
      <c r="XEZ30" s="9"/>
      <c r="XFA30" s="9"/>
      <c r="XFB30" s="9"/>
      <c r="XFC30" s="9"/>
      <c r="XFD30" s="9"/>
    </row>
    <row r="31" spans="1:453 16361:16384" x14ac:dyDescent="0.25">
      <c r="A31" s="188">
        <v>5</v>
      </c>
      <c r="B31" s="56" t="s">
        <v>336</v>
      </c>
      <c r="C31" s="56" t="s">
        <v>154</v>
      </c>
      <c r="D31" s="56" t="s">
        <v>154</v>
      </c>
      <c r="E31" s="56" t="s">
        <v>104</v>
      </c>
      <c r="F31" s="56" t="s">
        <v>155</v>
      </c>
      <c r="G31" s="51">
        <v>11400</v>
      </c>
      <c r="H31" s="57" t="s">
        <v>117</v>
      </c>
      <c r="I31" s="28" t="s">
        <v>127</v>
      </c>
      <c r="J31" s="56" t="s">
        <v>128</v>
      </c>
      <c r="K31" s="58">
        <v>41887</v>
      </c>
      <c r="L31" s="159">
        <v>57732</v>
      </c>
      <c r="M31" s="51">
        <v>11403</v>
      </c>
      <c r="N31" s="58">
        <v>41887</v>
      </c>
      <c r="O31" s="58">
        <v>42252</v>
      </c>
      <c r="P31" s="56" t="s">
        <v>103</v>
      </c>
      <c r="Q31" s="56" t="s">
        <v>105</v>
      </c>
      <c r="R31" s="166" t="s">
        <v>105</v>
      </c>
      <c r="S31" s="166" t="s">
        <v>105</v>
      </c>
      <c r="T31" s="56" t="s">
        <v>102</v>
      </c>
      <c r="U31" s="56" t="s">
        <v>105</v>
      </c>
      <c r="V31" s="44" t="s">
        <v>121</v>
      </c>
      <c r="W31" s="45">
        <v>42244</v>
      </c>
      <c r="X31" s="46">
        <v>11634</v>
      </c>
      <c r="Y31" s="47" t="s">
        <v>177</v>
      </c>
      <c r="Z31" s="45">
        <v>42244</v>
      </c>
      <c r="AA31" s="45">
        <v>42617</v>
      </c>
      <c r="AB31" s="48" t="s">
        <v>105</v>
      </c>
      <c r="AC31" s="47" t="s">
        <v>105</v>
      </c>
      <c r="AD31" s="49">
        <v>0</v>
      </c>
      <c r="AE31" s="49">
        <v>0</v>
      </c>
      <c r="AF31" s="50" t="s">
        <v>105</v>
      </c>
      <c r="AG31" s="49" t="s">
        <v>105</v>
      </c>
      <c r="AH31" s="167">
        <v>0</v>
      </c>
      <c r="AI31" s="167">
        <v>0</v>
      </c>
      <c r="AJ31" s="167">
        <v>0</v>
      </c>
      <c r="AK31" s="167">
        <v>0</v>
      </c>
      <c r="AL31" s="156">
        <v>0</v>
      </c>
      <c r="AM31" s="51" t="s">
        <v>105</v>
      </c>
      <c r="AN31" s="51" t="s">
        <v>105</v>
      </c>
      <c r="AO31" s="51" t="s">
        <v>105</v>
      </c>
      <c r="AP31" s="51" t="s">
        <v>105</v>
      </c>
      <c r="AQ31" s="51" t="s">
        <v>105</v>
      </c>
      <c r="AR31" s="51" t="s">
        <v>105</v>
      </c>
      <c r="AS31" s="51" t="s">
        <v>105</v>
      </c>
      <c r="AT31" s="51" t="s">
        <v>105</v>
      </c>
      <c r="AU31" s="51" t="s">
        <v>105</v>
      </c>
      <c r="AV31" s="51" t="s">
        <v>105</v>
      </c>
      <c r="AW31" s="51" t="s">
        <v>105</v>
      </c>
      <c r="AX31" s="51" t="s">
        <v>105</v>
      </c>
      <c r="AY31" s="51" t="s">
        <v>105</v>
      </c>
      <c r="AZ31" s="51" t="s">
        <v>105</v>
      </c>
      <c r="BA31" s="51" t="s">
        <v>105</v>
      </c>
      <c r="BB31" s="51" t="s">
        <v>105</v>
      </c>
      <c r="BC31" s="51" t="s">
        <v>105</v>
      </c>
      <c r="BD31" s="51" t="s">
        <v>105</v>
      </c>
      <c r="BE31" s="51" t="s">
        <v>105</v>
      </c>
      <c r="BF31" s="51" t="s">
        <v>105</v>
      </c>
      <c r="BG31" s="51" t="s">
        <v>105</v>
      </c>
      <c r="BH31" s="51" t="s">
        <v>105</v>
      </c>
    </row>
    <row r="32" spans="1:453 16361:16384" x14ac:dyDescent="0.25">
      <c r="A32" s="188"/>
      <c r="B32" s="56"/>
      <c r="C32" s="56"/>
      <c r="D32" s="56"/>
      <c r="E32" s="56"/>
      <c r="F32" s="56"/>
      <c r="G32" s="51"/>
      <c r="H32" s="57"/>
      <c r="I32" s="28"/>
      <c r="J32" s="56"/>
      <c r="K32" s="58"/>
      <c r="L32" s="159"/>
      <c r="M32" s="51"/>
      <c r="N32" s="58"/>
      <c r="O32" s="58"/>
      <c r="P32" s="56"/>
      <c r="Q32" s="56"/>
      <c r="R32" s="166"/>
      <c r="S32" s="166"/>
      <c r="T32" s="56"/>
      <c r="U32" s="56"/>
      <c r="V32" s="44" t="s">
        <v>137</v>
      </c>
      <c r="W32" s="45">
        <v>42436</v>
      </c>
      <c r="X32" s="46">
        <v>11762</v>
      </c>
      <c r="Y32" s="47" t="s">
        <v>188</v>
      </c>
      <c r="Z32" s="45">
        <v>42436</v>
      </c>
      <c r="AA32" s="45">
        <v>42617</v>
      </c>
      <c r="AB32" s="48" t="s">
        <v>105</v>
      </c>
      <c r="AC32" s="47" t="s">
        <v>105</v>
      </c>
      <c r="AD32" s="49">
        <v>0</v>
      </c>
      <c r="AE32" s="49">
        <v>0</v>
      </c>
      <c r="AF32" s="50" t="s">
        <v>105</v>
      </c>
      <c r="AG32" s="49" t="s">
        <v>105</v>
      </c>
      <c r="AH32" s="167">
        <v>0</v>
      </c>
      <c r="AI32" s="167">
        <v>0</v>
      </c>
      <c r="AJ32" s="167">
        <v>0</v>
      </c>
      <c r="AK32" s="167">
        <v>0</v>
      </c>
      <c r="AL32" s="156">
        <v>0</v>
      </c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</row>
    <row r="33" spans="1:453 16361:16384" x14ac:dyDescent="0.25">
      <c r="A33" s="188"/>
      <c r="B33" s="56"/>
      <c r="C33" s="56"/>
      <c r="D33" s="56"/>
      <c r="E33" s="56"/>
      <c r="F33" s="56"/>
      <c r="G33" s="51"/>
      <c r="H33" s="57"/>
      <c r="I33" s="28"/>
      <c r="J33" s="56"/>
      <c r="K33" s="58"/>
      <c r="L33" s="159"/>
      <c r="M33" s="51"/>
      <c r="N33" s="58"/>
      <c r="O33" s="58"/>
      <c r="P33" s="56"/>
      <c r="Q33" s="56"/>
      <c r="R33" s="166"/>
      <c r="S33" s="166"/>
      <c r="T33" s="56"/>
      <c r="U33" s="56"/>
      <c r="V33" s="44" t="s">
        <v>138</v>
      </c>
      <c r="W33" s="45">
        <v>42492</v>
      </c>
      <c r="X33" s="46">
        <v>11798</v>
      </c>
      <c r="Y33" s="47" t="s">
        <v>189</v>
      </c>
      <c r="Z33" s="45">
        <v>42492</v>
      </c>
      <c r="AA33" s="45">
        <v>42617</v>
      </c>
      <c r="AB33" s="48" t="s">
        <v>105</v>
      </c>
      <c r="AC33" s="47" t="s">
        <v>105</v>
      </c>
      <c r="AD33" s="49">
        <v>0</v>
      </c>
      <c r="AE33" s="49">
        <v>0</v>
      </c>
      <c r="AF33" s="50" t="s">
        <v>105</v>
      </c>
      <c r="AG33" s="49" t="s">
        <v>105</v>
      </c>
      <c r="AH33" s="167">
        <v>0</v>
      </c>
      <c r="AI33" s="167">
        <v>0</v>
      </c>
      <c r="AJ33" s="167">
        <v>0</v>
      </c>
      <c r="AK33" s="167">
        <v>0</v>
      </c>
      <c r="AL33" s="156">
        <v>0</v>
      </c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</row>
    <row r="34" spans="1:453 16361:16384" ht="30" x14ac:dyDescent="0.25">
      <c r="A34" s="188"/>
      <c r="B34" s="56"/>
      <c r="C34" s="56"/>
      <c r="D34" s="56"/>
      <c r="E34" s="56"/>
      <c r="F34" s="56"/>
      <c r="G34" s="51"/>
      <c r="H34" s="57"/>
      <c r="I34" s="28"/>
      <c r="J34" s="56"/>
      <c r="K34" s="58"/>
      <c r="L34" s="159"/>
      <c r="M34" s="51"/>
      <c r="N34" s="58"/>
      <c r="O34" s="58"/>
      <c r="P34" s="56"/>
      <c r="Q34" s="56"/>
      <c r="R34" s="166"/>
      <c r="S34" s="166"/>
      <c r="T34" s="56"/>
      <c r="U34" s="56"/>
      <c r="V34" s="44" t="s">
        <v>139</v>
      </c>
      <c r="W34" s="45">
        <v>42606</v>
      </c>
      <c r="X34" s="46">
        <v>11880</v>
      </c>
      <c r="Y34" s="47" t="s">
        <v>211</v>
      </c>
      <c r="Z34" s="45">
        <v>42618</v>
      </c>
      <c r="AA34" s="45">
        <v>42982</v>
      </c>
      <c r="AB34" s="48" t="s">
        <v>105</v>
      </c>
      <c r="AC34" s="98">
        <v>1.6E-2</v>
      </c>
      <c r="AD34" s="49">
        <v>0</v>
      </c>
      <c r="AE34" s="49">
        <v>918</v>
      </c>
      <c r="AF34" s="50" t="s">
        <v>105</v>
      </c>
      <c r="AG34" s="49" t="s">
        <v>105</v>
      </c>
      <c r="AH34" s="167">
        <v>0</v>
      </c>
      <c r="AI34" s="167">
        <v>0</v>
      </c>
      <c r="AJ34" s="167">
        <v>78573</v>
      </c>
      <c r="AK34" s="167">
        <v>0</v>
      </c>
      <c r="AL34" s="156">
        <v>0</v>
      </c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  <c r="BE34" s="51"/>
      <c r="BF34" s="51"/>
      <c r="BG34" s="51"/>
      <c r="BH34" s="51"/>
    </row>
    <row r="35" spans="1:453 16361:16384" x14ac:dyDescent="0.25">
      <c r="A35" s="188"/>
      <c r="B35" s="56"/>
      <c r="C35" s="56"/>
      <c r="D35" s="56"/>
      <c r="E35" s="56"/>
      <c r="F35" s="56"/>
      <c r="G35" s="51"/>
      <c r="H35" s="57"/>
      <c r="I35" s="28"/>
      <c r="J35" s="56"/>
      <c r="K35" s="58"/>
      <c r="L35" s="159"/>
      <c r="M35" s="51"/>
      <c r="N35" s="58"/>
      <c r="O35" s="58"/>
      <c r="P35" s="56"/>
      <c r="Q35" s="56"/>
      <c r="R35" s="166"/>
      <c r="S35" s="166"/>
      <c r="T35" s="56"/>
      <c r="U35" s="56"/>
      <c r="V35" s="44" t="s">
        <v>140</v>
      </c>
      <c r="W35" s="45">
        <v>42979</v>
      </c>
      <c r="X35" s="46">
        <v>12143</v>
      </c>
      <c r="Y35" s="47" t="s">
        <v>257</v>
      </c>
      <c r="Z35" s="45">
        <v>42983</v>
      </c>
      <c r="AA35" s="45">
        <v>43347</v>
      </c>
      <c r="AB35" s="48" t="s">
        <v>105</v>
      </c>
      <c r="AC35" s="98" t="s">
        <v>105</v>
      </c>
      <c r="AD35" s="49">
        <v>0</v>
      </c>
      <c r="AE35" s="49">
        <v>1191</v>
      </c>
      <c r="AF35" s="50" t="s">
        <v>105</v>
      </c>
      <c r="AG35" s="49" t="s">
        <v>105</v>
      </c>
      <c r="AH35" s="167">
        <v>0</v>
      </c>
      <c r="AI35" s="167">
        <v>79764</v>
      </c>
      <c r="AJ35" s="167">
        <v>79764</v>
      </c>
      <c r="AK35" s="167">
        <f>13294+6647+13294+13294+6647+886.26+19054.82+6647</f>
        <v>79764.08</v>
      </c>
      <c r="AL35" s="156">
        <f>AJ34+AJ35</f>
        <v>158337</v>
      </c>
      <c r="AM35" s="46"/>
      <c r="AN35" s="46"/>
      <c r="AO35" s="46"/>
      <c r="AP35" s="46"/>
      <c r="AQ35" s="46"/>
      <c r="AR35" s="46"/>
      <c r="AS35" s="46"/>
      <c r="AT35" s="46"/>
      <c r="AU35" s="46"/>
      <c r="AV35" s="46"/>
      <c r="AW35" s="46"/>
      <c r="AX35" s="46"/>
      <c r="AY35" s="46"/>
      <c r="AZ35" s="46"/>
      <c r="BA35" s="46"/>
      <c r="BB35" s="46"/>
      <c r="BC35" s="46"/>
      <c r="BD35" s="46"/>
      <c r="BE35" s="46"/>
      <c r="BF35" s="46"/>
      <c r="BG35" s="46"/>
      <c r="BH35" s="46"/>
    </row>
    <row r="36" spans="1:453 16361:16384" s="10" customFormat="1" x14ac:dyDescent="0.25">
      <c r="A36" s="188">
        <v>6</v>
      </c>
      <c r="B36" s="56" t="s">
        <v>293</v>
      </c>
      <c r="C36" s="56" t="s">
        <v>108</v>
      </c>
      <c r="D36" s="56" t="s">
        <v>99</v>
      </c>
      <c r="E36" s="56" t="s">
        <v>109</v>
      </c>
      <c r="F36" s="56" t="s">
        <v>110</v>
      </c>
      <c r="G36" s="57" t="s">
        <v>210</v>
      </c>
      <c r="H36" s="57" t="s">
        <v>107</v>
      </c>
      <c r="I36" s="28" t="s">
        <v>111</v>
      </c>
      <c r="J36" s="56" t="s">
        <v>125</v>
      </c>
      <c r="K36" s="58">
        <v>41661</v>
      </c>
      <c r="L36" s="159">
        <v>858071.04000000004</v>
      </c>
      <c r="M36" s="57" t="s">
        <v>209</v>
      </c>
      <c r="N36" s="58">
        <v>41661</v>
      </c>
      <c r="O36" s="58">
        <v>42026</v>
      </c>
      <c r="P36" s="56" t="s">
        <v>199</v>
      </c>
      <c r="Q36" s="56" t="s">
        <v>105</v>
      </c>
      <c r="R36" s="166" t="s">
        <v>105</v>
      </c>
      <c r="S36" s="166" t="s">
        <v>105</v>
      </c>
      <c r="T36" s="56" t="s">
        <v>162</v>
      </c>
      <c r="U36" s="56" t="s">
        <v>105</v>
      </c>
      <c r="V36" s="44" t="s">
        <v>121</v>
      </c>
      <c r="W36" s="45">
        <v>41988</v>
      </c>
      <c r="X36" s="46">
        <v>11459</v>
      </c>
      <c r="Y36" s="47" t="s">
        <v>163</v>
      </c>
      <c r="Z36" s="45">
        <v>42005</v>
      </c>
      <c r="AA36" s="45">
        <v>42369</v>
      </c>
      <c r="AB36" s="48" t="s">
        <v>105</v>
      </c>
      <c r="AC36" s="47" t="s">
        <v>105</v>
      </c>
      <c r="AD36" s="49">
        <v>0</v>
      </c>
      <c r="AE36" s="49">
        <v>0</v>
      </c>
      <c r="AF36" s="50" t="s">
        <v>105</v>
      </c>
      <c r="AG36" s="49" t="s">
        <v>105</v>
      </c>
      <c r="AH36" s="167">
        <v>0</v>
      </c>
      <c r="AI36" s="167">
        <v>0</v>
      </c>
      <c r="AJ36" s="167">
        <v>0</v>
      </c>
      <c r="AK36" s="167">
        <v>0</v>
      </c>
      <c r="AL36" s="156">
        <v>0</v>
      </c>
      <c r="AM36" s="51" t="s">
        <v>105</v>
      </c>
      <c r="AN36" s="51" t="s">
        <v>105</v>
      </c>
      <c r="AO36" s="51"/>
      <c r="AP36" s="51" t="s">
        <v>105</v>
      </c>
      <c r="AQ36" s="51" t="s">
        <v>105</v>
      </c>
      <c r="AR36" s="51" t="s">
        <v>105</v>
      </c>
      <c r="AS36" s="51" t="s">
        <v>105</v>
      </c>
      <c r="AT36" s="51" t="s">
        <v>105</v>
      </c>
      <c r="AU36" s="51" t="s">
        <v>105</v>
      </c>
      <c r="AV36" s="51" t="s">
        <v>105</v>
      </c>
      <c r="AW36" s="51" t="s">
        <v>105</v>
      </c>
      <c r="AX36" s="51" t="s">
        <v>105</v>
      </c>
      <c r="AY36" s="51" t="s">
        <v>105</v>
      </c>
      <c r="AZ36" s="51" t="s">
        <v>105</v>
      </c>
      <c r="BA36" s="51" t="s">
        <v>105</v>
      </c>
      <c r="BB36" s="51" t="s">
        <v>105</v>
      </c>
      <c r="BC36" s="51" t="s">
        <v>105</v>
      </c>
      <c r="BD36" s="51" t="s">
        <v>105</v>
      </c>
      <c r="BE36" s="51" t="s">
        <v>105</v>
      </c>
      <c r="BF36" s="51" t="s">
        <v>105</v>
      </c>
      <c r="BG36" s="51" t="s">
        <v>105</v>
      </c>
      <c r="BH36" s="51" t="s">
        <v>105</v>
      </c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  <c r="HC36" s="9"/>
      <c r="HD36" s="9"/>
      <c r="HE36" s="9"/>
      <c r="HF36" s="9"/>
      <c r="HG36" s="9"/>
      <c r="HH36" s="9"/>
      <c r="HI36" s="9"/>
      <c r="HJ36" s="9"/>
      <c r="HK36" s="9"/>
      <c r="HL36" s="9"/>
      <c r="HM36" s="9"/>
      <c r="HN36" s="9"/>
      <c r="HO36" s="9"/>
      <c r="HP36" s="9"/>
      <c r="HQ36" s="9"/>
      <c r="HR36" s="9"/>
      <c r="HS36" s="9"/>
      <c r="HT36" s="9"/>
      <c r="HU36" s="9"/>
      <c r="HV36" s="9"/>
      <c r="HW36" s="9"/>
      <c r="HX36" s="9"/>
      <c r="HY36" s="9"/>
      <c r="HZ36" s="9"/>
      <c r="IA36" s="9"/>
      <c r="IB36" s="9"/>
      <c r="IC36" s="9"/>
      <c r="ID36" s="9"/>
      <c r="IE36" s="9"/>
      <c r="IF36" s="9"/>
      <c r="IG36" s="9"/>
      <c r="IH36" s="9"/>
      <c r="II36" s="9"/>
      <c r="IJ36" s="9"/>
      <c r="IK36" s="9"/>
      <c r="IL36" s="9"/>
      <c r="IM36" s="9"/>
      <c r="IN36" s="9"/>
      <c r="IO36" s="9"/>
      <c r="IP36" s="9"/>
      <c r="IQ36" s="9"/>
      <c r="IR36" s="9"/>
      <c r="IS36" s="9"/>
      <c r="IT36" s="9"/>
      <c r="IU36" s="9"/>
      <c r="IV36" s="9"/>
      <c r="IW36" s="9"/>
      <c r="IX36" s="9"/>
      <c r="IY36" s="9"/>
      <c r="IZ36" s="9"/>
      <c r="JA36" s="9"/>
      <c r="JB36" s="9"/>
      <c r="JC36" s="9"/>
      <c r="JD36" s="9"/>
      <c r="JE36" s="9"/>
      <c r="JF36" s="9"/>
      <c r="JG36" s="9"/>
      <c r="JH36" s="9"/>
      <c r="JI36" s="9"/>
      <c r="JJ36" s="9"/>
      <c r="JK36" s="9"/>
      <c r="JL36" s="9"/>
      <c r="JM36" s="9"/>
      <c r="JN36" s="9"/>
      <c r="JO36" s="9"/>
      <c r="JP36" s="9"/>
      <c r="JQ36" s="9"/>
      <c r="JR36" s="9"/>
      <c r="JS36" s="9"/>
      <c r="JT36" s="9"/>
      <c r="JU36" s="9"/>
      <c r="JV36" s="9"/>
      <c r="JW36" s="9"/>
      <c r="JX36" s="9"/>
      <c r="JY36" s="9"/>
      <c r="JZ36" s="9"/>
      <c r="KA36" s="9"/>
      <c r="KB36" s="9"/>
      <c r="KC36" s="9"/>
      <c r="KD36" s="9"/>
      <c r="KE36" s="9"/>
      <c r="KF36" s="9"/>
      <c r="KG36" s="9"/>
      <c r="KH36" s="9"/>
      <c r="KI36" s="9"/>
      <c r="KJ36" s="9"/>
      <c r="KK36" s="9"/>
      <c r="KL36" s="9"/>
      <c r="KM36" s="9"/>
      <c r="KN36" s="9"/>
      <c r="KO36" s="9"/>
      <c r="KP36" s="9"/>
      <c r="KQ36" s="9"/>
      <c r="KR36" s="9"/>
      <c r="KS36" s="9"/>
      <c r="KT36" s="9"/>
      <c r="KU36" s="9"/>
      <c r="KV36" s="9"/>
      <c r="KW36" s="9"/>
      <c r="KX36" s="9"/>
      <c r="KY36" s="9"/>
      <c r="KZ36" s="9"/>
      <c r="LA36" s="9"/>
      <c r="LB36" s="9"/>
      <c r="LC36" s="9"/>
      <c r="LD36" s="9"/>
      <c r="LE36" s="9"/>
      <c r="LF36" s="9"/>
      <c r="LG36" s="9"/>
      <c r="LH36" s="9"/>
      <c r="LI36" s="9"/>
      <c r="LJ36" s="9"/>
      <c r="LK36" s="9"/>
      <c r="LL36" s="9"/>
      <c r="LM36" s="9"/>
      <c r="LN36" s="9"/>
      <c r="LO36" s="9"/>
      <c r="LP36" s="9"/>
      <c r="LQ36" s="9"/>
      <c r="LR36" s="9"/>
      <c r="LS36" s="9"/>
      <c r="LT36" s="9"/>
      <c r="LU36" s="9"/>
      <c r="LV36" s="9"/>
      <c r="LW36" s="9"/>
      <c r="LX36" s="9"/>
      <c r="LY36" s="9"/>
      <c r="LZ36" s="9"/>
      <c r="MA36" s="9"/>
      <c r="MB36" s="9"/>
      <c r="MC36" s="9"/>
      <c r="MD36" s="9"/>
      <c r="ME36" s="9"/>
      <c r="MF36" s="9"/>
      <c r="MG36" s="9"/>
      <c r="MH36" s="9"/>
      <c r="MI36" s="9"/>
      <c r="MJ36" s="9"/>
      <c r="MK36" s="9"/>
      <c r="ML36" s="9"/>
      <c r="MM36" s="9"/>
      <c r="MN36" s="9"/>
      <c r="MO36" s="9"/>
      <c r="MP36" s="9"/>
      <c r="MQ36" s="9"/>
      <c r="MR36" s="9"/>
      <c r="MS36" s="9"/>
      <c r="MT36" s="9"/>
      <c r="MU36" s="9"/>
      <c r="MV36" s="9"/>
      <c r="MW36" s="9"/>
      <c r="MX36" s="9"/>
      <c r="MY36" s="9"/>
      <c r="MZ36" s="9"/>
      <c r="NA36" s="9"/>
      <c r="NB36" s="9"/>
      <c r="NC36" s="9"/>
      <c r="ND36" s="9"/>
      <c r="NE36" s="9"/>
      <c r="NF36" s="9"/>
      <c r="NG36" s="9"/>
      <c r="NH36" s="9"/>
      <c r="NI36" s="9"/>
      <c r="NJ36" s="9"/>
      <c r="NK36" s="9"/>
      <c r="NL36" s="9"/>
      <c r="NM36" s="9"/>
      <c r="NN36" s="9"/>
      <c r="NO36" s="9"/>
      <c r="NP36" s="9"/>
      <c r="NQ36" s="9"/>
      <c r="NR36" s="9"/>
      <c r="NS36" s="9"/>
      <c r="NT36" s="9"/>
      <c r="NU36" s="9"/>
      <c r="NV36" s="9"/>
      <c r="NW36" s="9"/>
      <c r="NX36" s="9"/>
      <c r="NY36" s="9"/>
      <c r="NZ36" s="9"/>
      <c r="OA36" s="9"/>
      <c r="OB36" s="9"/>
      <c r="OC36" s="9"/>
      <c r="OD36" s="9"/>
      <c r="OE36" s="9"/>
      <c r="OF36" s="9"/>
      <c r="OG36" s="9"/>
      <c r="OH36" s="9"/>
      <c r="OI36" s="9"/>
      <c r="OJ36" s="9"/>
      <c r="OK36" s="9"/>
      <c r="OL36" s="9"/>
      <c r="OM36" s="9"/>
      <c r="ON36" s="9"/>
      <c r="OO36" s="9"/>
      <c r="OP36" s="9"/>
      <c r="OQ36" s="9"/>
      <c r="OR36" s="9"/>
      <c r="OS36" s="9"/>
      <c r="OT36" s="9"/>
      <c r="OU36" s="9"/>
      <c r="OV36" s="9"/>
      <c r="OW36" s="9"/>
      <c r="OX36" s="9"/>
      <c r="OY36" s="9"/>
      <c r="OZ36" s="9"/>
      <c r="PA36" s="9"/>
      <c r="PB36" s="9"/>
      <c r="PC36" s="9"/>
      <c r="PD36" s="9"/>
      <c r="PE36" s="9"/>
      <c r="PF36" s="9"/>
      <c r="PG36" s="9"/>
      <c r="PH36" s="9"/>
      <c r="PI36" s="9"/>
      <c r="PJ36" s="9"/>
      <c r="PK36" s="9"/>
      <c r="PL36" s="9"/>
      <c r="PM36" s="9"/>
      <c r="PN36" s="9"/>
      <c r="PO36" s="9"/>
      <c r="PP36" s="9"/>
      <c r="PQ36" s="9"/>
      <c r="PR36" s="9"/>
      <c r="PS36" s="9"/>
      <c r="PT36" s="9"/>
      <c r="PU36" s="9"/>
      <c r="PV36" s="9"/>
      <c r="PW36" s="9"/>
      <c r="PX36" s="9"/>
      <c r="PY36" s="9"/>
      <c r="PZ36" s="9"/>
      <c r="QA36" s="9"/>
      <c r="QB36" s="9"/>
      <c r="QC36" s="9"/>
      <c r="QD36" s="9"/>
      <c r="QE36" s="9"/>
      <c r="QF36" s="9"/>
      <c r="QG36" s="9"/>
      <c r="QH36" s="9"/>
      <c r="QI36" s="9"/>
      <c r="QJ36" s="9"/>
      <c r="QK36" s="9"/>
      <c r="XEG36" s="9"/>
      <c r="XEH36" s="9"/>
      <c r="XEI36" s="9"/>
      <c r="XEJ36" s="9"/>
      <c r="XEK36" s="9"/>
      <c r="XEL36" s="9"/>
      <c r="XEM36" s="9"/>
      <c r="XEN36" s="9"/>
      <c r="XEO36" s="9"/>
      <c r="XEP36" s="9"/>
      <c r="XEQ36" s="9"/>
      <c r="XER36" s="9"/>
      <c r="XES36" s="9"/>
      <c r="XET36" s="9"/>
      <c r="XEU36" s="9"/>
      <c r="XEV36" s="9"/>
      <c r="XEW36" s="9"/>
      <c r="XEX36" s="9"/>
      <c r="XEY36" s="9"/>
      <c r="XEZ36" s="9"/>
      <c r="XFA36" s="9"/>
      <c r="XFB36" s="9"/>
      <c r="XFC36" s="9"/>
      <c r="XFD36" s="9"/>
    </row>
    <row r="37" spans="1:453 16361:16384" s="10" customFormat="1" x14ac:dyDescent="0.25">
      <c r="A37" s="188"/>
      <c r="B37" s="56"/>
      <c r="C37" s="56"/>
      <c r="D37" s="56"/>
      <c r="E37" s="56"/>
      <c r="F37" s="56"/>
      <c r="G37" s="57"/>
      <c r="H37" s="57"/>
      <c r="I37" s="28"/>
      <c r="J37" s="56"/>
      <c r="K37" s="58"/>
      <c r="L37" s="159"/>
      <c r="M37" s="57"/>
      <c r="N37" s="58"/>
      <c r="O37" s="58"/>
      <c r="P37" s="56"/>
      <c r="Q37" s="56"/>
      <c r="R37" s="166"/>
      <c r="S37" s="166"/>
      <c r="T37" s="56"/>
      <c r="U37" s="56"/>
      <c r="V37" s="44" t="s">
        <v>137</v>
      </c>
      <c r="W37" s="45">
        <v>42360</v>
      </c>
      <c r="X37" s="46">
        <v>11708</v>
      </c>
      <c r="Y37" s="47" t="s">
        <v>163</v>
      </c>
      <c r="Z37" s="45">
        <v>42370</v>
      </c>
      <c r="AA37" s="45">
        <v>42735</v>
      </c>
      <c r="AB37" s="48" t="s">
        <v>105</v>
      </c>
      <c r="AC37" s="47" t="s">
        <v>105</v>
      </c>
      <c r="AD37" s="49">
        <v>0</v>
      </c>
      <c r="AE37" s="49">
        <v>0</v>
      </c>
      <c r="AF37" s="50" t="s">
        <v>105</v>
      </c>
      <c r="AG37" s="49" t="s">
        <v>105</v>
      </c>
      <c r="AH37" s="167">
        <v>0</v>
      </c>
      <c r="AI37" s="167">
        <v>0</v>
      </c>
      <c r="AJ37" s="167">
        <v>2323948.1800000002</v>
      </c>
      <c r="AK37" s="167">
        <v>0</v>
      </c>
      <c r="AL37" s="156">
        <v>0</v>
      </c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  <c r="BA37" s="51"/>
      <c r="BB37" s="51"/>
      <c r="BC37" s="51"/>
      <c r="BD37" s="51"/>
      <c r="BE37" s="51"/>
      <c r="BF37" s="51"/>
      <c r="BG37" s="51"/>
      <c r="BH37" s="51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  <c r="HC37" s="9"/>
      <c r="HD37" s="9"/>
      <c r="HE37" s="9"/>
      <c r="HF37" s="9"/>
      <c r="HG37" s="9"/>
      <c r="HH37" s="9"/>
      <c r="HI37" s="9"/>
      <c r="HJ37" s="9"/>
      <c r="HK37" s="9"/>
      <c r="HL37" s="9"/>
      <c r="HM37" s="9"/>
      <c r="HN37" s="9"/>
      <c r="HO37" s="9"/>
      <c r="HP37" s="9"/>
      <c r="HQ37" s="9"/>
      <c r="HR37" s="9"/>
      <c r="HS37" s="9"/>
      <c r="HT37" s="9"/>
      <c r="HU37" s="9"/>
      <c r="HV37" s="9"/>
      <c r="HW37" s="9"/>
      <c r="HX37" s="9"/>
      <c r="HY37" s="9"/>
      <c r="HZ37" s="9"/>
      <c r="IA37" s="9"/>
      <c r="IB37" s="9"/>
      <c r="IC37" s="9"/>
      <c r="ID37" s="9"/>
      <c r="IE37" s="9"/>
      <c r="IF37" s="9"/>
      <c r="IG37" s="9"/>
      <c r="IH37" s="9"/>
      <c r="II37" s="9"/>
      <c r="IJ37" s="9"/>
      <c r="IK37" s="9"/>
      <c r="IL37" s="9"/>
      <c r="IM37" s="9"/>
      <c r="IN37" s="9"/>
      <c r="IO37" s="9"/>
      <c r="IP37" s="9"/>
      <c r="IQ37" s="9"/>
      <c r="IR37" s="9"/>
      <c r="IS37" s="9"/>
      <c r="IT37" s="9"/>
      <c r="IU37" s="9"/>
      <c r="IV37" s="9"/>
      <c r="IW37" s="9"/>
      <c r="IX37" s="9"/>
      <c r="IY37" s="9"/>
      <c r="IZ37" s="9"/>
      <c r="JA37" s="9"/>
      <c r="JB37" s="9"/>
      <c r="JC37" s="9"/>
      <c r="JD37" s="9"/>
      <c r="JE37" s="9"/>
      <c r="JF37" s="9"/>
      <c r="JG37" s="9"/>
      <c r="JH37" s="9"/>
      <c r="JI37" s="9"/>
      <c r="JJ37" s="9"/>
      <c r="JK37" s="9"/>
      <c r="JL37" s="9"/>
      <c r="JM37" s="9"/>
      <c r="JN37" s="9"/>
      <c r="JO37" s="9"/>
      <c r="JP37" s="9"/>
      <c r="JQ37" s="9"/>
      <c r="JR37" s="9"/>
      <c r="JS37" s="9"/>
      <c r="JT37" s="9"/>
      <c r="JU37" s="9"/>
      <c r="JV37" s="9"/>
      <c r="JW37" s="9"/>
      <c r="JX37" s="9"/>
      <c r="JY37" s="9"/>
      <c r="JZ37" s="9"/>
      <c r="KA37" s="9"/>
      <c r="KB37" s="9"/>
      <c r="KC37" s="9"/>
      <c r="KD37" s="9"/>
      <c r="KE37" s="9"/>
      <c r="KF37" s="9"/>
      <c r="KG37" s="9"/>
      <c r="KH37" s="9"/>
      <c r="KI37" s="9"/>
      <c r="KJ37" s="9"/>
      <c r="KK37" s="9"/>
      <c r="KL37" s="9"/>
      <c r="KM37" s="9"/>
      <c r="KN37" s="9"/>
      <c r="KO37" s="9"/>
      <c r="KP37" s="9"/>
      <c r="KQ37" s="9"/>
      <c r="KR37" s="9"/>
      <c r="KS37" s="9"/>
      <c r="KT37" s="9"/>
      <c r="KU37" s="9"/>
      <c r="KV37" s="9"/>
      <c r="KW37" s="9"/>
      <c r="KX37" s="9"/>
      <c r="KY37" s="9"/>
      <c r="KZ37" s="9"/>
      <c r="LA37" s="9"/>
      <c r="LB37" s="9"/>
      <c r="LC37" s="9"/>
      <c r="LD37" s="9"/>
      <c r="LE37" s="9"/>
      <c r="LF37" s="9"/>
      <c r="LG37" s="9"/>
      <c r="LH37" s="9"/>
      <c r="LI37" s="9"/>
      <c r="LJ37" s="9"/>
      <c r="LK37" s="9"/>
      <c r="LL37" s="9"/>
      <c r="LM37" s="9"/>
      <c r="LN37" s="9"/>
      <c r="LO37" s="9"/>
      <c r="LP37" s="9"/>
      <c r="LQ37" s="9"/>
      <c r="LR37" s="9"/>
      <c r="LS37" s="9"/>
      <c r="LT37" s="9"/>
      <c r="LU37" s="9"/>
      <c r="LV37" s="9"/>
      <c r="LW37" s="9"/>
      <c r="LX37" s="9"/>
      <c r="LY37" s="9"/>
      <c r="LZ37" s="9"/>
      <c r="MA37" s="9"/>
      <c r="MB37" s="9"/>
      <c r="MC37" s="9"/>
      <c r="MD37" s="9"/>
      <c r="ME37" s="9"/>
      <c r="MF37" s="9"/>
      <c r="MG37" s="9"/>
      <c r="MH37" s="9"/>
      <c r="MI37" s="9"/>
      <c r="MJ37" s="9"/>
      <c r="MK37" s="9"/>
      <c r="ML37" s="9"/>
      <c r="MM37" s="9"/>
      <c r="MN37" s="9"/>
      <c r="MO37" s="9"/>
      <c r="MP37" s="9"/>
      <c r="MQ37" s="9"/>
      <c r="MR37" s="9"/>
      <c r="MS37" s="9"/>
      <c r="MT37" s="9"/>
      <c r="MU37" s="9"/>
      <c r="MV37" s="9"/>
      <c r="MW37" s="9"/>
      <c r="MX37" s="9"/>
      <c r="MY37" s="9"/>
      <c r="MZ37" s="9"/>
      <c r="NA37" s="9"/>
      <c r="NB37" s="9"/>
      <c r="NC37" s="9"/>
      <c r="ND37" s="9"/>
      <c r="NE37" s="9"/>
      <c r="NF37" s="9"/>
      <c r="NG37" s="9"/>
      <c r="NH37" s="9"/>
      <c r="NI37" s="9"/>
      <c r="NJ37" s="9"/>
      <c r="NK37" s="9"/>
      <c r="NL37" s="9"/>
      <c r="NM37" s="9"/>
      <c r="NN37" s="9"/>
      <c r="NO37" s="9"/>
      <c r="NP37" s="9"/>
      <c r="NQ37" s="9"/>
      <c r="NR37" s="9"/>
      <c r="NS37" s="9"/>
      <c r="NT37" s="9"/>
      <c r="NU37" s="9"/>
      <c r="NV37" s="9"/>
      <c r="NW37" s="9"/>
      <c r="NX37" s="9"/>
      <c r="NY37" s="9"/>
      <c r="NZ37" s="9"/>
      <c r="OA37" s="9"/>
      <c r="OB37" s="9"/>
      <c r="OC37" s="9"/>
      <c r="OD37" s="9"/>
      <c r="OE37" s="9"/>
      <c r="OF37" s="9"/>
      <c r="OG37" s="9"/>
      <c r="OH37" s="9"/>
      <c r="OI37" s="9"/>
      <c r="OJ37" s="9"/>
      <c r="OK37" s="9"/>
      <c r="OL37" s="9"/>
      <c r="OM37" s="9"/>
      <c r="ON37" s="9"/>
      <c r="OO37" s="9"/>
      <c r="OP37" s="9"/>
      <c r="OQ37" s="9"/>
      <c r="OR37" s="9"/>
      <c r="OS37" s="9"/>
      <c r="OT37" s="9"/>
      <c r="OU37" s="9"/>
      <c r="OV37" s="9"/>
      <c r="OW37" s="9"/>
      <c r="OX37" s="9"/>
      <c r="OY37" s="9"/>
      <c r="OZ37" s="9"/>
      <c r="PA37" s="9"/>
      <c r="PB37" s="9"/>
      <c r="PC37" s="9"/>
      <c r="PD37" s="9"/>
      <c r="PE37" s="9"/>
      <c r="PF37" s="9"/>
      <c r="PG37" s="9"/>
      <c r="PH37" s="9"/>
      <c r="PI37" s="9"/>
      <c r="PJ37" s="9"/>
      <c r="PK37" s="9"/>
      <c r="PL37" s="9"/>
      <c r="PM37" s="9"/>
      <c r="PN37" s="9"/>
      <c r="PO37" s="9"/>
      <c r="PP37" s="9"/>
      <c r="PQ37" s="9"/>
      <c r="PR37" s="9"/>
      <c r="PS37" s="9"/>
      <c r="PT37" s="9"/>
      <c r="PU37" s="9"/>
      <c r="PV37" s="9"/>
      <c r="PW37" s="9"/>
      <c r="PX37" s="9"/>
      <c r="PY37" s="9"/>
      <c r="PZ37" s="9"/>
      <c r="QA37" s="9"/>
      <c r="QB37" s="9"/>
      <c r="QC37" s="9"/>
      <c r="QD37" s="9"/>
      <c r="QE37" s="9"/>
      <c r="QF37" s="9"/>
      <c r="QG37" s="9"/>
      <c r="QH37" s="9"/>
      <c r="QI37" s="9"/>
      <c r="QJ37" s="9"/>
      <c r="QK37" s="9"/>
      <c r="XEG37" s="9"/>
      <c r="XEH37" s="9"/>
      <c r="XEI37" s="9"/>
      <c r="XEJ37" s="9"/>
      <c r="XEK37" s="9"/>
      <c r="XEL37" s="9"/>
      <c r="XEM37" s="9"/>
      <c r="XEN37" s="9"/>
      <c r="XEO37" s="9"/>
      <c r="XEP37" s="9"/>
      <c r="XEQ37" s="9"/>
      <c r="XER37" s="9"/>
      <c r="XES37" s="9"/>
      <c r="XET37" s="9"/>
      <c r="XEU37" s="9"/>
      <c r="XEV37" s="9"/>
      <c r="XEW37" s="9"/>
      <c r="XEX37" s="9"/>
      <c r="XEY37" s="9"/>
      <c r="XEZ37" s="9"/>
      <c r="XFA37" s="9"/>
      <c r="XFB37" s="9"/>
      <c r="XFC37" s="9"/>
      <c r="XFD37" s="9"/>
    </row>
    <row r="38" spans="1:453 16361:16384" s="10" customFormat="1" x14ac:dyDescent="0.25">
      <c r="A38" s="188"/>
      <c r="B38" s="56"/>
      <c r="C38" s="56"/>
      <c r="D38" s="56"/>
      <c r="E38" s="56"/>
      <c r="F38" s="56"/>
      <c r="G38" s="57"/>
      <c r="H38" s="57"/>
      <c r="I38" s="28"/>
      <c r="J38" s="56"/>
      <c r="K38" s="58"/>
      <c r="L38" s="159"/>
      <c r="M38" s="57"/>
      <c r="N38" s="58"/>
      <c r="O38" s="58"/>
      <c r="P38" s="56"/>
      <c r="Q38" s="56"/>
      <c r="R38" s="166"/>
      <c r="S38" s="166"/>
      <c r="T38" s="56"/>
      <c r="U38" s="56"/>
      <c r="V38" s="44" t="s">
        <v>138</v>
      </c>
      <c r="W38" s="45">
        <v>42731</v>
      </c>
      <c r="X38" s="46">
        <v>11965</v>
      </c>
      <c r="Y38" s="47" t="s">
        <v>163</v>
      </c>
      <c r="Z38" s="45">
        <v>42736</v>
      </c>
      <c r="AA38" s="45">
        <v>43100</v>
      </c>
      <c r="AB38" s="48" t="s">
        <v>105</v>
      </c>
      <c r="AC38" s="47" t="s">
        <v>105</v>
      </c>
      <c r="AD38" s="49">
        <v>0</v>
      </c>
      <c r="AE38" s="49">
        <v>0</v>
      </c>
      <c r="AF38" s="50" t="s">
        <v>105</v>
      </c>
      <c r="AG38" s="49" t="s">
        <v>105</v>
      </c>
      <c r="AH38" s="167">
        <v>0</v>
      </c>
      <c r="AI38" s="167">
        <v>0</v>
      </c>
      <c r="AJ38" s="167">
        <v>0</v>
      </c>
      <c r="AK38" s="167">
        <v>0</v>
      </c>
      <c r="AL38" s="156">
        <v>0</v>
      </c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  <c r="HC38" s="9"/>
      <c r="HD38" s="9"/>
      <c r="HE38" s="9"/>
      <c r="HF38" s="9"/>
      <c r="HG38" s="9"/>
      <c r="HH38" s="9"/>
      <c r="HI38" s="9"/>
      <c r="HJ38" s="9"/>
      <c r="HK38" s="9"/>
      <c r="HL38" s="9"/>
      <c r="HM38" s="9"/>
      <c r="HN38" s="9"/>
      <c r="HO38" s="9"/>
      <c r="HP38" s="9"/>
      <c r="HQ38" s="9"/>
      <c r="HR38" s="9"/>
      <c r="HS38" s="9"/>
      <c r="HT38" s="9"/>
      <c r="HU38" s="9"/>
      <c r="HV38" s="9"/>
      <c r="HW38" s="9"/>
      <c r="HX38" s="9"/>
      <c r="HY38" s="9"/>
      <c r="HZ38" s="9"/>
      <c r="IA38" s="9"/>
      <c r="IB38" s="9"/>
      <c r="IC38" s="9"/>
      <c r="ID38" s="9"/>
      <c r="IE38" s="9"/>
      <c r="IF38" s="9"/>
      <c r="IG38" s="9"/>
      <c r="IH38" s="9"/>
      <c r="II38" s="9"/>
      <c r="IJ38" s="9"/>
      <c r="IK38" s="9"/>
      <c r="IL38" s="9"/>
      <c r="IM38" s="9"/>
      <c r="IN38" s="9"/>
      <c r="IO38" s="9"/>
      <c r="IP38" s="9"/>
      <c r="IQ38" s="9"/>
      <c r="IR38" s="9"/>
      <c r="IS38" s="9"/>
      <c r="IT38" s="9"/>
      <c r="IU38" s="9"/>
      <c r="IV38" s="9"/>
      <c r="IW38" s="9"/>
      <c r="IX38" s="9"/>
      <c r="IY38" s="9"/>
      <c r="IZ38" s="9"/>
      <c r="JA38" s="9"/>
      <c r="JB38" s="9"/>
      <c r="JC38" s="9"/>
      <c r="JD38" s="9"/>
      <c r="JE38" s="9"/>
      <c r="JF38" s="9"/>
      <c r="JG38" s="9"/>
      <c r="JH38" s="9"/>
      <c r="JI38" s="9"/>
      <c r="JJ38" s="9"/>
      <c r="JK38" s="9"/>
      <c r="JL38" s="9"/>
      <c r="JM38" s="9"/>
      <c r="JN38" s="9"/>
      <c r="JO38" s="9"/>
      <c r="JP38" s="9"/>
      <c r="JQ38" s="9"/>
      <c r="JR38" s="9"/>
      <c r="JS38" s="9"/>
      <c r="JT38" s="9"/>
      <c r="JU38" s="9"/>
      <c r="JV38" s="9"/>
      <c r="JW38" s="9"/>
      <c r="JX38" s="9"/>
      <c r="JY38" s="9"/>
      <c r="JZ38" s="9"/>
      <c r="KA38" s="9"/>
      <c r="KB38" s="9"/>
      <c r="KC38" s="9"/>
      <c r="KD38" s="9"/>
      <c r="KE38" s="9"/>
      <c r="KF38" s="9"/>
      <c r="KG38" s="9"/>
      <c r="KH38" s="9"/>
      <c r="KI38" s="9"/>
      <c r="KJ38" s="9"/>
      <c r="KK38" s="9"/>
      <c r="KL38" s="9"/>
      <c r="KM38" s="9"/>
      <c r="KN38" s="9"/>
      <c r="KO38" s="9"/>
      <c r="KP38" s="9"/>
      <c r="KQ38" s="9"/>
      <c r="KR38" s="9"/>
      <c r="KS38" s="9"/>
      <c r="KT38" s="9"/>
      <c r="KU38" s="9"/>
      <c r="KV38" s="9"/>
      <c r="KW38" s="9"/>
      <c r="KX38" s="9"/>
      <c r="KY38" s="9"/>
      <c r="KZ38" s="9"/>
      <c r="LA38" s="9"/>
      <c r="LB38" s="9"/>
      <c r="LC38" s="9"/>
      <c r="LD38" s="9"/>
      <c r="LE38" s="9"/>
      <c r="LF38" s="9"/>
      <c r="LG38" s="9"/>
      <c r="LH38" s="9"/>
      <c r="LI38" s="9"/>
      <c r="LJ38" s="9"/>
      <c r="LK38" s="9"/>
      <c r="LL38" s="9"/>
      <c r="LM38" s="9"/>
      <c r="LN38" s="9"/>
      <c r="LO38" s="9"/>
      <c r="LP38" s="9"/>
      <c r="LQ38" s="9"/>
      <c r="LR38" s="9"/>
      <c r="LS38" s="9"/>
      <c r="LT38" s="9"/>
      <c r="LU38" s="9"/>
      <c r="LV38" s="9"/>
      <c r="LW38" s="9"/>
      <c r="LX38" s="9"/>
      <c r="LY38" s="9"/>
      <c r="LZ38" s="9"/>
      <c r="MA38" s="9"/>
      <c r="MB38" s="9"/>
      <c r="MC38" s="9"/>
      <c r="MD38" s="9"/>
      <c r="ME38" s="9"/>
      <c r="MF38" s="9"/>
      <c r="MG38" s="9"/>
      <c r="MH38" s="9"/>
      <c r="MI38" s="9"/>
      <c r="MJ38" s="9"/>
      <c r="MK38" s="9"/>
      <c r="ML38" s="9"/>
      <c r="MM38" s="9"/>
      <c r="MN38" s="9"/>
      <c r="MO38" s="9"/>
      <c r="MP38" s="9"/>
      <c r="MQ38" s="9"/>
      <c r="MR38" s="9"/>
      <c r="MS38" s="9"/>
      <c r="MT38" s="9"/>
      <c r="MU38" s="9"/>
      <c r="MV38" s="9"/>
      <c r="MW38" s="9"/>
      <c r="MX38" s="9"/>
      <c r="MY38" s="9"/>
      <c r="MZ38" s="9"/>
      <c r="NA38" s="9"/>
      <c r="NB38" s="9"/>
      <c r="NC38" s="9"/>
      <c r="ND38" s="9"/>
      <c r="NE38" s="9"/>
      <c r="NF38" s="9"/>
      <c r="NG38" s="9"/>
      <c r="NH38" s="9"/>
      <c r="NI38" s="9"/>
      <c r="NJ38" s="9"/>
      <c r="NK38" s="9"/>
      <c r="NL38" s="9"/>
      <c r="NM38" s="9"/>
      <c r="NN38" s="9"/>
      <c r="NO38" s="9"/>
      <c r="NP38" s="9"/>
      <c r="NQ38" s="9"/>
      <c r="NR38" s="9"/>
      <c r="NS38" s="9"/>
      <c r="NT38" s="9"/>
      <c r="NU38" s="9"/>
      <c r="NV38" s="9"/>
      <c r="NW38" s="9"/>
      <c r="NX38" s="9"/>
      <c r="NY38" s="9"/>
      <c r="NZ38" s="9"/>
      <c r="OA38" s="9"/>
      <c r="OB38" s="9"/>
      <c r="OC38" s="9"/>
      <c r="OD38" s="9"/>
      <c r="OE38" s="9"/>
      <c r="OF38" s="9"/>
      <c r="OG38" s="9"/>
      <c r="OH38" s="9"/>
      <c r="OI38" s="9"/>
      <c r="OJ38" s="9"/>
      <c r="OK38" s="9"/>
      <c r="OL38" s="9"/>
      <c r="OM38" s="9"/>
      <c r="ON38" s="9"/>
      <c r="OO38" s="9"/>
      <c r="OP38" s="9"/>
      <c r="OQ38" s="9"/>
      <c r="OR38" s="9"/>
      <c r="OS38" s="9"/>
      <c r="OT38" s="9"/>
      <c r="OU38" s="9"/>
      <c r="OV38" s="9"/>
      <c r="OW38" s="9"/>
      <c r="OX38" s="9"/>
      <c r="OY38" s="9"/>
      <c r="OZ38" s="9"/>
      <c r="PA38" s="9"/>
      <c r="PB38" s="9"/>
      <c r="PC38" s="9"/>
      <c r="PD38" s="9"/>
      <c r="PE38" s="9"/>
      <c r="PF38" s="9"/>
      <c r="PG38" s="9"/>
      <c r="PH38" s="9"/>
      <c r="PI38" s="9"/>
      <c r="PJ38" s="9"/>
      <c r="PK38" s="9"/>
      <c r="PL38" s="9"/>
      <c r="PM38" s="9"/>
      <c r="PN38" s="9"/>
      <c r="PO38" s="9"/>
      <c r="PP38" s="9"/>
      <c r="PQ38" s="9"/>
      <c r="PR38" s="9"/>
      <c r="PS38" s="9"/>
      <c r="PT38" s="9"/>
      <c r="PU38" s="9"/>
      <c r="PV38" s="9"/>
      <c r="PW38" s="9"/>
      <c r="PX38" s="9"/>
      <c r="PY38" s="9"/>
      <c r="PZ38" s="9"/>
      <c r="QA38" s="9"/>
      <c r="QB38" s="9"/>
      <c r="QC38" s="9"/>
      <c r="QD38" s="9"/>
      <c r="QE38" s="9"/>
      <c r="QF38" s="9"/>
      <c r="QG38" s="9"/>
      <c r="QH38" s="9"/>
      <c r="QI38" s="9"/>
      <c r="QJ38" s="9"/>
      <c r="QK38" s="9"/>
      <c r="XEG38" s="9"/>
      <c r="XEH38" s="9"/>
      <c r="XEI38" s="9"/>
      <c r="XEJ38" s="9"/>
      <c r="XEK38" s="9"/>
      <c r="XEL38" s="9"/>
      <c r="XEM38" s="9"/>
      <c r="XEN38" s="9"/>
      <c r="XEO38" s="9"/>
      <c r="XEP38" s="9"/>
      <c r="XEQ38" s="9"/>
      <c r="XER38" s="9"/>
      <c r="XES38" s="9"/>
      <c r="XET38" s="9"/>
      <c r="XEU38" s="9"/>
      <c r="XEV38" s="9"/>
      <c r="XEW38" s="9"/>
      <c r="XEX38" s="9"/>
      <c r="XEY38" s="9"/>
      <c r="XEZ38" s="9"/>
      <c r="XFA38" s="9"/>
      <c r="XFB38" s="9"/>
      <c r="XFC38" s="9"/>
      <c r="XFD38" s="9"/>
    </row>
    <row r="39" spans="1:453 16361:16384" s="10" customFormat="1" x14ac:dyDescent="0.25">
      <c r="A39" s="188"/>
      <c r="B39" s="56"/>
      <c r="C39" s="56"/>
      <c r="D39" s="56"/>
      <c r="E39" s="56"/>
      <c r="F39" s="56"/>
      <c r="G39" s="57"/>
      <c r="H39" s="57"/>
      <c r="I39" s="28"/>
      <c r="J39" s="56"/>
      <c r="K39" s="58"/>
      <c r="L39" s="159"/>
      <c r="M39" s="57"/>
      <c r="N39" s="58"/>
      <c r="O39" s="58"/>
      <c r="P39" s="56"/>
      <c r="Q39" s="56"/>
      <c r="R39" s="166"/>
      <c r="S39" s="166"/>
      <c r="T39" s="56"/>
      <c r="U39" s="56"/>
      <c r="V39" s="44" t="s">
        <v>139</v>
      </c>
      <c r="W39" s="45">
        <v>42830</v>
      </c>
      <c r="X39" s="46">
        <v>12032</v>
      </c>
      <c r="Y39" s="47" t="s">
        <v>256</v>
      </c>
      <c r="Z39" s="45">
        <v>42736</v>
      </c>
      <c r="AA39" s="45">
        <v>43100</v>
      </c>
      <c r="AB39" s="48" t="s">
        <v>105</v>
      </c>
      <c r="AC39" s="47" t="s">
        <v>105</v>
      </c>
      <c r="AD39" s="49">
        <v>0</v>
      </c>
      <c r="AE39" s="49">
        <v>0</v>
      </c>
      <c r="AF39" s="50" t="s">
        <v>105</v>
      </c>
      <c r="AG39" s="49" t="s">
        <v>105</v>
      </c>
      <c r="AH39" s="167">
        <v>0</v>
      </c>
      <c r="AI39" s="167">
        <v>0</v>
      </c>
      <c r="AJ39" s="167">
        <v>193321.71</v>
      </c>
      <c r="AK39" s="167">
        <v>0</v>
      </c>
      <c r="AL39" s="156">
        <v>0</v>
      </c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  <c r="HC39" s="9"/>
      <c r="HD39" s="9"/>
      <c r="HE39" s="9"/>
      <c r="HF39" s="9"/>
      <c r="HG39" s="9"/>
      <c r="HH39" s="9"/>
      <c r="HI39" s="9"/>
      <c r="HJ39" s="9"/>
      <c r="HK39" s="9"/>
      <c r="HL39" s="9"/>
      <c r="HM39" s="9"/>
      <c r="HN39" s="9"/>
      <c r="HO39" s="9"/>
      <c r="HP39" s="9"/>
      <c r="HQ39" s="9"/>
      <c r="HR39" s="9"/>
      <c r="HS39" s="9"/>
      <c r="HT39" s="9"/>
      <c r="HU39" s="9"/>
      <c r="HV39" s="9"/>
      <c r="HW39" s="9"/>
      <c r="HX39" s="9"/>
      <c r="HY39" s="9"/>
      <c r="HZ39" s="9"/>
      <c r="IA39" s="9"/>
      <c r="IB39" s="9"/>
      <c r="IC39" s="9"/>
      <c r="ID39" s="9"/>
      <c r="IE39" s="9"/>
      <c r="IF39" s="9"/>
      <c r="IG39" s="9"/>
      <c r="IH39" s="9"/>
      <c r="II39" s="9"/>
      <c r="IJ39" s="9"/>
      <c r="IK39" s="9"/>
      <c r="IL39" s="9"/>
      <c r="IM39" s="9"/>
      <c r="IN39" s="9"/>
      <c r="IO39" s="9"/>
      <c r="IP39" s="9"/>
      <c r="IQ39" s="9"/>
      <c r="IR39" s="9"/>
      <c r="IS39" s="9"/>
      <c r="IT39" s="9"/>
      <c r="IU39" s="9"/>
      <c r="IV39" s="9"/>
      <c r="IW39" s="9"/>
      <c r="IX39" s="9"/>
      <c r="IY39" s="9"/>
      <c r="IZ39" s="9"/>
      <c r="JA39" s="9"/>
      <c r="JB39" s="9"/>
      <c r="JC39" s="9"/>
      <c r="JD39" s="9"/>
      <c r="JE39" s="9"/>
      <c r="JF39" s="9"/>
      <c r="JG39" s="9"/>
      <c r="JH39" s="9"/>
      <c r="JI39" s="9"/>
      <c r="JJ39" s="9"/>
      <c r="JK39" s="9"/>
      <c r="JL39" s="9"/>
      <c r="JM39" s="9"/>
      <c r="JN39" s="9"/>
      <c r="JO39" s="9"/>
      <c r="JP39" s="9"/>
      <c r="JQ39" s="9"/>
      <c r="JR39" s="9"/>
      <c r="JS39" s="9"/>
      <c r="JT39" s="9"/>
      <c r="JU39" s="9"/>
      <c r="JV39" s="9"/>
      <c r="JW39" s="9"/>
      <c r="JX39" s="9"/>
      <c r="JY39" s="9"/>
      <c r="JZ39" s="9"/>
      <c r="KA39" s="9"/>
      <c r="KB39" s="9"/>
      <c r="KC39" s="9"/>
      <c r="KD39" s="9"/>
      <c r="KE39" s="9"/>
      <c r="KF39" s="9"/>
      <c r="KG39" s="9"/>
      <c r="KH39" s="9"/>
      <c r="KI39" s="9"/>
      <c r="KJ39" s="9"/>
      <c r="KK39" s="9"/>
      <c r="KL39" s="9"/>
      <c r="KM39" s="9"/>
      <c r="KN39" s="9"/>
      <c r="KO39" s="9"/>
      <c r="KP39" s="9"/>
      <c r="KQ39" s="9"/>
      <c r="KR39" s="9"/>
      <c r="KS39" s="9"/>
      <c r="KT39" s="9"/>
      <c r="KU39" s="9"/>
      <c r="KV39" s="9"/>
      <c r="KW39" s="9"/>
      <c r="KX39" s="9"/>
      <c r="KY39" s="9"/>
      <c r="KZ39" s="9"/>
      <c r="LA39" s="9"/>
      <c r="LB39" s="9"/>
      <c r="LC39" s="9"/>
      <c r="LD39" s="9"/>
      <c r="LE39" s="9"/>
      <c r="LF39" s="9"/>
      <c r="LG39" s="9"/>
      <c r="LH39" s="9"/>
      <c r="LI39" s="9"/>
      <c r="LJ39" s="9"/>
      <c r="LK39" s="9"/>
      <c r="LL39" s="9"/>
      <c r="LM39" s="9"/>
      <c r="LN39" s="9"/>
      <c r="LO39" s="9"/>
      <c r="LP39" s="9"/>
      <c r="LQ39" s="9"/>
      <c r="LR39" s="9"/>
      <c r="LS39" s="9"/>
      <c r="LT39" s="9"/>
      <c r="LU39" s="9"/>
      <c r="LV39" s="9"/>
      <c r="LW39" s="9"/>
      <c r="LX39" s="9"/>
      <c r="LY39" s="9"/>
      <c r="LZ39" s="9"/>
      <c r="MA39" s="9"/>
      <c r="MB39" s="9"/>
      <c r="MC39" s="9"/>
      <c r="MD39" s="9"/>
      <c r="ME39" s="9"/>
      <c r="MF39" s="9"/>
      <c r="MG39" s="9"/>
      <c r="MH39" s="9"/>
      <c r="MI39" s="9"/>
      <c r="MJ39" s="9"/>
      <c r="MK39" s="9"/>
      <c r="ML39" s="9"/>
      <c r="MM39" s="9"/>
      <c r="MN39" s="9"/>
      <c r="MO39" s="9"/>
      <c r="MP39" s="9"/>
      <c r="MQ39" s="9"/>
      <c r="MR39" s="9"/>
      <c r="MS39" s="9"/>
      <c r="MT39" s="9"/>
      <c r="MU39" s="9"/>
      <c r="MV39" s="9"/>
      <c r="MW39" s="9"/>
      <c r="MX39" s="9"/>
      <c r="MY39" s="9"/>
      <c r="MZ39" s="9"/>
      <c r="NA39" s="9"/>
      <c r="NB39" s="9"/>
      <c r="NC39" s="9"/>
      <c r="ND39" s="9"/>
      <c r="NE39" s="9"/>
      <c r="NF39" s="9"/>
      <c r="NG39" s="9"/>
      <c r="NH39" s="9"/>
      <c r="NI39" s="9"/>
      <c r="NJ39" s="9"/>
      <c r="NK39" s="9"/>
      <c r="NL39" s="9"/>
      <c r="NM39" s="9"/>
      <c r="NN39" s="9"/>
      <c r="NO39" s="9"/>
      <c r="NP39" s="9"/>
      <c r="NQ39" s="9"/>
      <c r="NR39" s="9"/>
      <c r="NS39" s="9"/>
      <c r="NT39" s="9"/>
      <c r="NU39" s="9"/>
      <c r="NV39" s="9"/>
      <c r="NW39" s="9"/>
      <c r="NX39" s="9"/>
      <c r="NY39" s="9"/>
      <c r="NZ39" s="9"/>
      <c r="OA39" s="9"/>
      <c r="OB39" s="9"/>
      <c r="OC39" s="9"/>
      <c r="OD39" s="9"/>
      <c r="OE39" s="9"/>
      <c r="OF39" s="9"/>
      <c r="OG39" s="9"/>
      <c r="OH39" s="9"/>
      <c r="OI39" s="9"/>
      <c r="OJ39" s="9"/>
      <c r="OK39" s="9"/>
      <c r="OL39" s="9"/>
      <c r="OM39" s="9"/>
      <c r="ON39" s="9"/>
      <c r="OO39" s="9"/>
      <c r="OP39" s="9"/>
      <c r="OQ39" s="9"/>
      <c r="OR39" s="9"/>
      <c r="OS39" s="9"/>
      <c r="OT39" s="9"/>
      <c r="OU39" s="9"/>
      <c r="OV39" s="9"/>
      <c r="OW39" s="9"/>
      <c r="OX39" s="9"/>
      <c r="OY39" s="9"/>
      <c r="OZ39" s="9"/>
      <c r="PA39" s="9"/>
      <c r="PB39" s="9"/>
      <c r="PC39" s="9"/>
      <c r="PD39" s="9"/>
      <c r="PE39" s="9"/>
      <c r="PF39" s="9"/>
      <c r="PG39" s="9"/>
      <c r="PH39" s="9"/>
      <c r="PI39" s="9"/>
      <c r="PJ39" s="9"/>
      <c r="PK39" s="9"/>
      <c r="PL39" s="9"/>
      <c r="PM39" s="9"/>
      <c r="PN39" s="9"/>
      <c r="PO39" s="9"/>
      <c r="PP39" s="9"/>
      <c r="PQ39" s="9"/>
      <c r="PR39" s="9"/>
      <c r="PS39" s="9"/>
      <c r="PT39" s="9"/>
      <c r="PU39" s="9"/>
      <c r="PV39" s="9"/>
      <c r="PW39" s="9"/>
      <c r="PX39" s="9"/>
      <c r="PY39" s="9"/>
      <c r="PZ39" s="9"/>
      <c r="QA39" s="9"/>
      <c r="QB39" s="9"/>
      <c r="QC39" s="9"/>
      <c r="QD39" s="9"/>
      <c r="QE39" s="9"/>
      <c r="QF39" s="9"/>
      <c r="QG39" s="9"/>
      <c r="QH39" s="9"/>
      <c r="QI39" s="9"/>
      <c r="QJ39" s="9"/>
      <c r="QK39" s="9"/>
      <c r="XEG39" s="9"/>
      <c r="XEH39" s="9"/>
      <c r="XEI39" s="9"/>
      <c r="XEJ39" s="9"/>
      <c r="XEK39" s="9"/>
      <c r="XEL39" s="9"/>
      <c r="XEM39" s="9"/>
      <c r="XEN39" s="9"/>
      <c r="XEO39" s="9"/>
      <c r="XEP39" s="9"/>
      <c r="XEQ39" s="9"/>
      <c r="XER39" s="9"/>
      <c r="XES39" s="9"/>
      <c r="XET39" s="9"/>
      <c r="XEU39" s="9"/>
      <c r="XEV39" s="9"/>
      <c r="XEW39" s="9"/>
      <c r="XEX39" s="9"/>
      <c r="XEY39" s="9"/>
      <c r="XEZ39" s="9"/>
      <c r="XFA39" s="9"/>
      <c r="XFB39" s="9"/>
      <c r="XFC39" s="9"/>
      <c r="XFD39" s="9"/>
    </row>
    <row r="40" spans="1:453 16361:16384" s="10" customFormat="1" x14ac:dyDescent="0.25">
      <c r="A40" s="188"/>
      <c r="B40" s="56"/>
      <c r="C40" s="56"/>
      <c r="D40" s="56"/>
      <c r="E40" s="56"/>
      <c r="F40" s="56"/>
      <c r="G40" s="57"/>
      <c r="H40" s="57"/>
      <c r="I40" s="28"/>
      <c r="J40" s="56"/>
      <c r="K40" s="58"/>
      <c r="L40" s="159"/>
      <c r="M40" s="57"/>
      <c r="N40" s="58"/>
      <c r="O40" s="58"/>
      <c r="P40" s="56"/>
      <c r="Q40" s="56"/>
      <c r="R40" s="166"/>
      <c r="S40" s="166"/>
      <c r="T40" s="56"/>
      <c r="U40" s="56"/>
      <c r="V40" s="44" t="s">
        <v>140</v>
      </c>
      <c r="W40" s="45">
        <v>42906</v>
      </c>
      <c r="X40" s="46">
        <v>12080</v>
      </c>
      <c r="Y40" s="47" t="s">
        <v>255</v>
      </c>
      <c r="Z40" s="45">
        <v>42854</v>
      </c>
      <c r="AA40" s="45">
        <v>43100</v>
      </c>
      <c r="AB40" s="48" t="s">
        <v>105</v>
      </c>
      <c r="AC40" s="47" t="s">
        <v>105</v>
      </c>
      <c r="AD40" s="49">
        <v>0</v>
      </c>
      <c r="AE40" s="49">
        <v>0</v>
      </c>
      <c r="AF40" s="50" t="s">
        <v>105</v>
      </c>
      <c r="AG40" s="49" t="s">
        <v>105</v>
      </c>
      <c r="AH40" s="167">
        <v>0</v>
      </c>
      <c r="AI40" s="167">
        <v>0</v>
      </c>
      <c r="AJ40" s="167">
        <v>800411.2</v>
      </c>
      <c r="AK40" s="167">
        <v>0</v>
      </c>
      <c r="AL40" s="156">
        <v>0</v>
      </c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1"/>
      <c r="BC40" s="51"/>
      <c r="BD40" s="51"/>
      <c r="BE40" s="51"/>
      <c r="BF40" s="51"/>
      <c r="BG40" s="51"/>
      <c r="BH40" s="51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  <c r="HC40" s="9"/>
      <c r="HD40" s="9"/>
      <c r="HE40" s="9"/>
      <c r="HF40" s="9"/>
      <c r="HG40" s="9"/>
      <c r="HH40" s="9"/>
      <c r="HI40" s="9"/>
      <c r="HJ40" s="9"/>
      <c r="HK40" s="9"/>
      <c r="HL40" s="9"/>
      <c r="HM40" s="9"/>
      <c r="HN40" s="9"/>
      <c r="HO40" s="9"/>
      <c r="HP40" s="9"/>
      <c r="HQ40" s="9"/>
      <c r="HR40" s="9"/>
      <c r="HS40" s="9"/>
      <c r="HT40" s="9"/>
      <c r="HU40" s="9"/>
      <c r="HV40" s="9"/>
      <c r="HW40" s="9"/>
      <c r="HX40" s="9"/>
      <c r="HY40" s="9"/>
      <c r="HZ40" s="9"/>
      <c r="IA40" s="9"/>
      <c r="IB40" s="9"/>
      <c r="IC40" s="9"/>
      <c r="ID40" s="9"/>
      <c r="IE40" s="9"/>
      <c r="IF40" s="9"/>
      <c r="IG40" s="9"/>
      <c r="IH40" s="9"/>
      <c r="II40" s="9"/>
      <c r="IJ40" s="9"/>
      <c r="IK40" s="9"/>
      <c r="IL40" s="9"/>
      <c r="IM40" s="9"/>
      <c r="IN40" s="9"/>
      <c r="IO40" s="9"/>
      <c r="IP40" s="9"/>
      <c r="IQ40" s="9"/>
      <c r="IR40" s="9"/>
      <c r="IS40" s="9"/>
      <c r="IT40" s="9"/>
      <c r="IU40" s="9"/>
      <c r="IV40" s="9"/>
      <c r="IW40" s="9"/>
      <c r="IX40" s="9"/>
      <c r="IY40" s="9"/>
      <c r="IZ40" s="9"/>
      <c r="JA40" s="9"/>
      <c r="JB40" s="9"/>
      <c r="JC40" s="9"/>
      <c r="JD40" s="9"/>
      <c r="JE40" s="9"/>
      <c r="JF40" s="9"/>
      <c r="JG40" s="9"/>
      <c r="JH40" s="9"/>
      <c r="JI40" s="9"/>
      <c r="JJ40" s="9"/>
      <c r="JK40" s="9"/>
      <c r="JL40" s="9"/>
      <c r="JM40" s="9"/>
      <c r="JN40" s="9"/>
      <c r="JO40" s="9"/>
      <c r="JP40" s="9"/>
      <c r="JQ40" s="9"/>
      <c r="JR40" s="9"/>
      <c r="JS40" s="9"/>
      <c r="JT40" s="9"/>
      <c r="JU40" s="9"/>
      <c r="JV40" s="9"/>
      <c r="JW40" s="9"/>
      <c r="JX40" s="9"/>
      <c r="JY40" s="9"/>
      <c r="JZ40" s="9"/>
      <c r="KA40" s="9"/>
      <c r="KB40" s="9"/>
      <c r="KC40" s="9"/>
      <c r="KD40" s="9"/>
      <c r="KE40" s="9"/>
      <c r="KF40" s="9"/>
      <c r="KG40" s="9"/>
      <c r="KH40" s="9"/>
      <c r="KI40" s="9"/>
      <c r="KJ40" s="9"/>
      <c r="KK40" s="9"/>
      <c r="KL40" s="9"/>
      <c r="KM40" s="9"/>
      <c r="KN40" s="9"/>
      <c r="KO40" s="9"/>
      <c r="KP40" s="9"/>
      <c r="KQ40" s="9"/>
      <c r="KR40" s="9"/>
      <c r="KS40" s="9"/>
      <c r="KT40" s="9"/>
      <c r="KU40" s="9"/>
      <c r="KV40" s="9"/>
      <c r="KW40" s="9"/>
      <c r="KX40" s="9"/>
      <c r="KY40" s="9"/>
      <c r="KZ40" s="9"/>
      <c r="LA40" s="9"/>
      <c r="LB40" s="9"/>
      <c r="LC40" s="9"/>
      <c r="LD40" s="9"/>
      <c r="LE40" s="9"/>
      <c r="LF40" s="9"/>
      <c r="LG40" s="9"/>
      <c r="LH40" s="9"/>
      <c r="LI40" s="9"/>
      <c r="LJ40" s="9"/>
      <c r="LK40" s="9"/>
      <c r="LL40" s="9"/>
      <c r="LM40" s="9"/>
      <c r="LN40" s="9"/>
      <c r="LO40" s="9"/>
      <c r="LP40" s="9"/>
      <c r="LQ40" s="9"/>
      <c r="LR40" s="9"/>
      <c r="LS40" s="9"/>
      <c r="LT40" s="9"/>
      <c r="LU40" s="9"/>
      <c r="LV40" s="9"/>
      <c r="LW40" s="9"/>
      <c r="LX40" s="9"/>
      <c r="LY40" s="9"/>
      <c r="LZ40" s="9"/>
      <c r="MA40" s="9"/>
      <c r="MB40" s="9"/>
      <c r="MC40" s="9"/>
      <c r="MD40" s="9"/>
      <c r="ME40" s="9"/>
      <c r="MF40" s="9"/>
      <c r="MG40" s="9"/>
      <c r="MH40" s="9"/>
      <c r="MI40" s="9"/>
      <c r="MJ40" s="9"/>
      <c r="MK40" s="9"/>
      <c r="ML40" s="9"/>
      <c r="MM40" s="9"/>
      <c r="MN40" s="9"/>
      <c r="MO40" s="9"/>
      <c r="MP40" s="9"/>
      <c r="MQ40" s="9"/>
      <c r="MR40" s="9"/>
      <c r="MS40" s="9"/>
      <c r="MT40" s="9"/>
      <c r="MU40" s="9"/>
      <c r="MV40" s="9"/>
      <c r="MW40" s="9"/>
      <c r="MX40" s="9"/>
      <c r="MY40" s="9"/>
      <c r="MZ40" s="9"/>
      <c r="NA40" s="9"/>
      <c r="NB40" s="9"/>
      <c r="NC40" s="9"/>
      <c r="ND40" s="9"/>
      <c r="NE40" s="9"/>
      <c r="NF40" s="9"/>
      <c r="NG40" s="9"/>
      <c r="NH40" s="9"/>
      <c r="NI40" s="9"/>
      <c r="NJ40" s="9"/>
      <c r="NK40" s="9"/>
      <c r="NL40" s="9"/>
      <c r="NM40" s="9"/>
      <c r="NN40" s="9"/>
      <c r="NO40" s="9"/>
      <c r="NP40" s="9"/>
      <c r="NQ40" s="9"/>
      <c r="NR40" s="9"/>
      <c r="NS40" s="9"/>
      <c r="NT40" s="9"/>
      <c r="NU40" s="9"/>
      <c r="NV40" s="9"/>
      <c r="NW40" s="9"/>
      <c r="NX40" s="9"/>
      <c r="NY40" s="9"/>
      <c r="NZ40" s="9"/>
      <c r="OA40" s="9"/>
      <c r="OB40" s="9"/>
      <c r="OC40" s="9"/>
      <c r="OD40" s="9"/>
      <c r="OE40" s="9"/>
      <c r="OF40" s="9"/>
      <c r="OG40" s="9"/>
      <c r="OH40" s="9"/>
      <c r="OI40" s="9"/>
      <c r="OJ40" s="9"/>
      <c r="OK40" s="9"/>
      <c r="OL40" s="9"/>
      <c r="OM40" s="9"/>
      <c r="ON40" s="9"/>
      <c r="OO40" s="9"/>
      <c r="OP40" s="9"/>
      <c r="OQ40" s="9"/>
      <c r="OR40" s="9"/>
      <c r="OS40" s="9"/>
      <c r="OT40" s="9"/>
      <c r="OU40" s="9"/>
      <c r="OV40" s="9"/>
      <c r="OW40" s="9"/>
      <c r="OX40" s="9"/>
      <c r="OY40" s="9"/>
      <c r="OZ40" s="9"/>
      <c r="PA40" s="9"/>
      <c r="PB40" s="9"/>
      <c r="PC40" s="9"/>
      <c r="PD40" s="9"/>
      <c r="PE40" s="9"/>
      <c r="PF40" s="9"/>
      <c r="PG40" s="9"/>
      <c r="PH40" s="9"/>
      <c r="PI40" s="9"/>
      <c r="PJ40" s="9"/>
      <c r="PK40" s="9"/>
      <c r="PL40" s="9"/>
      <c r="PM40" s="9"/>
      <c r="PN40" s="9"/>
      <c r="PO40" s="9"/>
      <c r="PP40" s="9"/>
      <c r="PQ40" s="9"/>
      <c r="PR40" s="9"/>
      <c r="PS40" s="9"/>
      <c r="PT40" s="9"/>
      <c r="PU40" s="9"/>
      <c r="PV40" s="9"/>
      <c r="PW40" s="9"/>
      <c r="PX40" s="9"/>
      <c r="PY40" s="9"/>
      <c r="PZ40" s="9"/>
      <c r="QA40" s="9"/>
      <c r="QB40" s="9"/>
      <c r="QC40" s="9"/>
      <c r="QD40" s="9"/>
      <c r="QE40" s="9"/>
      <c r="QF40" s="9"/>
      <c r="QG40" s="9"/>
      <c r="QH40" s="9"/>
      <c r="QI40" s="9"/>
      <c r="QJ40" s="9"/>
      <c r="QK40" s="9"/>
      <c r="XEG40" s="9"/>
      <c r="XEH40" s="9"/>
      <c r="XEI40" s="9"/>
      <c r="XEJ40" s="9"/>
      <c r="XEK40" s="9"/>
      <c r="XEL40" s="9"/>
      <c r="XEM40" s="9"/>
      <c r="XEN40" s="9"/>
      <c r="XEO40" s="9"/>
      <c r="XEP40" s="9"/>
      <c r="XEQ40" s="9"/>
      <c r="XER40" s="9"/>
      <c r="XES40" s="9"/>
      <c r="XET40" s="9"/>
      <c r="XEU40" s="9"/>
      <c r="XEV40" s="9"/>
      <c r="XEW40" s="9"/>
      <c r="XEX40" s="9"/>
      <c r="XEY40" s="9"/>
      <c r="XEZ40" s="9"/>
      <c r="XFA40" s="9"/>
      <c r="XFB40" s="9"/>
      <c r="XFC40" s="9"/>
      <c r="XFD40" s="9"/>
    </row>
    <row r="41" spans="1:453 16361:16384" s="10" customFormat="1" x14ac:dyDescent="0.25">
      <c r="A41" s="188"/>
      <c r="B41" s="56"/>
      <c r="C41" s="56"/>
      <c r="D41" s="56"/>
      <c r="E41" s="56"/>
      <c r="F41" s="56"/>
      <c r="G41" s="57"/>
      <c r="H41" s="57"/>
      <c r="I41" s="28"/>
      <c r="J41" s="56"/>
      <c r="K41" s="58"/>
      <c r="L41" s="159"/>
      <c r="M41" s="57"/>
      <c r="N41" s="58"/>
      <c r="O41" s="58"/>
      <c r="P41" s="56"/>
      <c r="Q41" s="56"/>
      <c r="R41" s="166"/>
      <c r="S41" s="166"/>
      <c r="T41" s="56"/>
      <c r="U41" s="56"/>
      <c r="V41" s="44" t="s">
        <v>286</v>
      </c>
      <c r="W41" s="45">
        <v>43089</v>
      </c>
      <c r="X41" s="46">
        <v>12213</v>
      </c>
      <c r="Y41" s="47" t="s">
        <v>294</v>
      </c>
      <c r="Z41" s="45">
        <v>43101</v>
      </c>
      <c r="AA41" s="45">
        <v>43465</v>
      </c>
      <c r="AB41" s="48" t="s">
        <v>105</v>
      </c>
      <c r="AC41" s="47" t="s">
        <v>105</v>
      </c>
      <c r="AD41" s="49">
        <v>0</v>
      </c>
      <c r="AE41" s="49">
        <v>0</v>
      </c>
      <c r="AF41" s="45">
        <v>43131</v>
      </c>
      <c r="AG41" s="49" t="s">
        <v>105</v>
      </c>
      <c r="AH41" s="167">
        <v>0</v>
      </c>
      <c r="AI41" s="167">
        <v>0</v>
      </c>
      <c r="AJ41" s="167">
        <v>0</v>
      </c>
      <c r="AK41" s="167">
        <f>167428.22+83090.23+177631.95+178793.78+90609.63+180938.44+177318.49</f>
        <v>1055810.74</v>
      </c>
      <c r="AL41" s="156">
        <f>AJ37+AJ39+AJ40+AK41</f>
        <v>4373491.83</v>
      </c>
      <c r="AM41" s="51"/>
      <c r="AN41" s="51"/>
      <c r="AO41" s="51"/>
      <c r="AP41" s="51"/>
      <c r="AQ41" s="51"/>
      <c r="AR41" s="51"/>
      <c r="AS41" s="51"/>
      <c r="AT41" s="51"/>
      <c r="AU41" s="51"/>
      <c r="AV41" s="51"/>
      <c r="AW41" s="51"/>
      <c r="AX41" s="51"/>
      <c r="AY41" s="51"/>
      <c r="AZ41" s="51"/>
      <c r="BA41" s="51"/>
      <c r="BB41" s="51"/>
      <c r="BC41" s="51"/>
      <c r="BD41" s="51"/>
      <c r="BE41" s="51"/>
      <c r="BF41" s="51"/>
      <c r="BG41" s="51"/>
      <c r="BH41" s="51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  <c r="HC41" s="9"/>
      <c r="HD41" s="9"/>
      <c r="HE41" s="9"/>
      <c r="HF41" s="9"/>
      <c r="HG41" s="9"/>
      <c r="HH41" s="9"/>
      <c r="HI41" s="9"/>
      <c r="HJ41" s="9"/>
      <c r="HK41" s="9"/>
      <c r="HL41" s="9"/>
      <c r="HM41" s="9"/>
      <c r="HN41" s="9"/>
      <c r="HO41" s="9"/>
      <c r="HP41" s="9"/>
      <c r="HQ41" s="9"/>
      <c r="HR41" s="9"/>
      <c r="HS41" s="9"/>
      <c r="HT41" s="9"/>
      <c r="HU41" s="9"/>
      <c r="HV41" s="9"/>
      <c r="HW41" s="9"/>
      <c r="HX41" s="9"/>
      <c r="HY41" s="9"/>
      <c r="HZ41" s="9"/>
      <c r="IA41" s="9"/>
      <c r="IB41" s="9"/>
      <c r="IC41" s="9"/>
      <c r="ID41" s="9"/>
      <c r="IE41" s="9"/>
      <c r="IF41" s="9"/>
      <c r="IG41" s="9"/>
      <c r="IH41" s="9"/>
      <c r="II41" s="9"/>
      <c r="IJ41" s="9"/>
      <c r="IK41" s="9"/>
      <c r="IL41" s="9"/>
      <c r="IM41" s="9"/>
      <c r="IN41" s="9"/>
      <c r="IO41" s="9"/>
      <c r="IP41" s="9"/>
      <c r="IQ41" s="9"/>
      <c r="IR41" s="9"/>
      <c r="IS41" s="9"/>
      <c r="IT41" s="9"/>
      <c r="IU41" s="9"/>
      <c r="IV41" s="9"/>
      <c r="IW41" s="9"/>
      <c r="IX41" s="9"/>
      <c r="IY41" s="9"/>
      <c r="IZ41" s="9"/>
      <c r="JA41" s="9"/>
      <c r="JB41" s="9"/>
      <c r="JC41" s="9"/>
      <c r="JD41" s="9"/>
      <c r="JE41" s="9"/>
      <c r="JF41" s="9"/>
      <c r="JG41" s="9"/>
      <c r="JH41" s="9"/>
      <c r="JI41" s="9"/>
      <c r="JJ41" s="9"/>
      <c r="JK41" s="9"/>
      <c r="JL41" s="9"/>
      <c r="JM41" s="9"/>
      <c r="JN41" s="9"/>
      <c r="JO41" s="9"/>
      <c r="JP41" s="9"/>
      <c r="JQ41" s="9"/>
      <c r="JR41" s="9"/>
      <c r="JS41" s="9"/>
      <c r="JT41" s="9"/>
      <c r="JU41" s="9"/>
      <c r="JV41" s="9"/>
      <c r="JW41" s="9"/>
      <c r="JX41" s="9"/>
      <c r="JY41" s="9"/>
      <c r="JZ41" s="9"/>
      <c r="KA41" s="9"/>
      <c r="KB41" s="9"/>
      <c r="KC41" s="9"/>
      <c r="KD41" s="9"/>
      <c r="KE41" s="9"/>
      <c r="KF41" s="9"/>
      <c r="KG41" s="9"/>
      <c r="KH41" s="9"/>
      <c r="KI41" s="9"/>
      <c r="KJ41" s="9"/>
      <c r="KK41" s="9"/>
      <c r="KL41" s="9"/>
      <c r="KM41" s="9"/>
      <c r="KN41" s="9"/>
      <c r="KO41" s="9"/>
      <c r="KP41" s="9"/>
      <c r="KQ41" s="9"/>
      <c r="KR41" s="9"/>
      <c r="KS41" s="9"/>
      <c r="KT41" s="9"/>
      <c r="KU41" s="9"/>
      <c r="KV41" s="9"/>
      <c r="KW41" s="9"/>
      <c r="KX41" s="9"/>
      <c r="KY41" s="9"/>
      <c r="KZ41" s="9"/>
      <c r="LA41" s="9"/>
      <c r="LB41" s="9"/>
      <c r="LC41" s="9"/>
      <c r="LD41" s="9"/>
      <c r="LE41" s="9"/>
      <c r="LF41" s="9"/>
      <c r="LG41" s="9"/>
      <c r="LH41" s="9"/>
      <c r="LI41" s="9"/>
      <c r="LJ41" s="9"/>
      <c r="LK41" s="9"/>
      <c r="LL41" s="9"/>
      <c r="LM41" s="9"/>
      <c r="LN41" s="9"/>
      <c r="LO41" s="9"/>
      <c r="LP41" s="9"/>
      <c r="LQ41" s="9"/>
      <c r="LR41" s="9"/>
      <c r="LS41" s="9"/>
      <c r="LT41" s="9"/>
      <c r="LU41" s="9"/>
      <c r="LV41" s="9"/>
      <c r="LW41" s="9"/>
      <c r="LX41" s="9"/>
      <c r="LY41" s="9"/>
      <c r="LZ41" s="9"/>
      <c r="MA41" s="9"/>
      <c r="MB41" s="9"/>
      <c r="MC41" s="9"/>
      <c r="MD41" s="9"/>
      <c r="ME41" s="9"/>
      <c r="MF41" s="9"/>
      <c r="MG41" s="9"/>
      <c r="MH41" s="9"/>
      <c r="MI41" s="9"/>
      <c r="MJ41" s="9"/>
      <c r="MK41" s="9"/>
      <c r="ML41" s="9"/>
      <c r="MM41" s="9"/>
      <c r="MN41" s="9"/>
      <c r="MO41" s="9"/>
      <c r="MP41" s="9"/>
      <c r="MQ41" s="9"/>
      <c r="MR41" s="9"/>
      <c r="MS41" s="9"/>
      <c r="MT41" s="9"/>
      <c r="MU41" s="9"/>
      <c r="MV41" s="9"/>
      <c r="MW41" s="9"/>
      <c r="MX41" s="9"/>
      <c r="MY41" s="9"/>
      <c r="MZ41" s="9"/>
      <c r="NA41" s="9"/>
      <c r="NB41" s="9"/>
      <c r="NC41" s="9"/>
      <c r="ND41" s="9"/>
      <c r="NE41" s="9"/>
      <c r="NF41" s="9"/>
      <c r="NG41" s="9"/>
      <c r="NH41" s="9"/>
      <c r="NI41" s="9"/>
      <c r="NJ41" s="9"/>
      <c r="NK41" s="9"/>
      <c r="NL41" s="9"/>
      <c r="NM41" s="9"/>
      <c r="NN41" s="9"/>
      <c r="NO41" s="9"/>
      <c r="NP41" s="9"/>
      <c r="NQ41" s="9"/>
      <c r="NR41" s="9"/>
      <c r="NS41" s="9"/>
      <c r="NT41" s="9"/>
      <c r="NU41" s="9"/>
      <c r="NV41" s="9"/>
      <c r="NW41" s="9"/>
      <c r="NX41" s="9"/>
      <c r="NY41" s="9"/>
      <c r="NZ41" s="9"/>
      <c r="OA41" s="9"/>
      <c r="OB41" s="9"/>
      <c r="OC41" s="9"/>
      <c r="OD41" s="9"/>
      <c r="OE41" s="9"/>
      <c r="OF41" s="9"/>
      <c r="OG41" s="9"/>
      <c r="OH41" s="9"/>
      <c r="OI41" s="9"/>
      <c r="OJ41" s="9"/>
      <c r="OK41" s="9"/>
      <c r="OL41" s="9"/>
      <c r="OM41" s="9"/>
      <c r="ON41" s="9"/>
      <c r="OO41" s="9"/>
      <c r="OP41" s="9"/>
      <c r="OQ41" s="9"/>
      <c r="OR41" s="9"/>
      <c r="OS41" s="9"/>
      <c r="OT41" s="9"/>
      <c r="OU41" s="9"/>
      <c r="OV41" s="9"/>
      <c r="OW41" s="9"/>
      <c r="OX41" s="9"/>
      <c r="OY41" s="9"/>
      <c r="OZ41" s="9"/>
      <c r="PA41" s="9"/>
      <c r="PB41" s="9"/>
      <c r="PC41" s="9"/>
      <c r="PD41" s="9"/>
      <c r="PE41" s="9"/>
      <c r="PF41" s="9"/>
      <c r="PG41" s="9"/>
      <c r="PH41" s="9"/>
      <c r="PI41" s="9"/>
      <c r="PJ41" s="9"/>
      <c r="PK41" s="9"/>
      <c r="PL41" s="9"/>
      <c r="PM41" s="9"/>
      <c r="PN41" s="9"/>
      <c r="PO41" s="9"/>
      <c r="PP41" s="9"/>
      <c r="PQ41" s="9"/>
      <c r="PR41" s="9"/>
      <c r="PS41" s="9"/>
      <c r="PT41" s="9"/>
      <c r="PU41" s="9"/>
      <c r="PV41" s="9"/>
      <c r="PW41" s="9"/>
      <c r="PX41" s="9"/>
      <c r="PY41" s="9"/>
      <c r="PZ41" s="9"/>
      <c r="QA41" s="9"/>
      <c r="QB41" s="9"/>
      <c r="QC41" s="9"/>
      <c r="QD41" s="9"/>
      <c r="QE41" s="9"/>
      <c r="QF41" s="9"/>
      <c r="QG41" s="9"/>
      <c r="QH41" s="9"/>
      <c r="QI41" s="9"/>
      <c r="QJ41" s="9"/>
      <c r="QK41" s="9"/>
      <c r="XEG41" s="9"/>
      <c r="XEH41" s="9"/>
      <c r="XEI41" s="9"/>
      <c r="XEJ41" s="9"/>
      <c r="XEK41" s="9"/>
      <c r="XEL41" s="9"/>
      <c r="XEM41" s="9"/>
      <c r="XEN41" s="9"/>
      <c r="XEO41" s="9"/>
      <c r="XEP41" s="9"/>
      <c r="XEQ41" s="9"/>
      <c r="XER41" s="9"/>
      <c r="XES41" s="9"/>
      <c r="XET41" s="9"/>
      <c r="XEU41" s="9"/>
      <c r="XEV41" s="9"/>
      <c r="XEW41" s="9"/>
      <c r="XEX41" s="9"/>
      <c r="XEY41" s="9"/>
      <c r="XEZ41" s="9"/>
      <c r="XFA41" s="9"/>
      <c r="XFB41" s="9"/>
      <c r="XFC41" s="9"/>
      <c r="XFD41" s="9"/>
    </row>
    <row r="42" spans="1:453 16361:16384" s="10" customFormat="1" x14ac:dyDescent="0.25">
      <c r="A42" s="188">
        <v>7</v>
      </c>
      <c r="B42" s="56" t="s">
        <v>338</v>
      </c>
      <c r="C42" s="56" t="s">
        <v>113</v>
      </c>
      <c r="D42" s="56" t="s">
        <v>194</v>
      </c>
      <c r="E42" s="56" t="s">
        <v>104</v>
      </c>
      <c r="F42" s="56" t="s">
        <v>114</v>
      </c>
      <c r="G42" s="57" t="s">
        <v>204</v>
      </c>
      <c r="H42" s="57" t="s">
        <v>101</v>
      </c>
      <c r="I42" s="28" t="s">
        <v>112</v>
      </c>
      <c r="J42" s="56" t="s">
        <v>124</v>
      </c>
      <c r="K42" s="58">
        <v>41687</v>
      </c>
      <c r="L42" s="159">
        <v>33572</v>
      </c>
      <c r="M42" s="51">
        <v>11250</v>
      </c>
      <c r="N42" s="58">
        <v>41687</v>
      </c>
      <c r="O42" s="58">
        <v>42004</v>
      </c>
      <c r="P42" s="56" t="s">
        <v>142</v>
      </c>
      <c r="Q42" s="56" t="s">
        <v>105</v>
      </c>
      <c r="R42" s="166" t="s">
        <v>105</v>
      </c>
      <c r="S42" s="166" t="s">
        <v>105</v>
      </c>
      <c r="T42" s="56" t="s">
        <v>102</v>
      </c>
      <c r="U42" s="56" t="s">
        <v>105</v>
      </c>
      <c r="V42" s="57" t="s">
        <v>121</v>
      </c>
      <c r="W42" s="58">
        <v>41732</v>
      </c>
      <c r="X42" s="51">
        <v>11293</v>
      </c>
      <c r="Y42" s="56" t="s">
        <v>201</v>
      </c>
      <c r="Z42" s="58">
        <v>41732</v>
      </c>
      <c r="AA42" s="58">
        <v>42004</v>
      </c>
      <c r="AB42" s="126">
        <v>0.17</v>
      </c>
      <c r="AC42" s="56" t="s">
        <v>105</v>
      </c>
      <c r="AD42" s="85">
        <v>4868.66</v>
      </c>
      <c r="AE42" s="85">
        <v>0</v>
      </c>
      <c r="AF42" s="60" t="s">
        <v>105</v>
      </c>
      <c r="AG42" s="60" t="s">
        <v>105</v>
      </c>
      <c r="AH42" s="166">
        <v>0</v>
      </c>
      <c r="AI42" s="166">
        <f>AD42+L42</f>
        <v>38440.660000000003</v>
      </c>
      <c r="AJ42" s="166">
        <v>0</v>
      </c>
      <c r="AK42" s="166">
        <v>0</v>
      </c>
      <c r="AL42" s="159">
        <v>0</v>
      </c>
      <c r="AM42" s="57" t="s">
        <v>100</v>
      </c>
      <c r="AN42" s="51" t="s">
        <v>105</v>
      </c>
      <c r="AO42" s="51" t="s">
        <v>164</v>
      </c>
      <c r="AP42" s="51">
        <v>11250</v>
      </c>
      <c r="AQ42" s="51" t="s">
        <v>105</v>
      </c>
      <c r="AR42" s="51" t="s">
        <v>105</v>
      </c>
      <c r="AS42" s="51" t="s">
        <v>105</v>
      </c>
      <c r="AT42" s="51" t="s">
        <v>105</v>
      </c>
      <c r="AU42" s="51" t="s">
        <v>105</v>
      </c>
      <c r="AV42" s="51" t="s">
        <v>105</v>
      </c>
      <c r="AW42" s="51" t="s">
        <v>105</v>
      </c>
      <c r="AX42" s="51" t="s">
        <v>105</v>
      </c>
      <c r="AY42" s="51" t="s">
        <v>105</v>
      </c>
      <c r="AZ42" s="51" t="s">
        <v>105</v>
      </c>
      <c r="BA42" s="51" t="s">
        <v>105</v>
      </c>
      <c r="BB42" s="51" t="s">
        <v>105</v>
      </c>
      <c r="BC42" s="51" t="s">
        <v>105</v>
      </c>
      <c r="BD42" s="51" t="s">
        <v>105</v>
      </c>
      <c r="BE42" s="51" t="s">
        <v>105</v>
      </c>
      <c r="BF42" s="51" t="s">
        <v>105</v>
      </c>
      <c r="BG42" s="51" t="s">
        <v>105</v>
      </c>
      <c r="BH42" s="51" t="s">
        <v>105</v>
      </c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  <c r="HC42" s="9"/>
      <c r="HD42" s="9"/>
      <c r="HE42" s="9"/>
      <c r="HF42" s="9"/>
      <c r="HG42" s="9"/>
      <c r="HH42" s="9"/>
      <c r="HI42" s="9"/>
      <c r="HJ42" s="9"/>
      <c r="HK42" s="9"/>
      <c r="HL42" s="9"/>
      <c r="HM42" s="9"/>
      <c r="HN42" s="9"/>
      <c r="HO42" s="9"/>
      <c r="HP42" s="9"/>
      <c r="HQ42" s="9"/>
      <c r="HR42" s="9"/>
      <c r="HS42" s="9"/>
      <c r="HT42" s="9"/>
      <c r="HU42" s="9"/>
      <c r="HV42" s="9"/>
      <c r="HW42" s="9"/>
      <c r="HX42" s="9"/>
      <c r="HY42" s="9"/>
      <c r="HZ42" s="9"/>
      <c r="IA42" s="9"/>
      <c r="IB42" s="9"/>
      <c r="IC42" s="9"/>
      <c r="ID42" s="9"/>
      <c r="IE42" s="9"/>
      <c r="IF42" s="9"/>
      <c r="IG42" s="9"/>
      <c r="IH42" s="9"/>
      <c r="II42" s="9"/>
      <c r="IJ42" s="9"/>
      <c r="IK42" s="9"/>
      <c r="IL42" s="9"/>
      <c r="IM42" s="9"/>
      <c r="IN42" s="9"/>
      <c r="IO42" s="9"/>
      <c r="IP42" s="9"/>
      <c r="IQ42" s="9"/>
      <c r="IR42" s="9"/>
      <c r="IS42" s="9"/>
      <c r="IT42" s="9"/>
      <c r="IU42" s="9"/>
      <c r="IV42" s="9"/>
      <c r="IW42" s="9"/>
      <c r="IX42" s="9"/>
      <c r="IY42" s="9"/>
      <c r="IZ42" s="9"/>
      <c r="JA42" s="9"/>
      <c r="JB42" s="9"/>
      <c r="JC42" s="9"/>
      <c r="JD42" s="9"/>
      <c r="JE42" s="9"/>
      <c r="JF42" s="9"/>
      <c r="JG42" s="9"/>
      <c r="JH42" s="9"/>
      <c r="JI42" s="9"/>
      <c r="JJ42" s="9"/>
      <c r="JK42" s="9"/>
      <c r="JL42" s="9"/>
      <c r="JM42" s="9"/>
      <c r="JN42" s="9"/>
      <c r="JO42" s="9"/>
      <c r="JP42" s="9"/>
      <c r="JQ42" s="9"/>
      <c r="JR42" s="9"/>
      <c r="JS42" s="9"/>
      <c r="JT42" s="9"/>
      <c r="JU42" s="9"/>
      <c r="JV42" s="9"/>
      <c r="JW42" s="9"/>
      <c r="JX42" s="9"/>
      <c r="JY42" s="9"/>
      <c r="JZ42" s="9"/>
      <c r="KA42" s="9"/>
      <c r="KB42" s="9"/>
      <c r="KC42" s="9"/>
      <c r="KD42" s="9"/>
      <c r="KE42" s="9"/>
      <c r="KF42" s="9"/>
      <c r="KG42" s="9"/>
      <c r="KH42" s="9"/>
      <c r="KI42" s="9"/>
      <c r="KJ42" s="9"/>
      <c r="KK42" s="9"/>
      <c r="KL42" s="9"/>
      <c r="KM42" s="9"/>
      <c r="KN42" s="9"/>
      <c r="KO42" s="9"/>
      <c r="KP42" s="9"/>
      <c r="KQ42" s="9"/>
      <c r="KR42" s="9"/>
      <c r="KS42" s="9"/>
      <c r="KT42" s="9"/>
      <c r="KU42" s="9"/>
      <c r="KV42" s="9"/>
      <c r="KW42" s="9"/>
      <c r="KX42" s="9"/>
      <c r="KY42" s="9"/>
      <c r="KZ42" s="9"/>
      <c r="LA42" s="9"/>
      <c r="LB42" s="9"/>
      <c r="LC42" s="9"/>
      <c r="LD42" s="9"/>
      <c r="LE42" s="9"/>
      <c r="LF42" s="9"/>
      <c r="LG42" s="9"/>
      <c r="LH42" s="9"/>
      <c r="LI42" s="9"/>
      <c r="LJ42" s="9"/>
      <c r="LK42" s="9"/>
      <c r="LL42" s="9"/>
      <c r="LM42" s="9"/>
      <c r="LN42" s="9"/>
      <c r="LO42" s="9"/>
      <c r="LP42" s="9"/>
      <c r="LQ42" s="9"/>
      <c r="LR42" s="9"/>
      <c r="LS42" s="9"/>
      <c r="LT42" s="9"/>
      <c r="LU42" s="9"/>
      <c r="LV42" s="9"/>
      <c r="LW42" s="9"/>
      <c r="LX42" s="9"/>
      <c r="LY42" s="9"/>
      <c r="LZ42" s="9"/>
      <c r="MA42" s="9"/>
      <c r="MB42" s="9"/>
      <c r="MC42" s="9"/>
      <c r="MD42" s="9"/>
      <c r="ME42" s="9"/>
      <c r="MF42" s="9"/>
      <c r="MG42" s="9"/>
      <c r="MH42" s="9"/>
      <c r="MI42" s="9"/>
      <c r="MJ42" s="9"/>
      <c r="MK42" s="9"/>
      <c r="ML42" s="9"/>
      <c r="MM42" s="9"/>
      <c r="MN42" s="9"/>
      <c r="MO42" s="9"/>
      <c r="MP42" s="9"/>
      <c r="MQ42" s="9"/>
      <c r="MR42" s="9"/>
      <c r="MS42" s="9"/>
      <c r="MT42" s="9"/>
      <c r="MU42" s="9"/>
      <c r="MV42" s="9"/>
      <c r="MW42" s="9"/>
      <c r="MX42" s="9"/>
      <c r="MY42" s="9"/>
      <c r="MZ42" s="9"/>
      <c r="NA42" s="9"/>
      <c r="NB42" s="9"/>
      <c r="NC42" s="9"/>
      <c r="ND42" s="9"/>
      <c r="NE42" s="9"/>
      <c r="NF42" s="9"/>
      <c r="NG42" s="9"/>
      <c r="NH42" s="9"/>
      <c r="NI42" s="9"/>
      <c r="NJ42" s="9"/>
      <c r="NK42" s="9"/>
      <c r="NL42" s="9"/>
      <c r="NM42" s="9"/>
      <c r="NN42" s="9"/>
      <c r="NO42" s="9"/>
      <c r="NP42" s="9"/>
      <c r="NQ42" s="9"/>
      <c r="NR42" s="9"/>
      <c r="NS42" s="9"/>
      <c r="NT42" s="9"/>
      <c r="NU42" s="9"/>
      <c r="NV42" s="9"/>
      <c r="NW42" s="9"/>
      <c r="NX42" s="9"/>
      <c r="NY42" s="9"/>
      <c r="NZ42" s="9"/>
      <c r="OA42" s="9"/>
      <c r="OB42" s="9"/>
      <c r="OC42" s="9"/>
      <c r="OD42" s="9"/>
      <c r="OE42" s="9"/>
      <c r="OF42" s="9"/>
      <c r="OG42" s="9"/>
      <c r="OH42" s="9"/>
      <c r="OI42" s="9"/>
      <c r="OJ42" s="9"/>
      <c r="OK42" s="9"/>
      <c r="OL42" s="9"/>
      <c r="OM42" s="9"/>
      <c r="ON42" s="9"/>
      <c r="OO42" s="9"/>
      <c r="OP42" s="9"/>
      <c r="OQ42" s="9"/>
      <c r="OR42" s="9"/>
      <c r="OS42" s="9"/>
      <c r="OT42" s="9"/>
      <c r="OU42" s="9"/>
      <c r="OV42" s="9"/>
      <c r="OW42" s="9"/>
      <c r="OX42" s="9"/>
      <c r="OY42" s="9"/>
      <c r="OZ42" s="9"/>
      <c r="PA42" s="9"/>
      <c r="PB42" s="9"/>
      <c r="PC42" s="9"/>
      <c r="PD42" s="9"/>
      <c r="PE42" s="9"/>
      <c r="PF42" s="9"/>
      <c r="PG42" s="9"/>
      <c r="PH42" s="9"/>
      <c r="PI42" s="9"/>
      <c r="PJ42" s="9"/>
      <c r="PK42" s="9"/>
      <c r="PL42" s="9"/>
      <c r="PM42" s="9"/>
      <c r="PN42" s="9"/>
      <c r="PO42" s="9"/>
      <c r="PP42" s="9"/>
      <c r="PQ42" s="9"/>
      <c r="PR42" s="9"/>
      <c r="PS42" s="9"/>
      <c r="PT42" s="9"/>
      <c r="PU42" s="9"/>
      <c r="PV42" s="9"/>
      <c r="PW42" s="9"/>
      <c r="PX42" s="9"/>
      <c r="PY42" s="9"/>
      <c r="PZ42" s="9"/>
      <c r="QA42" s="9"/>
      <c r="QB42" s="9"/>
      <c r="QC42" s="9"/>
      <c r="QD42" s="9"/>
      <c r="QE42" s="9"/>
      <c r="QF42" s="9"/>
      <c r="QG42" s="9"/>
      <c r="QH42" s="9"/>
      <c r="QI42" s="9"/>
      <c r="QJ42" s="9"/>
      <c r="QK42" s="9"/>
      <c r="XEG42" s="9"/>
      <c r="XEH42" s="9"/>
      <c r="XEI42" s="9"/>
      <c r="XEJ42" s="9"/>
      <c r="XEK42" s="9"/>
      <c r="XEL42" s="9"/>
      <c r="XEM42" s="9"/>
      <c r="XEN42" s="9"/>
      <c r="XEO42" s="9"/>
      <c r="XEP42" s="9"/>
      <c r="XEQ42" s="9"/>
      <c r="XER42" s="9"/>
      <c r="XES42" s="9"/>
      <c r="XET42" s="9"/>
      <c r="XEU42" s="9"/>
      <c r="XEV42" s="9"/>
      <c r="XEW42" s="9"/>
      <c r="XEX42" s="9"/>
      <c r="XEY42" s="9"/>
      <c r="XEZ42" s="9"/>
      <c r="XFA42" s="9"/>
      <c r="XFB42" s="9"/>
      <c r="XFC42" s="9"/>
      <c r="XFD42" s="9"/>
    </row>
    <row r="43" spans="1:453 16361:16384" s="10" customFormat="1" x14ac:dyDescent="0.25">
      <c r="A43" s="188"/>
      <c r="B43" s="56"/>
      <c r="C43" s="56"/>
      <c r="D43" s="56"/>
      <c r="E43" s="56"/>
      <c r="F43" s="56"/>
      <c r="G43" s="57"/>
      <c r="H43" s="57"/>
      <c r="I43" s="28"/>
      <c r="J43" s="56"/>
      <c r="K43" s="58"/>
      <c r="L43" s="159"/>
      <c r="M43" s="51"/>
      <c r="N43" s="58"/>
      <c r="O43" s="58"/>
      <c r="P43" s="56"/>
      <c r="Q43" s="56"/>
      <c r="R43" s="166"/>
      <c r="S43" s="166"/>
      <c r="T43" s="56"/>
      <c r="U43" s="56"/>
      <c r="V43" s="57"/>
      <c r="W43" s="56"/>
      <c r="X43" s="60"/>
      <c r="Y43" s="56"/>
      <c r="Z43" s="58"/>
      <c r="AA43" s="58"/>
      <c r="AB43" s="126"/>
      <c r="AC43" s="56"/>
      <c r="AD43" s="85"/>
      <c r="AE43" s="85"/>
      <c r="AF43" s="60"/>
      <c r="AG43" s="60"/>
      <c r="AH43" s="166"/>
      <c r="AI43" s="166"/>
      <c r="AJ43" s="166"/>
      <c r="AK43" s="166"/>
      <c r="AL43" s="159"/>
      <c r="AM43" s="57"/>
      <c r="AN43" s="51"/>
      <c r="AO43" s="51"/>
      <c r="AP43" s="51"/>
      <c r="AQ43" s="51"/>
      <c r="AR43" s="51"/>
      <c r="AS43" s="51"/>
      <c r="AT43" s="51"/>
      <c r="AU43" s="51"/>
      <c r="AV43" s="51"/>
      <c r="AW43" s="51"/>
      <c r="AX43" s="51"/>
      <c r="AY43" s="51"/>
      <c r="AZ43" s="51"/>
      <c r="BA43" s="51"/>
      <c r="BB43" s="51"/>
      <c r="BC43" s="51"/>
      <c r="BD43" s="51"/>
      <c r="BE43" s="51"/>
      <c r="BF43" s="51"/>
      <c r="BG43" s="51"/>
      <c r="BH43" s="51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  <c r="HC43" s="9"/>
      <c r="HD43" s="9"/>
      <c r="HE43" s="9"/>
      <c r="HF43" s="9"/>
      <c r="HG43" s="9"/>
      <c r="HH43" s="9"/>
      <c r="HI43" s="9"/>
      <c r="HJ43" s="9"/>
      <c r="HK43" s="9"/>
      <c r="HL43" s="9"/>
      <c r="HM43" s="9"/>
      <c r="HN43" s="9"/>
      <c r="HO43" s="9"/>
      <c r="HP43" s="9"/>
      <c r="HQ43" s="9"/>
      <c r="HR43" s="9"/>
      <c r="HS43" s="9"/>
      <c r="HT43" s="9"/>
      <c r="HU43" s="9"/>
      <c r="HV43" s="9"/>
      <c r="HW43" s="9"/>
      <c r="HX43" s="9"/>
      <c r="HY43" s="9"/>
      <c r="HZ43" s="9"/>
      <c r="IA43" s="9"/>
      <c r="IB43" s="9"/>
      <c r="IC43" s="9"/>
      <c r="ID43" s="9"/>
      <c r="IE43" s="9"/>
      <c r="IF43" s="9"/>
      <c r="IG43" s="9"/>
      <c r="IH43" s="9"/>
      <c r="II43" s="9"/>
      <c r="IJ43" s="9"/>
      <c r="IK43" s="9"/>
      <c r="IL43" s="9"/>
      <c r="IM43" s="9"/>
      <c r="IN43" s="9"/>
      <c r="IO43" s="9"/>
      <c r="IP43" s="9"/>
      <c r="IQ43" s="9"/>
      <c r="IR43" s="9"/>
      <c r="IS43" s="9"/>
      <c r="IT43" s="9"/>
      <c r="IU43" s="9"/>
      <c r="IV43" s="9"/>
      <c r="IW43" s="9"/>
      <c r="IX43" s="9"/>
      <c r="IY43" s="9"/>
      <c r="IZ43" s="9"/>
      <c r="JA43" s="9"/>
      <c r="JB43" s="9"/>
      <c r="JC43" s="9"/>
      <c r="JD43" s="9"/>
      <c r="JE43" s="9"/>
      <c r="JF43" s="9"/>
      <c r="JG43" s="9"/>
      <c r="JH43" s="9"/>
      <c r="JI43" s="9"/>
      <c r="JJ43" s="9"/>
      <c r="JK43" s="9"/>
      <c r="JL43" s="9"/>
      <c r="JM43" s="9"/>
      <c r="JN43" s="9"/>
      <c r="JO43" s="9"/>
      <c r="JP43" s="9"/>
      <c r="JQ43" s="9"/>
      <c r="JR43" s="9"/>
      <c r="JS43" s="9"/>
      <c r="JT43" s="9"/>
      <c r="JU43" s="9"/>
      <c r="JV43" s="9"/>
      <c r="JW43" s="9"/>
      <c r="JX43" s="9"/>
      <c r="JY43" s="9"/>
      <c r="JZ43" s="9"/>
      <c r="KA43" s="9"/>
      <c r="KB43" s="9"/>
      <c r="KC43" s="9"/>
      <c r="KD43" s="9"/>
      <c r="KE43" s="9"/>
      <c r="KF43" s="9"/>
      <c r="KG43" s="9"/>
      <c r="KH43" s="9"/>
      <c r="KI43" s="9"/>
      <c r="KJ43" s="9"/>
      <c r="KK43" s="9"/>
      <c r="KL43" s="9"/>
      <c r="KM43" s="9"/>
      <c r="KN43" s="9"/>
      <c r="KO43" s="9"/>
      <c r="KP43" s="9"/>
      <c r="KQ43" s="9"/>
      <c r="KR43" s="9"/>
      <c r="KS43" s="9"/>
      <c r="KT43" s="9"/>
      <c r="KU43" s="9"/>
      <c r="KV43" s="9"/>
      <c r="KW43" s="9"/>
      <c r="KX43" s="9"/>
      <c r="KY43" s="9"/>
      <c r="KZ43" s="9"/>
      <c r="LA43" s="9"/>
      <c r="LB43" s="9"/>
      <c r="LC43" s="9"/>
      <c r="LD43" s="9"/>
      <c r="LE43" s="9"/>
      <c r="LF43" s="9"/>
      <c r="LG43" s="9"/>
      <c r="LH43" s="9"/>
      <c r="LI43" s="9"/>
      <c r="LJ43" s="9"/>
      <c r="LK43" s="9"/>
      <c r="LL43" s="9"/>
      <c r="LM43" s="9"/>
      <c r="LN43" s="9"/>
      <c r="LO43" s="9"/>
      <c r="LP43" s="9"/>
      <c r="LQ43" s="9"/>
      <c r="LR43" s="9"/>
      <c r="LS43" s="9"/>
      <c r="LT43" s="9"/>
      <c r="LU43" s="9"/>
      <c r="LV43" s="9"/>
      <c r="LW43" s="9"/>
      <c r="LX43" s="9"/>
      <c r="LY43" s="9"/>
      <c r="LZ43" s="9"/>
      <c r="MA43" s="9"/>
      <c r="MB43" s="9"/>
      <c r="MC43" s="9"/>
      <c r="MD43" s="9"/>
      <c r="ME43" s="9"/>
      <c r="MF43" s="9"/>
      <c r="MG43" s="9"/>
      <c r="MH43" s="9"/>
      <c r="MI43" s="9"/>
      <c r="MJ43" s="9"/>
      <c r="MK43" s="9"/>
      <c r="ML43" s="9"/>
      <c r="MM43" s="9"/>
      <c r="MN43" s="9"/>
      <c r="MO43" s="9"/>
      <c r="MP43" s="9"/>
      <c r="MQ43" s="9"/>
      <c r="MR43" s="9"/>
      <c r="MS43" s="9"/>
      <c r="MT43" s="9"/>
      <c r="MU43" s="9"/>
      <c r="MV43" s="9"/>
      <c r="MW43" s="9"/>
      <c r="MX43" s="9"/>
      <c r="MY43" s="9"/>
      <c r="MZ43" s="9"/>
      <c r="NA43" s="9"/>
      <c r="NB43" s="9"/>
      <c r="NC43" s="9"/>
      <c r="ND43" s="9"/>
      <c r="NE43" s="9"/>
      <c r="NF43" s="9"/>
      <c r="NG43" s="9"/>
      <c r="NH43" s="9"/>
      <c r="NI43" s="9"/>
      <c r="NJ43" s="9"/>
      <c r="NK43" s="9"/>
      <c r="NL43" s="9"/>
      <c r="NM43" s="9"/>
      <c r="NN43" s="9"/>
      <c r="NO43" s="9"/>
      <c r="NP43" s="9"/>
      <c r="NQ43" s="9"/>
      <c r="NR43" s="9"/>
      <c r="NS43" s="9"/>
      <c r="NT43" s="9"/>
      <c r="NU43" s="9"/>
      <c r="NV43" s="9"/>
      <c r="NW43" s="9"/>
      <c r="NX43" s="9"/>
      <c r="NY43" s="9"/>
      <c r="NZ43" s="9"/>
      <c r="OA43" s="9"/>
      <c r="OB43" s="9"/>
      <c r="OC43" s="9"/>
      <c r="OD43" s="9"/>
      <c r="OE43" s="9"/>
      <c r="OF43" s="9"/>
      <c r="OG43" s="9"/>
      <c r="OH43" s="9"/>
      <c r="OI43" s="9"/>
      <c r="OJ43" s="9"/>
      <c r="OK43" s="9"/>
      <c r="OL43" s="9"/>
      <c r="OM43" s="9"/>
      <c r="ON43" s="9"/>
      <c r="OO43" s="9"/>
      <c r="OP43" s="9"/>
      <c r="OQ43" s="9"/>
      <c r="OR43" s="9"/>
      <c r="OS43" s="9"/>
      <c r="OT43" s="9"/>
      <c r="OU43" s="9"/>
      <c r="OV43" s="9"/>
      <c r="OW43" s="9"/>
      <c r="OX43" s="9"/>
      <c r="OY43" s="9"/>
      <c r="OZ43" s="9"/>
      <c r="PA43" s="9"/>
      <c r="PB43" s="9"/>
      <c r="PC43" s="9"/>
      <c r="PD43" s="9"/>
      <c r="PE43" s="9"/>
      <c r="PF43" s="9"/>
      <c r="PG43" s="9"/>
      <c r="PH43" s="9"/>
      <c r="PI43" s="9"/>
      <c r="PJ43" s="9"/>
      <c r="PK43" s="9"/>
      <c r="PL43" s="9"/>
      <c r="PM43" s="9"/>
      <c r="PN43" s="9"/>
      <c r="PO43" s="9"/>
      <c r="PP43" s="9"/>
      <c r="PQ43" s="9"/>
      <c r="PR43" s="9"/>
      <c r="PS43" s="9"/>
      <c r="PT43" s="9"/>
      <c r="PU43" s="9"/>
      <c r="PV43" s="9"/>
      <c r="PW43" s="9"/>
      <c r="PX43" s="9"/>
      <c r="PY43" s="9"/>
      <c r="PZ43" s="9"/>
      <c r="QA43" s="9"/>
      <c r="QB43" s="9"/>
      <c r="QC43" s="9"/>
      <c r="QD43" s="9"/>
      <c r="QE43" s="9"/>
      <c r="QF43" s="9"/>
      <c r="QG43" s="9"/>
      <c r="QH43" s="9"/>
      <c r="QI43" s="9"/>
      <c r="QJ43" s="9"/>
      <c r="QK43" s="9"/>
      <c r="XEG43" s="9"/>
      <c r="XEH43" s="9"/>
      <c r="XEI43" s="9"/>
      <c r="XEJ43" s="9"/>
      <c r="XEK43" s="9"/>
      <c r="XEL43" s="9"/>
      <c r="XEM43" s="9"/>
      <c r="XEN43" s="9"/>
      <c r="XEO43" s="9"/>
      <c r="XEP43" s="9"/>
      <c r="XEQ43" s="9"/>
      <c r="XER43" s="9"/>
      <c r="XES43" s="9"/>
      <c r="XET43" s="9"/>
      <c r="XEU43" s="9"/>
      <c r="XEV43" s="9"/>
      <c r="XEW43" s="9"/>
      <c r="XEX43" s="9"/>
      <c r="XEY43" s="9"/>
      <c r="XEZ43" s="9"/>
      <c r="XFA43" s="9"/>
      <c r="XFB43" s="9"/>
      <c r="XFC43" s="9"/>
      <c r="XFD43" s="9"/>
    </row>
    <row r="44" spans="1:453 16361:16384" s="10" customFormat="1" x14ac:dyDescent="0.25">
      <c r="A44" s="188"/>
      <c r="B44" s="56"/>
      <c r="C44" s="56"/>
      <c r="D44" s="56"/>
      <c r="E44" s="56"/>
      <c r="F44" s="56"/>
      <c r="G44" s="57"/>
      <c r="H44" s="57"/>
      <c r="I44" s="28"/>
      <c r="J44" s="56"/>
      <c r="K44" s="58"/>
      <c r="L44" s="159"/>
      <c r="M44" s="51"/>
      <c r="N44" s="58"/>
      <c r="O44" s="58"/>
      <c r="P44" s="56"/>
      <c r="Q44" s="56"/>
      <c r="R44" s="166"/>
      <c r="S44" s="166"/>
      <c r="T44" s="56"/>
      <c r="U44" s="56"/>
      <c r="V44" s="57" t="s">
        <v>137</v>
      </c>
      <c r="W44" s="58">
        <v>41981</v>
      </c>
      <c r="X44" s="51">
        <v>11457</v>
      </c>
      <c r="Y44" s="56" t="s">
        <v>197</v>
      </c>
      <c r="Z44" s="58">
        <v>42005</v>
      </c>
      <c r="AA44" s="58">
        <v>42369</v>
      </c>
      <c r="AB44" s="92" t="s">
        <v>105</v>
      </c>
      <c r="AC44" s="92" t="s">
        <v>105</v>
      </c>
      <c r="AD44" s="118">
        <v>0</v>
      </c>
      <c r="AE44" s="118">
        <v>0</v>
      </c>
      <c r="AF44" s="60" t="s">
        <v>105</v>
      </c>
      <c r="AG44" s="60" t="s">
        <v>105</v>
      </c>
      <c r="AH44" s="166">
        <v>0</v>
      </c>
      <c r="AI44" s="166">
        <v>0</v>
      </c>
      <c r="AJ44" s="166">
        <v>0</v>
      </c>
      <c r="AK44" s="166">
        <v>0</v>
      </c>
      <c r="AL44" s="159">
        <v>0</v>
      </c>
      <c r="AM44" s="57"/>
      <c r="AN44" s="51"/>
      <c r="AO44" s="51"/>
      <c r="AP44" s="51"/>
      <c r="AQ44" s="51"/>
      <c r="AR44" s="51"/>
      <c r="AS44" s="51"/>
      <c r="AT44" s="51"/>
      <c r="AU44" s="51"/>
      <c r="AV44" s="51"/>
      <c r="AW44" s="51"/>
      <c r="AX44" s="51"/>
      <c r="AY44" s="51"/>
      <c r="AZ44" s="51"/>
      <c r="BA44" s="51"/>
      <c r="BB44" s="51"/>
      <c r="BC44" s="51"/>
      <c r="BD44" s="51"/>
      <c r="BE44" s="51"/>
      <c r="BF44" s="51"/>
      <c r="BG44" s="51"/>
      <c r="BH44" s="51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  <c r="HC44" s="9"/>
      <c r="HD44" s="9"/>
      <c r="HE44" s="9"/>
      <c r="HF44" s="9"/>
      <c r="HG44" s="9"/>
      <c r="HH44" s="9"/>
      <c r="HI44" s="9"/>
      <c r="HJ44" s="9"/>
      <c r="HK44" s="9"/>
      <c r="HL44" s="9"/>
      <c r="HM44" s="9"/>
      <c r="HN44" s="9"/>
      <c r="HO44" s="9"/>
      <c r="HP44" s="9"/>
      <c r="HQ44" s="9"/>
      <c r="HR44" s="9"/>
      <c r="HS44" s="9"/>
      <c r="HT44" s="9"/>
      <c r="HU44" s="9"/>
      <c r="HV44" s="9"/>
      <c r="HW44" s="9"/>
      <c r="HX44" s="9"/>
      <c r="HY44" s="9"/>
      <c r="HZ44" s="9"/>
      <c r="IA44" s="9"/>
      <c r="IB44" s="9"/>
      <c r="IC44" s="9"/>
      <c r="ID44" s="9"/>
      <c r="IE44" s="9"/>
      <c r="IF44" s="9"/>
      <c r="IG44" s="9"/>
      <c r="IH44" s="9"/>
      <c r="II44" s="9"/>
      <c r="IJ44" s="9"/>
      <c r="IK44" s="9"/>
      <c r="IL44" s="9"/>
      <c r="IM44" s="9"/>
      <c r="IN44" s="9"/>
      <c r="IO44" s="9"/>
      <c r="IP44" s="9"/>
      <c r="IQ44" s="9"/>
      <c r="IR44" s="9"/>
      <c r="IS44" s="9"/>
      <c r="IT44" s="9"/>
      <c r="IU44" s="9"/>
      <c r="IV44" s="9"/>
      <c r="IW44" s="9"/>
      <c r="IX44" s="9"/>
      <c r="IY44" s="9"/>
      <c r="IZ44" s="9"/>
      <c r="JA44" s="9"/>
      <c r="JB44" s="9"/>
      <c r="JC44" s="9"/>
      <c r="JD44" s="9"/>
      <c r="JE44" s="9"/>
      <c r="JF44" s="9"/>
      <c r="JG44" s="9"/>
      <c r="JH44" s="9"/>
      <c r="JI44" s="9"/>
      <c r="JJ44" s="9"/>
      <c r="JK44" s="9"/>
      <c r="JL44" s="9"/>
      <c r="JM44" s="9"/>
      <c r="JN44" s="9"/>
      <c r="JO44" s="9"/>
      <c r="JP44" s="9"/>
      <c r="JQ44" s="9"/>
      <c r="JR44" s="9"/>
      <c r="JS44" s="9"/>
      <c r="JT44" s="9"/>
      <c r="JU44" s="9"/>
      <c r="JV44" s="9"/>
      <c r="JW44" s="9"/>
      <c r="JX44" s="9"/>
      <c r="JY44" s="9"/>
      <c r="JZ44" s="9"/>
      <c r="KA44" s="9"/>
      <c r="KB44" s="9"/>
      <c r="KC44" s="9"/>
      <c r="KD44" s="9"/>
      <c r="KE44" s="9"/>
      <c r="KF44" s="9"/>
      <c r="KG44" s="9"/>
      <c r="KH44" s="9"/>
      <c r="KI44" s="9"/>
      <c r="KJ44" s="9"/>
      <c r="KK44" s="9"/>
      <c r="KL44" s="9"/>
      <c r="KM44" s="9"/>
      <c r="KN44" s="9"/>
      <c r="KO44" s="9"/>
      <c r="KP44" s="9"/>
      <c r="KQ44" s="9"/>
      <c r="KR44" s="9"/>
      <c r="KS44" s="9"/>
      <c r="KT44" s="9"/>
      <c r="KU44" s="9"/>
      <c r="KV44" s="9"/>
      <c r="KW44" s="9"/>
      <c r="KX44" s="9"/>
      <c r="KY44" s="9"/>
      <c r="KZ44" s="9"/>
      <c r="LA44" s="9"/>
      <c r="LB44" s="9"/>
      <c r="LC44" s="9"/>
      <c r="LD44" s="9"/>
      <c r="LE44" s="9"/>
      <c r="LF44" s="9"/>
      <c r="LG44" s="9"/>
      <c r="LH44" s="9"/>
      <c r="LI44" s="9"/>
      <c r="LJ44" s="9"/>
      <c r="LK44" s="9"/>
      <c r="LL44" s="9"/>
      <c r="LM44" s="9"/>
      <c r="LN44" s="9"/>
      <c r="LO44" s="9"/>
      <c r="LP44" s="9"/>
      <c r="LQ44" s="9"/>
      <c r="LR44" s="9"/>
      <c r="LS44" s="9"/>
      <c r="LT44" s="9"/>
      <c r="LU44" s="9"/>
      <c r="LV44" s="9"/>
      <c r="LW44" s="9"/>
      <c r="LX44" s="9"/>
      <c r="LY44" s="9"/>
      <c r="LZ44" s="9"/>
      <c r="MA44" s="9"/>
      <c r="MB44" s="9"/>
      <c r="MC44" s="9"/>
      <c r="MD44" s="9"/>
      <c r="ME44" s="9"/>
      <c r="MF44" s="9"/>
      <c r="MG44" s="9"/>
      <c r="MH44" s="9"/>
      <c r="MI44" s="9"/>
      <c r="MJ44" s="9"/>
      <c r="MK44" s="9"/>
      <c r="ML44" s="9"/>
      <c r="MM44" s="9"/>
      <c r="MN44" s="9"/>
      <c r="MO44" s="9"/>
      <c r="MP44" s="9"/>
      <c r="MQ44" s="9"/>
      <c r="MR44" s="9"/>
      <c r="MS44" s="9"/>
      <c r="MT44" s="9"/>
      <c r="MU44" s="9"/>
      <c r="MV44" s="9"/>
      <c r="MW44" s="9"/>
      <c r="MX44" s="9"/>
      <c r="MY44" s="9"/>
      <c r="MZ44" s="9"/>
      <c r="NA44" s="9"/>
      <c r="NB44" s="9"/>
      <c r="NC44" s="9"/>
      <c r="ND44" s="9"/>
      <c r="NE44" s="9"/>
      <c r="NF44" s="9"/>
      <c r="NG44" s="9"/>
      <c r="NH44" s="9"/>
      <c r="NI44" s="9"/>
      <c r="NJ44" s="9"/>
      <c r="NK44" s="9"/>
      <c r="NL44" s="9"/>
      <c r="NM44" s="9"/>
      <c r="NN44" s="9"/>
      <c r="NO44" s="9"/>
      <c r="NP44" s="9"/>
      <c r="NQ44" s="9"/>
      <c r="NR44" s="9"/>
      <c r="NS44" s="9"/>
      <c r="NT44" s="9"/>
      <c r="NU44" s="9"/>
      <c r="NV44" s="9"/>
      <c r="NW44" s="9"/>
      <c r="NX44" s="9"/>
      <c r="NY44" s="9"/>
      <c r="NZ44" s="9"/>
      <c r="OA44" s="9"/>
      <c r="OB44" s="9"/>
      <c r="OC44" s="9"/>
      <c r="OD44" s="9"/>
      <c r="OE44" s="9"/>
      <c r="OF44" s="9"/>
      <c r="OG44" s="9"/>
      <c r="OH44" s="9"/>
      <c r="OI44" s="9"/>
      <c r="OJ44" s="9"/>
      <c r="OK44" s="9"/>
      <c r="OL44" s="9"/>
      <c r="OM44" s="9"/>
      <c r="ON44" s="9"/>
      <c r="OO44" s="9"/>
      <c r="OP44" s="9"/>
      <c r="OQ44" s="9"/>
      <c r="OR44" s="9"/>
      <c r="OS44" s="9"/>
      <c r="OT44" s="9"/>
      <c r="OU44" s="9"/>
      <c r="OV44" s="9"/>
      <c r="OW44" s="9"/>
      <c r="OX44" s="9"/>
      <c r="OY44" s="9"/>
      <c r="OZ44" s="9"/>
      <c r="PA44" s="9"/>
      <c r="PB44" s="9"/>
      <c r="PC44" s="9"/>
      <c r="PD44" s="9"/>
      <c r="PE44" s="9"/>
      <c r="PF44" s="9"/>
      <c r="PG44" s="9"/>
      <c r="PH44" s="9"/>
      <c r="PI44" s="9"/>
      <c r="PJ44" s="9"/>
      <c r="PK44" s="9"/>
      <c r="PL44" s="9"/>
      <c r="PM44" s="9"/>
      <c r="PN44" s="9"/>
      <c r="PO44" s="9"/>
      <c r="PP44" s="9"/>
      <c r="PQ44" s="9"/>
      <c r="PR44" s="9"/>
      <c r="PS44" s="9"/>
      <c r="PT44" s="9"/>
      <c r="PU44" s="9"/>
      <c r="PV44" s="9"/>
      <c r="PW44" s="9"/>
      <c r="PX44" s="9"/>
      <c r="PY44" s="9"/>
      <c r="PZ44" s="9"/>
      <c r="QA44" s="9"/>
      <c r="QB44" s="9"/>
      <c r="QC44" s="9"/>
      <c r="QD44" s="9"/>
      <c r="QE44" s="9"/>
      <c r="QF44" s="9"/>
      <c r="QG44" s="9"/>
      <c r="QH44" s="9"/>
      <c r="QI44" s="9"/>
      <c r="QJ44" s="9"/>
      <c r="QK44" s="9"/>
      <c r="XEG44" s="9"/>
      <c r="XEH44" s="9"/>
      <c r="XEI44" s="9"/>
      <c r="XEJ44" s="9"/>
      <c r="XEK44" s="9"/>
      <c r="XEL44" s="9"/>
      <c r="XEM44" s="9"/>
      <c r="XEN44" s="9"/>
      <c r="XEO44" s="9"/>
      <c r="XEP44" s="9"/>
      <c r="XEQ44" s="9"/>
      <c r="XER44" s="9"/>
      <c r="XES44" s="9"/>
      <c r="XET44" s="9"/>
      <c r="XEU44" s="9"/>
      <c r="XEV44" s="9"/>
      <c r="XEW44" s="9"/>
      <c r="XEX44" s="9"/>
      <c r="XEY44" s="9"/>
      <c r="XEZ44" s="9"/>
      <c r="XFA44" s="9"/>
      <c r="XFB44" s="9"/>
      <c r="XFC44" s="9"/>
      <c r="XFD44" s="9"/>
    </row>
    <row r="45" spans="1:453 16361:16384" s="10" customFormat="1" x14ac:dyDescent="0.25">
      <c r="A45" s="188"/>
      <c r="B45" s="56"/>
      <c r="C45" s="56"/>
      <c r="D45" s="56"/>
      <c r="E45" s="56"/>
      <c r="F45" s="56"/>
      <c r="G45" s="57"/>
      <c r="H45" s="57"/>
      <c r="I45" s="28"/>
      <c r="J45" s="56"/>
      <c r="K45" s="58"/>
      <c r="L45" s="159"/>
      <c r="M45" s="51"/>
      <c r="N45" s="58"/>
      <c r="O45" s="58"/>
      <c r="P45" s="56"/>
      <c r="Q45" s="56"/>
      <c r="R45" s="166"/>
      <c r="S45" s="166"/>
      <c r="T45" s="56"/>
      <c r="U45" s="56"/>
      <c r="V45" s="57"/>
      <c r="W45" s="56"/>
      <c r="X45" s="60"/>
      <c r="Y45" s="56"/>
      <c r="Z45" s="58"/>
      <c r="AA45" s="58"/>
      <c r="AB45" s="92"/>
      <c r="AC45" s="92"/>
      <c r="AD45" s="118"/>
      <c r="AE45" s="118"/>
      <c r="AF45" s="60"/>
      <c r="AG45" s="60"/>
      <c r="AH45" s="166"/>
      <c r="AI45" s="166"/>
      <c r="AJ45" s="166"/>
      <c r="AK45" s="166"/>
      <c r="AL45" s="159"/>
      <c r="AM45" s="57"/>
      <c r="AN45" s="51"/>
      <c r="AO45" s="51"/>
      <c r="AP45" s="51"/>
      <c r="AQ45" s="51"/>
      <c r="AR45" s="51"/>
      <c r="AS45" s="51"/>
      <c r="AT45" s="51"/>
      <c r="AU45" s="51"/>
      <c r="AV45" s="51"/>
      <c r="AW45" s="51"/>
      <c r="AX45" s="51"/>
      <c r="AY45" s="51"/>
      <c r="AZ45" s="51"/>
      <c r="BA45" s="51"/>
      <c r="BB45" s="51"/>
      <c r="BC45" s="51"/>
      <c r="BD45" s="51"/>
      <c r="BE45" s="51"/>
      <c r="BF45" s="51"/>
      <c r="BG45" s="51"/>
      <c r="BH45" s="51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  <c r="HC45" s="9"/>
      <c r="HD45" s="9"/>
      <c r="HE45" s="9"/>
      <c r="HF45" s="9"/>
      <c r="HG45" s="9"/>
      <c r="HH45" s="9"/>
      <c r="HI45" s="9"/>
      <c r="HJ45" s="9"/>
      <c r="HK45" s="9"/>
      <c r="HL45" s="9"/>
      <c r="HM45" s="9"/>
      <c r="HN45" s="9"/>
      <c r="HO45" s="9"/>
      <c r="HP45" s="9"/>
      <c r="HQ45" s="9"/>
      <c r="HR45" s="9"/>
      <c r="HS45" s="9"/>
      <c r="HT45" s="9"/>
      <c r="HU45" s="9"/>
      <c r="HV45" s="9"/>
      <c r="HW45" s="9"/>
      <c r="HX45" s="9"/>
      <c r="HY45" s="9"/>
      <c r="HZ45" s="9"/>
      <c r="IA45" s="9"/>
      <c r="IB45" s="9"/>
      <c r="IC45" s="9"/>
      <c r="ID45" s="9"/>
      <c r="IE45" s="9"/>
      <c r="IF45" s="9"/>
      <c r="IG45" s="9"/>
      <c r="IH45" s="9"/>
      <c r="II45" s="9"/>
      <c r="IJ45" s="9"/>
      <c r="IK45" s="9"/>
      <c r="IL45" s="9"/>
      <c r="IM45" s="9"/>
      <c r="IN45" s="9"/>
      <c r="IO45" s="9"/>
      <c r="IP45" s="9"/>
      <c r="IQ45" s="9"/>
      <c r="IR45" s="9"/>
      <c r="IS45" s="9"/>
      <c r="IT45" s="9"/>
      <c r="IU45" s="9"/>
      <c r="IV45" s="9"/>
      <c r="IW45" s="9"/>
      <c r="IX45" s="9"/>
      <c r="IY45" s="9"/>
      <c r="IZ45" s="9"/>
      <c r="JA45" s="9"/>
      <c r="JB45" s="9"/>
      <c r="JC45" s="9"/>
      <c r="JD45" s="9"/>
      <c r="JE45" s="9"/>
      <c r="JF45" s="9"/>
      <c r="JG45" s="9"/>
      <c r="JH45" s="9"/>
      <c r="JI45" s="9"/>
      <c r="JJ45" s="9"/>
      <c r="JK45" s="9"/>
      <c r="JL45" s="9"/>
      <c r="JM45" s="9"/>
      <c r="JN45" s="9"/>
      <c r="JO45" s="9"/>
      <c r="JP45" s="9"/>
      <c r="JQ45" s="9"/>
      <c r="JR45" s="9"/>
      <c r="JS45" s="9"/>
      <c r="JT45" s="9"/>
      <c r="JU45" s="9"/>
      <c r="JV45" s="9"/>
      <c r="JW45" s="9"/>
      <c r="JX45" s="9"/>
      <c r="JY45" s="9"/>
      <c r="JZ45" s="9"/>
      <c r="KA45" s="9"/>
      <c r="KB45" s="9"/>
      <c r="KC45" s="9"/>
      <c r="KD45" s="9"/>
      <c r="KE45" s="9"/>
      <c r="KF45" s="9"/>
      <c r="KG45" s="9"/>
      <c r="KH45" s="9"/>
      <c r="KI45" s="9"/>
      <c r="KJ45" s="9"/>
      <c r="KK45" s="9"/>
      <c r="KL45" s="9"/>
      <c r="KM45" s="9"/>
      <c r="KN45" s="9"/>
      <c r="KO45" s="9"/>
      <c r="KP45" s="9"/>
      <c r="KQ45" s="9"/>
      <c r="KR45" s="9"/>
      <c r="KS45" s="9"/>
      <c r="KT45" s="9"/>
      <c r="KU45" s="9"/>
      <c r="KV45" s="9"/>
      <c r="KW45" s="9"/>
      <c r="KX45" s="9"/>
      <c r="KY45" s="9"/>
      <c r="KZ45" s="9"/>
      <c r="LA45" s="9"/>
      <c r="LB45" s="9"/>
      <c r="LC45" s="9"/>
      <c r="LD45" s="9"/>
      <c r="LE45" s="9"/>
      <c r="LF45" s="9"/>
      <c r="LG45" s="9"/>
      <c r="LH45" s="9"/>
      <c r="LI45" s="9"/>
      <c r="LJ45" s="9"/>
      <c r="LK45" s="9"/>
      <c r="LL45" s="9"/>
      <c r="LM45" s="9"/>
      <c r="LN45" s="9"/>
      <c r="LO45" s="9"/>
      <c r="LP45" s="9"/>
      <c r="LQ45" s="9"/>
      <c r="LR45" s="9"/>
      <c r="LS45" s="9"/>
      <c r="LT45" s="9"/>
      <c r="LU45" s="9"/>
      <c r="LV45" s="9"/>
      <c r="LW45" s="9"/>
      <c r="LX45" s="9"/>
      <c r="LY45" s="9"/>
      <c r="LZ45" s="9"/>
      <c r="MA45" s="9"/>
      <c r="MB45" s="9"/>
      <c r="MC45" s="9"/>
      <c r="MD45" s="9"/>
      <c r="ME45" s="9"/>
      <c r="MF45" s="9"/>
      <c r="MG45" s="9"/>
      <c r="MH45" s="9"/>
      <c r="MI45" s="9"/>
      <c r="MJ45" s="9"/>
      <c r="MK45" s="9"/>
      <c r="ML45" s="9"/>
      <c r="MM45" s="9"/>
      <c r="MN45" s="9"/>
      <c r="MO45" s="9"/>
      <c r="MP45" s="9"/>
      <c r="MQ45" s="9"/>
      <c r="MR45" s="9"/>
      <c r="MS45" s="9"/>
      <c r="MT45" s="9"/>
      <c r="MU45" s="9"/>
      <c r="MV45" s="9"/>
      <c r="MW45" s="9"/>
      <c r="MX45" s="9"/>
      <c r="MY45" s="9"/>
      <c r="MZ45" s="9"/>
      <c r="NA45" s="9"/>
      <c r="NB45" s="9"/>
      <c r="NC45" s="9"/>
      <c r="ND45" s="9"/>
      <c r="NE45" s="9"/>
      <c r="NF45" s="9"/>
      <c r="NG45" s="9"/>
      <c r="NH45" s="9"/>
      <c r="NI45" s="9"/>
      <c r="NJ45" s="9"/>
      <c r="NK45" s="9"/>
      <c r="NL45" s="9"/>
      <c r="NM45" s="9"/>
      <c r="NN45" s="9"/>
      <c r="NO45" s="9"/>
      <c r="NP45" s="9"/>
      <c r="NQ45" s="9"/>
      <c r="NR45" s="9"/>
      <c r="NS45" s="9"/>
      <c r="NT45" s="9"/>
      <c r="NU45" s="9"/>
      <c r="NV45" s="9"/>
      <c r="NW45" s="9"/>
      <c r="NX45" s="9"/>
      <c r="NY45" s="9"/>
      <c r="NZ45" s="9"/>
      <c r="OA45" s="9"/>
      <c r="OB45" s="9"/>
      <c r="OC45" s="9"/>
      <c r="OD45" s="9"/>
      <c r="OE45" s="9"/>
      <c r="OF45" s="9"/>
      <c r="OG45" s="9"/>
      <c r="OH45" s="9"/>
      <c r="OI45" s="9"/>
      <c r="OJ45" s="9"/>
      <c r="OK45" s="9"/>
      <c r="OL45" s="9"/>
      <c r="OM45" s="9"/>
      <c r="ON45" s="9"/>
      <c r="OO45" s="9"/>
      <c r="OP45" s="9"/>
      <c r="OQ45" s="9"/>
      <c r="OR45" s="9"/>
      <c r="OS45" s="9"/>
      <c r="OT45" s="9"/>
      <c r="OU45" s="9"/>
      <c r="OV45" s="9"/>
      <c r="OW45" s="9"/>
      <c r="OX45" s="9"/>
      <c r="OY45" s="9"/>
      <c r="OZ45" s="9"/>
      <c r="PA45" s="9"/>
      <c r="PB45" s="9"/>
      <c r="PC45" s="9"/>
      <c r="PD45" s="9"/>
      <c r="PE45" s="9"/>
      <c r="PF45" s="9"/>
      <c r="PG45" s="9"/>
      <c r="PH45" s="9"/>
      <c r="PI45" s="9"/>
      <c r="PJ45" s="9"/>
      <c r="PK45" s="9"/>
      <c r="PL45" s="9"/>
      <c r="PM45" s="9"/>
      <c r="PN45" s="9"/>
      <c r="PO45" s="9"/>
      <c r="PP45" s="9"/>
      <c r="PQ45" s="9"/>
      <c r="PR45" s="9"/>
      <c r="PS45" s="9"/>
      <c r="PT45" s="9"/>
      <c r="PU45" s="9"/>
      <c r="PV45" s="9"/>
      <c r="PW45" s="9"/>
      <c r="PX45" s="9"/>
      <c r="PY45" s="9"/>
      <c r="PZ45" s="9"/>
      <c r="QA45" s="9"/>
      <c r="QB45" s="9"/>
      <c r="QC45" s="9"/>
      <c r="QD45" s="9"/>
      <c r="QE45" s="9"/>
      <c r="QF45" s="9"/>
      <c r="QG45" s="9"/>
      <c r="QH45" s="9"/>
      <c r="QI45" s="9"/>
      <c r="QJ45" s="9"/>
      <c r="QK45" s="9"/>
      <c r="XEG45" s="9"/>
      <c r="XEH45" s="9"/>
      <c r="XEI45" s="9"/>
      <c r="XEJ45" s="9"/>
      <c r="XEK45" s="9"/>
      <c r="XEL45" s="9"/>
      <c r="XEM45" s="9"/>
      <c r="XEN45" s="9"/>
      <c r="XEO45" s="9"/>
      <c r="XEP45" s="9"/>
      <c r="XEQ45" s="9"/>
      <c r="XER45" s="9"/>
      <c r="XES45" s="9"/>
      <c r="XET45" s="9"/>
      <c r="XEU45" s="9"/>
      <c r="XEV45" s="9"/>
      <c r="XEW45" s="9"/>
      <c r="XEX45" s="9"/>
      <c r="XEY45" s="9"/>
      <c r="XEZ45" s="9"/>
      <c r="XFA45" s="9"/>
      <c r="XFB45" s="9"/>
      <c r="XFC45" s="9"/>
      <c r="XFD45" s="9"/>
    </row>
    <row r="46" spans="1:453 16361:16384" s="10" customFormat="1" x14ac:dyDescent="0.25">
      <c r="A46" s="188"/>
      <c r="B46" s="56"/>
      <c r="C46" s="56"/>
      <c r="D46" s="56"/>
      <c r="E46" s="56"/>
      <c r="F46" s="56"/>
      <c r="G46" s="57"/>
      <c r="H46" s="57"/>
      <c r="I46" s="28"/>
      <c r="J46" s="56"/>
      <c r="K46" s="58"/>
      <c r="L46" s="159"/>
      <c r="M46" s="51"/>
      <c r="N46" s="58"/>
      <c r="O46" s="58"/>
      <c r="P46" s="56"/>
      <c r="Q46" s="56"/>
      <c r="R46" s="166"/>
      <c r="S46" s="166"/>
      <c r="T46" s="56"/>
      <c r="U46" s="56"/>
      <c r="V46" s="57" t="s">
        <v>138</v>
      </c>
      <c r="W46" s="58">
        <v>41732</v>
      </c>
      <c r="X46" s="51">
        <v>11293</v>
      </c>
      <c r="Y46" s="56" t="s">
        <v>202</v>
      </c>
      <c r="Z46" s="58">
        <v>42005</v>
      </c>
      <c r="AA46" s="58">
        <v>42369</v>
      </c>
      <c r="AB46" s="126">
        <v>7.0000000000000007E-2</v>
      </c>
      <c r="AC46" s="56" t="s">
        <v>105</v>
      </c>
      <c r="AD46" s="85">
        <v>872</v>
      </c>
      <c r="AE46" s="85">
        <v>0</v>
      </c>
      <c r="AF46" s="60" t="s">
        <v>105</v>
      </c>
      <c r="AG46" s="60" t="s">
        <v>105</v>
      </c>
      <c r="AH46" s="166">
        <v>0</v>
      </c>
      <c r="AI46" s="166">
        <f>AI42+AD46</f>
        <v>39312.660000000003</v>
      </c>
      <c r="AJ46" s="166">
        <v>0</v>
      </c>
      <c r="AK46" s="166">
        <v>0</v>
      </c>
      <c r="AL46" s="159">
        <v>0</v>
      </c>
      <c r="AM46" s="57"/>
      <c r="AN46" s="51"/>
      <c r="AO46" s="51"/>
      <c r="AP46" s="51"/>
      <c r="AQ46" s="51"/>
      <c r="AR46" s="51"/>
      <c r="AS46" s="51"/>
      <c r="AT46" s="51"/>
      <c r="AU46" s="51"/>
      <c r="AV46" s="51"/>
      <c r="AW46" s="51"/>
      <c r="AX46" s="51"/>
      <c r="AY46" s="51"/>
      <c r="AZ46" s="51"/>
      <c r="BA46" s="51"/>
      <c r="BB46" s="51"/>
      <c r="BC46" s="51"/>
      <c r="BD46" s="51"/>
      <c r="BE46" s="51"/>
      <c r="BF46" s="51"/>
      <c r="BG46" s="51"/>
      <c r="BH46" s="51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  <c r="HC46" s="9"/>
      <c r="HD46" s="9"/>
      <c r="HE46" s="9"/>
      <c r="HF46" s="9"/>
      <c r="HG46" s="9"/>
      <c r="HH46" s="9"/>
      <c r="HI46" s="9"/>
      <c r="HJ46" s="9"/>
      <c r="HK46" s="9"/>
      <c r="HL46" s="9"/>
      <c r="HM46" s="9"/>
      <c r="HN46" s="9"/>
      <c r="HO46" s="9"/>
      <c r="HP46" s="9"/>
      <c r="HQ46" s="9"/>
      <c r="HR46" s="9"/>
      <c r="HS46" s="9"/>
      <c r="HT46" s="9"/>
      <c r="HU46" s="9"/>
      <c r="HV46" s="9"/>
      <c r="HW46" s="9"/>
      <c r="HX46" s="9"/>
      <c r="HY46" s="9"/>
      <c r="HZ46" s="9"/>
      <c r="IA46" s="9"/>
      <c r="IB46" s="9"/>
      <c r="IC46" s="9"/>
      <c r="ID46" s="9"/>
      <c r="IE46" s="9"/>
      <c r="IF46" s="9"/>
      <c r="IG46" s="9"/>
      <c r="IH46" s="9"/>
      <c r="II46" s="9"/>
      <c r="IJ46" s="9"/>
      <c r="IK46" s="9"/>
      <c r="IL46" s="9"/>
      <c r="IM46" s="9"/>
      <c r="IN46" s="9"/>
      <c r="IO46" s="9"/>
      <c r="IP46" s="9"/>
      <c r="IQ46" s="9"/>
      <c r="IR46" s="9"/>
      <c r="IS46" s="9"/>
      <c r="IT46" s="9"/>
      <c r="IU46" s="9"/>
      <c r="IV46" s="9"/>
      <c r="IW46" s="9"/>
      <c r="IX46" s="9"/>
      <c r="IY46" s="9"/>
      <c r="IZ46" s="9"/>
      <c r="JA46" s="9"/>
      <c r="JB46" s="9"/>
      <c r="JC46" s="9"/>
      <c r="JD46" s="9"/>
      <c r="JE46" s="9"/>
      <c r="JF46" s="9"/>
      <c r="JG46" s="9"/>
      <c r="JH46" s="9"/>
      <c r="JI46" s="9"/>
      <c r="JJ46" s="9"/>
      <c r="JK46" s="9"/>
      <c r="JL46" s="9"/>
      <c r="JM46" s="9"/>
      <c r="JN46" s="9"/>
      <c r="JO46" s="9"/>
      <c r="JP46" s="9"/>
      <c r="JQ46" s="9"/>
      <c r="JR46" s="9"/>
      <c r="JS46" s="9"/>
      <c r="JT46" s="9"/>
      <c r="JU46" s="9"/>
      <c r="JV46" s="9"/>
      <c r="JW46" s="9"/>
      <c r="JX46" s="9"/>
      <c r="JY46" s="9"/>
      <c r="JZ46" s="9"/>
      <c r="KA46" s="9"/>
      <c r="KB46" s="9"/>
      <c r="KC46" s="9"/>
      <c r="KD46" s="9"/>
      <c r="KE46" s="9"/>
      <c r="KF46" s="9"/>
      <c r="KG46" s="9"/>
      <c r="KH46" s="9"/>
      <c r="KI46" s="9"/>
      <c r="KJ46" s="9"/>
      <c r="KK46" s="9"/>
      <c r="KL46" s="9"/>
      <c r="KM46" s="9"/>
      <c r="KN46" s="9"/>
      <c r="KO46" s="9"/>
      <c r="KP46" s="9"/>
      <c r="KQ46" s="9"/>
      <c r="KR46" s="9"/>
      <c r="KS46" s="9"/>
      <c r="KT46" s="9"/>
      <c r="KU46" s="9"/>
      <c r="KV46" s="9"/>
      <c r="KW46" s="9"/>
      <c r="KX46" s="9"/>
      <c r="KY46" s="9"/>
      <c r="KZ46" s="9"/>
      <c r="LA46" s="9"/>
      <c r="LB46" s="9"/>
      <c r="LC46" s="9"/>
      <c r="LD46" s="9"/>
      <c r="LE46" s="9"/>
      <c r="LF46" s="9"/>
      <c r="LG46" s="9"/>
      <c r="LH46" s="9"/>
      <c r="LI46" s="9"/>
      <c r="LJ46" s="9"/>
      <c r="LK46" s="9"/>
      <c r="LL46" s="9"/>
      <c r="LM46" s="9"/>
      <c r="LN46" s="9"/>
      <c r="LO46" s="9"/>
      <c r="LP46" s="9"/>
      <c r="LQ46" s="9"/>
      <c r="LR46" s="9"/>
      <c r="LS46" s="9"/>
      <c r="LT46" s="9"/>
      <c r="LU46" s="9"/>
      <c r="LV46" s="9"/>
      <c r="LW46" s="9"/>
      <c r="LX46" s="9"/>
      <c r="LY46" s="9"/>
      <c r="LZ46" s="9"/>
      <c r="MA46" s="9"/>
      <c r="MB46" s="9"/>
      <c r="MC46" s="9"/>
      <c r="MD46" s="9"/>
      <c r="ME46" s="9"/>
      <c r="MF46" s="9"/>
      <c r="MG46" s="9"/>
      <c r="MH46" s="9"/>
      <c r="MI46" s="9"/>
      <c r="MJ46" s="9"/>
      <c r="MK46" s="9"/>
      <c r="ML46" s="9"/>
      <c r="MM46" s="9"/>
      <c r="MN46" s="9"/>
      <c r="MO46" s="9"/>
      <c r="MP46" s="9"/>
      <c r="MQ46" s="9"/>
      <c r="MR46" s="9"/>
      <c r="MS46" s="9"/>
      <c r="MT46" s="9"/>
      <c r="MU46" s="9"/>
      <c r="MV46" s="9"/>
      <c r="MW46" s="9"/>
      <c r="MX46" s="9"/>
      <c r="MY46" s="9"/>
      <c r="MZ46" s="9"/>
      <c r="NA46" s="9"/>
      <c r="NB46" s="9"/>
      <c r="NC46" s="9"/>
      <c r="ND46" s="9"/>
      <c r="NE46" s="9"/>
      <c r="NF46" s="9"/>
      <c r="NG46" s="9"/>
      <c r="NH46" s="9"/>
      <c r="NI46" s="9"/>
      <c r="NJ46" s="9"/>
      <c r="NK46" s="9"/>
      <c r="NL46" s="9"/>
      <c r="NM46" s="9"/>
      <c r="NN46" s="9"/>
      <c r="NO46" s="9"/>
      <c r="NP46" s="9"/>
      <c r="NQ46" s="9"/>
      <c r="NR46" s="9"/>
      <c r="NS46" s="9"/>
      <c r="NT46" s="9"/>
      <c r="NU46" s="9"/>
      <c r="NV46" s="9"/>
      <c r="NW46" s="9"/>
      <c r="NX46" s="9"/>
      <c r="NY46" s="9"/>
      <c r="NZ46" s="9"/>
      <c r="OA46" s="9"/>
      <c r="OB46" s="9"/>
      <c r="OC46" s="9"/>
      <c r="OD46" s="9"/>
      <c r="OE46" s="9"/>
      <c r="OF46" s="9"/>
      <c r="OG46" s="9"/>
      <c r="OH46" s="9"/>
      <c r="OI46" s="9"/>
      <c r="OJ46" s="9"/>
      <c r="OK46" s="9"/>
      <c r="OL46" s="9"/>
      <c r="OM46" s="9"/>
      <c r="ON46" s="9"/>
      <c r="OO46" s="9"/>
      <c r="OP46" s="9"/>
      <c r="OQ46" s="9"/>
      <c r="OR46" s="9"/>
      <c r="OS46" s="9"/>
      <c r="OT46" s="9"/>
      <c r="OU46" s="9"/>
      <c r="OV46" s="9"/>
      <c r="OW46" s="9"/>
      <c r="OX46" s="9"/>
      <c r="OY46" s="9"/>
      <c r="OZ46" s="9"/>
      <c r="PA46" s="9"/>
      <c r="PB46" s="9"/>
      <c r="PC46" s="9"/>
      <c r="PD46" s="9"/>
      <c r="PE46" s="9"/>
      <c r="PF46" s="9"/>
      <c r="PG46" s="9"/>
      <c r="PH46" s="9"/>
      <c r="PI46" s="9"/>
      <c r="PJ46" s="9"/>
      <c r="PK46" s="9"/>
      <c r="PL46" s="9"/>
      <c r="PM46" s="9"/>
      <c r="PN46" s="9"/>
      <c r="PO46" s="9"/>
      <c r="PP46" s="9"/>
      <c r="PQ46" s="9"/>
      <c r="PR46" s="9"/>
      <c r="PS46" s="9"/>
      <c r="PT46" s="9"/>
      <c r="PU46" s="9"/>
      <c r="PV46" s="9"/>
      <c r="PW46" s="9"/>
      <c r="PX46" s="9"/>
      <c r="PY46" s="9"/>
      <c r="PZ46" s="9"/>
      <c r="QA46" s="9"/>
      <c r="QB46" s="9"/>
      <c r="QC46" s="9"/>
      <c r="QD46" s="9"/>
      <c r="QE46" s="9"/>
      <c r="QF46" s="9"/>
      <c r="QG46" s="9"/>
      <c r="QH46" s="9"/>
      <c r="QI46" s="9"/>
      <c r="QJ46" s="9"/>
      <c r="QK46" s="9"/>
      <c r="XEG46" s="9"/>
      <c r="XEH46" s="9"/>
      <c r="XEI46" s="9"/>
      <c r="XEJ46" s="9"/>
      <c r="XEK46" s="9"/>
      <c r="XEL46" s="9"/>
      <c r="XEM46" s="9"/>
      <c r="XEN46" s="9"/>
      <c r="XEO46" s="9"/>
      <c r="XEP46" s="9"/>
      <c r="XEQ46" s="9"/>
      <c r="XER46" s="9"/>
      <c r="XES46" s="9"/>
      <c r="XET46" s="9"/>
      <c r="XEU46" s="9"/>
      <c r="XEV46" s="9"/>
      <c r="XEW46" s="9"/>
      <c r="XEX46" s="9"/>
      <c r="XEY46" s="9"/>
      <c r="XEZ46" s="9"/>
      <c r="XFA46" s="9"/>
      <c r="XFB46" s="9"/>
      <c r="XFC46" s="9"/>
      <c r="XFD46" s="9"/>
    </row>
    <row r="47" spans="1:453 16361:16384" s="10" customFormat="1" x14ac:dyDescent="0.25">
      <c r="A47" s="188"/>
      <c r="B47" s="56"/>
      <c r="C47" s="56"/>
      <c r="D47" s="56"/>
      <c r="E47" s="56"/>
      <c r="F47" s="56"/>
      <c r="G47" s="57"/>
      <c r="H47" s="57"/>
      <c r="I47" s="28"/>
      <c r="J47" s="56"/>
      <c r="K47" s="58"/>
      <c r="L47" s="159"/>
      <c r="M47" s="51"/>
      <c r="N47" s="58"/>
      <c r="O47" s="58"/>
      <c r="P47" s="56"/>
      <c r="Q47" s="56"/>
      <c r="R47" s="166"/>
      <c r="S47" s="166"/>
      <c r="T47" s="56"/>
      <c r="U47" s="56"/>
      <c r="V47" s="57"/>
      <c r="W47" s="56"/>
      <c r="X47" s="60"/>
      <c r="Y47" s="56"/>
      <c r="Z47" s="58"/>
      <c r="AA47" s="58"/>
      <c r="AB47" s="126"/>
      <c r="AC47" s="56"/>
      <c r="AD47" s="85"/>
      <c r="AE47" s="85"/>
      <c r="AF47" s="60"/>
      <c r="AG47" s="60"/>
      <c r="AH47" s="166"/>
      <c r="AI47" s="166"/>
      <c r="AJ47" s="166"/>
      <c r="AK47" s="166"/>
      <c r="AL47" s="159"/>
      <c r="AM47" s="57"/>
      <c r="AN47" s="51"/>
      <c r="AO47" s="51"/>
      <c r="AP47" s="51"/>
      <c r="AQ47" s="51"/>
      <c r="AR47" s="51"/>
      <c r="AS47" s="51"/>
      <c r="AT47" s="51"/>
      <c r="AU47" s="51"/>
      <c r="AV47" s="51"/>
      <c r="AW47" s="51"/>
      <c r="AX47" s="51"/>
      <c r="AY47" s="51"/>
      <c r="AZ47" s="51"/>
      <c r="BA47" s="51"/>
      <c r="BB47" s="51"/>
      <c r="BC47" s="51"/>
      <c r="BD47" s="51"/>
      <c r="BE47" s="51"/>
      <c r="BF47" s="51"/>
      <c r="BG47" s="51"/>
      <c r="BH47" s="51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9"/>
      <c r="FJ47" s="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9"/>
      <c r="FW47" s="9"/>
      <c r="FX47" s="9"/>
      <c r="FY47" s="9"/>
      <c r="FZ47" s="9"/>
      <c r="GA47" s="9"/>
      <c r="GB47" s="9"/>
      <c r="GC47" s="9"/>
      <c r="GD47" s="9"/>
      <c r="GE47" s="9"/>
      <c r="GF47" s="9"/>
      <c r="GG47" s="9"/>
      <c r="GH47" s="9"/>
      <c r="GI47" s="9"/>
      <c r="GJ47" s="9"/>
      <c r="GK47" s="9"/>
      <c r="GL47" s="9"/>
      <c r="GM47" s="9"/>
      <c r="GN47" s="9"/>
      <c r="GO47" s="9"/>
      <c r="GP47" s="9"/>
      <c r="GQ47" s="9"/>
      <c r="GR47" s="9"/>
      <c r="GS47" s="9"/>
      <c r="GT47" s="9"/>
      <c r="GU47" s="9"/>
      <c r="GV47" s="9"/>
      <c r="GW47" s="9"/>
      <c r="GX47" s="9"/>
      <c r="GY47" s="9"/>
      <c r="GZ47" s="9"/>
      <c r="HA47" s="9"/>
      <c r="HB47" s="9"/>
      <c r="HC47" s="9"/>
      <c r="HD47" s="9"/>
      <c r="HE47" s="9"/>
      <c r="HF47" s="9"/>
      <c r="HG47" s="9"/>
      <c r="HH47" s="9"/>
      <c r="HI47" s="9"/>
      <c r="HJ47" s="9"/>
      <c r="HK47" s="9"/>
      <c r="HL47" s="9"/>
      <c r="HM47" s="9"/>
      <c r="HN47" s="9"/>
      <c r="HO47" s="9"/>
      <c r="HP47" s="9"/>
      <c r="HQ47" s="9"/>
      <c r="HR47" s="9"/>
      <c r="HS47" s="9"/>
      <c r="HT47" s="9"/>
      <c r="HU47" s="9"/>
      <c r="HV47" s="9"/>
      <c r="HW47" s="9"/>
      <c r="HX47" s="9"/>
      <c r="HY47" s="9"/>
      <c r="HZ47" s="9"/>
      <c r="IA47" s="9"/>
      <c r="IB47" s="9"/>
      <c r="IC47" s="9"/>
      <c r="ID47" s="9"/>
      <c r="IE47" s="9"/>
      <c r="IF47" s="9"/>
      <c r="IG47" s="9"/>
      <c r="IH47" s="9"/>
      <c r="II47" s="9"/>
      <c r="IJ47" s="9"/>
      <c r="IK47" s="9"/>
      <c r="IL47" s="9"/>
      <c r="IM47" s="9"/>
      <c r="IN47" s="9"/>
      <c r="IO47" s="9"/>
      <c r="IP47" s="9"/>
      <c r="IQ47" s="9"/>
      <c r="IR47" s="9"/>
      <c r="IS47" s="9"/>
      <c r="IT47" s="9"/>
      <c r="IU47" s="9"/>
      <c r="IV47" s="9"/>
      <c r="IW47" s="9"/>
      <c r="IX47" s="9"/>
      <c r="IY47" s="9"/>
      <c r="IZ47" s="9"/>
      <c r="JA47" s="9"/>
      <c r="JB47" s="9"/>
      <c r="JC47" s="9"/>
      <c r="JD47" s="9"/>
      <c r="JE47" s="9"/>
      <c r="JF47" s="9"/>
      <c r="JG47" s="9"/>
      <c r="JH47" s="9"/>
      <c r="JI47" s="9"/>
      <c r="JJ47" s="9"/>
      <c r="JK47" s="9"/>
      <c r="JL47" s="9"/>
      <c r="JM47" s="9"/>
      <c r="JN47" s="9"/>
      <c r="JO47" s="9"/>
      <c r="JP47" s="9"/>
      <c r="JQ47" s="9"/>
      <c r="JR47" s="9"/>
      <c r="JS47" s="9"/>
      <c r="JT47" s="9"/>
      <c r="JU47" s="9"/>
      <c r="JV47" s="9"/>
      <c r="JW47" s="9"/>
      <c r="JX47" s="9"/>
      <c r="JY47" s="9"/>
      <c r="JZ47" s="9"/>
      <c r="KA47" s="9"/>
      <c r="KB47" s="9"/>
      <c r="KC47" s="9"/>
      <c r="KD47" s="9"/>
      <c r="KE47" s="9"/>
      <c r="KF47" s="9"/>
      <c r="KG47" s="9"/>
      <c r="KH47" s="9"/>
      <c r="KI47" s="9"/>
      <c r="KJ47" s="9"/>
      <c r="KK47" s="9"/>
      <c r="KL47" s="9"/>
      <c r="KM47" s="9"/>
      <c r="KN47" s="9"/>
      <c r="KO47" s="9"/>
      <c r="KP47" s="9"/>
      <c r="KQ47" s="9"/>
      <c r="KR47" s="9"/>
      <c r="KS47" s="9"/>
      <c r="KT47" s="9"/>
      <c r="KU47" s="9"/>
      <c r="KV47" s="9"/>
      <c r="KW47" s="9"/>
      <c r="KX47" s="9"/>
      <c r="KY47" s="9"/>
      <c r="KZ47" s="9"/>
      <c r="LA47" s="9"/>
      <c r="LB47" s="9"/>
      <c r="LC47" s="9"/>
      <c r="LD47" s="9"/>
      <c r="LE47" s="9"/>
      <c r="LF47" s="9"/>
      <c r="LG47" s="9"/>
      <c r="LH47" s="9"/>
      <c r="LI47" s="9"/>
      <c r="LJ47" s="9"/>
      <c r="LK47" s="9"/>
      <c r="LL47" s="9"/>
      <c r="LM47" s="9"/>
      <c r="LN47" s="9"/>
      <c r="LO47" s="9"/>
      <c r="LP47" s="9"/>
      <c r="LQ47" s="9"/>
      <c r="LR47" s="9"/>
      <c r="LS47" s="9"/>
      <c r="LT47" s="9"/>
      <c r="LU47" s="9"/>
      <c r="LV47" s="9"/>
      <c r="LW47" s="9"/>
      <c r="LX47" s="9"/>
      <c r="LY47" s="9"/>
      <c r="LZ47" s="9"/>
      <c r="MA47" s="9"/>
      <c r="MB47" s="9"/>
      <c r="MC47" s="9"/>
      <c r="MD47" s="9"/>
      <c r="ME47" s="9"/>
      <c r="MF47" s="9"/>
      <c r="MG47" s="9"/>
      <c r="MH47" s="9"/>
      <c r="MI47" s="9"/>
      <c r="MJ47" s="9"/>
      <c r="MK47" s="9"/>
      <c r="ML47" s="9"/>
      <c r="MM47" s="9"/>
      <c r="MN47" s="9"/>
      <c r="MO47" s="9"/>
      <c r="MP47" s="9"/>
      <c r="MQ47" s="9"/>
      <c r="MR47" s="9"/>
      <c r="MS47" s="9"/>
      <c r="MT47" s="9"/>
      <c r="MU47" s="9"/>
      <c r="MV47" s="9"/>
      <c r="MW47" s="9"/>
      <c r="MX47" s="9"/>
      <c r="MY47" s="9"/>
      <c r="MZ47" s="9"/>
      <c r="NA47" s="9"/>
      <c r="NB47" s="9"/>
      <c r="NC47" s="9"/>
      <c r="ND47" s="9"/>
      <c r="NE47" s="9"/>
      <c r="NF47" s="9"/>
      <c r="NG47" s="9"/>
      <c r="NH47" s="9"/>
      <c r="NI47" s="9"/>
      <c r="NJ47" s="9"/>
      <c r="NK47" s="9"/>
      <c r="NL47" s="9"/>
      <c r="NM47" s="9"/>
      <c r="NN47" s="9"/>
      <c r="NO47" s="9"/>
      <c r="NP47" s="9"/>
      <c r="NQ47" s="9"/>
      <c r="NR47" s="9"/>
      <c r="NS47" s="9"/>
      <c r="NT47" s="9"/>
      <c r="NU47" s="9"/>
      <c r="NV47" s="9"/>
      <c r="NW47" s="9"/>
      <c r="NX47" s="9"/>
      <c r="NY47" s="9"/>
      <c r="NZ47" s="9"/>
      <c r="OA47" s="9"/>
      <c r="OB47" s="9"/>
      <c r="OC47" s="9"/>
      <c r="OD47" s="9"/>
      <c r="OE47" s="9"/>
      <c r="OF47" s="9"/>
      <c r="OG47" s="9"/>
      <c r="OH47" s="9"/>
      <c r="OI47" s="9"/>
      <c r="OJ47" s="9"/>
      <c r="OK47" s="9"/>
      <c r="OL47" s="9"/>
      <c r="OM47" s="9"/>
      <c r="ON47" s="9"/>
      <c r="OO47" s="9"/>
      <c r="OP47" s="9"/>
      <c r="OQ47" s="9"/>
      <c r="OR47" s="9"/>
      <c r="OS47" s="9"/>
      <c r="OT47" s="9"/>
      <c r="OU47" s="9"/>
      <c r="OV47" s="9"/>
      <c r="OW47" s="9"/>
      <c r="OX47" s="9"/>
      <c r="OY47" s="9"/>
      <c r="OZ47" s="9"/>
      <c r="PA47" s="9"/>
      <c r="PB47" s="9"/>
      <c r="PC47" s="9"/>
      <c r="PD47" s="9"/>
      <c r="PE47" s="9"/>
      <c r="PF47" s="9"/>
      <c r="PG47" s="9"/>
      <c r="PH47" s="9"/>
      <c r="PI47" s="9"/>
      <c r="PJ47" s="9"/>
      <c r="PK47" s="9"/>
      <c r="PL47" s="9"/>
      <c r="PM47" s="9"/>
      <c r="PN47" s="9"/>
      <c r="PO47" s="9"/>
      <c r="PP47" s="9"/>
      <c r="PQ47" s="9"/>
      <c r="PR47" s="9"/>
      <c r="PS47" s="9"/>
      <c r="PT47" s="9"/>
      <c r="PU47" s="9"/>
      <c r="PV47" s="9"/>
      <c r="PW47" s="9"/>
      <c r="PX47" s="9"/>
      <c r="PY47" s="9"/>
      <c r="PZ47" s="9"/>
      <c r="QA47" s="9"/>
      <c r="QB47" s="9"/>
      <c r="QC47" s="9"/>
      <c r="QD47" s="9"/>
      <c r="QE47" s="9"/>
      <c r="QF47" s="9"/>
      <c r="QG47" s="9"/>
      <c r="QH47" s="9"/>
      <c r="QI47" s="9"/>
      <c r="QJ47" s="9"/>
      <c r="QK47" s="9"/>
      <c r="XEG47" s="9"/>
      <c r="XEH47" s="9"/>
      <c r="XEI47" s="9"/>
      <c r="XEJ47" s="9"/>
      <c r="XEK47" s="9"/>
      <c r="XEL47" s="9"/>
      <c r="XEM47" s="9"/>
      <c r="XEN47" s="9"/>
      <c r="XEO47" s="9"/>
      <c r="XEP47" s="9"/>
      <c r="XEQ47" s="9"/>
      <c r="XER47" s="9"/>
      <c r="XES47" s="9"/>
      <c r="XET47" s="9"/>
      <c r="XEU47" s="9"/>
      <c r="XEV47" s="9"/>
      <c r="XEW47" s="9"/>
      <c r="XEX47" s="9"/>
      <c r="XEY47" s="9"/>
      <c r="XEZ47" s="9"/>
      <c r="XFA47" s="9"/>
      <c r="XFB47" s="9"/>
      <c r="XFC47" s="9"/>
      <c r="XFD47" s="9"/>
    </row>
    <row r="48" spans="1:453 16361:16384" x14ac:dyDescent="0.25">
      <c r="A48" s="188"/>
      <c r="B48" s="56"/>
      <c r="C48" s="56"/>
      <c r="D48" s="56"/>
      <c r="E48" s="56"/>
      <c r="F48" s="56"/>
      <c r="G48" s="57"/>
      <c r="H48" s="57"/>
      <c r="I48" s="28"/>
      <c r="J48" s="56"/>
      <c r="K48" s="58"/>
      <c r="L48" s="159"/>
      <c r="M48" s="51"/>
      <c r="N48" s="58"/>
      <c r="O48" s="58"/>
      <c r="P48" s="56"/>
      <c r="Q48" s="56"/>
      <c r="R48" s="166"/>
      <c r="S48" s="166"/>
      <c r="T48" s="56"/>
      <c r="U48" s="56"/>
      <c r="V48" s="44" t="s">
        <v>139</v>
      </c>
      <c r="W48" s="88">
        <v>42359</v>
      </c>
      <c r="X48" s="46">
        <v>11708</v>
      </c>
      <c r="Y48" s="47" t="s">
        <v>197</v>
      </c>
      <c r="Z48" s="45">
        <v>42370</v>
      </c>
      <c r="AA48" s="45">
        <v>42735</v>
      </c>
      <c r="AB48" s="48" t="s">
        <v>105</v>
      </c>
      <c r="AC48" s="47" t="s">
        <v>105</v>
      </c>
      <c r="AD48" s="49">
        <v>0</v>
      </c>
      <c r="AE48" s="49">
        <v>0</v>
      </c>
      <c r="AF48" s="50" t="s">
        <v>105</v>
      </c>
      <c r="AG48" s="50" t="s">
        <v>105</v>
      </c>
      <c r="AH48" s="167">
        <v>0</v>
      </c>
      <c r="AI48" s="167">
        <v>0</v>
      </c>
      <c r="AJ48" s="167">
        <v>136431.66</v>
      </c>
      <c r="AK48" s="167">
        <v>0</v>
      </c>
      <c r="AL48" s="156">
        <v>0</v>
      </c>
      <c r="AM48" s="57"/>
      <c r="AN48" s="51"/>
      <c r="AO48" s="51"/>
      <c r="AP48" s="51"/>
      <c r="AQ48" s="51"/>
      <c r="AR48" s="51"/>
      <c r="AS48" s="51"/>
      <c r="AT48" s="51"/>
      <c r="AU48" s="51"/>
      <c r="AV48" s="51"/>
      <c r="AW48" s="51"/>
      <c r="AX48" s="51"/>
      <c r="AY48" s="51"/>
      <c r="AZ48" s="51"/>
      <c r="BA48" s="51"/>
      <c r="BB48" s="51"/>
      <c r="BC48" s="51"/>
      <c r="BD48" s="51"/>
      <c r="BE48" s="51"/>
      <c r="BF48" s="51"/>
      <c r="BG48" s="51"/>
      <c r="BH48" s="51"/>
    </row>
    <row r="49" spans="1:454 16361:16384" x14ac:dyDescent="0.25">
      <c r="A49" s="188"/>
      <c r="B49" s="56"/>
      <c r="C49" s="56"/>
      <c r="D49" s="56"/>
      <c r="E49" s="56"/>
      <c r="F49" s="56"/>
      <c r="G49" s="57"/>
      <c r="H49" s="57"/>
      <c r="I49" s="28"/>
      <c r="J49" s="56"/>
      <c r="K49" s="58"/>
      <c r="L49" s="159"/>
      <c r="M49" s="51"/>
      <c r="N49" s="58"/>
      <c r="O49" s="58"/>
      <c r="P49" s="56"/>
      <c r="Q49" s="56"/>
      <c r="R49" s="166"/>
      <c r="S49" s="166"/>
      <c r="T49" s="56"/>
      <c r="U49" s="56"/>
      <c r="V49" s="44" t="s">
        <v>140</v>
      </c>
      <c r="W49" s="88">
        <v>42730</v>
      </c>
      <c r="X49" s="46">
        <v>11973</v>
      </c>
      <c r="Y49" s="47" t="s">
        <v>197</v>
      </c>
      <c r="Z49" s="45">
        <v>42736</v>
      </c>
      <c r="AA49" s="88">
        <v>43100</v>
      </c>
      <c r="AB49" s="48" t="s">
        <v>105</v>
      </c>
      <c r="AC49" s="47" t="s">
        <v>105</v>
      </c>
      <c r="AD49" s="49">
        <v>0</v>
      </c>
      <c r="AE49" s="49">
        <v>0</v>
      </c>
      <c r="AF49" s="50" t="s">
        <v>105</v>
      </c>
      <c r="AG49" s="50" t="s">
        <v>105</v>
      </c>
      <c r="AH49" s="167">
        <v>0</v>
      </c>
      <c r="AI49" s="167">
        <v>0</v>
      </c>
      <c r="AJ49" s="167">
        <v>48396</v>
      </c>
      <c r="AK49" s="167">
        <v>0</v>
      </c>
      <c r="AL49" s="156">
        <v>0</v>
      </c>
      <c r="AM49" s="57"/>
      <c r="AN49" s="51"/>
      <c r="AO49" s="51"/>
      <c r="AP49" s="51"/>
      <c r="AQ49" s="51"/>
      <c r="AR49" s="51"/>
      <c r="AS49" s="51"/>
      <c r="AT49" s="51"/>
      <c r="AU49" s="51"/>
      <c r="AV49" s="51"/>
      <c r="AW49" s="51"/>
      <c r="AX49" s="51"/>
      <c r="AY49" s="51"/>
      <c r="AZ49" s="51"/>
      <c r="BA49" s="51"/>
      <c r="BB49" s="51"/>
      <c r="BC49" s="51"/>
      <c r="BD49" s="51"/>
      <c r="BE49" s="51"/>
      <c r="BF49" s="51"/>
      <c r="BG49" s="51"/>
      <c r="BH49" s="51"/>
    </row>
    <row r="50" spans="1:454 16361:16384" s="10" customFormat="1" x14ac:dyDescent="0.25">
      <c r="A50" s="188"/>
      <c r="B50" s="56"/>
      <c r="C50" s="56"/>
      <c r="D50" s="56"/>
      <c r="E50" s="56"/>
      <c r="F50" s="56"/>
      <c r="G50" s="57"/>
      <c r="H50" s="57"/>
      <c r="I50" s="28"/>
      <c r="J50" s="56"/>
      <c r="K50" s="58"/>
      <c r="L50" s="159"/>
      <c r="M50" s="51"/>
      <c r="N50" s="58"/>
      <c r="O50" s="58"/>
      <c r="P50" s="56"/>
      <c r="Q50" s="56"/>
      <c r="R50" s="166"/>
      <c r="S50" s="166"/>
      <c r="T50" s="56"/>
      <c r="U50" s="56"/>
      <c r="V50" s="44" t="s">
        <v>286</v>
      </c>
      <c r="W50" s="88">
        <v>43089</v>
      </c>
      <c r="X50" s="46">
        <v>12212</v>
      </c>
      <c r="Y50" s="47" t="s">
        <v>287</v>
      </c>
      <c r="Z50" s="45">
        <v>43101</v>
      </c>
      <c r="AA50" s="88">
        <v>43465</v>
      </c>
      <c r="AB50" s="48" t="s">
        <v>105</v>
      </c>
      <c r="AC50" s="47" t="s">
        <v>105</v>
      </c>
      <c r="AD50" s="49">
        <v>0</v>
      </c>
      <c r="AE50" s="49">
        <v>0</v>
      </c>
      <c r="AF50" s="50" t="s">
        <v>105</v>
      </c>
      <c r="AG50" s="49" t="s">
        <v>105</v>
      </c>
      <c r="AH50" s="167">
        <v>0</v>
      </c>
      <c r="AI50" s="167">
        <v>0</v>
      </c>
      <c r="AJ50" s="167">
        <v>0</v>
      </c>
      <c r="AK50" s="167">
        <f>8066+4033+4033+4033+12099+4033+4033+4033+4033</f>
        <v>48396</v>
      </c>
      <c r="AL50" s="156">
        <f>AJ48+AJ49+AK50</f>
        <v>233223.66</v>
      </c>
      <c r="AM50" s="57"/>
      <c r="AN50" s="51"/>
      <c r="AO50" s="51"/>
      <c r="AP50" s="51"/>
      <c r="AQ50" s="51"/>
      <c r="AR50" s="51"/>
      <c r="AS50" s="51"/>
      <c r="AT50" s="51"/>
      <c r="AU50" s="51"/>
      <c r="AV50" s="51"/>
      <c r="AW50" s="51"/>
      <c r="AX50" s="51"/>
      <c r="AY50" s="51"/>
      <c r="AZ50" s="51"/>
      <c r="BA50" s="51"/>
      <c r="BB50" s="51"/>
      <c r="BC50" s="51"/>
      <c r="BD50" s="51"/>
      <c r="BE50" s="51"/>
      <c r="BF50" s="51"/>
      <c r="BG50" s="51"/>
      <c r="BH50" s="51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9"/>
      <c r="EI50" s="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9"/>
      <c r="EX50" s="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9"/>
      <c r="FJ50" s="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9"/>
      <c r="FW50" s="9"/>
      <c r="FX50" s="9"/>
      <c r="FY50" s="9"/>
      <c r="FZ50" s="9"/>
      <c r="GA50" s="9"/>
      <c r="GB50" s="9"/>
      <c r="GC50" s="9"/>
      <c r="GD50" s="9"/>
      <c r="GE50" s="9"/>
      <c r="GF50" s="9"/>
      <c r="GG50" s="9"/>
      <c r="GH50" s="9"/>
      <c r="GI50" s="9"/>
      <c r="GJ50" s="9"/>
      <c r="GK50" s="9"/>
      <c r="GL50" s="9"/>
      <c r="GM50" s="9"/>
      <c r="GN50" s="9"/>
      <c r="GO50" s="9"/>
      <c r="GP50" s="9"/>
      <c r="GQ50" s="9"/>
      <c r="GR50" s="9"/>
      <c r="GS50" s="9"/>
      <c r="GT50" s="9"/>
      <c r="GU50" s="9"/>
      <c r="GV50" s="9"/>
      <c r="GW50" s="9"/>
      <c r="GX50" s="9"/>
      <c r="GY50" s="9"/>
      <c r="GZ50" s="9"/>
      <c r="HA50" s="9"/>
      <c r="HB50" s="9"/>
      <c r="HC50" s="9"/>
      <c r="HD50" s="9"/>
      <c r="HE50" s="9"/>
      <c r="HF50" s="9"/>
      <c r="HG50" s="9"/>
      <c r="HH50" s="9"/>
      <c r="HI50" s="9"/>
      <c r="HJ50" s="9"/>
      <c r="HK50" s="9"/>
      <c r="HL50" s="9"/>
      <c r="HM50" s="9"/>
      <c r="HN50" s="9"/>
      <c r="HO50" s="9"/>
      <c r="HP50" s="9"/>
      <c r="HQ50" s="9"/>
      <c r="HR50" s="9"/>
      <c r="HS50" s="9"/>
      <c r="HT50" s="9"/>
      <c r="HU50" s="9"/>
      <c r="HV50" s="9"/>
      <c r="HW50" s="9"/>
      <c r="HX50" s="9"/>
      <c r="HY50" s="9"/>
      <c r="HZ50" s="9"/>
      <c r="IA50" s="9"/>
      <c r="IB50" s="9"/>
      <c r="IC50" s="9"/>
      <c r="ID50" s="9"/>
      <c r="IE50" s="9"/>
      <c r="IF50" s="9"/>
      <c r="IG50" s="9"/>
      <c r="IH50" s="9"/>
      <c r="II50" s="9"/>
      <c r="IJ50" s="9"/>
      <c r="IK50" s="9"/>
      <c r="IL50" s="9"/>
      <c r="IM50" s="9"/>
      <c r="IN50" s="9"/>
      <c r="IO50" s="9"/>
      <c r="IP50" s="9"/>
      <c r="IQ50" s="9"/>
      <c r="IR50" s="9"/>
      <c r="IS50" s="9"/>
      <c r="IT50" s="9"/>
      <c r="IU50" s="9"/>
      <c r="IV50" s="9"/>
      <c r="IW50" s="9"/>
      <c r="IX50" s="9"/>
      <c r="IY50" s="9"/>
      <c r="IZ50" s="9"/>
      <c r="JA50" s="9"/>
      <c r="JB50" s="9"/>
      <c r="JC50" s="9"/>
      <c r="JD50" s="9"/>
      <c r="JE50" s="9"/>
      <c r="JF50" s="9"/>
      <c r="JG50" s="9"/>
      <c r="JH50" s="9"/>
      <c r="JI50" s="9"/>
      <c r="JJ50" s="9"/>
      <c r="JK50" s="9"/>
      <c r="JL50" s="9"/>
      <c r="JM50" s="9"/>
      <c r="JN50" s="9"/>
      <c r="JO50" s="9"/>
      <c r="JP50" s="9"/>
      <c r="JQ50" s="9"/>
      <c r="JR50" s="9"/>
      <c r="JS50" s="9"/>
      <c r="JT50" s="9"/>
      <c r="JU50" s="9"/>
      <c r="JV50" s="9"/>
      <c r="JW50" s="9"/>
      <c r="JX50" s="9"/>
      <c r="JY50" s="9"/>
      <c r="JZ50" s="9"/>
      <c r="KA50" s="9"/>
      <c r="KB50" s="9"/>
      <c r="KC50" s="9"/>
      <c r="KD50" s="9"/>
      <c r="KE50" s="9"/>
      <c r="KF50" s="9"/>
      <c r="KG50" s="9"/>
      <c r="KH50" s="9"/>
      <c r="KI50" s="9"/>
      <c r="KJ50" s="9"/>
      <c r="KK50" s="9"/>
      <c r="KL50" s="9"/>
      <c r="KM50" s="9"/>
      <c r="KN50" s="9"/>
      <c r="KO50" s="9"/>
      <c r="KP50" s="9"/>
      <c r="KQ50" s="9"/>
      <c r="KR50" s="9"/>
      <c r="KS50" s="9"/>
      <c r="KT50" s="9"/>
      <c r="KU50" s="9"/>
      <c r="KV50" s="9"/>
      <c r="KW50" s="9"/>
      <c r="KX50" s="9"/>
      <c r="KY50" s="9"/>
      <c r="KZ50" s="9"/>
      <c r="LA50" s="9"/>
      <c r="LB50" s="9"/>
      <c r="LC50" s="9"/>
      <c r="LD50" s="9"/>
      <c r="LE50" s="9"/>
      <c r="LF50" s="9"/>
      <c r="LG50" s="9"/>
      <c r="LH50" s="9"/>
      <c r="LI50" s="9"/>
      <c r="LJ50" s="9"/>
      <c r="LK50" s="9"/>
      <c r="LL50" s="9"/>
      <c r="LM50" s="9"/>
      <c r="LN50" s="9"/>
      <c r="LO50" s="9"/>
      <c r="LP50" s="9"/>
      <c r="LQ50" s="9"/>
      <c r="LR50" s="9"/>
      <c r="LS50" s="9"/>
      <c r="LT50" s="9"/>
      <c r="LU50" s="9"/>
      <c r="LV50" s="9"/>
      <c r="LW50" s="9"/>
      <c r="LX50" s="9"/>
      <c r="LY50" s="9"/>
      <c r="LZ50" s="9"/>
      <c r="MA50" s="9"/>
      <c r="MB50" s="9"/>
      <c r="MC50" s="9"/>
      <c r="MD50" s="9"/>
      <c r="ME50" s="9"/>
      <c r="MF50" s="9"/>
      <c r="MG50" s="9"/>
      <c r="MH50" s="9"/>
      <c r="MI50" s="9"/>
      <c r="MJ50" s="9"/>
      <c r="MK50" s="9"/>
      <c r="ML50" s="9"/>
      <c r="MM50" s="9"/>
      <c r="MN50" s="9"/>
      <c r="MO50" s="9"/>
      <c r="MP50" s="9"/>
      <c r="MQ50" s="9"/>
      <c r="MR50" s="9"/>
      <c r="MS50" s="9"/>
      <c r="MT50" s="9"/>
      <c r="MU50" s="9"/>
      <c r="MV50" s="9"/>
      <c r="MW50" s="9"/>
      <c r="MX50" s="9"/>
      <c r="MY50" s="9"/>
      <c r="MZ50" s="9"/>
      <c r="NA50" s="9"/>
      <c r="NB50" s="9"/>
      <c r="NC50" s="9"/>
      <c r="ND50" s="9"/>
      <c r="NE50" s="9"/>
      <c r="NF50" s="9"/>
      <c r="NG50" s="9"/>
      <c r="NH50" s="9"/>
      <c r="NI50" s="9"/>
      <c r="NJ50" s="9"/>
      <c r="NK50" s="9"/>
      <c r="NL50" s="9"/>
      <c r="NM50" s="9"/>
      <c r="NN50" s="9"/>
      <c r="NO50" s="9"/>
      <c r="NP50" s="9"/>
      <c r="NQ50" s="9"/>
      <c r="NR50" s="9"/>
      <c r="NS50" s="9"/>
      <c r="NT50" s="9"/>
      <c r="NU50" s="9"/>
      <c r="NV50" s="9"/>
      <c r="NW50" s="9"/>
      <c r="NX50" s="9"/>
      <c r="NY50" s="9"/>
      <c r="NZ50" s="9"/>
      <c r="OA50" s="9"/>
      <c r="OB50" s="9"/>
      <c r="OC50" s="9"/>
      <c r="OD50" s="9"/>
      <c r="OE50" s="9"/>
      <c r="OF50" s="9"/>
      <c r="OG50" s="9"/>
      <c r="OH50" s="9"/>
      <c r="OI50" s="9"/>
      <c r="OJ50" s="9"/>
      <c r="OK50" s="9"/>
      <c r="OL50" s="9"/>
      <c r="OM50" s="9"/>
      <c r="ON50" s="9"/>
      <c r="OO50" s="9"/>
      <c r="OP50" s="9"/>
      <c r="OQ50" s="9"/>
      <c r="OR50" s="9"/>
      <c r="OS50" s="9"/>
      <c r="OT50" s="9"/>
      <c r="OU50" s="9"/>
      <c r="OV50" s="9"/>
      <c r="OW50" s="9"/>
      <c r="OX50" s="9"/>
      <c r="OY50" s="9"/>
      <c r="OZ50" s="9"/>
      <c r="PA50" s="9"/>
      <c r="PB50" s="9"/>
      <c r="PC50" s="9"/>
      <c r="PD50" s="9"/>
      <c r="PE50" s="9"/>
      <c r="PF50" s="9"/>
      <c r="PG50" s="9"/>
      <c r="PH50" s="9"/>
      <c r="PI50" s="9"/>
      <c r="PJ50" s="9"/>
      <c r="PK50" s="9"/>
      <c r="PL50" s="9"/>
      <c r="PM50" s="9"/>
      <c r="PN50" s="9"/>
      <c r="PO50" s="9"/>
      <c r="PP50" s="9"/>
      <c r="PQ50" s="9"/>
      <c r="PR50" s="9"/>
      <c r="PS50" s="9"/>
      <c r="PT50" s="9"/>
      <c r="PU50" s="9"/>
      <c r="PV50" s="9"/>
      <c r="PW50" s="9"/>
      <c r="PX50" s="9"/>
      <c r="PY50" s="9"/>
      <c r="PZ50" s="9"/>
      <c r="QA50" s="9"/>
      <c r="QB50" s="9"/>
      <c r="QC50" s="9"/>
      <c r="QD50" s="9"/>
      <c r="QE50" s="9"/>
      <c r="QF50" s="9"/>
      <c r="QG50" s="9"/>
      <c r="QH50" s="9"/>
      <c r="QI50" s="9"/>
      <c r="QJ50" s="9"/>
      <c r="QK50" s="9"/>
      <c r="XEG50" s="9"/>
      <c r="XEH50" s="9"/>
      <c r="XEI50" s="9"/>
      <c r="XEJ50" s="9"/>
      <c r="XEK50" s="9"/>
      <c r="XEL50" s="9"/>
      <c r="XEM50" s="9"/>
      <c r="XEN50" s="9"/>
      <c r="XEO50" s="9"/>
      <c r="XEP50" s="9"/>
      <c r="XEQ50" s="9"/>
      <c r="XER50" s="9"/>
      <c r="XES50" s="9"/>
      <c r="XET50" s="9"/>
      <c r="XEU50" s="9"/>
      <c r="XEV50" s="9"/>
      <c r="XEW50" s="9"/>
      <c r="XEX50" s="9"/>
      <c r="XEY50" s="9"/>
      <c r="XEZ50" s="9"/>
      <c r="XFA50" s="9"/>
      <c r="XFB50" s="9"/>
      <c r="XFC50" s="9"/>
      <c r="XFD50" s="9"/>
    </row>
    <row r="51" spans="1:454 16361:16384" s="10" customFormat="1" x14ac:dyDescent="0.25">
      <c r="A51" s="188">
        <v>8</v>
      </c>
      <c r="B51" s="56" t="s">
        <v>342</v>
      </c>
      <c r="C51" s="56" t="s">
        <v>159</v>
      </c>
      <c r="D51" s="56" t="s">
        <v>194</v>
      </c>
      <c r="E51" s="56" t="s">
        <v>104</v>
      </c>
      <c r="F51" s="56" t="s">
        <v>118</v>
      </c>
      <c r="G51" s="57" t="s">
        <v>157</v>
      </c>
      <c r="H51" s="57" t="s">
        <v>116</v>
      </c>
      <c r="I51" s="28" t="s">
        <v>112</v>
      </c>
      <c r="J51" s="56" t="s">
        <v>124</v>
      </c>
      <c r="K51" s="58">
        <v>41691</v>
      </c>
      <c r="L51" s="159">
        <v>12000</v>
      </c>
      <c r="M51" s="51">
        <v>11256</v>
      </c>
      <c r="N51" s="58">
        <v>41691</v>
      </c>
      <c r="O51" s="58">
        <v>42004</v>
      </c>
      <c r="P51" s="56" t="s">
        <v>142</v>
      </c>
      <c r="Q51" s="56" t="s">
        <v>105</v>
      </c>
      <c r="R51" s="166" t="s">
        <v>105</v>
      </c>
      <c r="S51" s="166" t="s">
        <v>105</v>
      </c>
      <c r="T51" s="56" t="s">
        <v>102</v>
      </c>
      <c r="U51" s="56" t="s">
        <v>105</v>
      </c>
      <c r="V51" s="44" t="s">
        <v>165</v>
      </c>
      <c r="W51" s="45">
        <v>41981</v>
      </c>
      <c r="X51" s="46">
        <v>11457</v>
      </c>
      <c r="Y51" s="47" t="s">
        <v>148</v>
      </c>
      <c r="Z51" s="45">
        <v>42005</v>
      </c>
      <c r="AA51" s="45">
        <v>42369</v>
      </c>
      <c r="AB51" s="48" t="s">
        <v>105</v>
      </c>
      <c r="AC51" s="47" t="s">
        <v>105</v>
      </c>
      <c r="AD51" s="49">
        <v>0</v>
      </c>
      <c r="AE51" s="49">
        <v>0</v>
      </c>
      <c r="AF51" s="50" t="s">
        <v>105</v>
      </c>
      <c r="AG51" s="49"/>
      <c r="AH51" s="167">
        <v>0</v>
      </c>
      <c r="AI51" s="167">
        <v>0</v>
      </c>
      <c r="AJ51" s="167">
        <v>0</v>
      </c>
      <c r="AK51" s="167">
        <v>0</v>
      </c>
      <c r="AL51" s="156">
        <v>0</v>
      </c>
      <c r="AM51" s="60" t="s">
        <v>119</v>
      </c>
      <c r="AN51" s="51">
        <v>11097</v>
      </c>
      <c r="AO51" s="56" t="s">
        <v>120</v>
      </c>
      <c r="AP51" s="51">
        <v>11256</v>
      </c>
      <c r="AQ51" s="51" t="s">
        <v>105</v>
      </c>
      <c r="AR51" s="51" t="s">
        <v>105</v>
      </c>
      <c r="AS51" s="51" t="s">
        <v>105</v>
      </c>
      <c r="AT51" s="51" t="s">
        <v>105</v>
      </c>
      <c r="AU51" s="51" t="s">
        <v>105</v>
      </c>
      <c r="AV51" s="51" t="s">
        <v>105</v>
      </c>
      <c r="AW51" s="51" t="s">
        <v>105</v>
      </c>
      <c r="AX51" s="51" t="s">
        <v>105</v>
      </c>
      <c r="AY51" s="51" t="s">
        <v>105</v>
      </c>
      <c r="AZ51" s="51" t="s">
        <v>105</v>
      </c>
      <c r="BA51" s="51" t="s">
        <v>105</v>
      </c>
      <c r="BB51" s="51" t="s">
        <v>105</v>
      </c>
      <c r="BC51" s="51" t="s">
        <v>105</v>
      </c>
      <c r="BD51" s="51" t="s">
        <v>105</v>
      </c>
      <c r="BE51" s="51" t="s">
        <v>105</v>
      </c>
      <c r="BF51" s="51" t="s">
        <v>105</v>
      </c>
      <c r="BG51" s="51" t="s">
        <v>105</v>
      </c>
      <c r="BH51" s="51" t="s">
        <v>105</v>
      </c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9"/>
      <c r="EI51" s="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9"/>
      <c r="EX51" s="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9"/>
      <c r="FJ51" s="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9"/>
      <c r="FW51" s="9"/>
      <c r="FX51" s="9"/>
      <c r="FY51" s="9"/>
      <c r="FZ51" s="9"/>
      <c r="GA51" s="9"/>
      <c r="GB51" s="9"/>
      <c r="GC51" s="9"/>
      <c r="GD51" s="9"/>
      <c r="GE51" s="9"/>
      <c r="GF51" s="9"/>
      <c r="GG51" s="9"/>
      <c r="GH51" s="9"/>
      <c r="GI51" s="9"/>
      <c r="GJ51" s="9"/>
      <c r="GK51" s="9"/>
      <c r="GL51" s="9"/>
      <c r="GM51" s="9"/>
      <c r="GN51" s="9"/>
      <c r="GO51" s="9"/>
      <c r="GP51" s="9"/>
      <c r="GQ51" s="9"/>
      <c r="GR51" s="9"/>
      <c r="GS51" s="9"/>
      <c r="GT51" s="9"/>
      <c r="GU51" s="9"/>
      <c r="GV51" s="9"/>
      <c r="GW51" s="9"/>
      <c r="GX51" s="9"/>
      <c r="GY51" s="9"/>
      <c r="GZ51" s="9"/>
      <c r="HA51" s="9"/>
      <c r="HB51" s="9"/>
      <c r="HC51" s="9"/>
      <c r="HD51" s="9"/>
      <c r="HE51" s="9"/>
      <c r="HF51" s="9"/>
      <c r="HG51" s="9"/>
      <c r="HH51" s="9"/>
      <c r="HI51" s="9"/>
      <c r="HJ51" s="9"/>
      <c r="HK51" s="9"/>
      <c r="HL51" s="9"/>
      <c r="HM51" s="9"/>
      <c r="HN51" s="9"/>
      <c r="HO51" s="9"/>
      <c r="HP51" s="9"/>
      <c r="HQ51" s="9"/>
      <c r="HR51" s="9"/>
      <c r="HS51" s="9"/>
      <c r="HT51" s="9"/>
      <c r="HU51" s="9"/>
      <c r="HV51" s="9"/>
      <c r="HW51" s="9"/>
      <c r="HX51" s="9"/>
      <c r="HY51" s="9"/>
      <c r="HZ51" s="9"/>
      <c r="IA51" s="9"/>
      <c r="IB51" s="9"/>
      <c r="IC51" s="9"/>
      <c r="ID51" s="9"/>
      <c r="IE51" s="9"/>
      <c r="IF51" s="9"/>
      <c r="IG51" s="9"/>
      <c r="IH51" s="9"/>
      <c r="II51" s="9"/>
      <c r="IJ51" s="9"/>
      <c r="IK51" s="9"/>
      <c r="IL51" s="9"/>
      <c r="IM51" s="9"/>
      <c r="IN51" s="9"/>
      <c r="IO51" s="9"/>
      <c r="IP51" s="9"/>
      <c r="IQ51" s="9"/>
      <c r="IR51" s="9"/>
      <c r="IS51" s="9"/>
      <c r="IT51" s="9"/>
      <c r="IU51" s="9"/>
      <c r="IV51" s="9"/>
      <c r="IW51" s="9"/>
      <c r="IX51" s="9"/>
      <c r="IY51" s="9"/>
      <c r="IZ51" s="9"/>
      <c r="JA51" s="9"/>
      <c r="JB51" s="9"/>
      <c r="JC51" s="9"/>
      <c r="JD51" s="9"/>
      <c r="JE51" s="9"/>
      <c r="JF51" s="9"/>
      <c r="JG51" s="9"/>
      <c r="JH51" s="9"/>
      <c r="JI51" s="9"/>
      <c r="JJ51" s="9"/>
      <c r="JK51" s="9"/>
      <c r="JL51" s="9"/>
      <c r="JM51" s="9"/>
      <c r="JN51" s="9"/>
      <c r="JO51" s="9"/>
      <c r="JP51" s="9"/>
      <c r="JQ51" s="9"/>
      <c r="JR51" s="9"/>
      <c r="JS51" s="9"/>
      <c r="JT51" s="9"/>
      <c r="JU51" s="9"/>
      <c r="JV51" s="9"/>
      <c r="JW51" s="9"/>
      <c r="JX51" s="9"/>
      <c r="JY51" s="9"/>
      <c r="JZ51" s="9"/>
      <c r="KA51" s="9"/>
      <c r="KB51" s="9"/>
      <c r="KC51" s="9"/>
      <c r="KD51" s="9"/>
      <c r="KE51" s="9"/>
      <c r="KF51" s="9"/>
      <c r="KG51" s="9"/>
      <c r="KH51" s="9"/>
      <c r="KI51" s="9"/>
      <c r="KJ51" s="9"/>
      <c r="KK51" s="9"/>
      <c r="KL51" s="9"/>
      <c r="KM51" s="9"/>
      <c r="KN51" s="9"/>
      <c r="KO51" s="9"/>
      <c r="KP51" s="9"/>
      <c r="KQ51" s="9"/>
      <c r="KR51" s="9"/>
      <c r="KS51" s="9"/>
      <c r="KT51" s="9"/>
      <c r="KU51" s="9"/>
      <c r="KV51" s="9"/>
      <c r="KW51" s="9"/>
      <c r="KX51" s="9"/>
      <c r="KY51" s="9"/>
      <c r="KZ51" s="9"/>
      <c r="LA51" s="9"/>
      <c r="LB51" s="9"/>
      <c r="LC51" s="9"/>
      <c r="LD51" s="9"/>
      <c r="LE51" s="9"/>
      <c r="LF51" s="9"/>
      <c r="LG51" s="9"/>
      <c r="LH51" s="9"/>
      <c r="LI51" s="9"/>
      <c r="LJ51" s="9"/>
      <c r="LK51" s="9"/>
      <c r="LL51" s="9"/>
      <c r="LM51" s="9"/>
      <c r="LN51" s="9"/>
      <c r="LO51" s="9"/>
      <c r="LP51" s="9"/>
      <c r="LQ51" s="9"/>
      <c r="LR51" s="9"/>
      <c r="LS51" s="9"/>
      <c r="LT51" s="9"/>
      <c r="LU51" s="9"/>
      <c r="LV51" s="9"/>
      <c r="LW51" s="9"/>
      <c r="LX51" s="9"/>
      <c r="LY51" s="9"/>
      <c r="LZ51" s="9"/>
      <c r="MA51" s="9"/>
      <c r="MB51" s="9"/>
      <c r="MC51" s="9"/>
      <c r="MD51" s="9"/>
      <c r="ME51" s="9"/>
      <c r="MF51" s="9"/>
      <c r="MG51" s="9"/>
      <c r="MH51" s="9"/>
      <c r="MI51" s="9"/>
      <c r="MJ51" s="9"/>
      <c r="MK51" s="9"/>
      <c r="ML51" s="9"/>
      <c r="MM51" s="9"/>
      <c r="MN51" s="9"/>
      <c r="MO51" s="9"/>
      <c r="MP51" s="9"/>
      <c r="MQ51" s="9"/>
      <c r="MR51" s="9"/>
      <c r="MS51" s="9"/>
      <c r="MT51" s="9"/>
      <c r="MU51" s="9"/>
      <c r="MV51" s="9"/>
      <c r="MW51" s="9"/>
      <c r="MX51" s="9"/>
      <c r="MY51" s="9"/>
      <c r="MZ51" s="9"/>
      <c r="NA51" s="9"/>
      <c r="NB51" s="9"/>
      <c r="NC51" s="9"/>
      <c r="ND51" s="9"/>
      <c r="NE51" s="9"/>
      <c r="NF51" s="9"/>
      <c r="NG51" s="9"/>
      <c r="NH51" s="9"/>
      <c r="NI51" s="9"/>
      <c r="NJ51" s="9"/>
      <c r="NK51" s="9"/>
      <c r="NL51" s="9"/>
      <c r="NM51" s="9"/>
      <c r="NN51" s="9"/>
      <c r="NO51" s="9"/>
      <c r="NP51" s="9"/>
      <c r="NQ51" s="9"/>
      <c r="NR51" s="9"/>
      <c r="NS51" s="9"/>
      <c r="NT51" s="9"/>
      <c r="NU51" s="9"/>
      <c r="NV51" s="9"/>
      <c r="NW51" s="9"/>
      <c r="NX51" s="9"/>
      <c r="NY51" s="9"/>
      <c r="NZ51" s="9"/>
      <c r="OA51" s="9"/>
      <c r="OB51" s="9"/>
      <c r="OC51" s="9"/>
      <c r="OD51" s="9"/>
      <c r="OE51" s="9"/>
      <c r="OF51" s="9"/>
      <c r="OG51" s="9"/>
      <c r="OH51" s="9"/>
      <c r="OI51" s="9"/>
      <c r="OJ51" s="9"/>
      <c r="OK51" s="9"/>
      <c r="OL51" s="9"/>
      <c r="OM51" s="9"/>
      <c r="ON51" s="9"/>
      <c r="OO51" s="9"/>
      <c r="OP51" s="9"/>
      <c r="OQ51" s="9"/>
      <c r="OR51" s="9"/>
      <c r="OS51" s="9"/>
      <c r="OT51" s="9"/>
      <c r="OU51" s="9"/>
      <c r="OV51" s="9"/>
      <c r="OW51" s="9"/>
      <c r="OX51" s="9"/>
      <c r="OY51" s="9"/>
      <c r="OZ51" s="9"/>
      <c r="PA51" s="9"/>
      <c r="PB51" s="9"/>
      <c r="PC51" s="9"/>
      <c r="PD51" s="9"/>
      <c r="PE51" s="9"/>
      <c r="PF51" s="9"/>
      <c r="PG51" s="9"/>
      <c r="PH51" s="9"/>
      <c r="PI51" s="9"/>
      <c r="PJ51" s="9"/>
      <c r="PK51" s="9"/>
      <c r="PL51" s="9"/>
      <c r="PM51" s="9"/>
      <c r="PN51" s="9"/>
      <c r="PO51" s="9"/>
      <c r="PP51" s="9"/>
      <c r="PQ51" s="9"/>
      <c r="PR51" s="9"/>
      <c r="PS51" s="9"/>
      <c r="PT51" s="9"/>
      <c r="PU51" s="9"/>
      <c r="PV51" s="9"/>
      <c r="PW51" s="9"/>
      <c r="PX51" s="9"/>
      <c r="PY51" s="9"/>
      <c r="PZ51" s="9"/>
      <c r="QA51" s="9"/>
      <c r="QB51" s="9"/>
      <c r="QC51" s="9"/>
      <c r="QD51" s="9"/>
      <c r="QE51" s="9"/>
      <c r="QF51" s="9"/>
      <c r="QG51" s="9"/>
      <c r="QH51" s="9"/>
      <c r="QI51" s="9"/>
      <c r="QJ51" s="9"/>
      <c r="QK51" s="9"/>
      <c r="XEG51" s="9"/>
      <c r="XEH51" s="9"/>
      <c r="XEI51" s="9"/>
      <c r="XEJ51" s="9"/>
      <c r="XEK51" s="9"/>
      <c r="XEL51" s="9"/>
      <c r="XEM51" s="9"/>
      <c r="XEN51" s="9"/>
      <c r="XEO51" s="9"/>
      <c r="XEP51" s="9"/>
      <c r="XEQ51" s="9"/>
      <c r="XER51" s="9"/>
      <c r="XES51" s="9"/>
      <c r="XET51" s="9"/>
      <c r="XEU51" s="9"/>
      <c r="XEV51" s="9"/>
      <c r="XEW51" s="9"/>
      <c r="XEX51" s="9"/>
      <c r="XEY51" s="9"/>
      <c r="XEZ51" s="9"/>
      <c r="XFA51" s="9"/>
      <c r="XFB51" s="9"/>
      <c r="XFC51" s="9"/>
      <c r="XFD51" s="9"/>
    </row>
    <row r="52" spans="1:454 16361:16384" s="10" customFormat="1" x14ac:dyDescent="0.25">
      <c r="A52" s="188"/>
      <c r="B52" s="56"/>
      <c r="C52" s="56"/>
      <c r="D52" s="56"/>
      <c r="E52" s="56"/>
      <c r="F52" s="56"/>
      <c r="G52" s="57"/>
      <c r="H52" s="57"/>
      <c r="I52" s="28"/>
      <c r="J52" s="56"/>
      <c r="K52" s="58"/>
      <c r="L52" s="159"/>
      <c r="M52" s="51"/>
      <c r="N52" s="58"/>
      <c r="O52" s="58"/>
      <c r="P52" s="56"/>
      <c r="Q52" s="56"/>
      <c r="R52" s="166"/>
      <c r="S52" s="166"/>
      <c r="T52" s="56"/>
      <c r="U52" s="56"/>
      <c r="V52" s="44" t="s">
        <v>181</v>
      </c>
      <c r="W52" s="45">
        <v>42359</v>
      </c>
      <c r="X52" s="46">
        <v>11708</v>
      </c>
      <c r="Y52" s="47" t="s">
        <v>148</v>
      </c>
      <c r="Z52" s="45">
        <v>42370</v>
      </c>
      <c r="AA52" s="45">
        <v>42735</v>
      </c>
      <c r="AB52" s="48" t="s">
        <v>105</v>
      </c>
      <c r="AC52" s="47" t="s">
        <v>105</v>
      </c>
      <c r="AD52" s="49">
        <v>0</v>
      </c>
      <c r="AE52" s="49">
        <v>0</v>
      </c>
      <c r="AF52" s="50" t="s">
        <v>105</v>
      </c>
      <c r="AG52" s="49"/>
      <c r="AH52" s="167">
        <v>0</v>
      </c>
      <c r="AI52" s="167">
        <v>0</v>
      </c>
      <c r="AJ52" s="167">
        <v>28800</v>
      </c>
      <c r="AK52" s="167">
        <v>0</v>
      </c>
      <c r="AL52" s="156">
        <v>0</v>
      </c>
      <c r="AM52" s="60"/>
      <c r="AN52" s="60"/>
      <c r="AO52" s="56"/>
      <c r="AP52" s="51"/>
      <c r="AQ52" s="51"/>
      <c r="AR52" s="51"/>
      <c r="AS52" s="51"/>
      <c r="AT52" s="51"/>
      <c r="AU52" s="51"/>
      <c r="AV52" s="51"/>
      <c r="AW52" s="51"/>
      <c r="AX52" s="51"/>
      <c r="AY52" s="51"/>
      <c r="AZ52" s="51"/>
      <c r="BA52" s="51"/>
      <c r="BB52" s="51"/>
      <c r="BC52" s="51"/>
      <c r="BD52" s="51"/>
      <c r="BE52" s="51"/>
      <c r="BF52" s="51"/>
      <c r="BG52" s="51"/>
      <c r="BH52" s="51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  <c r="EG52" s="9"/>
      <c r="EH52" s="9"/>
      <c r="EI52" s="9"/>
      <c r="EJ52" s="9"/>
      <c r="EK52" s="9"/>
      <c r="EL52" s="9"/>
      <c r="EM52" s="9"/>
      <c r="EN52" s="9"/>
      <c r="EO52" s="9"/>
      <c r="EP52" s="9"/>
      <c r="EQ52" s="9"/>
      <c r="ER52" s="9"/>
      <c r="ES52" s="9"/>
      <c r="ET52" s="9"/>
      <c r="EU52" s="9"/>
      <c r="EV52" s="9"/>
      <c r="EW52" s="9"/>
      <c r="EX52" s="9"/>
      <c r="EY52" s="9"/>
      <c r="EZ52" s="9"/>
      <c r="FA52" s="9"/>
      <c r="FB52" s="9"/>
      <c r="FC52" s="9"/>
      <c r="FD52" s="9"/>
      <c r="FE52" s="9"/>
      <c r="FF52" s="9"/>
      <c r="FG52" s="9"/>
      <c r="FH52" s="9"/>
      <c r="FI52" s="9"/>
      <c r="FJ52" s="9"/>
      <c r="FK52" s="9"/>
      <c r="FL52" s="9"/>
      <c r="FM52" s="9"/>
      <c r="FN52" s="9"/>
      <c r="FO52" s="9"/>
      <c r="FP52" s="9"/>
      <c r="FQ52" s="9"/>
      <c r="FR52" s="9"/>
      <c r="FS52" s="9"/>
      <c r="FT52" s="9"/>
      <c r="FU52" s="9"/>
      <c r="FV52" s="9"/>
      <c r="FW52" s="9"/>
      <c r="FX52" s="9"/>
      <c r="FY52" s="9"/>
      <c r="FZ52" s="9"/>
      <c r="GA52" s="9"/>
      <c r="GB52" s="9"/>
      <c r="GC52" s="9"/>
      <c r="GD52" s="9"/>
      <c r="GE52" s="9"/>
      <c r="GF52" s="9"/>
      <c r="GG52" s="9"/>
      <c r="GH52" s="9"/>
      <c r="GI52" s="9"/>
      <c r="GJ52" s="9"/>
      <c r="GK52" s="9"/>
      <c r="GL52" s="9"/>
      <c r="GM52" s="9"/>
      <c r="GN52" s="9"/>
      <c r="GO52" s="9"/>
      <c r="GP52" s="9"/>
      <c r="GQ52" s="9"/>
      <c r="GR52" s="9"/>
      <c r="GS52" s="9"/>
      <c r="GT52" s="9"/>
      <c r="GU52" s="9"/>
      <c r="GV52" s="9"/>
      <c r="GW52" s="9"/>
      <c r="GX52" s="9"/>
      <c r="GY52" s="9"/>
      <c r="GZ52" s="9"/>
      <c r="HA52" s="9"/>
      <c r="HB52" s="9"/>
      <c r="HC52" s="9"/>
      <c r="HD52" s="9"/>
      <c r="HE52" s="9"/>
      <c r="HF52" s="9"/>
      <c r="HG52" s="9"/>
      <c r="HH52" s="9"/>
      <c r="HI52" s="9"/>
      <c r="HJ52" s="9"/>
      <c r="HK52" s="9"/>
      <c r="HL52" s="9"/>
      <c r="HM52" s="9"/>
      <c r="HN52" s="9"/>
      <c r="HO52" s="9"/>
      <c r="HP52" s="9"/>
      <c r="HQ52" s="9"/>
      <c r="HR52" s="9"/>
      <c r="HS52" s="9"/>
      <c r="HT52" s="9"/>
      <c r="HU52" s="9"/>
      <c r="HV52" s="9"/>
      <c r="HW52" s="9"/>
      <c r="HX52" s="9"/>
      <c r="HY52" s="9"/>
      <c r="HZ52" s="9"/>
      <c r="IA52" s="9"/>
      <c r="IB52" s="9"/>
      <c r="IC52" s="9"/>
      <c r="ID52" s="9"/>
      <c r="IE52" s="9"/>
      <c r="IF52" s="9"/>
      <c r="IG52" s="9"/>
      <c r="IH52" s="9"/>
      <c r="II52" s="9"/>
      <c r="IJ52" s="9"/>
      <c r="IK52" s="9"/>
      <c r="IL52" s="9"/>
      <c r="IM52" s="9"/>
      <c r="IN52" s="9"/>
      <c r="IO52" s="9"/>
      <c r="IP52" s="9"/>
      <c r="IQ52" s="9"/>
      <c r="IR52" s="9"/>
      <c r="IS52" s="9"/>
      <c r="IT52" s="9"/>
      <c r="IU52" s="9"/>
      <c r="IV52" s="9"/>
      <c r="IW52" s="9"/>
      <c r="IX52" s="9"/>
      <c r="IY52" s="9"/>
      <c r="IZ52" s="9"/>
      <c r="JA52" s="9"/>
      <c r="JB52" s="9"/>
      <c r="JC52" s="9"/>
      <c r="JD52" s="9"/>
      <c r="JE52" s="9"/>
      <c r="JF52" s="9"/>
      <c r="JG52" s="9"/>
      <c r="JH52" s="9"/>
      <c r="JI52" s="9"/>
      <c r="JJ52" s="9"/>
      <c r="JK52" s="9"/>
      <c r="JL52" s="9"/>
      <c r="JM52" s="9"/>
      <c r="JN52" s="9"/>
      <c r="JO52" s="9"/>
      <c r="JP52" s="9"/>
      <c r="JQ52" s="9"/>
      <c r="JR52" s="9"/>
      <c r="JS52" s="9"/>
      <c r="JT52" s="9"/>
      <c r="JU52" s="9"/>
      <c r="JV52" s="9"/>
      <c r="JW52" s="9"/>
      <c r="JX52" s="9"/>
      <c r="JY52" s="9"/>
      <c r="JZ52" s="9"/>
      <c r="KA52" s="9"/>
      <c r="KB52" s="9"/>
      <c r="KC52" s="9"/>
      <c r="KD52" s="9"/>
      <c r="KE52" s="9"/>
      <c r="KF52" s="9"/>
      <c r="KG52" s="9"/>
      <c r="KH52" s="9"/>
      <c r="KI52" s="9"/>
      <c r="KJ52" s="9"/>
      <c r="KK52" s="9"/>
      <c r="KL52" s="9"/>
      <c r="KM52" s="9"/>
      <c r="KN52" s="9"/>
      <c r="KO52" s="9"/>
      <c r="KP52" s="9"/>
      <c r="KQ52" s="9"/>
      <c r="KR52" s="9"/>
      <c r="KS52" s="9"/>
      <c r="KT52" s="9"/>
      <c r="KU52" s="9"/>
      <c r="KV52" s="9"/>
      <c r="KW52" s="9"/>
      <c r="KX52" s="9"/>
      <c r="KY52" s="9"/>
      <c r="KZ52" s="9"/>
      <c r="LA52" s="9"/>
      <c r="LB52" s="9"/>
      <c r="LC52" s="9"/>
      <c r="LD52" s="9"/>
      <c r="LE52" s="9"/>
      <c r="LF52" s="9"/>
      <c r="LG52" s="9"/>
      <c r="LH52" s="9"/>
      <c r="LI52" s="9"/>
      <c r="LJ52" s="9"/>
      <c r="LK52" s="9"/>
      <c r="LL52" s="9"/>
      <c r="LM52" s="9"/>
      <c r="LN52" s="9"/>
      <c r="LO52" s="9"/>
      <c r="LP52" s="9"/>
      <c r="LQ52" s="9"/>
      <c r="LR52" s="9"/>
      <c r="LS52" s="9"/>
      <c r="LT52" s="9"/>
      <c r="LU52" s="9"/>
      <c r="LV52" s="9"/>
      <c r="LW52" s="9"/>
      <c r="LX52" s="9"/>
      <c r="LY52" s="9"/>
      <c r="LZ52" s="9"/>
      <c r="MA52" s="9"/>
      <c r="MB52" s="9"/>
      <c r="MC52" s="9"/>
      <c r="MD52" s="9"/>
      <c r="ME52" s="9"/>
      <c r="MF52" s="9"/>
      <c r="MG52" s="9"/>
      <c r="MH52" s="9"/>
      <c r="MI52" s="9"/>
      <c r="MJ52" s="9"/>
      <c r="MK52" s="9"/>
      <c r="ML52" s="9"/>
      <c r="MM52" s="9"/>
      <c r="MN52" s="9"/>
      <c r="MO52" s="9"/>
      <c r="MP52" s="9"/>
      <c r="MQ52" s="9"/>
      <c r="MR52" s="9"/>
      <c r="MS52" s="9"/>
      <c r="MT52" s="9"/>
      <c r="MU52" s="9"/>
      <c r="MV52" s="9"/>
      <c r="MW52" s="9"/>
      <c r="MX52" s="9"/>
      <c r="MY52" s="9"/>
      <c r="MZ52" s="9"/>
      <c r="NA52" s="9"/>
      <c r="NB52" s="9"/>
      <c r="NC52" s="9"/>
      <c r="ND52" s="9"/>
      <c r="NE52" s="9"/>
      <c r="NF52" s="9"/>
      <c r="NG52" s="9"/>
      <c r="NH52" s="9"/>
      <c r="NI52" s="9"/>
      <c r="NJ52" s="9"/>
      <c r="NK52" s="9"/>
      <c r="NL52" s="9"/>
      <c r="NM52" s="9"/>
      <c r="NN52" s="9"/>
      <c r="NO52" s="9"/>
      <c r="NP52" s="9"/>
      <c r="NQ52" s="9"/>
      <c r="NR52" s="9"/>
      <c r="NS52" s="9"/>
      <c r="NT52" s="9"/>
      <c r="NU52" s="9"/>
      <c r="NV52" s="9"/>
      <c r="NW52" s="9"/>
      <c r="NX52" s="9"/>
      <c r="NY52" s="9"/>
      <c r="NZ52" s="9"/>
      <c r="OA52" s="9"/>
      <c r="OB52" s="9"/>
      <c r="OC52" s="9"/>
      <c r="OD52" s="9"/>
      <c r="OE52" s="9"/>
      <c r="OF52" s="9"/>
      <c r="OG52" s="9"/>
      <c r="OH52" s="9"/>
      <c r="OI52" s="9"/>
      <c r="OJ52" s="9"/>
      <c r="OK52" s="9"/>
      <c r="OL52" s="9"/>
      <c r="OM52" s="9"/>
      <c r="ON52" s="9"/>
      <c r="OO52" s="9"/>
      <c r="OP52" s="9"/>
      <c r="OQ52" s="9"/>
      <c r="OR52" s="9"/>
      <c r="OS52" s="9"/>
      <c r="OT52" s="9"/>
      <c r="OU52" s="9"/>
      <c r="OV52" s="9"/>
      <c r="OW52" s="9"/>
      <c r="OX52" s="9"/>
      <c r="OY52" s="9"/>
      <c r="OZ52" s="9"/>
      <c r="PA52" s="9"/>
      <c r="PB52" s="9"/>
      <c r="PC52" s="9"/>
      <c r="PD52" s="9"/>
      <c r="PE52" s="9"/>
      <c r="PF52" s="9"/>
      <c r="PG52" s="9"/>
      <c r="PH52" s="9"/>
      <c r="PI52" s="9"/>
      <c r="PJ52" s="9"/>
      <c r="PK52" s="9"/>
      <c r="PL52" s="9"/>
      <c r="PM52" s="9"/>
      <c r="PN52" s="9"/>
      <c r="PO52" s="9"/>
      <c r="PP52" s="9"/>
      <c r="PQ52" s="9"/>
      <c r="PR52" s="9"/>
      <c r="PS52" s="9"/>
      <c r="PT52" s="9"/>
      <c r="PU52" s="9"/>
      <c r="PV52" s="9"/>
      <c r="PW52" s="9"/>
      <c r="PX52" s="9"/>
      <c r="PY52" s="9"/>
      <c r="PZ52" s="9"/>
      <c r="QA52" s="9"/>
      <c r="QB52" s="9"/>
      <c r="QC52" s="9"/>
      <c r="QD52" s="9"/>
      <c r="QE52" s="9"/>
      <c r="QF52" s="9"/>
      <c r="QG52" s="9"/>
      <c r="QH52" s="9"/>
      <c r="QI52" s="9"/>
      <c r="QJ52" s="9"/>
      <c r="QK52" s="9"/>
      <c r="XEG52" s="9"/>
      <c r="XEH52" s="9"/>
      <c r="XEI52" s="9"/>
      <c r="XEJ52" s="9"/>
      <c r="XEK52" s="9"/>
      <c r="XEL52" s="9"/>
      <c r="XEM52" s="9"/>
      <c r="XEN52" s="9"/>
      <c r="XEO52" s="9"/>
      <c r="XEP52" s="9"/>
      <c r="XEQ52" s="9"/>
      <c r="XER52" s="9"/>
      <c r="XES52" s="9"/>
      <c r="XET52" s="9"/>
      <c r="XEU52" s="9"/>
      <c r="XEV52" s="9"/>
      <c r="XEW52" s="9"/>
      <c r="XEX52" s="9"/>
      <c r="XEY52" s="9"/>
      <c r="XEZ52" s="9"/>
      <c r="XFA52" s="9"/>
      <c r="XFB52" s="9"/>
      <c r="XFC52" s="9"/>
      <c r="XFD52" s="9"/>
    </row>
    <row r="53" spans="1:454 16361:16384" s="10" customFormat="1" x14ac:dyDescent="0.25">
      <c r="A53" s="188"/>
      <c r="B53" s="56"/>
      <c r="C53" s="56"/>
      <c r="D53" s="56"/>
      <c r="E53" s="56"/>
      <c r="F53" s="56"/>
      <c r="G53" s="57"/>
      <c r="H53" s="57"/>
      <c r="I53" s="28"/>
      <c r="J53" s="56"/>
      <c r="K53" s="58"/>
      <c r="L53" s="159"/>
      <c r="M53" s="51"/>
      <c r="N53" s="58"/>
      <c r="O53" s="58"/>
      <c r="P53" s="56"/>
      <c r="Q53" s="56"/>
      <c r="R53" s="166"/>
      <c r="S53" s="166"/>
      <c r="T53" s="56"/>
      <c r="U53" s="56"/>
      <c r="V53" s="44" t="s">
        <v>138</v>
      </c>
      <c r="W53" s="45">
        <v>42730</v>
      </c>
      <c r="X53" s="46">
        <v>11965</v>
      </c>
      <c r="Y53" s="47" t="s">
        <v>148</v>
      </c>
      <c r="Z53" s="45">
        <v>42736</v>
      </c>
      <c r="AA53" s="45">
        <v>43100</v>
      </c>
      <c r="AB53" s="48" t="s">
        <v>105</v>
      </c>
      <c r="AC53" s="47" t="s">
        <v>105</v>
      </c>
      <c r="AD53" s="49">
        <v>0</v>
      </c>
      <c r="AE53" s="49">
        <v>0</v>
      </c>
      <c r="AF53" s="50" t="s">
        <v>105</v>
      </c>
      <c r="AG53" s="49"/>
      <c r="AH53" s="167">
        <v>0</v>
      </c>
      <c r="AI53" s="167">
        <v>0</v>
      </c>
      <c r="AJ53" s="167">
        <v>12000</v>
      </c>
      <c r="AK53" s="167">
        <v>0</v>
      </c>
      <c r="AL53" s="156">
        <v>0</v>
      </c>
      <c r="AM53" s="60"/>
      <c r="AN53" s="60"/>
      <c r="AO53" s="56"/>
      <c r="AP53" s="51"/>
      <c r="AQ53" s="51"/>
      <c r="AR53" s="51"/>
      <c r="AS53" s="51"/>
      <c r="AT53" s="51"/>
      <c r="AU53" s="51"/>
      <c r="AV53" s="51"/>
      <c r="AW53" s="51"/>
      <c r="AX53" s="51"/>
      <c r="AY53" s="51"/>
      <c r="AZ53" s="51"/>
      <c r="BA53" s="51"/>
      <c r="BB53" s="51"/>
      <c r="BC53" s="51"/>
      <c r="BD53" s="51"/>
      <c r="BE53" s="51"/>
      <c r="BF53" s="51"/>
      <c r="BG53" s="51"/>
      <c r="BH53" s="51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  <c r="DV53" s="9"/>
      <c r="DW53" s="9"/>
      <c r="DX53" s="9"/>
      <c r="DY53" s="9"/>
      <c r="DZ53" s="9"/>
      <c r="EA53" s="9"/>
      <c r="EB53" s="9"/>
      <c r="EC53" s="9"/>
      <c r="ED53" s="9"/>
      <c r="EE53" s="9"/>
      <c r="EF53" s="9"/>
      <c r="EG53" s="9"/>
      <c r="EH53" s="9"/>
      <c r="EI53" s="9"/>
      <c r="EJ53" s="9"/>
      <c r="EK53" s="9"/>
      <c r="EL53" s="9"/>
      <c r="EM53" s="9"/>
      <c r="EN53" s="9"/>
      <c r="EO53" s="9"/>
      <c r="EP53" s="9"/>
      <c r="EQ53" s="9"/>
      <c r="ER53" s="9"/>
      <c r="ES53" s="9"/>
      <c r="ET53" s="9"/>
      <c r="EU53" s="9"/>
      <c r="EV53" s="9"/>
      <c r="EW53" s="9"/>
      <c r="EX53" s="9"/>
      <c r="EY53" s="9"/>
      <c r="EZ53" s="9"/>
      <c r="FA53" s="9"/>
      <c r="FB53" s="9"/>
      <c r="FC53" s="9"/>
      <c r="FD53" s="9"/>
      <c r="FE53" s="9"/>
      <c r="FF53" s="9"/>
      <c r="FG53" s="9"/>
      <c r="FH53" s="9"/>
      <c r="FI53" s="9"/>
      <c r="FJ53" s="9"/>
      <c r="FK53" s="9"/>
      <c r="FL53" s="9"/>
      <c r="FM53" s="9"/>
      <c r="FN53" s="9"/>
      <c r="FO53" s="9"/>
      <c r="FP53" s="9"/>
      <c r="FQ53" s="9"/>
      <c r="FR53" s="9"/>
      <c r="FS53" s="9"/>
      <c r="FT53" s="9"/>
      <c r="FU53" s="9"/>
      <c r="FV53" s="9"/>
      <c r="FW53" s="9"/>
      <c r="FX53" s="9"/>
      <c r="FY53" s="9"/>
      <c r="FZ53" s="9"/>
      <c r="GA53" s="9"/>
      <c r="GB53" s="9"/>
      <c r="GC53" s="9"/>
      <c r="GD53" s="9"/>
      <c r="GE53" s="9"/>
      <c r="GF53" s="9"/>
      <c r="GG53" s="9"/>
      <c r="GH53" s="9"/>
      <c r="GI53" s="9"/>
      <c r="GJ53" s="9"/>
      <c r="GK53" s="9"/>
      <c r="GL53" s="9"/>
      <c r="GM53" s="9"/>
      <c r="GN53" s="9"/>
      <c r="GO53" s="9"/>
      <c r="GP53" s="9"/>
      <c r="GQ53" s="9"/>
      <c r="GR53" s="9"/>
      <c r="GS53" s="9"/>
      <c r="GT53" s="9"/>
      <c r="GU53" s="9"/>
      <c r="GV53" s="9"/>
      <c r="GW53" s="9"/>
      <c r="GX53" s="9"/>
      <c r="GY53" s="9"/>
      <c r="GZ53" s="9"/>
      <c r="HA53" s="9"/>
      <c r="HB53" s="9"/>
      <c r="HC53" s="9"/>
      <c r="HD53" s="9"/>
      <c r="HE53" s="9"/>
      <c r="HF53" s="9"/>
      <c r="HG53" s="9"/>
      <c r="HH53" s="9"/>
      <c r="HI53" s="9"/>
      <c r="HJ53" s="9"/>
      <c r="HK53" s="9"/>
      <c r="HL53" s="9"/>
      <c r="HM53" s="9"/>
      <c r="HN53" s="9"/>
      <c r="HO53" s="9"/>
      <c r="HP53" s="9"/>
      <c r="HQ53" s="9"/>
      <c r="HR53" s="9"/>
      <c r="HS53" s="9"/>
      <c r="HT53" s="9"/>
      <c r="HU53" s="9"/>
      <c r="HV53" s="9"/>
      <c r="HW53" s="9"/>
      <c r="HX53" s="9"/>
      <c r="HY53" s="9"/>
      <c r="HZ53" s="9"/>
      <c r="IA53" s="9"/>
      <c r="IB53" s="9"/>
      <c r="IC53" s="9"/>
      <c r="ID53" s="9"/>
      <c r="IE53" s="9"/>
      <c r="IF53" s="9"/>
      <c r="IG53" s="9"/>
      <c r="IH53" s="9"/>
      <c r="II53" s="9"/>
      <c r="IJ53" s="9"/>
      <c r="IK53" s="9"/>
      <c r="IL53" s="9"/>
      <c r="IM53" s="9"/>
      <c r="IN53" s="9"/>
      <c r="IO53" s="9"/>
      <c r="IP53" s="9"/>
      <c r="IQ53" s="9"/>
      <c r="IR53" s="9"/>
      <c r="IS53" s="9"/>
      <c r="IT53" s="9"/>
      <c r="IU53" s="9"/>
      <c r="IV53" s="9"/>
      <c r="IW53" s="9"/>
      <c r="IX53" s="9"/>
      <c r="IY53" s="9"/>
      <c r="IZ53" s="9"/>
      <c r="JA53" s="9"/>
      <c r="JB53" s="9"/>
      <c r="JC53" s="9"/>
      <c r="JD53" s="9"/>
      <c r="JE53" s="9"/>
      <c r="JF53" s="9"/>
      <c r="JG53" s="9"/>
      <c r="JH53" s="9"/>
      <c r="JI53" s="9"/>
      <c r="JJ53" s="9"/>
      <c r="JK53" s="9"/>
      <c r="JL53" s="9"/>
      <c r="JM53" s="9"/>
      <c r="JN53" s="9"/>
      <c r="JO53" s="9"/>
      <c r="JP53" s="9"/>
      <c r="JQ53" s="9"/>
      <c r="JR53" s="9"/>
      <c r="JS53" s="9"/>
      <c r="JT53" s="9"/>
      <c r="JU53" s="9"/>
      <c r="JV53" s="9"/>
      <c r="JW53" s="9"/>
      <c r="JX53" s="9"/>
      <c r="JY53" s="9"/>
      <c r="JZ53" s="9"/>
      <c r="KA53" s="9"/>
      <c r="KB53" s="9"/>
      <c r="KC53" s="9"/>
      <c r="KD53" s="9"/>
      <c r="KE53" s="9"/>
      <c r="KF53" s="9"/>
      <c r="KG53" s="9"/>
      <c r="KH53" s="9"/>
      <c r="KI53" s="9"/>
      <c r="KJ53" s="9"/>
      <c r="KK53" s="9"/>
      <c r="KL53" s="9"/>
      <c r="KM53" s="9"/>
      <c r="KN53" s="9"/>
      <c r="KO53" s="9"/>
      <c r="KP53" s="9"/>
      <c r="KQ53" s="9"/>
      <c r="KR53" s="9"/>
      <c r="KS53" s="9"/>
      <c r="KT53" s="9"/>
      <c r="KU53" s="9"/>
      <c r="KV53" s="9"/>
      <c r="KW53" s="9"/>
      <c r="KX53" s="9"/>
      <c r="KY53" s="9"/>
      <c r="KZ53" s="9"/>
      <c r="LA53" s="9"/>
      <c r="LB53" s="9"/>
      <c r="LC53" s="9"/>
      <c r="LD53" s="9"/>
      <c r="LE53" s="9"/>
      <c r="LF53" s="9"/>
      <c r="LG53" s="9"/>
      <c r="LH53" s="9"/>
      <c r="LI53" s="9"/>
      <c r="LJ53" s="9"/>
      <c r="LK53" s="9"/>
      <c r="LL53" s="9"/>
      <c r="LM53" s="9"/>
      <c r="LN53" s="9"/>
      <c r="LO53" s="9"/>
      <c r="LP53" s="9"/>
      <c r="LQ53" s="9"/>
      <c r="LR53" s="9"/>
      <c r="LS53" s="9"/>
      <c r="LT53" s="9"/>
      <c r="LU53" s="9"/>
      <c r="LV53" s="9"/>
      <c r="LW53" s="9"/>
      <c r="LX53" s="9"/>
      <c r="LY53" s="9"/>
      <c r="LZ53" s="9"/>
      <c r="MA53" s="9"/>
      <c r="MB53" s="9"/>
      <c r="MC53" s="9"/>
      <c r="MD53" s="9"/>
      <c r="ME53" s="9"/>
      <c r="MF53" s="9"/>
      <c r="MG53" s="9"/>
      <c r="MH53" s="9"/>
      <c r="MI53" s="9"/>
      <c r="MJ53" s="9"/>
      <c r="MK53" s="9"/>
      <c r="ML53" s="9"/>
      <c r="MM53" s="9"/>
      <c r="MN53" s="9"/>
      <c r="MO53" s="9"/>
      <c r="MP53" s="9"/>
      <c r="MQ53" s="9"/>
      <c r="MR53" s="9"/>
      <c r="MS53" s="9"/>
      <c r="MT53" s="9"/>
      <c r="MU53" s="9"/>
      <c r="MV53" s="9"/>
      <c r="MW53" s="9"/>
      <c r="MX53" s="9"/>
      <c r="MY53" s="9"/>
      <c r="MZ53" s="9"/>
      <c r="NA53" s="9"/>
      <c r="NB53" s="9"/>
      <c r="NC53" s="9"/>
      <c r="ND53" s="9"/>
      <c r="NE53" s="9"/>
      <c r="NF53" s="9"/>
      <c r="NG53" s="9"/>
      <c r="NH53" s="9"/>
      <c r="NI53" s="9"/>
      <c r="NJ53" s="9"/>
      <c r="NK53" s="9"/>
      <c r="NL53" s="9"/>
      <c r="NM53" s="9"/>
      <c r="NN53" s="9"/>
      <c r="NO53" s="9"/>
      <c r="NP53" s="9"/>
      <c r="NQ53" s="9"/>
      <c r="NR53" s="9"/>
      <c r="NS53" s="9"/>
      <c r="NT53" s="9"/>
      <c r="NU53" s="9"/>
      <c r="NV53" s="9"/>
      <c r="NW53" s="9"/>
      <c r="NX53" s="9"/>
      <c r="NY53" s="9"/>
      <c r="NZ53" s="9"/>
      <c r="OA53" s="9"/>
      <c r="OB53" s="9"/>
      <c r="OC53" s="9"/>
      <c r="OD53" s="9"/>
      <c r="OE53" s="9"/>
      <c r="OF53" s="9"/>
      <c r="OG53" s="9"/>
      <c r="OH53" s="9"/>
      <c r="OI53" s="9"/>
      <c r="OJ53" s="9"/>
      <c r="OK53" s="9"/>
      <c r="OL53" s="9"/>
      <c r="OM53" s="9"/>
      <c r="ON53" s="9"/>
      <c r="OO53" s="9"/>
      <c r="OP53" s="9"/>
      <c r="OQ53" s="9"/>
      <c r="OR53" s="9"/>
      <c r="OS53" s="9"/>
      <c r="OT53" s="9"/>
      <c r="OU53" s="9"/>
      <c r="OV53" s="9"/>
      <c r="OW53" s="9"/>
      <c r="OX53" s="9"/>
      <c r="OY53" s="9"/>
      <c r="OZ53" s="9"/>
      <c r="PA53" s="9"/>
      <c r="PB53" s="9"/>
      <c r="PC53" s="9"/>
      <c r="PD53" s="9"/>
      <c r="PE53" s="9"/>
      <c r="PF53" s="9"/>
      <c r="PG53" s="9"/>
      <c r="PH53" s="9"/>
      <c r="PI53" s="9"/>
      <c r="PJ53" s="9"/>
      <c r="PK53" s="9"/>
      <c r="PL53" s="9"/>
      <c r="PM53" s="9"/>
      <c r="PN53" s="9"/>
      <c r="PO53" s="9"/>
      <c r="PP53" s="9"/>
      <c r="PQ53" s="9"/>
      <c r="PR53" s="9"/>
      <c r="PS53" s="9"/>
      <c r="PT53" s="9"/>
      <c r="PU53" s="9"/>
      <c r="PV53" s="9"/>
      <c r="PW53" s="9"/>
      <c r="PX53" s="9"/>
      <c r="PY53" s="9"/>
      <c r="PZ53" s="9"/>
      <c r="QA53" s="9"/>
      <c r="QB53" s="9"/>
      <c r="QC53" s="9"/>
      <c r="QD53" s="9"/>
      <c r="QE53" s="9"/>
      <c r="QF53" s="9"/>
      <c r="QG53" s="9"/>
      <c r="QH53" s="9"/>
      <c r="QI53" s="9"/>
      <c r="QJ53" s="9"/>
      <c r="QK53" s="9"/>
      <c r="XEG53" s="9"/>
      <c r="XEH53" s="9"/>
      <c r="XEI53" s="9"/>
      <c r="XEJ53" s="9"/>
      <c r="XEK53" s="9"/>
      <c r="XEL53" s="9"/>
      <c r="XEM53" s="9"/>
      <c r="XEN53" s="9"/>
      <c r="XEO53" s="9"/>
      <c r="XEP53" s="9"/>
      <c r="XEQ53" s="9"/>
      <c r="XER53" s="9"/>
      <c r="XES53" s="9"/>
      <c r="XET53" s="9"/>
      <c r="XEU53" s="9"/>
      <c r="XEV53" s="9"/>
      <c r="XEW53" s="9"/>
      <c r="XEX53" s="9"/>
      <c r="XEY53" s="9"/>
      <c r="XEZ53" s="9"/>
      <c r="XFA53" s="9"/>
      <c r="XFB53" s="9"/>
      <c r="XFC53" s="9"/>
      <c r="XFD53" s="9"/>
    </row>
    <row r="54" spans="1:454 16361:16384" s="10" customFormat="1" x14ac:dyDescent="0.25">
      <c r="A54" s="188"/>
      <c r="B54" s="56"/>
      <c r="C54" s="56"/>
      <c r="D54" s="56"/>
      <c r="E54" s="56"/>
      <c r="F54" s="56"/>
      <c r="G54" s="57"/>
      <c r="H54" s="57"/>
      <c r="I54" s="28"/>
      <c r="J54" s="56"/>
      <c r="K54" s="58"/>
      <c r="L54" s="159"/>
      <c r="M54" s="51"/>
      <c r="N54" s="58"/>
      <c r="O54" s="58"/>
      <c r="P54" s="56"/>
      <c r="Q54" s="56"/>
      <c r="R54" s="166"/>
      <c r="S54" s="166"/>
      <c r="T54" s="56"/>
      <c r="U54" s="56"/>
      <c r="V54" s="44" t="s">
        <v>139</v>
      </c>
      <c r="W54" s="45">
        <v>43017</v>
      </c>
      <c r="X54" s="46">
        <v>12164</v>
      </c>
      <c r="Y54" s="47" t="s">
        <v>339</v>
      </c>
      <c r="Z54" s="45">
        <v>42979</v>
      </c>
      <c r="AA54" s="45">
        <v>43070</v>
      </c>
      <c r="AB54" s="48" t="s">
        <v>105</v>
      </c>
      <c r="AC54" s="90">
        <v>0.5</v>
      </c>
      <c r="AD54" s="49">
        <v>0</v>
      </c>
      <c r="AE54" s="49">
        <v>6000</v>
      </c>
      <c r="AF54" s="50" t="s">
        <v>105</v>
      </c>
      <c r="AG54" s="49"/>
      <c r="AH54" s="167">
        <v>0</v>
      </c>
      <c r="AI54" s="167">
        <v>7200</v>
      </c>
      <c r="AJ54" s="167">
        <v>0</v>
      </c>
      <c r="AK54" s="167">
        <v>0</v>
      </c>
      <c r="AL54" s="156">
        <v>0</v>
      </c>
      <c r="AM54" s="60"/>
      <c r="AN54" s="60"/>
      <c r="AO54" s="56"/>
      <c r="AP54" s="51"/>
      <c r="AQ54" s="51"/>
      <c r="AR54" s="51"/>
      <c r="AS54" s="51"/>
      <c r="AT54" s="51"/>
      <c r="AU54" s="51"/>
      <c r="AV54" s="51"/>
      <c r="AW54" s="51"/>
      <c r="AX54" s="51"/>
      <c r="AY54" s="51"/>
      <c r="AZ54" s="51"/>
      <c r="BA54" s="51"/>
      <c r="BB54" s="51"/>
      <c r="BC54" s="51"/>
      <c r="BD54" s="51"/>
      <c r="BE54" s="51"/>
      <c r="BF54" s="51"/>
      <c r="BG54" s="51"/>
      <c r="BH54" s="51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  <c r="DR54" s="9"/>
      <c r="DS54" s="9"/>
      <c r="DT54" s="9"/>
      <c r="DU54" s="9"/>
      <c r="DV54" s="9"/>
      <c r="DW54" s="9"/>
      <c r="DX54" s="9"/>
      <c r="DY54" s="9"/>
      <c r="DZ54" s="9"/>
      <c r="EA54" s="9"/>
      <c r="EB54" s="9"/>
      <c r="EC54" s="9"/>
      <c r="ED54" s="9"/>
      <c r="EE54" s="9"/>
      <c r="EF54" s="9"/>
      <c r="EG54" s="9"/>
      <c r="EH54" s="9"/>
      <c r="EI54" s="9"/>
      <c r="EJ54" s="9"/>
      <c r="EK54" s="9"/>
      <c r="EL54" s="9"/>
      <c r="EM54" s="9"/>
      <c r="EN54" s="9"/>
      <c r="EO54" s="9"/>
      <c r="EP54" s="9"/>
      <c r="EQ54" s="9"/>
      <c r="ER54" s="9"/>
      <c r="ES54" s="9"/>
      <c r="ET54" s="9"/>
      <c r="EU54" s="9"/>
      <c r="EV54" s="9"/>
      <c r="EW54" s="9"/>
      <c r="EX54" s="9"/>
      <c r="EY54" s="9"/>
      <c r="EZ54" s="9"/>
      <c r="FA54" s="9"/>
      <c r="FB54" s="9"/>
      <c r="FC54" s="9"/>
      <c r="FD54" s="9"/>
      <c r="FE54" s="9"/>
      <c r="FF54" s="9"/>
      <c r="FG54" s="9"/>
      <c r="FH54" s="9"/>
      <c r="FI54" s="9"/>
      <c r="FJ54" s="9"/>
      <c r="FK54" s="9"/>
      <c r="FL54" s="9"/>
      <c r="FM54" s="9"/>
      <c r="FN54" s="9"/>
      <c r="FO54" s="9"/>
      <c r="FP54" s="9"/>
      <c r="FQ54" s="9"/>
      <c r="FR54" s="9"/>
      <c r="FS54" s="9"/>
      <c r="FT54" s="9"/>
      <c r="FU54" s="9"/>
      <c r="FV54" s="9"/>
      <c r="FW54" s="9"/>
      <c r="FX54" s="9"/>
      <c r="FY54" s="9"/>
      <c r="FZ54" s="9"/>
      <c r="GA54" s="9"/>
      <c r="GB54" s="9"/>
      <c r="GC54" s="9"/>
      <c r="GD54" s="9"/>
      <c r="GE54" s="9"/>
      <c r="GF54" s="9"/>
      <c r="GG54" s="9"/>
      <c r="GH54" s="9"/>
      <c r="GI54" s="9"/>
      <c r="GJ54" s="9"/>
      <c r="GK54" s="9"/>
      <c r="GL54" s="9"/>
      <c r="GM54" s="9"/>
      <c r="GN54" s="9"/>
      <c r="GO54" s="9"/>
      <c r="GP54" s="9"/>
      <c r="GQ54" s="9"/>
      <c r="GR54" s="9"/>
      <c r="GS54" s="9"/>
      <c r="GT54" s="9"/>
      <c r="GU54" s="9"/>
      <c r="GV54" s="9"/>
      <c r="GW54" s="9"/>
      <c r="GX54" s="9"/>
      <c r="GY54" s="9"/>
      <c r="GZ54" s="9"/>
      <c r="HA54" s="9"/>
      <c r="HB54" s="9"/>
      <c r="HC54" s="9"/>
      <c r="HD54" s="9"/>
      <c r="HE54" s="9"/>
      <c r="HF54" s="9"/>
      <c r="HG54" s="9"/>
      <c r="HH54" s="9"/>
      <c r="HI54" s="9"/>
      <c r="HJ54" s="9"/>
      <c r="HK54" s="9"/>
      <c r="HL54" s="9"/>
      <c r="HM54" s="9"/>
      <c r="HN54" s="9"/>
      <c r="HO54" s="9"/>
      <c r="HP54" s="9"/>
      <c r="HQ54" s="9"/>
      <c r="HR54" s="9"/>
      <c r="HS54" s="9"/>
      <c r="HT54" s="9"/>
      <c r="HU54" s="9"/>
      <c r="HV54" s="9"/>
      <c r="HW54" s="9"/>
      <c r="HX54" s="9"/>
      <c r="HY54" s="9"/>
      <c r="HZ54" s="9"/>
      <c r="IA54" s="9"/>
      <c r="IB54" s="9"/>
      <c r="IC54" s="9"/>
      <c r="ID54" s="9"/>
      <c r="IE54" s="9"/>
      <c r="IF54" s="9"/>
      <c r="IG54" s="9"/>
      <c r="IH54" s="9"/>
      <c r="II54" s="9"/>
      <c r="IJ54" s="9"/>
      <c r="IK54" s="9"/>
      <c r="IL54" s="9"/>
      <c r="IM54" s="9"/>
      <c r="IN54" s="9"/>
      <c r="IO54" s="9"/>
      <c r="IP54" s="9"/>
      <c r="IQ54" s="9"/>
      <c r="IR54" s="9"/>
      <c r="IS54" s="9"/>
      <c r="IT54" s="9"/>
      <c r="IU54" s="9"/>
      <c r="IV54" s="9"/>
      <c r="IW54" s="9"/>
      <c r="IX54" s="9"/>
      <c r="IY54" s="9"/>
      <c r="IZ54" s="9"/>
      <c r="JA54" s="9"/>
      <c r="JB54" s="9"/>
      <c r="JC54" s="9"/>
      <c r="JD54" s="9"/>
      <c r="JE54" s="9"/>
      <c r="JF54" s="9"/>
      <c r="JG54" s="9"/>
      <c r="JH54" s="9"/>
      <c r="JI54" s="9"/>
      <c r="JJ54" s="9"/>
      <c r="JK54" s="9"/>
      <c r="JL54" s="9"/>
      <c r="JM54" s="9"/>
      <c r="JN54" s="9"/>
      <c r="JO54" s="9"/>
      <c r="JP54" s="9"/>
      <c r="JQ54" s="9"/>
      <c r="JR54" s="9"/>
      <c r="JS54" s="9"/>
      <c r="JT54" s="9"/>
      <c r="JU54" s="9"/>
      <c r="JV54" s="9"/>
      <c r="JW54" s="9"/>
      <c r="JX54" s="9"/>
      <c r="JY54" s="9"/>
      <c r="JZ54" s="9"/>
      <c r="KA54" s="9"/>
      <c r="KB54" s="9"/>
      <c r="KC54" s="9"/>
      <c r="KD54" s="9"/>
      <c r="KE54" s="9"/>
      <c r="KF54" s="9"/>
      <c r="KG54" s="9"/>
      <c r="KH54" s="9"/>
      <c r="KI54" s="9"/>
      <c r="KJ54" s="9"/>
      <c r="KK54" s="9"/>
      <c r="KL54" s="9"/>
      <c r="KM54" s="9"/>
      <c r="KN54" s="9"/>
      <c r="KO54" s="9"/>
      <c r="KP54" s="9"/>
      <c r="KQ54" s="9"/>
      <c r="KR54" s="9"/>
      <c r="KS54" s="9"/>
      <c r="KT54" s="9"/>
      <c r="KU54" s="9"/>
      <c r="KV54" s="9"/>
      <c r="KW54" s="9"/>
      <c r="KX54" s="9"/>
      <c r="KY54" s="9"/>
      <c r="KZ54" s="9"/>
      <c r="LA54" s="9"/>
      <c r="LB54" s="9"/>
      <c r="LC54" s="9"/>
      <c r="LD54" s="9"/>
      <c r="LE54" s="9"/>
      <c r="LF54" s="9"/>
      <c r="LG54" s="9"/>
      <c r="LH54" s="9"/>
      <c r="LI54" s="9"/>
      <c r="LJ54" s="9"/>
      <c r="LK54" s="9"/>
      <c r="LL54" s="9"/>
      <c r="LM54" s="9"/>
      <c r="LN54" s="9"/>
      <c r="LO54" s="9"/>
      <c r="LP54" s="9"/>
      <c r="LQ54" s="9"/>
      <c r="LR54" s="9"/>
      <c r="LS54" s="9"/>
      <c r="LT54" s="9"/>
      <c r="LU54" s="9"/>
      <c r="LV54" s="9"/>
      <c r="LW54" s="9"/>
      <c r="LX54" s="9"/>
      <c r="LY54" s="9"/>
      <c r="LZ54" s="9"/>
      <c r="MA54" s="9"/>
      <c r="MB54" s="9"/>
      <c r="MC54" s="9"/>
      <c r="MD54" s="9"/>
      <c r="ME54" s="9"/>
      <c r="MF54" s="9"/>
      <c r="MG54" s="9"/>
      <c r="MH54" s="9"/>
      <c r="MI54" s="9"/>
      <c r="MJ54" s="9"/>
      <c r="MK54" s="9"/>
      <c r="ML54" s="9"/>
      <c r="MM54" s="9"/>
      <c r="MN54" s="9"/>
      <c r="MO54" s="9"/>
      <c r="MP54" s="9"/>
      <c r="MQ54" s="9"/>
      <c r="MR54" s="9"/>
      <c r="MS54" s="9"/>
      <c r="MT54" s="9"/>
      <c r="MU54" s="9"/>
      <c r="MV54" s="9"/>
      <c r="MW54" s="9"/>
      <c r="MX54" s="9"/>
      <c r="MY54" s="9"/>
      <c r="MZ54" s="9"/>
      <c r="NA54" s="9"/>
      <c r="NB54" s="9"/>
      <c r="NC54" s="9"/>
      <c r="ND54" s="9"/>
      <c r="NE54" s="9"/>
      <c r="NF54" s="9"/>
      <c r="NG54" s="9"/>
      <c r="NH54" s="9"/>
      <c r="NI54" s="9"/>
      <c r="NJ54" s="9"/>
      <c r="NK54" s="9"/>
      <c r="NL54" s="9"/>
      <c r="NM54" s="9"/>
      <c r="NN54" s="9"/>
      <c r="NO54" s="9"/>
      <c r="NP54" s="9"/>
      <c r="NQ54" s="9"/>
      <c r="NR54" s="9"/>
      <c r="NS54" s="9"/>
      <c r="NT54" s="9"/>
      <c r="NU54" s="9"/>
      <c r="NV54" s="9"/>
      <c r="NW54" s="9"/>
      <c r="NX54" s="9"/>
      <c r="NY54" s="9"/>
      <c r="NZ54" s="9"/>
      <c r="OA54" s="9"/>
      <c r="OB54" s="9"/>
      <c r="OC54" s="9"/>
      <c r="OD54" s="9"/>
      <c r="OE54" s="9"/>
      <c r="OF54" s="9"/>
      <c r="OG54" s="9"/>
      <c r="OH54" s="9"/>
      <c r="OI54" s="9"/>
      <c r="OJ54" s="9"/>
      <c r="OK54" s="9"/>
      <c r="OL54" s="9"/>
      <c r="OM54" s="9"/>
      <c r="ON54" s="9"/>
      <c r="OO54" s="9"/>
      <c r="OP54" s="9"/>
      <c r="OQ54" s="9"/>
      <c r="OR54" s="9"/>
      <c r="OS54" s="9"/>
      <c r="OT54" s="9"/>
      <c r="OU54" s="9"/>
      <c r="OV54" s="9"/>
      <c r="OW54" s="9"/>
      <c r="OX54" s="9"/>
      <c r="OY54" s="9"/>
      <c r="OZ54" s="9"/>
      <c r="PA54" s="9"/>
      <c r="PB54" s="9"/>
      <c r="PC54" s="9"/>
      <c r="PD54" s="9"/>
      <c r="PE54" s="9"/>
      <c r="PF54" s="9"/>
      <c r="PG54" s="9"/>
      <c r="PH54" s="9"/>
      <c r="PI54" s="9"/>
      <c r="PJ54" s="9"/>
      <c r="PK54" s="9"/>
      <c r="PL54" s="9"/>
      <c r="PM54" s="9"/>
      <c r="PN54" s="9"/>
      <c r="PO54" s="9"/>
      <c r="PP54" s="9"/>
      <c r="PQ54" s="9"/>
      <c r="PR54" s="9"/>
      <c r="PS54" s="9"/>
      <c r="PT54" s="9"/>
      <c r="PU54" s="9"/>
      <c r="PV54" s="9"/>
      <c r="PW54" s="9"/>
      <c r="PX54" s="9"/>
      <c r="PY54" s="9"/>
      <c r="PZ54" s="9"/>
      <c r="QA54" s="9"/>
      <c r="QB54" s="9"/>
      <c r="QC54" s="9"/>
      <c r="QD54" s="9"/>
      <c r="QE54" s="9"/>
      <c r="QF54" s="9"/>
      <c r="QG54" s="9"/>
      <c r="QH54" s="9"/>
      <c r="QI54" s="9"/>
      <c r="QJ54" s="9"/>
      <c r="QK54" s="9"/>
      <c r="XEG54" s="9"/>
      <c r="XEH54" s="9"/>
      <c r="XEI54" s="9"/>
      <c r="XEJ54" s="9"/>
      <c r="XEK54" s="9"/>
      <c r="XEL54" s="9"/>
      <c r="XEM54" s="9"/>
      <c r="XEN54" s="9"/>
      <c r="XEO54" s="9"/>
      <c r="XEP54" s="9"/>
      <c r="XEQ54" s="9"/>
      <c r="XER54" s="9"/>
      <c r="XES54" s="9"/>
      <c r="XET54" s="9"/>
      <c r="XEU54" s="9"/>
      <c r="XEV54" s="9"/>
      <c r="XEW54" s="9"/>
      <c r="XEX54" s="9"/>
      <c r="XEY54" s="9"/>
      <c r="XEZ54" s="9"/>
      <c r="XFA54" s="9"/>
      <c r="XFB54" s="9"/>
      <c r="XFC54" s="9"/>
      <c r="XFD54" s="9"/>
    </row>
    <row r="55" spans="1:454 16361:16384" s="10" customFormat="1" x14ac:dyDescent="0.25">
      <c r="A55" s="188"/>
      <c r="B55" s="56"/>
      <c r="C55" s="56"/>
      <c r="D55" s="56"/>
      <c r="E55" s="56"/>
      <c r="F55" s="56"/>
      <c r="G55" s="57"/>
      <c r="H55" s="57"/>
      <c r="I55" s="28"/>
      <c r="J55" s="56"/>
      <c r="K55" s="58"/>
      <c r="L55" s="159"/>
      <c r="M55" s="51"/>
      <c r="N55" s="58"/>
      <c r="O55" s="58"/>
      <c r="P55" s="56"/>
      <c r="Q55" s="56"/>
      <c r="R55" s="166"/>
      <c r="S55" s="166"/>
      <c r="T55" s="56"/>
      <c r="U55" s="56"/>
      <c r="V55" s="44" t="s">
        <v>140</v>
      </c>
      <c r="W55" s="45">
        <v>43089</v>
      </c>
      <c r="X55" s="46">
        <v>12212</v>
      </c>
      <c r="Y55" s="47" t="s">
        <v>287</v>
      </c>
      <c r="Z55" s="45">
        <v>43101</v>
      </c>
      <c r="AA55" s="45">
        <v>43465</v>
      </c>
      <c r="AB55" s="48" t="s">
        <v>105</v>
      </c>
      <c r="AC55" s="47" t="s">
        <v>105</v>
      </c>
      <c r="AD55" s="49">
        <v>0</v>
      </c>
      <c r="AE55" s="49">
        <v>0</v>
      </c>
      <c r="AF55" s="50" t="s">
        <v>105</v>
      </c>
      <c r="AG55" s="49" t="s">
        <v>105</v>
      </c>
      <c r="AH55" s="167">
        <v>0</v>
      </c>
      <c r="AI55" s="167">
        <v>0</v>
      </c>
      <c r="AJ55" s="167">
        <v>0</v>
      </c>
      <c r="AK55" s="167">
        <f>1200+600+600+600+1800+600+600+600+600</f>
        <v>7200</v>
      </c>
      <c r="AL55" s="156">
        <f>AJ52+AJ53+AK55</f>
        <v>48000</v>
      </c>
      <c r="AM55" s="60"/>
      <c r="AN55" s="60"/>
      <c r="AO55" s="56"/>
      <c r="AP55" s="51"/>
      <c r="AQ55" s="51"/>
      <c r="AR55" s="51"/>
      <c r="AS55" s="51"/>
      <c r="AT55" s="51"/>
      <c r="AU55" s="51"/>
      <c r="AV55" s="51"/>
      <c r="AW55" s="51"/>
      <c r="AX55" s="51"/>
      <c r="AY55" s="51"/>
      <c r="AZ55" s="51"/>
      <c r="BA55" s="51"/>
      <c r="BB55" s="51"/>
      <c r="BC55" s="51"/>
      <c r="BD55" s="51"/>
      <c r="BE55" s="51"/>
      <c r="BF55" s="51"/>
      <c r="BG55" s="51"/>
      <c r="BH55" s="51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9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9"/>
      <c r="EQ55" s="9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9"/>
      <c r="FD55" s="9"/>
      <c r="FE55" s="9"/>
      <c r="FF55" s="9"/>
      <c r="FG55" s="9"/>
      <c r="FH55" s="9"/>
      <c r="FI55" s="9"/>
      <c r="FJ55" s="9"/>
      <c r="FK55" s="9"/>
      <c r="FL55" s="9"/>
      <c r="FM55" s="9"/>
      <c r="FN55" s="9"/>
      <c r="FO55" s="9"/>
      <c r="FP55" s="9"/>
      <c r="FQ55" s="9"/>
      <c r="FR55" s="9"/>
      <c r="FS55" s="9"/>
      <c r="FT55" s="9"/>
      <c r="FU55" s="9"/>
      <c r="FV55" s="9"/>
      <c r="FW55" s="9"/>
      <c r="FX55" s="9"/>
      <c r="FY55" s="9"/>
      <c r="FZ55" s="9"/>
      <c r="GA55" s="9"/>
      <c r="GB55" s="9"/>
      <c r="GC55" s="9"/>
      <c r="GD55" s="9"/>
      <c r="GE55" s="9"/>
      <c r="GF55" s="9"/>
      <c r="GG55" s="9"/>
      <c r="GH55" s="9"/>
      <c r="GI55" s="9"/>
      <c r="GJ55" s="9"/>
      <c r="GK55" s="9"/>
      <c r="GL55" s="9"/>
      <c r="GM55" s="9"/>
      <c r="GN55" s="9"/>
      <c r="GO55" s="9"/>
      <c r="GP55" s="9"/>
      <c r="GQ55" s="9"/>
      <c r="GR55" s="9"/>
      <c r="GS55" s="9"/>
      <c r="GT55" s="9"/>
      <c r="GU55" s="9"/>
      <c r="GV55" s="9"/>
      <c r="GW55" s="9"/>
      <c r="GX55" s="9"/>
      <c r="GY55" s="9"/>
      <c r="GZ55" s="9"/>
      <c r="HA55" s="9"/>
      <c r="HB55" s="9"/>
      <c r="HC55" s="9"/>
      <c r="HD55" s="9"/>
      <c r="HE55" s="9"/>
      <c r="HF55" s="9"/>
      <c r="HG55" s="9"/>
      <c r="HH55" s="9"/>
      <c r="HI55" s="9"/>
      <c r="HJ55" s="9"/>
      <c r="HK55" s="9"/>
      <c r="HL55" s="9"/>
      <c r="HM55" s="9"/>
      <c r="HN55" s="9"/>
      <c r="HO55" s="9"/>
      <c r="HP55" s="9"/>
      <c r="HQ55" s="9"/>
      <c r="HR55" s="9"/>
      <c r="HS55" s="9"/>
      <c r="HT55" s="9"/>
      <c r="HU55" s="9"/>
      <c r="HV55" s="9"/>
      <c r="HW55" s="9"/>
      <c r="HX55" s="9"/>
      <c r="HY55" s="9"/>
      <c r="HZ55" s="9"/>
      <c r="IA55" s="9"/>
      <c r="IB55" s="9"/>
      <c r="IC55" s="9"/>
      <c r="ID55" s="9"/>
      <c r="IE55" s="9"/>
      <c r="IF55" s="9"/>
      <c r="IG55" s="9"/>
      <c r="IH55" s="9"/>
      <c r="II55" s="9"/>
      <c r="IJ55" s="9"/>
      <c r="IK55" s="9"/>
      <c r="IL55" s="9"/>
      <c r="IM55" s="9"/>
      <c r="IN55" s="9"/>
      <c r="IO55" s="9"/>
      <c r="IP55" s="9"/>
      <c r="IQ55" s="9"/>
      <c r="IR55" s="9"/>
      <c r="IS55" s="9"/>
      <c r="IT55" s="9"/>
      <c r="IU55" s="9"/>
      <c r="IV55" s="9"/>
      <c r="IW55" s="9"/>
      <c r="IX55" s="9"/>
      <c r="IY55" s="9"/>
      <c r="IZ55" s="9"/>
      <c r="JA55" s="9"/>
      <c r="JB55" s="9"/>
      <c r="JC55" s="9"/>
      <c r="JD55" s="9"/>
      <c r="JE55" s="9"/>
      <c r="JF55" s="9"/>
      <c r="JG55" s="9"/>
      <c r="JH55" s="9"/>
      <c r="JI55" s="9"/>
      <c r="JJ55" s="9"/>
      <c r="JK55" s="9"/>
      <c r="JL55" s="9"/>
      <c r="JM55" s="9"/>
      <c r="JN55" s="9"/>
      <c r="JO55" s="9"/>
      <c r="JP55" s="9"/>
      <c r="JQ55" s="9"/>
      <c r="JR55" s="9"/>
      <c r="JS55" s="9"/>
      <c r="JT55" s="9"/>
      <c r="JU55" s="9"/>
      <c r="JV55" s="9"/>
      <c r="JW55" s="9"/>
      <c r="JX55" s="9"/>
      <c r="JY55" s="9"/>
      <c r="JZ55" s="9"/>
      <c r="KA55" s="9"/>
      <c r="KB55" s="9"/>
      <c r="KC55" s="9"/>
      <c r="KD55" s="9"/>
      <c r="KE55" s="9"/>
      <c r="KF55" s="9"/>
      <c r="KG55" s="9"/>
      <c r="KH55" s="9"/>
      <c r="KI55" s="9"/>
      <c r="KJ55" s="9"/>
      <c r="KK55" s="9"/>
      <c r="KL55" s="9"/>
      <c r="KM55" s="9"/>
      <c r="KN55" s="9"/>
      <c r="KO55" s="9"/>
      <c r="KP55" s="9"/>
      <c r="KQ55" s="9"/>
      <c r="KR55" s="9"/>
      <c r="KS55" s="9"/>
      <c r="KT55" s="9"/>
      <c r="KU55" s="9"/>
      <c r="KV55" s="9"/>
      <c r="KW55" s="9"/>
      <c r="KX55" s="9"/>
      <c r="KY55" s="9"/>
      <c r="KZ55" s="9"/>
      <c r="LA55" s="9"/>
      <c r="LB55" s="9"/>
      <c r="LC55" s="9"/>
      <c r="LD55" s="9"/>
      <c r="LE55" s="9"/>
      <c r="LF55" s="9"/>
      <c r="LG55" s="9"/>
      <c r="LH55" s="9"/>
      <c r="LI55" s="9"/>
      <c r="LJ55" s="9"/>
      <c r="LK55" s="9"/>
      <c r="LL55" s="9"/>
      <c r="LM55" s="9"/>
      <c r="LN55" s="9"/>
      <c r="LO55" s="9"/>
      <c r="LP55" s="9"/>
      <c r="LQ55" s="9"/>
      <c r="LR55" s="9"/>
      <c r="LS55" s="9"/>
      <c r="LT55" s="9"/>
      <c r="LU55" s="9"/>
      <c r="LV55" s="9"/>
      <c r="LW55" s="9"/>
      <c r="LX55" s="9"/>
      <c r="LY55" s="9"/>
      <c r="LZ55" s="9"/>
      <c r="MA55" s="9"/>
      <c r="MB55" s="9"/>
      <c r="MC55" s="9"/>
      <c r="MD55" s="9"/>
      <c r="ME55" s="9"/>
      <c r="MF55" s="9"/>
      <c r="MG55" s="9"/>
      <c r="MH55" s="9"/>
      <c r="MI55" s="9"/>
      <c r="MJ55" s="9"/>
      <c r="MK55" s="9"/>
      <c r="ML55" s="9"/>
      <c r="MM55" s="9"/>
      <c r="MN55" s="9"/>
      <c r="MO55" s="9"/>
      <c r="MP55" s="9"/>
      <c r="MQ55" s="9"/>
      <c r="MR55" s="9"/>
      <c r="MS55" s="9"/>
      <c r="MT55" s="9"/>
      <c r="MU55" s="9"/>
      <c r="MV55" s="9"/>
      <c r="MW55" s="9"/>
      <c r="MX55" s="9"/>
      <c r="MY55" s="9"/>
      <c r="MZ55" s="9"/>
      <c r="NA55" s="9"/>
      <c r="NB55" s="9"/>
      <c r="NC55" s="9"/>
      <c r="ND55" s="9"/>
      <c r="NE55" s="9"/>
      <c r="NF55" s="9"/>
      <c r="NG55" s="9"/>
      <c r="NH55" s="9"/>
      <c r="NI55" s="9"/>
      <c r="NJ55" s="9"/>
      <c r="NK55" s="9"/>
      <c r="NL55" s="9"/>
      <c r="NM55" s="9"/>
      <c r="NN55" s="9"/>
      <c r="NO55" s="9"/>
      <c r="NP55" s="9"/>
      <c r="NQ55" s="9"/>
      <c r="NR55" s="9"/>
      <c r="NS55" s="9"/>
      <c r="NT55" s="9"/>
      <c r="NU55" s="9"/>
      <c r="NV55" s="9"/>
      <c r="NW55" s="9"/>
      <c r="NX55" s="9"/>
      <c r="NY55" s="9"/>
      <c r="NZ55" s="9"/>
      <c r="OA55" s="9"/>
      <c r="OB55" s="9"/>
      <c r="OC55" s="9"/>
      <c r="OD55" s="9"/>
      <c r="OE55" s="9"/>
      <c r="OF55" s="9"/>
      <c r="OG55" s="9"/>
      <c r="OH55" s="9"/>
      <c r="OI55" s="9"/>
      <c r="OJ55" s="9"/>
      <c r="OK55" s="9"/>
      <c r="OL55" s="9"/>
      <c r="OM55" s="9"/>
      <c r="ON55" s="9"/>
      <c r="OO55" s="9"/>
      <c r="OP55" s="9"/>
      <c r="OQ55" s="9"/>
      <c r="OR55" s="9"/>
      <c r="OS55" s="9"/>
      <c r="OT55" s="9"/>
      <c r="OU55" s="9"/>
      <c r="OV55" s="9"/>
      <c r="OW55" s="9"/>
      <c r="OX55" s="9"/>
      <c r="OY55" s="9"/>
      <c r="OZ55" s="9"/>
      <c r="PA55" s="9"/>
      <c r="PB55" s="9"/>
      <c r="PC55" s="9"/>
      <c r="PD55" s="9"/>
      <c r="PE55" s="9"/>
      <c r="PF55" s="9"/>
      <c r="PG55" s="9"/>
      <c r="PH55" s="9"/>
      <c r="PI55" s="9"/>
      <c r="PJ55" s="9"/>
      <c r="PK55" s="9"/>
      <c r="PL55" s="9"/>
      <c r="PM55" s="9"/>
      <c r="PN55" s="9"/>
      <c r="PO55" s="9"/>
      <c r="PP55" s="9"/>
      <c r="PQ55" s="9"/>
      <c r="PR55" s="9"/>
      <c r="PS55" s="9"/>
      <c r="PT55" s="9"/>
      <c r="PU55" s="9"/>
      <c r="PV55" s="9"/>
      <c r="PW55" s="9"/>
      <c r="PX55" s="9"/>
      <c r="PY55" s="9"/>
      <c r="PZ55" s="9"/>
      <c r="QA55" s="9"/>
      <c r="QB55" s="9"/>
      <c r="QC55" s="9"/>
      <c r="QD55" s="9"/>
      <c r="QE55" s="9"/>
      <c r="QF55" s="9"/>
      <c r="QG55" s="9"/>
      <c r="QH55" s="9"/>
      <c r="QI55" s="9"/>
      <c r="QJ55" s="9"/>
      <c r="QK55" s="9"/>
      <c r="XEG55" s="9"/>
      <c r="XEH55" s="9"/>
      <c r="XEI55" s="9"/>
      <c r="XEJ55" s="9"/>
      <c r="XEK55" s="9"/>
      <c r="XEL55" s="9"/>
      <c r="XEM55" s="9"/>
      <c r="XEN55" s="9"/>
      <c r="XEO55" s="9"/>
      <c r="XEP55" s="9"/>
      <c r="XEQ55" s="9"/>
      <c r="XER55" s="9"/>
      <c r="XES55" s="9"/>
      <c r="XET55" s="9"/>
      <c r="XEU55" s="9"/>
      <c r="XEV55" s="9"/>
      <c r="XEW55" s="9"/>
      <c r="XEX55" s="9"/>
      <c r="XEY55" s="9"/>
      <c r="XEZ55" s="9"/>
      <c r="XFA55" s="9"/>
      <c r="XFB55" s="9"/>
      <c r="XFC55" s="9"/>
      <c r="XFD55" s="9"/>
    </row>
    <row r="56" spans="1:454 16361:16384" x14ac:dyDescent="0.25">
      <c r="A56" s="188">
        <v>9</v>
      </c>
      <c r="B56" s="91" t="s">
        <v>340</v>
      </c>
      <c r="C56" s="56" t="s">
        <v>158</v>
      </c>
      <c r="D56" s="56" t="s">
        <v>194</v>
      </c>
      <c r="E56" s="56" t="s">
        <v>104</v>
      </c>
      <c r="F56" s="56" t="s">
        <v>145</v>
      </c>
      <c r="G56" s="57" t="s">
        <v>346</v>
      </c>
      <c r="H56" s="57" t="s">
        <v>146</v>
      </c>
      <c r="I56" s="28" t="s">
        <v>112</v>
      </c>
      <c r="J56" s="56" t="s">
        <v>124</v>
      </c>
      <c r="K56" s="58">
        <v>41542</v>
      </c>
      <c r="L56" s="159">
        <v>3240</v>
      </c>
      <c r="M56" s="57" t="s">
        <v>198</v>
      </c>
      <c r="N56" s="58">
        <v>41542</v>
      </c>
      <c r="O56" s="58">
        <v>41639</v>
      </c>
      <c r="P56" s="56" t="s">
        <v>142</v>
      </c>
      <c r="Q56" s="56" t="s">
        <v>105</v>
      </c>
      <c r="R56" s="166" t="s">
        <v>105</v>
      </c>
      <c r="S56" s="166" t="s">
        <v>105</v>
      </c>
      <c r="T56" s="56" t="s">
        <v>102</v>
      </c>
      <c r="U56" s="56" t="s">
        <v>105</v>
      </c>
      <c r="V56" s="57" t="s">
        <v>121</v>
      </c>
      <c r="W56" s="58">
        <v>41635</v>
      </c>
      <c r="X56" s="51">
        <v>11210</v>
      </c>
      <c r="Y56" s="56" t="s">
        <v>197</v>
      </c>
      <c r="Z56" s="58">
        <v>41640</v>
      </c>
      <c r="AA56" s="58">
        <v>42004</v>
      </c>
      <c r="AB56" s="92" t="s">
        <v>105</v>
      </c>
      <c r="AC56" s="85" t="s">
        <v>105</v>
      </c>
      <c r="AD56" s="85">
        <v>0</v>
      </c>
      <c r="AE56" s="85">
        <v>0</v>
      </c>
      <c r="AF56" s="60"/>
      <c r="AG56" s="60"/>
      <c r="AH56" s="166">
        <v>0</v>
      </c>
      <c r="AI56" s="166">
        <v>0</v>
      </c>
      <c r="AJ56" s="166">
        <v>0</v>
      </c>
      <c r="AK56" s="179">
        <v>0</v>
      </c>
      <c r="AL56" s="159">
        <v>0</v>
      </c>
      <c r="AM56" s="56" t="s">
        <v>119</v>
      </c>
      <c r="AN56" s="51">
        <v>11107</v>
      </c>
      <c r="AO56" s="56" t="s">
        <v>120</v>
      </c>
      <c r="AP56" s="51">
        <v>11142</v>
      </c>
      <c r="AQ56" s="51" t="s">
        <v>105</v>
      </c>
      <c r="AR56" s="51" t="s">
        <v>105</v>
      </c>
      <c r="AS56" s="51" t="s">
        <v>105</v>
      </c>
      <c r="AT56" s="51" t="s">
        <v>105</v>
      </c>
      <c r="AU56" s="51" t="s">
        <v>105</v>
      </c>
      <c r="AV56" s="51" t="s">
        <v>105</v>
      </c>
      <c r="AW56" s="51" t="s">
        <v>105</v>
      </c>
      <c r="AX56" s="51" t="s">
        <v>105</v>
      </c>
      <c r="AY56" s="51" t="s">
        <v>105</v>
      </c>
      <c r="AZ56" s="51" t="s">
        <v>105</v>
      </c>
      <c r="BA56" s="51" t="s">
        <v>105</v>
      </c>
      <c r="BB56" s="51" t="s">
        <v>105</v>
      </c>
      <c r="BC56" s="51" t="s">
        <v>105</v>
      </c>
      <c r="BD56" s="51" t="s">
        <v>105</v>
      </c>
      <c r="BE56" s="51" t="s">
        <v>105</v>
      </c>
      <c r="BF56" s="51" t="s">
        <v>105</v>
      </c>
      <c r="BG56" s="51" t="s">
        <v>105</v>
      </c>
      <c r="BH56" s="51" t="s">
        <v>105</v>
      </c>
    </row>
    <row r="57" spans="1:454 16361:16384" s="10" customFormat="1" x14ac:dyDescent="0.25">
      <c r="A57" s="188"/>
      <c r="B57" s="91"/>
      <c r="C57" s="56"/>
      <c r="D57" s="56"/>
      <c r="E57" s="56"/>
      <c r="F57" s="56"/>
      <c r="G57" s="57"/>
      <c r="H57" s="57"/>
      <c r="I57" s="28"/>
      <c r="J57" s="56"/>
      <c r="K57" s="58"/>
      <c r="L57" s="159"/>
      <c r="M57" s="57"/>
      <c r="N57" s="58"/>
      <c r="O57" s="58"/>
      <c r="P57" s="56"/>
      <c r="Q57" s="56"/>
      <c r="R57" s="166"/>
      <c r="S57" s="166"/>
      <c r="T57" s="56"/>
      <c r="U57" s="56"/>
      <c r="V57" s="57"/>
      <c r="W57" s="58"/>
      <c r="X57" s="60"/>
      <c r="Y57" s="56"/>
      <c r="Z57" s="58"/>
      <c r="AA57" s="58"/>
      <c r="AB57" s="92"/>
      <c r="AC57" s="85"/>
      <c r="AD57" s="85"/>
      <c r="AE57" s="85"/>
      <c r="AF57" s="60"/>
      <c r="AG57" s="60"/>
      <c r="AH57" s="166"/>
      <c r="AI57" s="166"/>
      <c r="AJ57" s="166"/>
      <c r="AK57" s="179"/>
      <c r="AL57" s="159"/>
      <c r="AM57" s="56"/>
      <c r="AN57" s="51"/>
      <c r="AO57" s="56"/>
      <c r="AP57" s="51"/>
      <c r="AQ57" s="51"/>
      <c r="AR57" s="51"/>
      <c r="AS57" s="51"/>
      <c r="AT57" s="51"/>
      <c r="AU57" s="51"/>
      <c r="AV57" s="51"/>
      <c r="AW57" s="51"/>
      <c r="AX57" s="51"/>
      <c r="AY57" s="51"/>
      <c r="AZ57" s="51"/>
      <c r="BA57" s="51"/>
      <c r="BB57" s="51"/>
      <c r="BC57" s="51"/>
      <c r="BD57" s="51"/>
      <c r="BE57" s="51"/>
      <c r="BF57" s="51"/>
      <c r="BG57" s="51"/>
      <c r="BH57" s="51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  <c r="FD57" s="9"/>
      <c r="FE57" s="9"/>
      <c r="FF57" s="9"/>
      <c r="FG57" s="9"/>
      <c r="FH57" s="9"/>
      <c r="FI57" s="9"/>
      <c r="FJ57" s="9"/>
      <c r="FK57" s="9"/>
      <c r="FL57" s="9"/>
      <c r="FM57" s="9"/>
      <c r="FN57" s="9"/>
      <c r="FO57" s="9"/>
      <c r="FP57" s="9"/>
      <c r="FQ57" s="9"/>
      <c r="FR57" s="9"/>
      <c r="FS57" s="9"/>
      <c r="FT57" s="9"/>
      <c r="FU57" s="9"/>
      <c r="FV57" s="9"/>
      <c r="FW57" s="9"/>
      <c r="FX57" s="9"/>
      <c r="FY57" s="9"/>
      <c r="FZ57" s="9"/>
      <c r="GA57" s="9"/>
      <c r="GB57" s="9"/>
      <c r="GC57" s="9"/>
      <c r="GD57" s="9"/>
      <c r="GE57" s="9"/>
      <c r="GF57" s="9"/>
      <c r="GG57" s="9"/>
      <c r="GH57" s="9"/>
      <c r="GI57" s="9"/>
      <c r="GJ57" s="9"/>
      <c r="GK57" s="9"/>
      <c r="GL57" s="9"/>
      <c r="GM57" s="9"/>
      <c r="GN57" s="9"/>
      <c r="GO57" s="9"/>
      <c r="GP57" s="9"/>
      <c r="GQ57" s="9"/>
      <c r="GR57" s="9"/>
      <c r="GS57" s="9"/>
      <c r="GT57" s="9"/>
      <c r="GU57" s="9"/>
      <c r="GV57" s="9"/>
      <c r="GW57" s="9"/>
      <c r="GX57" s="9"/>
      <c r="GY57" s="9"/>
      <c r="GZ57" s="9"/>
      <c r="HA57" s="9"/>
      <c r="HB57" s="9"/>
      <c r="HC57" s="9"/>
      <c r="HD57" s="9"/>
      <c r="HE57" s="9"/>
      <c r="HF57" s="9"/>
      <c r="HG57" s="9"/>
      <c r="HH57" s="9"/>
      <c r="HI57" s="9"/>
      <c r="HJ57" s="9"/>
      <c r="HK57" s="9"/>
      <c r="HL57" s="9"/>
      <c r="HM57" s="9"/>
      <c r="HN57" s="9"/>
      <c r="HO57" s="9"/>
      <c r="HP57" s="9"/>
      <c r="HQ57" s="9"/>
      <c r="HR57" s="9"/>
      <c r="HS57" s="9"/>
      <c r="HT57" s="9"/>
      <c r="HU57" s="9"/>
      <c r="HV57" s="9"/>
      <c r="HW57" s="9"/>
      <c r="HX57" s="9"/>
      <c r="HY57" s="9"/>
      <c r="HZ57" s="9"/>
      <c r="IA57" s="9"/>
      <c r="IB57" s="9"/>
      <c r="IC57" s="9"/>
      <c r="ID57" s="9"/>
      <c r="IE57" s="9"/>
      <c r="IF57" s="9"/>
      <c r="IG57" s="9"/>
      <c r="IH57" s="9"/>
      <c r="II57" s="9"/>
      <c r="IJ57" s="9"/>
      <c r="IK57" s="9"/>
      <c r="IL57" s="9"/>
      <c r="IM57" s="9"/>
      <c r="IN57" s="9"/>
      <c r="IO57" s="9"/>
      <c r="IP57" s="9"/>
      <c r="IQ57" s="9"/>
      <c r="IR57" s="9"/>
      <c r="IS57" s="9"/>
      <c r="IT57" s="9"/>
      <c r="IU57" s="9"/>
      <c r="IV57" s="9"/>
      <c r="IW57" s="9"/>
      <c r="IX57" s="9"/>
      <c r="IY57" s="9"/>
      <c r="IZ57" s="9"/>
      <c r="JA57" s="9"/>
      <c r="JB57" s="9"/>
      <c r="JC57" s="9"/>
      <c r="JD57" s="9"/>
      <c r="JE57" s="9"/>
      <c r="JF57" s="9"/>
      <c r="JG57" s="9"/>
      <c r="JH57" s="9"/>
      <c r="JI57" s="9"/>
      <c r="JJ57" s="9"/>
      <c r="JK57" s="9"/>
      <c r="JL57" s="9"/>
      <c r="JM57" s="9"/>
      <c r="JN57" s="9"/>
      <c r="JO57" s="9"/>
      <c r="JP57" s="9"/>
      <c r="JQ57" s="9"/>
      <c r="JR57" s="9"/>
      <c r="JS57" s="9"/>
      <c r="JT57" s="9"/>
      <c r="JU57" s="9"/>
      <c r="JV57" s="9"/>
      <c r="JW57" s="9"/>
      <c r="JX57" s="9"/>
      <c r="JY57" s="9"/>
      <c r="JZ57" s="9"/>
      <c r="KA57" s="9"/>
      <c r="KB57" s="9"/>
      <c r="KC57" s="9"/>
      <c r="KD57" s="9"/>
      <c r="KE57" s="9"/>
      <c r="KF57" s="9"/>
      <c r="KG57" s="9"/>
      <c r="KH57" s="9"/>
      <c r="KI57" s="9"/>
      <c r="KJ57" s="9"/>
      <c r="KK57" s="9"/>
      <c r="KL57" s="9"/>
      <c r="KM57" s="9"/>
      <c r="KN57" s="9"/>
      <c r="KO57" s="9"/>
      <c r="KP57" s="9"/>
      <c r="KQ57" s="9"/>
      <c r="KR57" s="9"/>
      <c r="KS57" s="9"/>
      <c r="KT57" s="9"/>
      <c r="KU57" s="9"/>
      <c r="KV57" s="9"/>
      <c r="KW57" s="9"/>
      <c r="KX57" s="9"/>
      <c r="KY57" s="9"/>
      <c r="KZ57" s="9"/>
      <c r="LA57" s="9"/>
      <c r="LB57" s="9"/>
      <c r="LC57" s="9"/>
      <c r="LD57" s="9"/>
      <c r="LE57" s="9"/>
      <c r="LF57" s="9"/>
      <c r="LG57" s="9"/>
      <c r="LH57" s="9"/>
      <c r="LI57" s="9"/>
      <c r="LJ57" s="9"/>
      <c r="LK57" s="9"/>
      <c r="LL57" s="9"/>
      <c r="LM57" s="9"/>
      <c r="LN57" s="9"/>
      <c r="LO57" s="9"/>
      <c r="LP57" s="9"/>
      <c r="LQ57" s="9"/>
      <c r="LR57" s="9"/>
      <c r="LS57" s="9"/>
      <c r="LT57" s="9"/>
      <c r="LU57" s="9"/>
      <c r="LV57" s="9"/>
      <c r="LW57" s="9"/>
      <c r="LX57" s="9"/>
      <c r="LY57" s="9"/>
      <c r="LZ57" s="9"/>
      <c r="MA57" s="9"/>
      <c r="MB57" s="9"/>
      <c r="MC57" s="9"/>
      <c r="MD57" s="9"/>
      <c r="ME57" s="9"/>
      <c r="MF57" s="9"/>
      <c r="MG57" s="9"/>
      <c r="MH57" s="9"/>
      <c r="MI57" s="9"/>
      <c r="MJ57" s="9"/>
      <c r="MK57" s="9"/>
      <c r="ML57" s="9"/>
      <c r="MM57" s="9"/>
      <c r="MN57" s="9"/>
      <c r="MO57" s="9"/>
      <c r="MP57" s="9"/>
      <c r="MQ57" s="9"/>
      <c r="MR57" s="9"/>
      <c r="MS57" s="9"/>
      <c r="MT57" s="9"/>
      <c r="MU57" s="9"/>
      <c r="MV57" s="9"/>
      <c r="MW57" s="9"/>
      <c r="MX57" s="9"/>
      <c r="MY57" s="9"/>
      <c r="MZ57" s="9"/>
      <c r="NA57" s="9"/>
      <c r="NB57" s="9"/>
      <c r="NC57" s="9"/>
      <c r="ND57" s="9"/>
      <c r="NE57" s="9"/>
      <c r="NF57" s="9"/>
      <c r="NG57" s="9"/>
      <c r="NH57" s="9"/>
      <c r="NI57" s="9"/>
      <c r="NJ57" s="9"/>
      <c r="NK57" s="9"/>
      <c r="NL57" s="9"/>
      <c r="NM57" s="9"/>
      <c r="NN57" s="9"/>
      <c r="NO57" s="9"/>
      <c r="NP57" s="9"/>
      <c r="NQ57" s="9"/>
      <c r="NR57" s="9"/>
      <c r="NS57" s="9"/>
      <c r="NT57" s="9"/>
      <c r="NU57" s="9"/>
      <c r="NV57" s="9"/>
      <c r="NW57" s="9"/>
      <c r="NX57" s="9"/>
      <c r="NY57" s="9"/>
      <c r="NZ57" s="9"/>
      <c r="OA57" s="9"/>
      <c r="OB57" s="9"/>
      <c r="OC57" s="9"/>
      <c r="OD57" s="9"/>
      <c r="OE57" s="9"/>
      <c r="OF57" s="9"/>
      <c r="OG57" s="9"/>
      <c r="OH57" s="9"/>
      <c r="OI57" s="9"/>
      <c r="OJ57" s="9"/>
      <c r="OK57" s="9"/>
      <c r="OL57" s="9"/>
      <c r="OM57" s="9"/>
      <c r="ON57" s="9"/>
      <c r="OO57" s="9"/>
      <c r="OP57" s="9"/>
      <c r="OQ57" s="9"/>
      <c r="OR57" s="9"/>
      <c r="OS57" s="9"/>
      <c r="OT57" s="9"/>
      <c r="OU57" s="9"/>
      <c r="OV57" s="9"/>
      <c r="OW57" s="9"/>
      <c r="OX57" s="9"/>
      <c r="OY57" s="9"/>
      <c r="OZ57" s="9"/>
      <c r="PA57" s="9"/>
      <c r="PB57" s="9"/>
      <c r="PC57" s="9"/>
      <c r="PD57" s="9"/>
      <c r="PE57" s="9"/>
      <c r="PF57" s="9"/>
      <c r="PG57" s="9"/>
      <c r="PH57" s="9"/>
      <c r="PI57" s="9"/>
      <c r="PJ57" s="9"/>
      <c r="PK57" s="9"/>
      <c r="PL57" s="9"/>
      <c r="PM57" s="9"/>
      <c r="PN57" s="9"/>
      <c r="PO57" s="9"/>
      <c r="PP57" s="9"/>
      <c r="PQ57" s="9"/>
      <c r="PR57" s="9"/>
      <c r="PS57" s="9"/>
      <c r="PT57" s="9"/>
      <c r="PU57" s="9"/>
      <c r="PV57" s="9"/>
      <c r="PW57" s="9"/>
      <c r="PX57" s="9"/>
      <c r="PY57" s="9"/>
      <c r="PZ57" s="9"/>
      <c r="QA57" s="9"/>
      <c r="QB57" s="9"/>
      <c r="QC57" s="9"/>
      <c r="QD57" s="9"/>
      <c r="QE57" s="9"/>
      <c r="QF57" s="9"/>
      <c r="QG57" s="9"/>
      <c r="QH57" s="9"/>
      <c r="QI57" s="9"/>
      <c r="QJ57" s="9"/>
      <c r="QK57" s="9"/>
      <c r="XEG57" s="9"/>
      <c r="XEH57" s="9"/>
      <c r="XEI57" s="9"/>
      <c r="XEJ57" s="9"/>
      <c r="XEK57" s="9"/>
      <c r="XEL57" s="9"/>
      <c r="XEM57" s="9"/>
      <c r="XEN57" s="9"/>
      <c r="XEO57" s="9"/>
      <c r="XEP57" s="9"/>
      <c r="XEQ57" s="9"/>
      <c r="XER57" s="9"/>
      <c r="XES57" s="9"/>
      <c r="XET57" s="9"/>
      <c r="XEU57" s="9"/>
      <c r="XEV57" s="9"/>
      <c r="XEW57" s="9"/>
      <c r="XEX57" s="9"/>
      <c r="XEY57" s="9"/>
      <c r="XEZ57" s="9"/>
      <c r="XFA57" s="9"/>
      <c r="XFB57" s="9"/>
      <c r="XFC57" s="9"/>
      <c r="XFD57" s="9"/>
    </row>
    <row r="58" spans="1:454 16361:16384" s="10" customFormat="1" x14ac:dyDescent="0.25">
      <c r="A58" s="188"/>
      <c r="B58" s="91"/>
      <c r="C58" s="56"/>
      <c r="D58" s="56"/>
      <c r="E58" s="56"/>
      <c r="F58" s="56"/>
      <c r="G58" s="57"/>
      <c r="H58" s="57"/>
      <c r="I58" s="28"/>
      <c r="J58" s="56"/>
      <c r="K58" s="58"/>
      <c r="L58" s="159"/>
      <c r="M58" s="57"/>
      <c r="N58" s="58"/>
      <c r="O58" s="58"/>
      <c r="P58" s="56"/>
      <c r="Q58" s="56"/>
      <c r="R58" s="166"/>
      <c r="S58" s="166"/>
      <c r="T58" s="56"/>
      <c r="U58" s="56"/>
      <c r="V58" s="44" t="s">
        <v>137</v>
      </c>
      <c r="W58" s="45">
        <v>41974</v>
      </c>
      <c r="X58" s="46">
        <v>11449</v>
      </c>
      <c r="Y58" s="47" t="s">
        <v>197</v>
      </c>
      <c r="Z58" s="45">
        <v>42005</v>
      </c>
      <c r="AA58" s="45">
        <v>42369</v>
      </c>
      <c r="AB58" s="48" t="s">
        <v>105</v>
      </c>
      <c r="AC58" s="49" t="s">
        <v>105</v>
      </c>
      <c r="AD58" s="49">
        <v>0</v>
      </c>
      <c r="AE58" s="49">
        <v>0</v>
      </c>
      <c r="AF58" s="50" t="s">
        <v>105</v>
      </c>
      <c r="AG58" s="49" t="s">
        <v>105</v>
      </c>
      <c r="AH58" s="167">
        <v>0</v>
      </c>
      <c r="AI58" s="167">
        <v>0</v>
      </c>
      <c r="AJ58" s="167">
        <v>0</v>
      </c>
      <c r="AK58" s="180">
        <v>0</v>
      </c>
      <c r="AL58" s="156">
        <f>AJ56+AK58</f>
        <v>0</v>
      </c>
      <c r="AM58" s="56"/>
      <c r="AN58" s="51"/>
      <c r="AO58" s="56"/>
      <c r="AP58" s="51"/>
      <c r="AQ58" s="51"/>
      <c r="AR58" s="51"/>
      <c r="AS58" s="51"/>
      <c r="AT58" s="51"/>
      <c r="AU58" s="51"/>
      <c r="AV58" s="51"/>
      <c r="AW58" s="51"/>
      <c r="AX58" s="51"/>
      <c r="AY58" s="51"/>
      <c r="AZ58" s="51"/>
      <c r="BA58" s="51"/>
      <c r="BB58" s="51"/>
      <c r="BC58" s="51"/>
      <c r="BD58" s="51"/>
      <c r="BE58" s="51"/>
      <c r="BF58" s="51"/>
      <c r="BG58" s="51"/>
      <c r="BH58" s="51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9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9"/>
      <c r="EQ58" s="9"/>
      <c r="ER58" s="9"/>
      <c r="ES58" s="9"/>
      <c r="ET58" s="9"/>
      <c r="EU58" s="9"/>
      <c r="EV58" s="9"/>
      <c r="EW58" s="9"/>
      <c r="EX58" s="9"/>
      <c r="EY58" s="9"/>
      <c r="EZ58" s="9"/>
      <c r="FA58" s="9"/>
      <c r="FB58" s="9"/>
      <c r="FC58" s="9"/>
      <c r="FD58" s="9"/>
      <c r="FE58" s="9"/>
      <c r="FF58" s="9"/>
      <c r="FG58" s="9"/>
      <c r="FH58" s="9"/>
      <c r="FI58" s="9"/>
      <c r="FJ58" s="9"/>
      <c r="FK58" s="9"/>
      <c r="FL58" s="9"/>
      <c r="FM58" s="9"/>
      <c r="FN58" s="9"/>
      <c r="FO58" s="9"/>
      <c r="FP58" s="9"/>
      <c r="FQ58" s="9"/>
      <c r="FR58" s="9"/>
      <c r="FS58" s="9"/>
      <c r="FT58" s="9"/>
      <c r="FU58" s="9"/>
      <c r="FV58" s="9"/>
      <c r="FW58" s="9"/>
      <c r="FX58" s="9"/>
      <c r="FY58" s="9"/>
      <c r="FZ58" s="9"/>
      <c r="GA58" s="9"/>
      <c r="GB58" s="9"/>
      <c r="GC58" s="9"/>
      <c r="GD58" s="9"/>
      <c r="GE58" s="9"/>
      <c r="GF58" s="9"/>
      <c r="GG58" s="9"/>
      <c r="GH58" s="9"/>
      <c r="GI58" s="9"/>
      <c r="GJ58" s="9"/>
      <c r="GK58" s="9"/>
      <c r="GL58" s="9"/>
      <c r="GM58" s="9"/>
      <c r="GN58" s="9"/>
      <c r="GO58" s="9"/>
      <c r="GP58" s="9"/>
      <c r="GQ58" s="9"/>
      <c r="GR58" s="9"/>
      <c r="GS58" s="9"/>
      <c r="GT58" s="9"/>
      <c r="GU58" s="9"/>
      <c r="GV58" s="9"/>
      <c r="GW58" s="9"/>
      <c r="GX58" s="9"/>
      <c r="GY58" s="9"/>
      <c r="GZ58" s="9"/>
      <c r="HA58" s="9"/>
      <c r="HB58" s="9"/>
      <c r="HC58" s="9"/>
      <c r="HD58" s="9"/>
      <c r="HE58" s="9"/>
      <c r="HF58" s="9"/>
      <c r="HG58" s="9"/>
      <c r="HH58" s="9"/>
      <c r="HI58" s="9"/>
      <c r="HJ58" s="9"/>
      <c r="HK58" s="9"/>
      <c r="HL58" s="9"/>
      <c r="HM58" s="9"/>
      <c r="HN58" s="9"/>
      <c r="HO58" s="9"/>
      <c r="HP58" s="9"/>
      <c r="HQ58" s="9"/>
      <c r="HR58" s="9"/>
      <c r="HS58" s="9"/>
      <c r="HT58" s="9"/>
      <c r="HU58" s="9"/>
      <c r="HV58" s="9"/>
      <c r="HW58" s="9"/>
      <c r="HX58" s="9"/>
      <c r="HY58" s="9"/>
      <c r="HZ58" s="9"/>
      <c r="IA58" s="9"/>
      <c r="IB58" s="9"/>
      <c r="IC58" s="9"/>
      <c r="ID58" s="9"/>
      <c r="IE58" s="9"/>
      <c r="IF58" s="9"/>
      <c r="IG58" s="9"/>
      <c r="IH58" s="9"/>
      <c r="II58" s="9"/>
      <c r="IJ58" s="9"/>
      <c r="IK58" s="9"/>
      <c r="IL58" s="9"/>
      <c r="IM58" s="9"/>
      <c r="IN58" s="9"/>
      <c r="IO58" s="9"/>
      <c r="IP58" s="9"/>
      <c r="IQ58" s="9"/>
      <c r="IR58" s="9"/>
      <c r="IS58" s="9"/>
      <c r="IT58" s="9"/>
      <c r="IU58" s="9"/>
      <c r="IV58" s="9"/>
      <c r="IW58" s="9"/>
      <c r="IX58" s="9"/>
      <c r="IY58" s="9"/>
      <c r="IZ58" s="9"/>
      <c r="JA58" s="9"/>
      <c r="JB58" s="9"/>
      <c r="JC58" s="9"/>
      <c r="JD58" s="9"/>
      <c r="JE58" s="9"/>
      <c r="JF58" s="9"/>
      <c r="JG58" s="9"/>
      <c r="JH58" s="9"/>
      <c r="JI58" s="9"/>
      <c r="JJ58" s="9"/>
      <c r="JK58" s="9"/>
      <c r="JL58" s="9"/>
      <c r="JM58" s="9"/>
      <c r="JN58" s="9"/>
      <c r="JO58" s="9"/>
      <c r="JP58" s="9"/>
      <c r="JQ58" s="9"/>
      <c r="JR58" s="9"/>
      <c r="JS58" s="9"/>
      <c r="JT58" s="9"/>
      <c r="JU58" s="9"/>
      <c r="JV58" s="9"/>
      <c r="JW58" s="9"/>
      <c r="JX58" s="9"/>
      <c r="JY58" s="9"/>
      <c r="JZ58" s="9"/>
      <c r="KA58" s="9"/>
      <c r="KB58" s="9"/>
      <c r="KC58" s="9"/>
      <c r="KD58" s="9"/>
      <c r="KE58" s="9"/>
      <c r="KF58" s="9"/>
      <c r="KG58" s="9"/>
      <c r="KH58" s="9"/>
      <c r="KI58" s="9"/>
      <c r="KJ58" s="9"/>
      <c r="KK58" s="9"/>
      <c r="KL58" s="9"/>
      <c r="KM58" s="9"/>
      <c r="KN58" s="9"/>
      <c r="KO58" s="9"/>
      <c r="KP58" s="9"/>
      <c r="KQ58" s="9"/>
      <c r="KR58" s="9"/>
      <c r="KS58" s="9"/>
      <c r="KT58" s="9"/>
      <c r="KU58" s="9"/>
      <c r="KV58" s="9"/>
      <c r="KW58" s="9"/>
      <c r="KX58" s="9"/>
      <c r="KY58" s="9"/>
      <c r="KZ58" s="9"/>
      <c r="LA58" s="9"/>
      <c r="LB58" s="9"/>
      <c r="LC58" s="9"/>
      <c r="LD58" s="9"/>
      <c r="LE58" s="9"/>
      <c r="LF58" s="9"/>
      <c r="LG58" s="9"/>
      <c r="LH58" s="9"/>
      <c r="LI58" s="9"/>
      <c r="LJ58" s="9"/>
      <c r="LK58" s="9"/>
      <c r="LL58" s="9"/>
      <c r="LM58" s="9"/>
      <c r="LN58" s="9"/>
      <c r="LO58" s="9"/>
      <c r="LP58" s="9"/>
      <c r="LQ58" s="9"/>
      <c r="LR58" s="9"/>
      <c r="LS58" s="9"/>
      <c r="LT58" s="9"/>
      <c r="LU58" s="9"/>
      <c r="LV58" s="9"/>
      <c r="LW58" s="9"/>
      <c r="LX58" s="9"/>
      <c r="LY58" s="9"/>
      <c r="LZ58" s="9"/>
      <c r="MA58" s="9"/>
      <c r="MB58" s="9"/>
      <c r="MC58" s="9"/>
      <c r="MD58" s="9"/>
      <c r="ME58" s="9"/>
      <c r="MF58" s="9"/>
      <c r="MG58" s="9"/>
      <c r="MH58" s="9"/>
      <c r="MI58" s="9"/>
      <c r="MJ58" s="9"/>
      <c r="MK58" s="9"/>
      <c r="ML58" s="9"/>
      <c r="MM58" s="9"/>
      <c r="MN58" s="9"/>
      <c r="MO58" s="9"/>
      <c r="MP58" s="9"/>
      <c r="MQ58" s="9"/>
      <c r="MR58" s="9"/>
      <c r="MS58" s="9"/>
      <c r="MT58" s="9"/>
      <c r="MU58" s="9"/>
      <c r="MV58" s="9"/>
      <c r="MW58" s="9"/>
      <c r="MX58" s="9"/>
      <c r="MY58" s="9"/>
      <c r="MZ58" s="9"/>
      <c r="NA58" s="9"/>
      <c r="NB58" s="9"/>
      <c r="NC58" s="9"/>
      <c r="ND58" s="9"/>
      <c r="NE58" s="9"/>
      <c r="NF58" s="9"/>
      <c r="NG58" s="9"/>
      <c r="NH58" s="9"/>
      <c r="NI58" s="9"/>
      <c r="NJ58" s="9"/>
      <c r="NK58" s="9"/>
      <c r="NL58" s="9"/>
      <c r="NM58" s="9"/>
      <c r="NN58" s="9"/>
      <c r="NO58" s="9"/>
      <c r="NP58" s="9"/>
      <c r="NQ58" s="9"/>
      <c r="NR58" s="9"/>
      <c r="NS58" s="9"/>
      <c r="NT58" s="9"/>
      <c r="NU58" s="9"/>
      <c r="NV58" s="9"/>
      <c r="NW58" s="9"/>
      <c r="NX58" s="9"/>
      <c r="NY58" s="9"/>
      <c r="NZ58" s="9"/>
      <c r="OA58" s="9"/>
      <c r="OB58" s="9"/>
      <c r="OC58" s="9"/>
      <c r="OD58" s="9"/>
      <c r="OE58" s="9"/>
      <c r="OF58" s="9"/>
      <c r="OG58" s="9"/>
      <c r="OH58" s="9"/>
      <c r="OI58" s="9"/>
      <c r="OJ58" s="9"/>
      <c r="OK58" s="9"/>
      <c r="OL58" s="9"/>
      <c r="OM58" s="9"/>
      <c r="ON58" s="9"/>
      <c r="OO58" s="9"/>
      <c r="OP58" s="9"/>
      <c r="OQ58" s="9"/>
      <c r="OR58" s="9"/>
      <c r="OS58" s="9"/>
      <c r="OT58" s="9"/>
      <c r="OU58" s="9"/>
      <c r="OV58" s="9"/>
      <c r="OW58" s="9"/>
      <c r="OX58" s="9"/>
      <c r="OY58" s="9"/>
      <c r="OZ58" s="9"/>
      <c r="PA58" s="9"/>
      <c r="PB58" s="9"/>
      <c r="PC58" s="9"/>
      <c r="PD58" s="9"/>
      <c r="PE58" s="9"/>
      <c r="PF58" s="9"/>
      <c r="PG58" s="9"/>
      <c r="PH58" s="9"/>
      <c r="PI58" s="9"/>
      <c r="PJ58" s="9"/>
      <c r="PK58" s="9"/>
      <c r="PL58" s="9"/>
      <c r="PM58" s="9"/>
      <c r="PN58" s="9"/>
      <c r="PO58" s="9"/>
      <c r="PP58" s="9"/>
      <c r="PQ58" s="9"/>
      <c r="PR58" s="9"/>
      <c r="PS58" s="9"/>
      <c r="PT58" s="9"/>
      <c r="PU58" s="9"/>
      <c r="PV58" s="9"/>
      <c r="PW58" s="9"/>
      <c r="PX58" s="9"/>
      <c r="PY58" s="9"/>
      <c r="PZ58" s="9"/>
      <c r="QA58" s="9"/>
      <c r="QB58" s="9"/>
      <c r="QC58" s="9"/>
      <c r="QD58" s="9"/>
      <c r="QE58" s="9"/>
      <c r="QF58" s="9"/>
      <c r="QG58" s="9"/>
      <c r="QH58" s="9"/>
      <c r="QI58" s="9"/>
      <c r="QJ58" s="9"/>
      <c r="QK58" s="9"/>
      <c r="XEG58" s="9"/>
      <c r="XEH58" s="9"/>
      <c r="XEI58" s="9"/>
      <c r="XEJ58" s="9"/>
      <c r="XEK58" s="9"/>
      <c r="XEL58" s="9"/>
      <c r="XEM58" s="9"/>
      <c r="XEN58" s="9"/>
      <c r="XEO58" s="9"/>
      <c r="XEP58" s="9"/>
      <c r="XEQ58" s="9"/>
      <c r="XER58" s="9"/>
      <c r="XES58" s="9"/>
      <c r="XET58" s="9"/>
      <c r="XEU58" s="9"/>
      <c r="XEV58" s="9"/>
      <c r="XEW58" s="9"/>
      <c r="XEX58" s="9"/>
      <c r="XEY58" s="9"/>
      <c r="XEZ58" s="9"/>
      <c r="XFA58" s="9"/>
      <c r="XFB58" s="9"/>
      <c r="XFC58" s="9"/>
      <c r="XFD58" s="9"/>
    </row>
    <row r="59" spans="1:454 16361:16384" s="10" customFormat="1" x14ac:dyDescent="0.25">
      <c r="A59" s="188"/>
      <c r="B59" s="91"/>
      <c r="C59" s="56"/>
      <c r="D59" s="56"/>
      <c r="E59" s="56"/>
      <c r="F59" s="56"/>
      <c r="G59" s="57"/>
      <c r="H59" s="57"/>
      <c r="I59" s="28"/>
      <c r="J59" s="56"/>
      <c r="K59" s="58"/>
      <c r="L59" s="159"/>
      <c r="M59" s="57"/>
      <c r="N59" s="58"/>
      <c r="O59" s="58"/>
      <c r="P59" s="56"/>
      <c r="Q59" s="56"/>
      <c r="R59" s="166"/>
      <c r="S59" s="166"/>
      <c r="T59" s="56"/>
      <c r="U59" s="56"/>
      <c r="V59" s="44" t="s">
        <v>138</v>
      </c>
      <c r="W59" s="45">
        <v>42359</v>
      </c>
      <c r="X59" s="46">
        <v>11708</v>
      </c>
      <c r="Y59" s="47" t="s">
        <v>197</v>
      </c>
      <c r="Z59" s="45">
        <v>42370</v>
      </c>
      <c r="AA59" s="45">
        <v>42735</v>
      </c>
      <c r="AB59" s="48" t="s">
        <v>105</v>
      </c>
      <c r="AC59" s="49" t="s">
        <v>105</v>
      </c>
      <c r="AD59" s="49">
        <v>0</v>
      </c>
      <c r="AE59" s="49">
        <v>0</v>
      </c>
      <c r="AF59" s="50" t="s">
        <v>105</v>
      </c>
      <c r="AG59" s="49" t="s">
        <v>105</v>
      </c>
      <c r="AH59" s="167">
        <v>0</v>
      </c>
      <c r="AI59" s="167">
        <v>0</v>
      </c>
      <c r="AJ59" s="167">
        <v>43200</v>
      </c>
      <c r="AK59" s="167">
        <v>0</v>
      </c>
      <c r="AL59" s="156">
        <v>0</v>
      </c>
      <c r="AM59" s="56"/>
      <c r="AN59" s="51"/>
      <c r="AO59" s="56"/>
      <c r="AP59" s="51"/>
      <c r="AQ59" s="51"/>
      <c r="AR59" s="51"/>
      <c r="AS59" s="51"/>
      <c r="AT59" s="51"/>
      <c r="AU59" s="51"/>
      <c r="AV59" s="51"/>
      <c r="AW59" s="51"/>
      <c r="AX59" s="51"/>
      <c r="AY59" s="51"/>
      <c r="AZ59" s="51"/>
      <c r="BA59" s="51"/>
      <c r="BB59" s="51"/>
      <c r="BC59" s="51"/>
      <c r="BD59" s="51"/>
      <c r="BE59" s="51"/>
      <c r="BF59" s="51"/>
      <c r="BG59" s="51"/>
      <c r="BH59" s="51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9"/>
      <c r="FD59" s="9"/>
      <c r="FE59" s="9"/>
      <c r="FF59" s="9"/>
      <c r="FG59" s="9"/>
      <c r="FH59" s="9"/>
      <c r="FI59" s="9"/>
      <c r="FJ59" s="9"/>
      <c r="FK59" s="9"/>
      <c r="FL59" s="9"/>
      <c r="FM59" s="9"/>
      <c r="FN59" s="9"/>
      <c r="FO59" s="9"/>
      <c r="FP59" s="9"/>
      <c r="FQ59" s="9"/>
      <c r="FR59" s="9"/>
      <c r="FS59" s="9"/>
      <c r="FT59" s="9"/>
      <c r="FU59" s="9"/>
      <c r="FV59" s="9"/>
      <c r="FW59" s="9"/>
      <c r="FX59" s="9"/>
      <c r="FY59" s="9"/>
      <c r="FZ59" s="9"/>
      <c r="GA59" s="9"/>
      <c r="GB59" s="9"/>
      <c r="GC59" s="9"/>
      <c r="GD59" s="9"/>
      <c r="GE59" s="9"/>
      <c r="GF59" s="9"/>
      <c r="GG59" s="9"/>
      <c r="GH59" s="9"/>
      <c r="GI59" s="9"/>
      <c r="GJ59" s="9"/>
      <c r="GK59" s="9"/>
      <c r="GL59" s="9"/>
      <c r="GM59" s="9"/>
      <c r="GN59" s="9"/>
      <c r="GO59" s="9"/>
      <c r="GP59" s="9"/>
      <c r="GQ59" s="9"/>
      <c r="GR59" s="9"/>
      <c r="GS59" s="9"/>
      <c r="GT59" s="9"/>
      <c r="GU59" s="9"/>
      <c r="GV59" s="9"/>
      <c r="GW59" s="9"/>
      <c r="GX59" s="9"/>
      <c r="GY59" s="9"/>
      <c r="GZ59" s="9"/>
      <c r="HA59" s="9"/>
      <c r="HB59" s="9"/>
      <c r="HC59" s="9"/>
      <c r="HD59" s="9"/>
      <c r="HE59" s="9"/>
      <c r="HF59" s="9"/>
      <c r="HG59" s="9"/>
      <c r="HH59" s="9"/>
      <c r="HI59" s="9"/>
      <c r="HJ59" s="9"/>
      <c r="HK59" s="9"/>
      <c r="HL59" s="9"/>
      <c r="HM59" s="9"/>
      <c r="HN59" s="9"/>
      <c r="HO59" s="9"/>
      <c r="HP59" s="9"/>
      <c r="HQ59" s="9"/>
      <c r="HR59" s="9"/>
      <c r="HS59" s="9"/>
      <c r="HT59" s="9"/>
      <c r="HU59" s="9"/>
      <c r="HV59" s="9"/>
      <c r="HW59" s="9"/>
      <c r="HX59" s="9"/>
      <c r="HY59" s="9"/>
      <c r="HZ59" s="9"/>
      <c r="IA59" s="9"/>
      <c r="IB59" s="9"/>
      <c r="IC59" s="9"/>
      <c r="ID59" s="9"/>
      <c r="IE59" s="9"/>
      <c r="IF59" s="9"/>
      <c r="IG59" s="9"/>
      <c r="IH59" s="9"/>
      <c r="II59" s="9"/>
      <c r="IJ59" s="9"/>
      <c r="IK59" s="9"/>
      <c r="IL59" s="9"/>
      <c r="IM59" s="9"/>
      <c r="IN59" s="9"/>
      <c r="IO59" s="9"/>
      <c r="IP59" s="9"/>
      <c r="IQ59" s="9"/>
      <c r="IR59" s="9"/>
      <c r="IS59" s="9"/>
      <c r="IT59" s="9"/>
      <c r="IU59" s="9"/>
      <c r="IV59" s="9"/>
      <c r="IW59" s="9"/>
      <c r="IX59" s="9"/>
      <c r="IY59" s="9"/>
      <c r="IZ59" s="9"/>
      <c r="JA59" s="9"/>
      <c r="JB59" s="9"/>
      <c r="JC59" s="9"/>
      <c r="JD59" s="9"/>
      <c r="JE59" s="9"/>
      <c r="JF59" s="9"/>
      <c r="JG59" s="9"/>
      <c r="JH59" s="9"/>
      <c r="JI59" s="9"/>
      <c r="JJ59" s="9"/>
      <c r="JK59" s="9"/>
      <c r="JL59" s="9"/>
      <c r="JM59" s="9"/>
      <c r="JN59" s="9"/>
      <c r="JO59" s="9"/>
      <c r="JP59" s="9"/>
      <c r="JQ59" s="9"/>
      <c r="JR59" s="9"/>
      <c r="JS59" s="9"/>
      <c r="JT59" s="9"/>
      <c r="JU59" s="9"/>
      <c r="JV59" s="9"/>
      <c r="JW59" s="9"/>
      <c r="JX59" s="9"/>
      <c r="JY59" s="9"/>
      <c r="JZ59" s="9"/>
      <c r="KA59" s="9"/>
      <c r="KB59" s="9"/>
      <c r="KC59" s="9"/>
      <c r="KD59" s="9"/>
      <c r="KE59" s="9"/>
      <c r="KF59" s="9"/>
      <c r="KG59" s="9"/>
      <c r="KH59" s="9"/>
      <c r="KI59" s="9"/>
      <c r="KJ59" s="9"/>
      <c r="KK59" s="9"/>
      <c r="KL59" s="9"/>
      <c r="KM59" s="9"/>
      <c r="KN59" s="9"/>
      <c r="KO59" s="9"/>
      <c r="KP59" s="9"/>
      <c r="KQ59" s="9"/>
      <c r="KR59" s="9"/>
      <c r="KS59" s="9"/>
      <c r="KT59" s="9"/>
      <c r="KU59" s="9"/>
      <c r="KV59" s="9"/>
      <c r="KW59" s="9"/>
      <c r="KX59" s="9"/>
      <c r="KY59" s="9"/>
      <c r="KZ59" s="9"/>
      <c r="LA59" s="9"/>
      <c r="LB59" s="9"/>
      <c r="LC59" s="9"/>
      <c r="LD59" s="9"/>
      <c r="LE59" s="9"/>
      <c r="LF59" s="9"/>
      <c r="LG59" s="9"/>
      <c r="LH59" s="9"/>
      <c r="LI59" s="9"/>
      <c r="LJ59" s="9"/>
      <c r="LK59" s="9"/>
      <c r="LL59" s="9"/>
      <c r="LM59" s="9"/>
      <c r="LN59" s="9"/>
      <c r="LO59" s="9"/>
      <c r="LP59" s="9"/>
      <c r="LQ59" s="9"/>
      <c r="LR59" s="9"/>
      <c r="LS59" s="9"/>
      <c r="LT59" s="9"/>
      <c r="LU59" s="9"/>
      <c r="LV59" s="9"/>
      <c r="LW59" s="9"/>
      <c r="LX59" s="9"/>
      <c r="LY59" s="9"/>
      <c r="LZ59" s="9"/>
      <c r="MA59" s="9"/>
      <c r="MB59" s="9"/>
      <c r="MC59" s="9"/>
      <c r="MD59" s="9"/>
      <c r="ME59" s="9"/>
      <c r="MF59" s="9"/>
      <c r="MG59" s="9"/>
      <c r="MH59" s="9"/>
      <c r="MI59" s="9"/>
      <c r="MJ59" s="9"/>
      <c r="MK59" s="9"/>
      <c r="ML59" s="9"/>
      <c r="MM59" s="9"/>
      <c r="MN59" s="9"/>
      <c r="MO59" s="9"/>
      <c r="MP59" s="9"/>
      <c r="MQ59" s="9"/>
      <c r="MR59" s="9"/>
      <c r="MS59" s="9"/>
      <c r="MT59" s="9"/>
      <c r="MU59" s="9"/>
      <c r="MV59" s="9"/>
      <c r="MW59" s="9"/>
      <c r="MX59" s="9"/>
      <c r="MY59" s="9"/>
      <c r="MZ59" s="9"/>
      <c r="NA59" s="9"/>
      <c r="NB59" s="9"/>
      <c r="NC59" s="9"/>
      <c r="ND59" s="9"/>
      <c r="NE59" s="9"/>
      <c r="NF59" s="9"/>
      <c r="NG59" s="9"/>
      <c r="NH59" s="9"/>
      <c r="NI59" s="9"/>
      <c r="NJ59" s="9"/>
      <c r="NK59" s="9"/>
      <c r="NL59" s="9"/>
      <c r="NM59" s="9"/>
      <c r="NN59" s="9"/>
      <c r="NO59" s="9"/>
      <c r="NP59" s="9"/>
      <c r="NQ59" s="9"/>
      <c r="NR59" s="9"/>
      <c r="NS59" s="9"/>
      <c r="NT59" s="9"/>
      <c r="NU59" s="9"/>
      <c r="NV59" s="9"/>
      <c r="NW59" s="9"/>
      <c r="NX59" s="9"/>
      <c r="NY59" s="9"/>
      <c r="NZ59" s="9"/>
      <c r="OA59" s="9"/>
      <c r="OB59" s="9"/>
      <c r="OC59" s="9"/>
      <c r="OD59" s="9"/>
      <c r="OE59" s="9"/>
      <c r="OF59" s="9"/>
      <c r="OG59" s="9"/>
      <c r="OH59" s="9"/>
      <c r="OI59" s="9"/>
      <c r="OJ59" s="9"/>
      <c r="OK59" s="9"/>
      <c r="OL59" s="9"/>
      <c r="OM59" s="9"/>
      <c r="ON59" s="9"/>
      <c r="OO59" s="9"/>
      <c r="OP59" s="9"/>
      <c r="OQ59" s="9"/>
      <c r="OR59" s="9"/>
      <c r="OS59" s="9"/>
      <c r="OT59" s="9"/>
      <c r="OU59" s="9"/>
      <c r="OV59" s="9"/>
      <c r="OW59" s="9"/>
      <c r="OX59" s="9"/>
      <c r="OY59" s="9"/>
      <c r="OZ59" s="9"/>
      <c r="PA59" s="9"/>
      <c r="PB59" s="9"/>
      <c r="PC59" s="9"/>
      <c r="PD59" s="9"/>
      <c r="PE59" s="9"/>
      <c r="PF59" s="9"/>
      <c r="PG59" s="9"/>
      <c r="PH59" s="9"/>
      <c r="PI59" s="9"/>
      <c r="PJ59" s="9"/>
      <c r="PK59" s="9"/>
      <c r="PL59" s="9"/>
      <c r="PM59" s="9"/>
      <c r="PN59" s="9"/>
      <c r="PO59" s="9"/>
      <c r="PP59" s="9"/>
      <c r="PQ59" s="9"/>
      <c r="PR59" s="9"/>
      <c r="PS59" s="9"/>
      <c r="PT59" s="9"/>
      <c r="PU59" s="9"/>
      <c r="PV59" s="9"/>
      <c r="PW59" s="9"/>
      <c r="PX59" s="9"/>
      <c r="PY59" s="9"/>
      <c r="PZ59" s="9"/>
      <c r="QA59" s="9"/>
      <c r="QB59" s="9"/>
      <c r="QC59" s="9"/>
      <c r="QD59" s="9"/>
      <c r="QE59" s="9"/>
      <c r="QF59" s="9"/>
      <c r="QG59" s="9"/>
      <c r="QH59" s="9"/>
      <c r="QI59" s="9"/>
      <c r="QJ59" s="9"/>
      <c r="QK59" s="9"/>
      <c r="XEG59" s="9"/>
      <c r="XEH59" s="9"/>
      <c r="XEI59" s="9"/>
      <c r="XEJ59" s="9"/>
      <c r="XEK59" s="9"/>
      <c r="XEL59" s="9"/>
      <c r="XEM59" s="9"/>
      <c r="XEN59" s="9"/>
      <c r="XEO59" s="9"/>
      <c r="XEP59" s="9"/>
      <c r="XEQ59" s="9"/>
      <c r="XER59" s="9"/>
      <c r="XES59" s="9"/>
      <c r="XET59" s="9"/>
      <c r="XEU59" s="9"/>
      <c r="XEV59" s="9"/>
      <c r="XEW59" s="9"/>
      <c r="XEX59" s="9"/>
      <c r="XEY59" s="9"/>
      <c r="XEZ59" s="9"/>
      <c r="XFA59" s="9"/>
      <c r="XFB59" s="9"/>
      <c r="XFC59" s="9"/>
      <c r="XFD59" s="9"/>
    </row>
    <row r="60" spans="1:454 16361:16384" s="10" customFormat="1" ht="15.75" thickBot="1" x14ac:dyDescent="0.3">
      <c r="A60" s="188"/>
      <c r="B60" s="91"/>
      <c r="C60" s="56"/>
      <c r="D60" s="56"/>
      <c r="E60" s="56"/>
      <c r="F60" s="56"/>
      <c r="G60" s="57"/>
      <c r="H60" s="57"/>
      <c r="I60" s="28"/>
      <c r="J60" s="56"/>
      <c r="K60" s="58"/>
      <c r="L60" s="159"/>
      <c r="M60" s="57"/>
      <c r="N60" s="58"/>
      <c r="O60" s="58"/>
      <c r="P60" s="56"/>
      <c r="Q60" s="56"/>
      <c r="R60" s="166"/>
      <c r="S60" s="166"/>
      <c r="T60" s="56"/>
      <c r="U60" s="56"/>
      <c r="V60" s="44" t="s">
        <v>139</v>
      </c>
      <c r="W60" s="45">
        <v>42730</v>
      </c>
      <c r="X60" s="46">
        <v>11965</v>
      </c>
      <c r="Y60" s="47" t="s">
        <v>200</v>
      </c>
      <c r="Z60" s="45">
        <v>42736</v>
      </c>
      <c r="AA60" s="45">
        <v>43100</v>
      </c>
      <c r="AB60" s="48" t="s">
        <v>105</v>
      </c>
      <c r="AC60" s="49" t="s">
        <v>105</v>
      </c>
      <c r="AD60" s="49">
        <v>0</v>
      </c>
      <c r="AE60" s="49">
        <v>0</v>
      </c>
      <c r="AF60" s="50" t="s">
        <v>105</v>
      </c>
      <c r="AG60" s="49" t="s">
        <v>105</v>
      </c>
      <c r="AH60" s="167">
        <v>0</v>
      </c>
      <c r="AI60" s="167">
        <v>0</v>
      </c>
      <c r="AJ60" s="167">
        <v>0</v>
      </c>
      <c r="AK60" s="167">
        <f>2160+1080+1080+1080+3240+1080+1080+1080+1080</f>
        <v>12960</v>
      </c>
      <c r="AL60" s="156">
        <f>AJ59+AK60</f>
        <v>56160</v>
      </c>
      <c r="AM60" s="56"/>
      <c r="AN60" s="51"/>
      <c r="AO60" s="56"/>
      <c r="AP60" s="51"/>
      <c r="AQ60" s="51"/>
      <c r="AR60" s="51"/>
      <c r="AS60" s="51"/>
      <c r="AT60" s="51"/>
      <c r="AU60" s="51"/>
      <c r="AV60" s="51"/>
      <c r="AW60" s="51"/>
      <c r="AX60" s="51"/>
      <c r="AY60" s="51"/>
      <c r="AZ60" s="51"/>
      <c r="BA60" s="51"/>
      <c r="BB60" s="51"/>
      <c r="BC60" s="51"/>
      <c r="BD60" s="51"/>
      <c r="BE60" s="51"/>
      <c r="BF60" s="51"/>
      <c r="BG60" s="51"/>
      <c r="BH60" s="51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  <c r="FF60" s="9"/>
      <c r="FG60" s="9"/>
      <c r="FH60" s="9"/>
      <c r="FI60" s="9"/>
      <c r="FJ60" s="9"/>
      <c r="FK60" s="9"/>
      <c r="FL60" s="9"/>
      <c r="FM60" s="9"/>
      <c r="FN60" s="9"/>
      <c r="FO60" s="9"/>
      <c r="FP60" s="9"/>
      <c r="FQ60" s="9"/>
      <c r="FR60" s="9"/>
      <c r="FS60" s="9"/>
      <c r="FT60" s="9"/>
      <c r="FU60" s="9"/>
      <c r="FV60" s="9"/>
      <c r="FW60" s="9"/>
      <c r="FX60" s="9"/>
      <c r="FY60" s="9"/>
      <c r="FZ60" s="9"/>
      <c r="GA60" s="9"/>
      <c r="GB60" s="9"/>
      <c r="GC60" s="9"/>
      <c r="GD60" s="9"/>
      <c r="GE60" s="9"/>
      <c r="GF60" s="9"/>
      <c r="GG60" s="9"/>
      <c r="GH60" s="9"/>
      <c r="GI60" s="9"/>
      <c r="GJ60" s="9"/>
      <c r="GK60" s="9"/>
      <c r="GL60" s="9"/>
      <c r="GM60" s="9"/>
      <c r="GN60" s="9"/>
      <c r="GO60" s="9"/>
      <c r="GP60" s="9"/>
      <c r="GQ60" s="9"/>
      <c r="GR60" s="9"/>
      <c r="GS60" s="9"/>
      <c r="GT60" s="9"/>
      <c r="GU60" s="9"/>
      <c r="GV60" s="9"/>
      <c r="GW60" s="9"/>
      <c r="GX60" s="9"/>
      <c r="GY60" s="9"/>
      <c r="GZ60" s="9"/>
      <c r="HA60" s="9"/>
      <c r="HB60" s="9"/>
      <c r="HC60" s="9"/>
      <c r="HD60" s="9"/>
      <c r="HE60" s="9"/>
      <c r="HF60" s="9"/>
      <c r="HG60" s="9"/>
      <c r="HH60" s="9"/>
      <c r="HI60" s="9"/>
      <c r="HJ60" s="9"/>
      <c r="HK60" s="9"/>
      <c r="HL60" s="9"/>
      <c r="HM60" s="9"/>
      <c r="HN60" s="9"/>
      <c r="HO60" s="9"/>
      <c r="HP60" s="9"/>
      <c r="HQ60" s="9"/>
      <c r="HR60" s="9"/>
      <c r="HS60" s="9"/>
      <c r="HT60" s="9"/>
      <c r="HU60" s="9"/>
      <c r="HV60" s="9"/>
      <c r="HW60" s="9"/>
      <c r="HX60" s="9"/>
      <c r="HY60" s="9"/>
      <c r="HZ60" s="9"/>
      <c r="IA60" s="9"/>
      <c r="IB60" s="9"/>
      <c r="IC60" s="9"/>
      <c r="ID60" s="9"/>
      <c r="IE60" s="9"/>
      <c r="IF60" s="9"/>
      <c r="IG60" s="9"/>
      <c r="IH60" s="9"/>
      <c r="II60" s="9"/>
      <c r="IJ60" s="9"/>
      <c r="IK60" s="9"/>
      <c r="IL60" s="9"/>
      <c r="IM60" s="9"/>
      <c r="IN60" s="9"/>
      <c r="IO60" s="9"/>
      <c r="IP60" s="9"/>
      <c r="IQ60" s="9"/>
      <c r="IR60" s="9"/>
      <c r="IS60" s="9"/>
      <c r="IT60" s="9"/>
      <c r="IU60" s="9"/>
      <c r="IV60" s="9"/>
      <c r="IW60" s="9"/>
      <c r="IX60" s="9"/>
      <c r="IY60" s="9"/>
      <c r="IZ60" s="9"/>
      <c r="JA60" s="9"/>
      <c r="JB60" s="9"/>
      <c r="JC60" s="9"/>
      <c r="JD60" s="9"/>
      <c r="JE60" s="9"/>
      <c r="JF60" s="9"/>
      <c r="JG60" s="9"/>
      <c r="JH60" s="9"/>
      <c r="JI60" s="9"/>
      <c r="JJ60" s="9"/>
      <c r="JK60" s="9"/>
      <c r="JL60" s="9"/>
      <c r="JM60" s="9"/>
      <c r="JN60" s="9"/>
      <c r="JO60" s="9"/>
      <c r="JP60" s="9"/>
      <c r="JQ60" s="9"/>
      <c r="JR60" s="9"/>
      <c r="JS60" s="9"/>
      <c r="JT60" s="9"/>
      <c r="JU60" s="9"/>
      <c r="JV60" s="9"/>
      <c r="JW60" s="9"/>
      <c r="JX60" s="9"/>
      <c r="JY60" s="9"/>
      <c r="JZ60" s="9"/>
      <c r="KA60" s="9"/>
      <c r="KB60" s="9"/>
      <c r="KC60" s="9"/>
      <c r="KD60" s="9"/>
      <c r="KE60" s="9"/>
      <c r="KF60" s="9"/>
      <c r="KG60" s="9"/>
      <c r="KH60" s="9"/>
      <c r="KI60" s="9"/>
      <c r="KJ60" s="9"/>
      <c r="KK60" s="9"/>
      <c r="KL60" s="9"/>
      <c r="KM60" s="9"/>
      <c r="KN60" s="9"/>
      <c r="KO60" s="9"/>
      <c r="KP60" s="9"/>
      <c r="KQ60" s="9"/>
      <c r="KR60" s="9"/>
      <c r="KS60" s="9"/>
      <c r="KT60" s="9"/>
      <c r="KU60" s="9"/>
      <c r="KV60" s="9"/>
      <c r="KW60" s="9"/>
      <c r="KX60" s="9"/>
      <c r="KY60" s="9"/>
      <c r="KZ60" s="9"/>
      <c r="LA60" s="9"/>
      <c r="LB60" s="9"/>
      <c r="LC60" s="9"/>
      <c r="LD60" s="9"/>
      <c r="LE60" s="9"/>
      <c r="LF60" s="9"/>
      <c r="LG60" s="9"/>
      <c r="LH60" s="9"/>
      <c r="LI60" s="9"/>
      <c r="LJ60" s="9"/>
      <c r="LK60" s="9"/>
      <c r="LL60" s="9"/>
      <c r="LM60" s="9"/>
      <c r="LN60" s="9"/>
      <c r="LO60" s="9"/>
      <c r="LP60" s="9"/>
      <c r="LQ60" s="9"/>
      <c r="LR60" s="9"/>
      <c r="LS60" s="9"/>
      <c r="LT60" s="9"/>
      <c r="LU60" s="9"/>
      <c r="LV60" s="9"/>
      <c r="LW60" s="9"/>
      <c r="LX60" s="9"/>
      <c r="LY60" s="9"/>
      <c r="LZ60" s="9"/>
      <c r="MA60" s="9"/>
      <c r="MB60" s="9"/>
      <c r="MC60" s="9"/>
      <c r="MD60" s="9"/>
      <c r="ME60" s="9"/>
      <c r="MF60" s="9"/>
      <c r="MG60" s="9"/>
      <c r="MH60" s="9"/>
      <c r="MI60" s="9"/>
      <c r="MJ60" s="9"/>
      <c r="MK60" s="9"/>
      <c r="ML60" s="9"/>
      <c r="MM60" s="9"/>
      <c r="MN60" s="9"/>
      <c r="MO60" s="9"/>
      <c r="MP60" s="9"/>
      <c r="MQ60" s="9"/>
      <c r="MR60" s="9"/>
      <c r="MS60" s="9"/>
      <c r="MT60" s="9"/>
      <c r="MU60" s="9"/>
      <c r="MV60" s="9"/>
      <c r="MW60" s="9"/>
      <c r="MX60" s="9"/>
      <c r="MY60" s="9"/>
      <c r="MZ60" s="9"/>
      <c r="NA60" s="9"/>
      <c r="NB60" s="9"/>
      <c r="NC60" s="9"/>
      <c r="ND60" s="9"/>
      <c r="NE60" s="9"/>
      <c r="NF60" s="9"/>
      <c r="NG60" s="9"/>
      <c r="NH60" s="9"/>
      <c r="NI60" s="9"/>
      <c r="NJ60" s="9"/>
      <c r="NK60" s="9"/>
      <c r="NL60" s="9"/>
      <c r="NM60" s="9"/>
      <c r="NN60" s="9"/>
      <c r="NO60" s="9"/>
      <c r="NP60" s="9"/>
      <c r="NQ60" s="9"/>
      <c r="NR60" s="9"/>
      <c r="NS60" s="9"/>
      <c r="NT60" s="9"/>
      <c r="NU60" s="9"/>
      <c r="NV60" s="9"/>
      <c r="NW60" s="9"/>
      <c r="NX60" s="9"/>
      <c r="NY60" s="9"/>
      <c r="NZ60" s="9"/>
      <c r="OA60" s="9"/>
      <c r="OB60" s="9"/>
      <c r="OC60" s="9"/>
      <c r="OD60" s="9"/>
      <c r="OE60" s="9"/>
      <c r="OF60" s="9"/>
      <c r="OG60" s="9"/>
      <c r="OH60" s="9"/>
      <c r="OI60" s="9"/>
      <c r="OJ60" s="9"/>
      <c r="OK60" s="9"/>
      <c r="OL60" s="9"/>
      <c r="OM60" s="9"/>
      <c r="ON60" s="9"/>
      <c r="OO60" s="9"/>
      <c r="OP60" s="9"/>
      <c r="OQ60" s="9"/>
      <c r="OR60" s="9"/>
      <c r="OS60" s="9"/>
      <c r="OT60" s="9"/>
      <c r="OU60" s="9"/>
      <c r="OV60" s="9"/>
      <c r="OW60" s="9"/>
      <c r="OX60" s="9"/>
      <c r="OY60" s="9"/>
      <c r="OZ60" s="9"/>
      <c r="PA60" s="9"/>
      <c r="PB60" s="9"/>
      <c r="PC60" s="9"/>
      <c r="PD60" s="9"/>
      <c r="PE60" s="9"/>
      <c r="PF60" s="9"/>
      <c r="PG60" s="9"/>
      <c r="PH60" s="9"/>
      <c r="PI60" s="9"/>
      <c r="PJ60" s="9"/>
      <c r="PK60" s="9"/>
      <c r="PL60" s="9"/>
      <c r="PM60" s="9"/>
      <c r="PN60" s="9"/>
      <c r="PO60" s="9"/>
      <c r="PP60" s="9"/>
      <c r="PQ60" s="9"/>
      <c r="PR60" s="9"/>
      <c r="PS60" s="9"/>
      <c r="PT60" s="9"/>
      <c r="PU60" s="9"/>
      <c r="PV60" s="9"/>
      <c r="PW60" s="9"/>
      <c r="PX60" s="9"/>
      <c r="PY60" s="9"/>
      <c r="PZ60" s="9"/>
      <c r="QA60" s="9"/>
      <c r="QB60" s="9"/>
      <c r="QC60" s="9"/>
      <c r="QD60" s="9"/>
      <c r="QE60" s="9"/>
      <c r="QF60" s="9"/>
      <c r="QG60" s="9"/>
      <c r="QH60" s="9"/>
      <c r="QI60" s="9"/>
      <c r="QJ60" s="9"/>
      <c r="QK60" s="9"/>
      <c r="XEG60" s="9"/>
      <c r="XEH60" s="9"/>
      <c r="XEI60" s="9"/>
      <c r="XEJ60" s="9"/>
      <c r="XEK60" s="9"/>
      <c r="XEL60" s="9"/>
      <c r="XEM60" s="9"/>
      <c r="XEN60" s="9"/>
      <c r="XEO60" s="9"/>
      <c r="XEP60" s="9"/>
      <c r="XEQ60" s="9"/>
      <c r="XER60" s="9"/>
      <c r="XES60" s="9"/>
      <c r="XET60" s="9"/>
      <c r="XEU60" s="9"/>
      <c r="XEV60" s="9"/>
      <c r="XEW60" s="9"/>
      <c r="XEX60" s="9"/>
      <c r="XEY60" s="9"/>
      <c r="XEZ60" s="9"/>
      <c r="XFA60" s="9"/>
      <c r="XFB60" s="9"/>
      <c r="XFC60" s="9"/>
      <c r="XFD60" s="9"/>
    </row>
    <row r="61" spans="1:454 16361:16384" s="94" customFormat="1" x14ac:dyDescent="0.25">
      <c r="A61" s="188">
        <v>10</v>
      </c>
      <c r="B61" s="91" t="s">
        <v>341</v>
      </c>
      <c r="C61" s="56" t="s">
        <v>344</v>
      </c>
      <c r="D61" s="56" t="s">
        <v>194</v>
      </c>
      <c r="E61" s="56" t="s">
        <v>104</v>
      </c>
      <c r="F61" s="56" t="s">
        <v>345</v>
      </c>
      <c r="G61" s="57" t="s">
        <v>347</v>
      </c>
      <c r="H61" s="57" t="s">
        <v>343</v>
      </c>
      <c r="I61" s="28" t="s">
        <v>112</v>
      </c>
      <c r="J61" s="56" t="s">
        <v>124</v>
      </c>
      <c r="K61" s="58">
        <v>42920</v>
      </c>
      <c r="L61" s="159">
        <v>50400</v>
      </c>
      <c r="M61" s="57" t="s">
        <v>348</v>
      </c>
      <c r="N61" s="58">
        <v>42920</v>
      </c>
      <c r="O61" s="58">
        <v>43100</v>
      </c>
      <c r="P61" s="56" t="s">
        <v>199</v>
      </c>
      <c r="Q61" s="56" t="s">
        <v>105</v>
      </c>
      <c r="R61" s="166" t="s">
        <v>105</v>
      </c>
      <c r="S61" s="166" t="s">
        <v>105</v>
      </c>
      <c r="T61" s="56" t="s">
        <v>105</v>
      </c>
      <c r="U61" s="56" t="s">
        <v>105</v>
      </c>
      <c r="V61" s="44" t="s">
        <v>105</v>
      </c>
      <c r="W61" s="44" t="s">
        <v>105</v>
      </c>
      <c r="X61" s="44" t="s">
        <v>105</v>
      </c>
      <c r="Y61" s="44" t="s">
        <v>105</v>
      </c>
      <c r="Z61" s="44" t="s">
        <v>105</v>
      </c>
      <c r="AA61" s="44" t="s">
        <v>105</v>
      </c>
      <c r="AB61" s="44" t="s">
        <v>105</v>
      </c>
      <c r="AC61" s="44" t="s">
        <v>105</v>
      </c>
      <c r="AD61" s="44" t="s">
        <v>105</v>
      </c>
      <c r="AE61" s="44" t="s">
        <v>105</v>
      </c>
      <c r="AF61" s="44" t="s">
        <v>105</v>
      </c>
      <c r="AG61" s="44" t="s">
        <v>105</v>
      </c>
      <c r="AH61" s="167" t="s">
        <v>105</v>
      </c>
      <c r="AI61" s="167" t="s">
        <v>105</v>
      </c>
      <c r="AJ61" s="167" t="s">
        <v>105</v>
      </c>
      <c r="AK61" s="167">
        <v>0</v>
      </c>
      <c r="AL61" s="156">
        <v>0</v>
      </c>
      <c r="AM61" s="127" t="s">
        <v>225</v>
      </c>
      <c r="AN61" s="51">
        <v>11992</v>
      </c>
      <c r="AO61" s="56" t="s">
        <v>350</v>
      </c>
      <c r="AP61" s="51">
        <v>11992</v>
      </c>
      <c r="AQ61" s="56" t="s">
        <v>105</v>
      </c>
      <c r="AR61" s="56" t="s">
        <v>105</v>
      </c>
      <c r="AS61" s="56" t="s">
        <v>105</v>
      </c>
      <c r="AT61" s="56" t="s">
        <v>105</v>
      </c>
      <c r="AU61" s="56" t="s">
        <v>105</v>
      </c>
      <c r="AV61" s="56" t="s">
        <v>105</v>
      </c>
      <c r="AW61" s="56" t="s">
        <v>105</v>
      </c>
      <c r="AX61" s="56" t="s">
        <v>105</v>
      </c>
      <c r="AY61" s="56" t="s">
        <v>105</v>
      </c>
      <c r="AZ61" s="56" t="s">
        <v>105</v>
      </c>
      <c r="BA61" s="56" t="s">
        <v>105</v>
      </c>
      <c r="BB61" s="56" t="s">
        <v>105</v>
      </c>
      <c r="BC61" s="56" t="s">
        <v>105</v>
      </c>
      <c r="BD61" s="56" t="s">
        <v>105</v>
      </c>
      <c r="BE61" s="56" t="s">
        <v>105</v>
      </c>
      <c r="BF61" s="56" t="s">
        <v>105</v>
      </c>
      <c r="BG61" s="56" t="s">
        <v>105</v>
      </c>
      <c r="BH61" s="56" t="s">
        <v>105</v>
      </c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  <c r="DQ61" s="9"/>
      <c r="DR61" s="9"/>
      <c r="DS61" s="9"/>
      <c r="DT61" s="9"/>
      <c r="DU61" s="9"/>
      <c r="DV61" s="9"/>
      <c r="DW61" s="9"/>
      <c r="DX61" s="9"/>
      <c r="DY61" s="9"/>
      <c r="DZ61" s="9"/>
      <c r="EA61" s="9"/>
      <c r="EB61" s="9"/>
      <c r="EC61" s="9"/>
      <c r="ED61" s="9"/>
      <c r="EE61" s="9"/>
      <c r="EF61" s="9"/>
      <c r="EG61" s="9"/>
      <c r="EH61" s="9"/>
      <c r="EI61" s="9"/>
      <c r="EJ61" s="9"/>
      <c r="EK61" s="9"/>
      <c r="EL61" s="9"/>
      <c r="EM61" s="9"/>
      <c r="EN61" s="9"/>
      <c r="EO61" s="9"/>
      <c r="EP61" s="9"/>
      <c r="EQ61" s="9"/>
      <c r="ER61" s="9"/>
      <c r="ES61" s="9"/>
      <c r="ET61" s="9"/>
      <c r="EU61" s="9"/>
      <c r="EV61" s="9"/>
      <c r="EW61" s="9"/>
      <c r="EX61" s="9"/>
      <c r="EY61" s="9"/>
      <c r="EZ61" s="9"/>
      <c r="FA61" s="9"/>
      <c r="FB61" s="9"/>
      <c r="FC61" s="9"/>
      <c r="FD61" s="9"/>
      <c r="FE61" s="9"/>
      <c r="FF61" s="9"/>
      <c r="FG61" s="9"/>
      <c r="FH61" s="9"/>
      <c r="FI61" s="9"/>
      <c r="FJ61" s="9"/>
      <c r="FK61" s="9"/>
      <c r="FL61" s="9"/>
      <c r="FM61" s="9"/>
      <c r="FN61" s="9"/>
      <c r="FO61" s="9"/>
      <c r="FP61" s="9"/>
      <c r="FQ61" s="9"/>
      <c r="FR61" s="9"/>
      <c r="FS61" s="9"/>
      <c r="FT61" s="9"/>
      <c r="FU61" s="9"/>
      <c r="FV61" s="9"/>
      <c r="FW61" s="9"/>
      <c r="FX61" s="9"/>
      <c r="FY61" s="9"/>
      <c r="FZ61" s="9"/>
      <c r="GA61" s="9"/>
      <c r="GB61" s="9"/>
      <c r="GC61" s="9"/>
      <c r="GD61" s="9"/>
      <c r="GE61" s="9"/>
      <c r="GF61" s="9"/>
      <c r="GG61" s="9"/>
      <c r="GH61" s="9"/>
      <c r="GI61" s="9"/>
      <c r="GJ61" s="9"/>
      <c r="GK61" s="9"/>
      <c r="GL61" s="9"/>
      <c r="GM61" s="9"/>
      <c r="GN61" s="9"/>
      <c r="GO61" s="9"/>
      <c r="GP61" s="9"/>
      <c r="GQ61" s="9"/>
      <c r="GR61" s="9"/>
      <c r="GS61" s="9"/>
      <c r="GT61" s="9"/>
      <c r="GU61" s="9"/>
      <c r="GV61" s="9"/>
      <c r="GW61" s="9"/>
      <c r="GX61" s="9"/>
      <c r="GY61" s="9"/>
      <c r="GZ61" s="9"/>
      <c r="HA61" s="9"/>
      <c r="HB61" s="9"/>
      <c r="HC61" s="9"/>
      <c r="HD61" s="9"/>
      <c r="HE61" s="9"/>
      <c r="HF61" s="9"/>
      <c r="HG61" s="9"/>
      <c r="HH61" s="9"/>
      <c r="HI61" s="9"/>
      <c r="HJ61" s="9"/>
      <c r="HK61" s="9"/>
      <c r="HL61" s="9"/>
      <c r="HM61" s="9"/>
      <c r="HN61" s="9"/>
      <c r="HO61" s="9"/>
      <c r="HP61" s="9"/>
      <c r="HQ61" s="9"/>
      <c r="HR61" s="9"/>
      <c r="HS61" s="9"/>
      <c r="HT61" s="9"/>
      <c r="HU61" s="9"/>
      <c r="HV61" s="9"/>
      <c r="HW61" s="9"/>
      <c r="HX61" s="9"/>
      <c r="HY61" s="9"/>
      <c r="HZ61" s="9"/>
      <c r="IA61" s="9"/>
      <c r="IB61" s="9"/>
      <c r="IC61" s="9"/>
      <c r="ID61" s="9"/>
      <c r="IE61" s="9"/>
      <c r="IF61" s="9"/>
      <c r="IG61" s="9"/>
      <c r="IH61" s="9"/>
      <c r="II61" s="9"/>
      <c r="IJ61" s="9"/>
      <c r="IK61" s="9"/>
      <c r="IL61" s="9"/>
      <c r="IM61" s="9"/>
      <c r="IN61" s="9"/>
      <c r="IO61" s="9"/>
      <c r="IP61" s="9"/>
      <c r="IQ61" s="9"/>
      <c r="IR61" s="9"/>
      <c r="IS61" s="9"/>
      <c r="IT61" s="9"/>
      <c r="IU61" s="9"/>
      <c r="IV61" s="9"/>
      <c r="IW61" s="9"/>
      <c r="IX61" s="9"/>
      <c r="IY61" s="9"/>
      <c r="IZ61" s="9"/>
      <c r="JA61" s="9"/>
      <c r="JB61" s="9"/>
      <c r="JC61" s="9"/>
      <c r="JD61" s="9"/>
      <c r="JE61" s="9"/>
      <c r="JF61" s="9"/>
      <c r="JG61" s="9"/>
      <c r="JH61" s="9"/>
      <c r="JI61" s="9"/>
      <c r="JJ61" s="9"/>
      <c r="JK61" s="9"/>
      <c r="JL61" s="9"/>
      <c r="JM61" s="9"/>
      <c r="JN61" s="9"/>
      <c r="JO61" s="9"/>
      <c r="JP61" s="9"/>
      <c r="JQ61" s="9"/>
      <c r="JR61" s="9"/>
      <c r="JS61" s="9"/>
      <c r="JT61" s="9"/>
      <c r="JU61" s="9"/>
      <c r="JV61" s="9"/>
      <c r="JW61" s="9"/>
      <c r="JX61" s="9"/>
      <c r="JY61" s="9"/>
      <c r="JZ61" s="9"/>
      <c r="KA61" s="9"/>
      <c r="KB61" s="9"/>
      <c r="KC61" s="9"/>
      <c r="KD61" s="9"/>
      <c r="KE61" s="9"/>
      <c r="KF61" s="9"/>
      <c r="KG61" s="9"/>
      <c r="KH61" s="9"/>
      <c r="KI61" s="9"/>
      <c r="KJ61" s="9"/>
      <c r="KK61" s="9"/>
      <c r="KL61" s="9"/>
      <c r="KM61" s="9"/>
      <c r="KN61" s="9"/>
      <c r="KO61" s="9"/>
      <c r="KP61" s="9"/>
      <c r="KQ61" s="9"/>
      <c r="KR61" s="9"/>
      <c r="KS61" s="9"/>
      <c r="KT61" s="9"/>
      <c r="KU61" s="9"/>
      <c r="KV61" s="9"/>
      <c r="KW61" s="9"/>
      <c r="KX61" s="9"/>
      <c r="KY61" s="9"/>
      <c r="KZ61" s="9"/>
      <c r="LA61" s="9"/>
      <c r="LB61" s="9"/>
      <c r="LC61" s="9"/>
      <c r="LD61" s="9"/>
      <c r="LE61" s="9"/>
      <c r="LF61" s="9"/>
      <c r="LG61" s="9"/>
      <c r="LH61" s="9"/>
      <c r="LI61" s="9"/>
      <c r="LJ61" s="9"/>
      <c r="LK61" s="9"/>
      <c r="LL61" s="9"/>
      <c r="LM61" s="9"/>
      <c r="LN61" s="9"/>
      <c r="LO61" s="9"/>
      <c r="LP61" s="9"/>
      <c r="LQ61" s="9"/>
      <c r="LR61" s="9"/>
      <c r="LS61" s="9"/>
      <c r="LT61" s="9"/>
      <c r="LU61" s="9"/>
      <c r="LV61" s="9"/>
      <c r="LW61" s="9"/>
      <c r="LX61" s="9"/>
      <c r="LY61" s="9"/>
      <c r="LZ61" s="9"/>
      <c r="MA61" s="9"/>
      <c r="MB61" s="9"/>
      <c r="MC61" s="9"/>
      <c r="MD61" s="9"/>
      <c r="ME61" s="9"/>
      <c r="MF61" s="9"/>
      <c r="MG61" s="9"/>
      <c r="MH61" s="9"/>
      <c r="MI61" s="9"/>
      <c r="MJ61" s="9"/>
      <c r="MK61" s="9"/>
      <c r="ML61" s="9"/>
      <c r="MM61" s="9"/>
      <c r="MN61" s="9"/>
      <c r="MO61" s="9"/>
      <c r="MP61" s="9"/>
      <c r="MQ61" s="9"/>
      <c r="MR61" s="9"/>
      <c r="MS61" s="9"/>
      <c r="MT61" s="9"/>
      <c r="MU61" s="9"/>
      <c r="MV61" s="9"/>
      <c r="MW61" s="9"/>
      <c r="MX61" s="9"/>
      <c r="MY61" s="9"/>
      <c r="MZ61" s="9"/>
      <c r="NA61" s="9"/>
      <c r="NB61" s="9"/>
      <c r="NC61" s="9"/>
      <c r="ND61" s="9"/>
      <c r="NE61" s="9"/>
      <c r="NF61" s="9"/>
      <c r="NG61" s="9"/>
      <c r="NH61" s="9"/>
      <c r="NI61" s="9"/>
      <c r="NJ61" s="9"/>
      <c r="NK61" s="9"/>
      <c r="NL61" s="9"/>
      <c r="NM61" s="9"/>
      <c r="NN61" s="9"/>
      <c r="NO61" s="9"/>
      <c r="NP61" s="9"/>
      <c r="NQ61" s="9"/>
      <c r="NR61" s="9"/>
      <c r="NS61" s="9"/>
      <c r="NT61" s="9"/>
      <c r="NU61" s="9"/>
      <c r="NV61" s="9"/>
      <c r="NW61" s="9"/>
      <c r="NX61" s="9"/>
      <c r="NY61" s="9"/>
      <c r="NZ61" s="9"/>
      <c r="OA61" s="9"/>
      <c r="OB61" s="9"/>
      <c r="OC61" s="9"/>
      <c r="OD61" s="9"/>
      <c r="OE61" s="9"/>
      <c r="OF61" s="9"/>
      <c r="OG61" s="9"/>
      <c r="OH61" s="9"/>
      <c r="OI61" s="9"/>
      <c r="OJ61" s="9"/>
      <c r="OK61" s="9"/>
      <c r="OL61" s="9"/>
      <c r="OM61" s="9"/>
      <c r="ON61" s="9"/>
      <c r="OO61" s="9"/>
      <c r="OP61" s="9"/>
      <c r="OQ61" s="9"/>
      <c r="OR61" s="9"/>
      <c r="OS61" s="9"/>
      <c r="OT61" s="9"/>
      <c r="OU61" s="9"/>
      <c r="OV61" s="9"/>
      <c r="OW61" s="9"/>
      <c r="OX61" s="9"/>
      <c r="OY61" s="9"/>
      <c r="OZ61" s="9"/>
      <c r="PA61" s="9"/>
      <c r="PB61" s="9"/>
      <c r="PC61" s="9"/>
      <c r="PD61" s="9"/>
      <c r="PE61" s="9"/>
      <c r="PF61" s="9"/>
      <c r="PG61" s="9"/>
      <c r="PH61" s="9"/>
      <c r="PI61" s="9"/>
      <c r="PJ61" s="9"/>
      <c r="PK61" s="9"/>
      <c r="PL61" s="9"/>
      <c r="PM61" s="9"/>
      <c r="PN61" s="9"/>
      <c r="PO61" s="9"/>
      <c r="PP61" s="9"/>
      <c r="PQ61" s="9"/>
      <c r="PR61" s="9"/>
      <c r="PS61" s="9"/>
      <c r="PT61" s="9"/>
      <c r="PU61" s="9"/>
      <c r="PV61" s="9"/>
      <c r="PW61" s="9"/>
      <c r="PX61" s="9"/>
      <c r="PY61" s="9"/>
      <c r="PZ61" s="9"/>
      <c r="QA61" s="9"/>
      <c r="QB61" s="9"/>
      <c r="QC61" s="9"/>
      <c r="QD61" s="9"/>
      <c r="QE61" s="9"/>
      <c r="QF61" s="9"/>
      <c r="QG61" s="9"/>
      <c r="QH61" s="9"/>
      <c r="QI61" s="9"/>
      <c r="QJ61" s="9"/>
      <c r="QK61" s="9"/>
      <c r="QL61" s="93"/>
    </row>
    <row r="62" spans="1:454 16361:16384" s="96" customFormat="1" ht="15.75" thickBot="1" x14ac:dyDescent="0.3">
      <c r="A62" s="188"/>
      <c r="B62" s="91"/>
      <c r="C62" s="56"/>
      <c r="D62" s="56"/>
      <c r="E62" s="56"/>
      <c r="F62" s="56"/>
      <c r="G62" s="57"/>
      <c r="H62" s="57"/>
      <c r="I62" s="28"/>
      <c r="J62" s="56"/>
      <c r="K62" s="58"/>
      <c r="L62" s="159"/>
      <c r="M62" s="57"/>
      <c r="N62" s="58"/>
      <c r="O62" s="58"/>
      <c r="P62" s="56"/>
      <c r="Q62" s="56"/>
      <c r="R62" s="166"/>
      <c r="S62" s="166"/>
      <c r="T62" s="56"/>
      <c r="U62" s="56"/>
      <c r="V62" s="47" t="s">
        <v>121</v>
      </c>
      <c r="W62" s="45">
        <v>43089</v>
      </c>
      <c r="X62" s="46">
        <v>12212</v>
      </c>
      <c r="Y62" s="47" t="s">
        <v>349</v>
      </c>
      <c r="Z62" s="45">
        <v>43101</v>
      </c>
      <c r="AA62" s="45">
        <v>43465</v>
      </c>
      <c r="AB62" s="48" t="s">
        <v>105</v>
      </c>
      <c r="AC62" s="49" t="s">
        <v>105</v>
      </c>
      <c r="AD62" s="49">
        <v>0</v>
      </c>
      <c r="AE62" s="49">
        <v>0</v>
      </c>
      <c r="AF62" s="45">
        <v>43133</v>
      </c>
      <c r="AG62" s="49" t="s">
        <v>105</v>
      </c>
      <c r="AH62" s="167">
        <v>0</v>
      </c>
      <c r="AI62" s="167">
        <v>0</v>
      </c>
      <c r="AJ62" s="167">
        <v>0</v>
      </c>
      <c r="AK62" s="167">
        <f>4200+2100+2100+2100+6300+1120+3500+3500+3500+3500</f>
        <v>31920</v>
      </c>
      <c r="AL62" s="156">
        <f>AK62</f>
        <v>31920</v>
      </c>
      <c r="AM62" s="60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56"/>
      <c r="AY62" s="56"/>
      <c r="AZ62" s="56"/>
      <c r="BA62" s="56"/>
      <c r="BB62" s="56"/>
      <c r="BC62" s="56"/>
      <c r="BD62" s="56"/>
      <c r="BE62" s="56"/>
      <c r="BF62" s="56"/>
      <c r="BG62" s="56"/>
      <c r="BH62" s="56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  <c r="DO62" s="9"/>
      <c r="DP62" s="9"/>
      <c r="DQ62" s="9"/>
      <c r="DR62" s="9"/>
      <c r="DS62" s="9"/>
      <c r="DT62" s="9"/>
      <c r="DU62" s="9"/>
      <c r="DV62" s="9"/>
      <c r="DW62" s="9"/>
      <c r="DX62" s="9"/>
      <c r="DY62" s="9"/>
      <c r="DZ62" s="9"/>
      <c r="EA62" s="9"/>
      <c r="EB62" s="9"/>
      <c r="EC62" s="9"/>
      <c r="ED62" s="9"/>
      <c r="EE62" s="9"/>
      <c r="EF62" s="9"/>
      <c r="EG62" s="9"/>
      <c r="EH62" s="9"/>
      <c r="EI62" s="9"/>
      <c r="EJ62" s="9"/>
      <c r="EK62" s="9"/>
      <c r="EL62" s="9"/>
      <c r="EM62" s="9"/>
      <c r="EN62" s="9"/>
      <c r="EO62" s="9"/>
      <c r="EP62" s="9"/>
      <c r="EQ62" s="9"/>
      <c r="ER62" s="9"/>
      <c r="ES62" s="9"/>
      <c r="ET62" s="9"/>
      <c r="EU62" s="9"/>
      <c r="EV62" s="9"/>
      <c r="EW62" s="9"/>
      <c r="EX62" s="9"/>
      <c r="EY62" s="9"/>
      <c r="EZ62" s="9"/>
      <c r="FA62" s="9"/>
      <c r="FB62" s="9"/>
      <c r="FC62" s="9"/>
      <c r="FD62" s="9"/>
      <c r="FE62" s="9"/>
      <c r="FF62" s="9"/>
      <c r="FG62" s="9"/>
      <c r="FH62" s="9"/>
      <c r="FI62" s="9"/>
      <c r="FJ62" s="9"/>
      <c r="FK62" s="9"/>
      <c r="FL62" s="9"/>
      <c r="FM62" s="9"/>
      <c r="FN62" s="9"/>
      <c r="FO62" s="9"/>
      <c r="FP62" s="9"/>
      <c r="FQ62" s="9"/>
      <c r="FR62" s="9"/>
      <c r="FS62" s="9"/>
      <c r="FT62" s="9"/>
      <c r="FU62" s="9"/>
      <c r="FV62" s="9"/>
      <c r="FW62" s="9"/>
      <c r="FX62" s="9"/>
      <c r="FY62" s="9"/>
      <c r="FZ62" s="9"/>
      <c r="GA62" s="9"/>
      <c r="GB62" s="9"/>
      <c r="GC62" s="9"/>
      <c r="GD62" s="9"/>
      <c r="GE62" s="9"/>
      <c r="GF62" s="9"/>
      <c r="GG62" s="9"/>
      <c r="GH62" s="9"/>
      <c r="GI62" s="9"/>
      <c r="GJ62" s="9"/>
      <c r="GK62" s="9"/>
      <c r="GL62" s="9"/>
      <c r="GM62" s="9"/>
      <c r="GN62" s="9"/>
      <c r="GO62" s="9"/>
      <c r="GP62" s="9"/>
      <c r="GQ62" s="9"/>
      <c r="GR62" s="9"/>
      <c r="GS62" s="9"/>
      <c r="GT62" s="9"/>
      <c r="GU62" s="9"/>
      <c r="GV62" s="9"/>
      <c r="GW62" s="9"/>
      <c r="GX62" s="9"/>
      <c r="GY62" s="9"/>
      <c r="GZ62" s="9"/>
      <c r="HA62" s="9"/>
      <c r="HB62" s="9"/>
      <c r="HC62" s="9"/>
      <c r="HD62" s="9"/>
      <c r="HE62" s="9"/>
      <c r="HF62" s="9"/>
      <c r="HG62" s="9"/>
      <c r="HH62" s="9"/>
      <c r="HI62" s="9"/>
      <c r="HJ62" s="9"/>
      <c r="HK62" s="9"/>
      <c r="HL62" s="9"/>
      <c r="HM62" s="9"/>
      <c r="HN62" s="9"/>
      <c r="HO62" s="9"/>
      <c r="HP62" s="9"/>
      <c r="HQ62" s="9"/>
      <c r="HR62" s="9"/>
      <c r="HS62" s="9"/>
      <c r="HT62" s="9"/>
      <c r="HU62" s="9"/>
      <c r="HV62" s="9"/>
      <c r="HW62" s="9"/>
      <c r="HX62" s="9"/>
      <c r="HY62" s="9"/>
      <c r="HZ62" s="9"/>
      <c r="IA62" s="9"/>
      <c r="IB62" s="9"/>
      <c r="IC62" s="9"/>
      <c r="ID62" s="9"/>
      <c r="IE62" s="9"/>
      <c r="IF62" s="9"/>
      <c r="IG62" s="9"/>
      <c r="IH62" s="9"/>
      <c r="II62" s="9"/>
      <c r="IJ62" s="9"/>
      <c r="IK62" s="9"/>
      <c r="IL62" s="9"/>
      <c r="IM62" s="9"/>
      <c r="IN62" s="9"/>
      <c r="IO62" s="9"/>
      <c r="IP62" s="9"/>
      <c r="IQ62" s="9"/>
      <c r="IR62" s="9"/>
      <c r="IS62" s="9"/>
      <c r="IT62" s="9"/>
      <c r="IU62" s="9"/>
      <c r="IV62" s="9"/>
      <c r="IW62" s="9"/>
      <c r="IX62" s="9"/>
      <c r="IY62" s="9"/>
      <c r="IZ62" s="9"/>
      <c r="JA62" s="9"/>
      <c r="JB62" s="9"/>
      <c r="JC62" s="9"/>
      <c r="JD62" s="9"/>
      <c r="JE62" s="9"/>
      <c r="JF62" s="9"/>
      <c r="JG62" s="9"/>
      <c r="JH62" s="9"/>
      <c r="JI62" s="9"/>
      <c r="JJ62" s="9"/>
      <c r="JK62" s="9"/>
      <c r="JL62" s="9"/>
      <c r="JM62" s="9"/>
      <c r="JN62" s="9"/>
      <c r="JO62" s="9"/>
      <c r="JP62" s="9"/>
      <c r="JQ62" s="9"/>
      <c r="JR62" s="9"/>
      <c r="JS62" s="9"/>
      <c r="JT62" s="9"/>
      <c r="JU62" s="9"/>
      <c r="JV62" s="9"/>
      <c r="JW62" s="9"/>
      <c r="JX62" s="9"/>
      <c r="JY62" s="9"/>
      <c r="JZ62" s="9"/>
      <c r="KA62" s="9"/>
      <c r="KB62" s="9"/>
      <c r="KC62" s="9"/>
      <c r="KD62" s="9"/>
      <c r="KE62" s="9"/>
      <c r="KF62" s="9"/>
      <c r="KG62" s="9"/>
      <c r="KH62" s="9"/>
      <c r="KI62" s="9"/>
      <c r="KJ62" s="9"/>
      <c r="KK62" s="9"/>
      <c r="KL62" s="9"/>
      <c r="KM62" s="9"/>
      <c r="KN62" s="9"/>
      <c r="KO62" s="9"/>
      <c r="KP62" s="9"/>
      <c r="KQ62" s="9"/>
      <c r="KR62" s="9"/>
      <c r="KS62" s="9"/>
      <c r="KT62" s="9"/>
      <c r="KU62" s="9"/>
      <c r="KV62" s="9"/>
      <c r="KW62" s="9"/>
      <c r="KX62" s="9"/>
      <c r="KY62" s="9"/>
      <c r="KZ62" s="9"/>
      <c r="LA62" s="9"/>
      <c r="LB62" s="9"/>
      <c r="LC62" s="9"/>
      <c r="LD62" s="9"/>
      <c r="LE62" s="9"/>
      <c r="LF62" s="9"/>
      <c r="LG62" s="9"/>
      <c r="LH62" s="9"/>
      <c r="LI62" s="9"/>
      <c r="LJ62" s="9"/>
      <c r="LK62" s="9"/>
      <c r="LL62" s="9"/>
      <c r="LM62" s="9"/>
      <c r="LN62" s="9"/>
      <c r="LO62" s="9"/>
      <c r="LP62" s="9"/>
      <c r="LQ62" s="9"/>
      <c r="LR62" s="9"/>
      <c r="LS62" s="9"/>
      <c r="LT62" s="9"/>
      <c r="LU62" s="9"/>
      <c r="LV62" s="9"/>
      <c r="LW62" s="9"/>
      <c r="LX62" s="9"/>
      <c r="LY62" s="9"/>
      <c r="LZ62" s="9"/>
      <c r="MA62" s="9"/>
      <c r="MB62" s="9"/>
      <c r="MC62" s="9"/>
      <c r="MD62" s="9"/>
      <c r="ME62" s="9"/>
      <c r="MF62" s="9"/>
      <c r="MG62" s="9"/>
      <c r="MH62" s="9"/>
      <c r="MI62" s="9"/>
      <c r="MJ62" s="9"/>
      <c r="MK62" s="9"/>
      <c r="ML62" s="9"/>
      <c r="MM62" s="9"/>
      <c r="MN62" s="9"/>
      <c r="MO62" s="9"/>
      <c r="MP62" s="9"/>
      <c r="MQ62" s="9"/>
      <c r="MR62" s="9"/>
      <c r="MS62" s="9"/>
      <c r="MT62" s="9"/>
      <c r="MU62" s="9"/>
      <c r="MV62" s="9"/>
      <c r="MW62" s="9"/>
      <c r="MX62" s="9"/>
      <c r="MY62" s="9"/>
      <c r="MZ62" s="9"/>
      <c r="NA62" s="9"/>
      <c r="NB62" s="9"/>
      <c r="NC62" s="9"/>
      <c r="ND62" s="9"/>
      <c r="NE62" s="9"/>
      <c r="NF62" s="9"/>
      <c r="NG62" s="9"/>
      <c r="NH62" s="9"/>
      <c r="NI62" s="9"/>
      <c r="NJ62" s="9"/>
      <c r="NK62" s="9"/>
      <c r="NL62" s="9"/>
      <c r="NM62" s="9"/>
      <c r="NN62" s="9"/>
      <c r="NO62" s="9"/>
      <c r="NP62" s="9"/>
      <c r="NQ62" s="9"/>
      <c r="NR62" s="9"/>
      <c r="NS62" s="9"/>
      <c r="NT62" s="9"/>
      <c r="NU62" s="9"/>
      <c r="NV62" s="9"/>
      <c r="NW62" s="9"/>
      <c r="NX62" s="9"/>
      <c r="NY62" s="9"/>
      <c r="NZ62" s="9"/>
      <c r="OA62" s="9"/>
      <c r="OB62" s="9"/>
      <c r="OC62" s="9"/>
      <c r="OD62" s="9"/>
      <c r="OE62" s="9"/>
      <c r="OF62" s="9"/>
      <c r="OG62" s="9"/>
      <c r="OH62" s="9"/>
      <c r="OI62" s="9"/>
      <c r="OJ62" s="9"/>
      <c r="OK62" s="9"/>
      <c r="OL62" s="9"/>
      <c r="OM62" s="9"/>
      <c r="ON62" s="9"/>
      <c r="OO62" s="9"/>
      <c r="OP62" s="9"/>
      <c r="OQ62" s="9"/>
      <c r="OR62" s="9"/>
      <c r="OS62" s="9"/>
      <c r="OT62" s="9"/>
      <c r="OU62" s="9"/>
      <c r="OV62" s="9"/>
      <c r="OW62" s="9"/>
      <c r="OX62" s="9"/>
      <c r="OY62" s="9"/>
      <c r="OZ62" s="9"/>
      <c r="PA62" s="9"/>
      <c r="PB62" s="9"/>
      <c r="PC62" s="9"/>
      <c r="PD62" s="9"/>
      <c r="PE62" s="9"/>
      <c r="PF62" s="9"/>
      <c r="PG62" s="9"/>
      <c r="PH62" s="9"/>
      <c r="PI62" s="9"/>
      <c r="PJ62" s="9"/>
      <c r="PK62" s="9"/>
      <c r="PL62" s="9"/>
      <c r="PM62" s="9"/>
      <c r="PN62" s="9"/>
      <c r="PO62" s="9"/>
      <c r="PP62" s="9"/>
      <c r="PQ62" s="9"/>
      <c r="PR62" s="9"/>
      <c r="PS62" s="9"/>
      <c r="PT62" s="9"/>
      <c r="PU62" s="9"/>
      <c r="PV62" s="9"/>
      <c r="PW62" s="9"/>
      <c r="PX62" s="9"/>
      <c r="PY62" s="9"/>
      <c r="PZ62" s="9"/>
      <c r="QA62" s="9"/>
      <c r="QB62" s="9"/>
      <c r="QC62" s="9"/>
      <c r="QD62" s="9"/>
      <c r="QE62" s="9"/>
      <c r="QF62" s="9"/>
      <c r="QG62" s="9"/>
      <c r="QH62" s="9"/>
      <c r="QI62" s="9"/>
      <c r="QJ62" s="9"/>
      <c r="QK62" s="9"/>
      <c r="QL62" s="95"/>
    </row>
    <row r="63" spans="1:454 16361:16384" ht="30" x14ac:dyDescent="0.25">
      <c r="A63" s="39">
        <v>11</v>
      </c>
      <c r="B63" s="47" t="s">
        <v>313</v>
      </c>
      <c r="C63" s="47" t="s">
        <v>314</v>
      </c>
      <c r="D63" s="47" t="s">
        <v>194</v>
      </c>
      <c r="E63" s="47" t="s">
        <v>104</v>
      </c>
      <c r="F63" s="47" t="s">
        <v>134</v>
      </c>
      <c r="G63" s="44" t="s">
        <v>315</v>
      </c>
      <c r="H63" s="44" t="s">
        <v>316</v>
      </c>
      <c r="I63" s="29" t="s">
        <v>129</v>
      </c>
      <c r="J63" s="49" t="s">
        <v>130</v>
      </c>
      <c r="K63" s="45">
        <v>43088</v>
      </c>
      <c r="L63" s="156">
        <v>76800</v>
      </c>
      <c r="M63" s="46">
        <v>12213</v>
      </c>
      <c r="N63" s="45">
        <v>43088</v>
      </c>
      <c r="O63" s="45">
        <v>43453</v>
      </c>
      <c r="P63" s="47" t="s">
        <v>199</v>
      </c>
      <c r="Q63" s="47" t="s">
        <v>105</v>
      </c>
      <c r="R63" s="167" t="s">
        <v>105</v>
      </c>
      <c r="S63" s="167" t="s">
        <v>105</v>
      </c>
      <c r="T63" s="47" t="s">
        <v>102</v>
      </c>
      <c r="U63" s="47"/>
      <c r="V63" s="44" t="s">
        <v>105</v>
      </c>
      <c r="W63" s="45" t="s">
        <v>105</v>
      </c>
      <c r="X63" s="46" t="s">
        <v>105</v>
      </c>
      <c r="Y63" s="47" t="s">
        <v>105</v>
      </c>
      <c r="Z63" s="45" t="s">
        <v>105</v>
      </c>
      <c r="AA63" s="45" t="s">
        <v>105</v>
      </c>
      <c r="AB63" s="48" t="s">
        <v>105</v>
      </c>
      <c r="AC63" s="47" t="s">
        <v>105</v>
      </c>
      <c r="AD63" s="49">
        <v>0</v>
      </c>
      <c r="AE63" s="49">
        <v>0</v>
      </c>
      <c r="AF63" s="50" t="s">
        <v>105</v>
      </c>
      <c r="AG63" s="49" t="s">
        <v>105</v>
      </c>
      <c r="AH63" s="167">
        <v>0</v>
      </c>
      <c r="AI63" s="167">
        <v>0</v>
      </c>
      <c r="AJ63" s="167">
        <v>0</v>
      </c>
      <c r="AK63" s="167">
        <f>12800+6400+6400+6400+12800+6400+6400+6400+12800</f>
        <v>76800</v>
      </c>
      <c r="AL63" s="156">
        <f>AK63</f>
        <v>76800</v>
      </c>
      <c r="AM63" s="50" t="s">
        <v>135</v>
      </c>
      <c r="AN63" s="46">
        <v>11243</v>
      </c>
      <c r="AO63" s="89" t="s">
        <v>136</v>
      </c>
      <c r="AP63" s="46">
        <v>11365</v>
      </c>
      <c r="AQ63" s="120" t="s">
        <v>105</v>
      </c>
      <c r="AR63" s="120" t="s">
        <v>105</v>
      </c>
      <c r="AS63" s="120" t="s">
        <v>105</v>
      </c>
      <c r="AT63" s="120" t="s">
        <v>105</v>
      </c>
      <c r="AU63" s="120" t="s">
        <v>105</v>
      </c>
      <c r="AV63" s="120" t="s">
        <v>105</v>
      </c>
      <c r="AW63" s="120" t="s">
        <v>105</v>
      </c>
      <c r="AX63" s="120" t="s">
        <v>105</v>
      </c>
      <c r="AY63" s="120" t="s">
        <v>105</v>
      </c>
      <c r="AZ63" s="120" t="s">
        <v>105</v>
      </c>
      <c r="BA63" s="120" t="s">
        <v>105</v>
      </c>
      <c r="BB63" s="120" t="s">
        <v>105</v>
      </c>
      <c r="BC63" s="120" t="s">
        <v>105</v>
      </c>
      <c r="BD63" s="120" t="s">
        <v>105</v>
      </c>
      <c r="BE63" s="120" t="s">
        <v>105</v>
      </c>
      <c r="BF63" s="120" t="s">
        <v>105</v>
      </c>
      <c r="BG63" s="120" t="s">
        <v>105</v>
      </c>
      <c r="BH63" s="120" t="s">
        <v>105</v>
      </c>
    </row>
    <row r="64" spans="1:454 16361:16384" x14ac:dyDescent="0.25">
      <c r="A64" s="188">
        <v>12</v>
      </c>
      <c r="B64" s="56" t="s">
        <v>300</v>
      </c>
      <c r="C64" s="56" t="s">
        <v>161</v>
      </c>
      <c r="D64" s="56" t="s">
        <v>195</v>
      </c>
      <c r="E64" s="56" t="s">
        <v>104</v>
      </c>
      <c r="F64" s="56" t="s">
        <v>131</v>
      </c>
      <c r="G64" s="51">
        <v>11211</v>
      </c>
      <c r="H64" s="57" t="s">
        <v>152</v>
      </c>
      <c r="I64" s="28" t="s">
        <v>153</v>
      </c>
      <c r="J64" s="56" t="s">
        <v>156</v>
      </c>
      <c r="K64" s="58">
        <v>41869</v>
      </c>
      <c r="L64" s="159">
        <v>15990.66</v>
      </c>
      <c r="M64" s="57" t="s">
        <v>212</v>
      </c>
      <c r="N64" s="58">
        <v>41883</v>
      </c>
      <c r="O64" s="58">
        <v>42004</v>
      </c>
      <c r="P64" s="56" t="s">
        <v>103</v>
      </c>
      <c r="Q64" s="56" t="s">
        <v>105</v>
      </c>
      <c r="R64" s="166" t="s">
        <v>105</v>
      </c>
      <c r="S64" s="166" t="s">
        <v>105</v>
      </c>
      <c r="T64" s="56" t="s">
        <v>132</v>
      </c>
      <c r="U64" s="47"/>
      <c r="V64" s="44" t="s">
        <v>121</v>
      </c>
      <c r="W64" s="45">
        <v>42346</v>
      </c>
      <c r="X64" s="50" t="s">
        <v>178</v>
      </c>
      <c r="Y64" s="47" t="s">
        <v>180</v>
      </c>
      <c r="Z64" s="45">
        <v>41981</v>
      </c>
      <c r="AA64" s="45">
        <v>42369</v>
      </c>
      <c r="AB64" s="48" t="s">
        <v>105</v>
      </c>
      <c r="AC64" s="47" t="s">
        <v>105</v>
      </c>
      <c r="AD64" s="49">
        <v>0</v>
      </c>
      <c r="AE64" s="49">
        <v>0</v>
      </c>
      <c r="AF64" s="50" t="s">
        <v>105</v>
      </c>
      <c r="AG64" s="49" t="s">
        <v>105</v>
      </c>
      <c r="AH64" s="167">
        <v>0</v>
      </c>
      <c r="AI64" s="167">
        <v>0</v>
      </c>
      <c r="AJ64" s="167">
        <v>0</v>
      </c>
      <c r="AK64" s="167">
        <v>0</v>
      </c>
      <c r="AL64" s="156">
        <v>0</v>
      </c>
      <c r="AM64" s="60" t="s">
        <v>106</v>
      </c>
      <c r="AN64" s="51">
        <v>11233</v>
      </c>
      <c r="AO64" s="118" t="s">
        <v>133</v>
      </c>
      <c r="AP64" s="51">
        <v>11233</v>
      </c>
      <c r="AQ64" s="91" t="s">
        <v>105</v>
      </c>
      <c r="AR64" s="91" t="s">
        <v>105</v>
      </c>
      <c r="AS64" s="91" t="s">
        <v>105</v>
      </c>
      <c r="AT64" s="91" t="s">
        <v>105</v>
      </c>
      <c r="AU64" s="91" t="s">
        <v>105</v>
      </c>
      <c r="AV64" s="91" t="s">
        <v>105</v>
      </c>
      <c r="AW64" s="91" t="s">
        <v>105</v>
      </c>
      <c r="AX64" s="91" t="s">
        <v>105</v>
      </c>
      <c r="AY64" s="91" t="s">
        <v>105</v>
      </c>
      <c r="AZ64" s="91" t="s">
        <v>105</v>
      </c>
      <c r="BA64" s="91" t="s">
        <v>105</v>
      </c>
      <c r="BB64" s="91" t="s">
        <v>105</v>
      </c>
      <c r="BC64" s="91" t="s">
        <v>105</v>
      </c>
      <c r="BD64" s="91" t="s">
        <v>105</v>
      </c>
      <c r="BE64" s="91" t="s">
        <v>105</v>
      </c>
      <c r="BF64" s="91" t="s">
        <v>105</v>
      </c>
      <c r="BG64" s="91" t="s">
        <v>105</v>
      </c>
      <c r="BH64" s="91" t="s">
        <v>105</v>
      </c>
    </row>
    <row r="65" spans="1:16384" x14ac:dyDescent="0.25">
      <c r="A65" s="188"/>
      <c r="B65" s="56"/>
      <c r="C65" s="56"/>
      <c r="D65" s="56"/>
      <c r="E65" s="56"/>
      <c r="F65" s="56"/>
      <c r="G65" s="51"/>
      <c r="H65" s="57"/>
      <c r="I65" s="28"/>
      <c r="J65" s="56"/>
      <c r="K65" s="58"/>
      <c r="L65" s="159"/>
      <c r="M65" s="57"/>
      <c r="N65" s="58"/>
      <c r="O65" s="58"/>
      <c r="P65" s="56"/>
      <c r="Q65" s="56"/>
      <c r="R65" s="166"/>
      <c r="S65" s="166"/>
      <c r="T65" s="56"/>
      <c r="U65" s="47"/>
      <c r="V65" s="44" t="s">
        <v>137</v>
      </c>
      <c r="W65" s="45">
        <v>42347</v>
      </c>
      <c r="X65" s="46">
        <v>11708</v>
      </c>
      <c r="Y65" s="47" t="s">
        <v>179</v>
      </c>
      <c r="Z65" s="45">
        <v>42347</v>
      </c>
      <c r="AA65" s="45">
        <v>42735</v>
      </c>
      <c r="AB65" s="48" t="s">
        <v>105</v>
      </c>
      <c r="AC65" s="47" t="s">
        <v>105</v>
      </c>
      <c r="AD65" s="49">
        <v>0</v>
      </c>
      <c r="AE65" s="49">
        <v>0</v>
      </c>
      <c r="AF65" s="50" t="s">
        <v>105</v>
      </c>
      <c r="AG65" s="49" t="s">
        <v>105</v>
      </c>
      <c r="AH65" s="167">
        <v>0</v>
      </c>
      <c r="AI65" s="167">
        <v>0</v>
      </c>
      <c r="AJ65" s="167">
        <v>101910.66</v>
      </c>
      <c r="AK65" s="167">
        <v>0</v>
      </c>
      <c r="AL65" s="156">
        <v>0</v>
      </c>
      <c r="AM65" s="60"/>
      <c r="AN65" s="51"/>
      <c r="AO65" s="118"/>
      <c r="AP65" s="51"/>
      <c r="AQ65" s="91"/>
      <c r="AR65" s="91"/>
      <c r="AS65" s="91"/>
      <c r="AT65" s="91"/>
      <c r="AU65" s="91"/>
      <c r="AV65" s="91"/>
      <c r="AW65" s="91"/>
      <c r="AX65" s="91"/>
      <c r="AY65" s="91"/>
      <c r="AZ65" s="91"/>
      <c r="BA65" s="91"/>
      <c r="BB65" s="91"/>
      <c r="BC65" s="91"/>
      <c r="BD65" s="91"/>
      <c r="BE65" s="91"/>
      <c r="BF65" s="91"/>
      <c r="BG65" s="91"/>
      <c r="BH65" s="91"/>
    </row>
    <row r="66" spans="1:16384" x14ac:dyDescent="0.25">
      <c r="A66" s="188"/>
      <c r="B66" s="56"/>
      <c r="C66" s="56"/>
      <c r="D66" s="56"/>
      <c r="E66" s="56"/>
      <c r="F66" s="56"/>
      <c r="G66" s="51"/>
      <c r="H66" s="57"/>
      <c r="I66" s="28"/>
      <c r="J66" s="56"/>
      <c r="K66" s="58"/>
      <c r="L66" s="159"/>
      <c r="M66" s="57"/>
      <c r="N66" s="58"/>
      <c r="O66" s="58"/>
      <c r="P66" s="56"/>
      <c r="Q66" s="56"/>
      <c r="R66" s="166"/>
      <c r="S66" s="166"/>
      <c r="T66" s="56"/>
      <c r="U66" s="47"/>
      <c r="V66" s="44" t="s">
        <v>138</v>
      </c>
      <c r="W66" s="45">
        <v>42730</v>
      </c>
      <c r="X66" s="46">
        <v>11965</v>
      </c>
      <c r="Y66" s="47" t="s">
        <v>207</v>
      </c>
      <c r="Z66" s="45">
        <v>42736</v>
      </c>
      <c r="AA66" s="45">
        <v>43100</v>
      </c>
      <c r="AB66" s="48" t="s">
        <v>105</v>
      </c>
      <c r="AC66" s="47" t="s">
        <v>105</v>
      </c>
      <c r="AD66" s="49">
        <v>0</v>
      </c>
      <c r="AE66" s="49">
        <v>0</v>
      </c>
      <c r="AF66" s="50" t="s">
        <v>105</v>
      </c>
      <c r="AG66" s="49" t="s">
        <v>105</v>
      </c>
      <c r="AH66" s="167">
        <v>0</v>
      </c>
      <c r="AI66" s="167">
        <v>0</v>
      </c>
      <c r="AJ66" s="167">
        <v>42960</v>
      </c>
      <c r="AK66" s="167">
        <v>0</v>
      </c>
      <c r="AL66" s="156">
        <v>0</v>
      </c>
      <c r="AM66" s="60"/>
      <c r="AN66" s="51"/>
      <c r="AO66" s="118"/>
      <c r="AP66" s="51"/>
      <c r="AQ66" s="91"/>
      <c r="AR66" s="91"/>
      <c r="AS66" s="91"/>
      <c r="AT66" s="91"/>
      <c r="AU66" s="91"/>
      <c r="AV66" s="91"/>
      <c r="AW66" s="91"/>
      <c r="AX66" s="91"/>
      <c r="AY66" s="91"/>
      <c r="AZ66" s="91"/>
      <c r="BA66" s="91"/>
      <c r="BB66" s="91"/>
      <c r="BC66" s="91"/>
      <c r="BD66" s="91"/>
      <c r="BE66" s="91"/>
      <c r="BF66" s="91"/>
      <c r="BG66" s="91"/>
      <c r="BH66" s="91"/>
    </row>
    <row r="67" spans="1:16384" x14ac:dyDescent="0.25">
      <c r="A67" s="188"/>
      <c r="B67" s="56"/>
      <c r="C67" s="56"/>
      <c r="D67" s="56"/>
      <c r="E67" s="56"/>
      <c r="F67" s="56"/>
      <c r="G67" s="51"/>
      <c r="H67" s="57"/>
      <c r="I67" s="28"/>
      <c r="J67" s="56"/>
      <c r="K67" s="58"/>
      <c r="L67" s="159"/>
      <c r="M67" s="57"/>
      <c r="N67" s="58"/>
      <c r="O67" s="58"/>
      <c r="P67" s="56"/>
      <c r="Q67" s="56"/>
      <c r="R67" s="166"/>
      <c r="S67" s="166"/>
      <c r="T67" s="56"/>
      <c r="U67" s="47"/>
      <c r="V67" s="44" t="s">
        <v>139</v>
      </c>
      <c r="W67" s="45">
        <v>43089</v>
      </c>
      <c r="X67" s="46">
        <v>12207</v>
      </c>
      <c r="Y67" s="47" t="s">
        <v>299</v>
      </c>
      <c r="Z67" s="45">
        <v>43101</v>
      </c>
      <c r="AA67" s="45">
        <v>43465</v>
      </c>
      <c r="AB67" s="48" t="s">
        <v>105</v>
      </c>
      <c r="AC67" s="47" t="s">
        <v>105</v>
      </c>
      <c r="AD67" s="49">
        <v>0</v>
      </c>
      <c r="AE67" s="49">
        <v>0</v>
      </c>
      <c r="AF67" s="45">
        <v>43129</v>
      </c>
      <c r="AG67" s="49" t="s">
        <v>105</v>
      </c>
      <c r="AH67" s="167">
        <v>0</v>
      </c>
      <c r="AI67" s="167">
        <v>0</v>
      </c>
      <c r="AJ67" s="167">
        <v>0</v>
      </c>
      <c r="AK67" s="167">
        <f>10740+3580+3580+3580+7160+7160+3580+3580</f>
        <v>42960</v>
      </c>
      <c r="AL67" s="156">
        <f>AJ65+AJ66+AK67</f>
        <v>187830.66</v>
      </c>
      <c r="AM67" s="60"/>
      <c r="AN67" s="51"/>
      <c r="AO67" s="118"/>
      <c r="AP67" s="51"/>
      <c r="AQ67" s="91"/>
      <c r="AR67" s="91"/>
      <c r="AS67" s="91"/>
      <c r="AT67" s="91"/>
      <c r="AU67" s="91"/>
      <c r="AV67" s="91"/>
      <c r="AW67" s="91"/>
      <c r="AX67" s="91"/>
      <c r="AY67" s="91"/>
      <c r="AZ67" s="91"/>
      <c r="BA67" s="91"/>
      <c r="BB67" s="91"/>
      <c r="BC67" s="91"/>
      <c r="BD67" s="91"/>
      <c r="BE67" s="91"/>
      <c r="BF67" s="91"/>
      <c r="BG67" s="91"/>
      <c r="BH67" s="91"/>
    </row>
    <row r="68" spans="1:16384" x14ac:dyDescent="0.25">
      <c r="A68" s="188">
        <v>13</v>
      </c>
      <c r="B68" s="56" t="s">
        <v>301</v>
      </c>
      <c r="C68" s="56" t="s">
        <v>168</v>
      </c>
      <c r="D68" s="56" t="s">
        <v>194</v>
      </c>
      <c r="E68" s="56" t="s">
        <v>104</v>
      </c>
      <c r="F68" s="56" t="s">
        <v>169</v>
      </c>
      <c r="G68" s="51">
        <v>11211</v>
      </c>
      <c r="H68" s="57" t="s">
        <v>167</v>
      </c>
      <c r="I68" s="28" t="s">
        <v>115</v>
      </c>
      <c r="J68" s="56" t="s">
        <v>126</v>
      </c>
      <c r="K68" s="58">
        <v>42037</v>
      </c>
      <c r="L68" s="159">
        <v>57729.98</v>
      </c>
      <c r="M68" s="51">
        <v>11506</v>
      </c>
      <c r="N68" s="58">
        <v>42037</v>
      </c>
      <c r="O68" s="58">
        <v>42369</v>
      </c>
      <c r="P68" s="56" t="s">
        <v>142</v>
      </c>
      <c r="Q68" s="56" t="s">
        <v>105</v>
      </c>
      <c r="R68" s="166" t="s">
        <v>105</v>
      </c>
      <c r="S68" s="166" t="s">
        <v>105</v>
      </c>
      <c r="T68" s="56" t="s">
        <v>102</v>
      </c>
      <c r="U68" s="28"/>
      <c r="V68" s="44" t="s">
        <v>121</v>
      </c>
      <c r="W68" s="45">
        <v>42360</v>
      </c>
      <c r="X68" s="46">
        <v>11709</v>
      </c>
      <c r="Y68" s="47" t="s">
        <v>182</v>
      </c>
      <c r="Z68" s="45">
        <v>42370</v>
      </c>
      <c r="AA68" s="45">
        <v>42735</v>
      </c>
      <c r="AB68" s="48" t="s">
        <v>105</v>
      </c>
      <c r="AC68" s="47" t="s">
        <v>105</v>
      </c>
      <c r="AD68" s="49">
        <v>0</v>
      </c>
      <c r="AE68" s="49">
        <v>0</v>
      </c>
      <c r="AF68" s="50" t="s">
        <v>105</v>
      </c>
      <c r="AG68" s="49" t="s">
        <v>105</v>
      </c>
      <c r="AH68" s="167">
        <v>0</v>
      </c>
      <c r="AI68" s="167">
        <v>0</v>
      </c>
      <c r="AJ68" s="167">
        <v>0</v>
      </c>
      <c r="AK68" s="167">
        <v>0</v>
      </c>
      <c r="AL68" s="156">
        <v>0</v>
      </c>
      <c r="AM68" s="60" t="s">
        <v>100</v>
      </c>
      <c r="AN68" s="51" t="s">
        <v>105</v>
      </c>
      <c r="AO68" s="118" t="s">
        <v>173</v>
      </c>
      <c r="AP68" s="51" t="s">
        <v>105</v>
      </c>
      <c r="AQ68" s="51" t="s">
        <v>105</v>
      </c>
      <c r="AR68" s="51" t="s">
        <v>105</v>
      </c>
      <c r="AS68" s="51" t="s">
        <v>105</v>
      </c>
      <c r="AT68" s="51" t="s">
        <v>105</v>
      </c>
      <c r="AU68" s="51" t="s">
        <v>105</v>
      </c>
      <c r="AV68" s="51" t="s">
        <v>105</v>
      </c>
      <c r="AW68" s="51" t="s">
        <v>105</v>
      </c>
      <c r="AX68" s="51" t="s">
        <v>105</v>
      </c>
      <c r="AY68" s="51" t="s">
        <v>105</v>
      </c>
      <c r="AZ68" s="51" t="s">
        <v>105</v>
      </c>
      <c r="BA68" s="51" t="s">
        <v>105</v>
      </c>
      <c r="BB68" s="51" t="s">
        <v>105</v>
      </c>
      <c r="BC68" s="51" t="s">
        <v>105</v>
      </c>
      <c r="BD68" s="51" t="s">
        <v>105</v>
      </c>
      <c r="BE68" s="51" t="s">
        <v>105</v>
      </c>
      <c r="BF68" s="51" t="s">
        <v>105</v>
      </c>
      <c r="BG68" s="51" t="s">
        <v>105</v>
      </c>
      <c r="BH68" s="51" t="s">
        <v>105</v>
      </c>
    </row>
    <row r="69" spans="1:16384" x14ac:dyDescent="0.25">
      <c r="A69" s="188"/>
      <c r="B69" s="56"/>
      <c r="C69" s="56"/>
      <c r="D69" s="56"/>
      <c r="E69" s="56"/>
      <c r="F69" s="56"/>
      <c r="G69" s="51"/>
      <c r="H69" s="57"/>
      <c r="I69" s="28"/>
      <c r="J69" s="56"/>
      <c r="K69" s="58"/>
      <c r="L69" s="159"/>
      <c r="M69" s="51"/>
      <c r="N69" s="58"/>
      <c r="O69" s="58"/>
      <c r="P69" s="56"/>
      <c r="Q69" s="56"/>
      <c r="R69" s="166"/>
      <c r="S69" s="166"/>
      <c r="T69" s="56"/>
      <c r="U69" s="28"/>
      <c r="V69" s="44" t="s">
        <v>137</v>
      </c>
      <c r="W69" s="45">
        <v>42699</v>
      </c>
      <c r="X69" s="46">
        <v>11943</v>
      </c>
      <c r="Y69" s="47" t="s">
        <v>193</v>
      </c>
      <c r="Z69" s="45">
        <v>42401</v>
      </c>
      <c r="AA69" s="45">
        <v>42735</v>
      </c>
      <c r="AB69" s="90">
        <v>0.09</v>
      </c>
      <c r="AC69" s="47" t="s">
        <v>105</v>
      </c>
      <c r="AD69" s="49">
        <v>0</v>
      </c>
      <c r="AE69" s="49">
        <v>0</v>
      </c>
      <c r="AF69" s="50" t="s">
        <v>105</v>
      </c>
      <c r="AG69" s="49" t="s">
        <v>105</v>
      </c>
      <c r="AH69" s="167">
        <v>0</v>
      </c>
      <c r="AI69" s="167">
        <v>0</v>
      </c>
      <c r="AJ69" s="167">
        <v>120708.13</v>
      </c>
      <c r="AK69" s="167">
        <v>0</v>
      </c>
      <c r="AL69" s="156">
        <v>0</v>
      </c>
      <c r="AM69" s="60"/>
      <c r="AN69" s="51"/>
      <c r="AO69" s="118"/>
      <c r="AP69" s="51"/>
      <c r="AQ69" s="51"/>
      <c r="AR69" s="51"/>
      <c r="AS69" s="51"/>
      <c r="AT69" s="51"/>
      <c r="AU69" s="51"/>
      <c r="AV69" s="51"/>
      <c r="AW69" s="51"/>
      <c r="AX69" s="51"/>
      <c r="AY69" s="51"/>
      <c r="AZ69" s="51"/>
      <c r="BA69" s="51"/>
      <c r="BB69" s="51"/>
      <c r="BC69" s="51"/>
      <c r="BD69" s="51"/>
      <c r="BE69" s="51"/>
      <c r="BF69" s="51"/>
      <c r="BG69" s="51"/>
      <c r="BH69" s="51"/>
    </row>
    <row r="70" spans="1:16384" x14ac:dyDescent="0.25">
      <c r="A70" s="188"/>
      <c r="B70" s="56"/>
      <c r="C70" s="56"/>
      <c r="D70" s="56"/>
      <c r="E70" s="56"/>
      <c r="F70" s="56"/>
      <c r="G70" s="51"/>
      <c r="H70" s="57"/>
      <c r="I70" s="28"/>
      <c r="J70" s="56"/>
      <c r="K70" s="58"/>
      <c r="L70" s="159"/>
      <c r="M70" s="51"/>
      <c r="N70" s="58"/>
      <c r="O70" s="58"/>
      <c r="P70" s="56"/>
      <c r="Q70" s="56"/>
      <c r="R70" s="166"/>
      <c r="S70" s="166"/>
      <c r="T70" s="56"/>
      <c r="U70" s="28"/>
      <c r="V70" s="44" t="s">
        <v>138</v>
      </c>
      <c r="W70" s="45">
        <v>42731</v>
      </c>
      <c r="X70" s="46">
        <v>11965</v>
      </c>
      <c r="Y70" s="47" t="s">
        <v>208</v>
      </c>
      <c r="Z70" s="45">
        <v>42736</v>
      </c>
      <c r="AA70" s="45">
        <v>43100</v>
      </c>
      <c r="AB70" s="98" t="s">
        <v>105</v>
      </c>
      <c r="AC70" s="47" t="s">
        <v>105</v>
      </c>
      <c r="AD70" s="49">
        <v>0</v>
      </c>
      <c r="AE70" s="49">
        <v>0</v>
      </c>
      <c r="AF70" s="50" t="s">
        <v>105</v>
      </c>
      <c r="AG70" s="49" t="s">
        <v>105</v>
      </c>
      <c r="AH70" s="167">
        <v>0</v>
      </c>
      <c r="AI70" s="167">
        <v>0</v>
      </c>
      <c r="AJ70" s="167">
        <v>0</v>
      </c>
      <c r="AK70" s="167">
        <v>0</v>
      </c>
      <c r="AL70" s="156">
        <v>0</v>
      </c>
      <c r="AM70" s="60"/>
      <c r="AN70" s="51"/>
      <c r="AO70" s="118"/>
      <c r="AP70" s="51"/>
      <c r="AQ70" s="51"/>
      <c r="AR70" s="51"/>
      <c r="AS70" s="51"/>
      <c r="AT70" s="51"/>
      <c r="AU70" s="51"/>
      <c r="AV70" s="51"/>
      <c r="AW70" s="51"/>
      <c r="AX70" s="51"/>
      <c r="AY70" s="51"/>
      <c r="AZ70" s="51"/>
      <c r="BA70" s="51"/>
      <c r="BB70" s="51"/>
      <c r="BC70" s="51"/>
      <c r="BD70" s="51"/>
      <c r="BE70" s="51"/>
      <c r="BF70" s="51"/>
      <c r="BG70" s="51"/>
      <c r="BH70" s="51"/>
    </row>
    <row r="71" spans="1:16384" x14ac:dyDescent="0.25">
      <c r="A71" s="188"/>
      <c r="B71" s="56"/>
      <c r="C71" s="56"/>
      <c r="D71" s="56"/>
      <c r="E71" s="56"/>
      <c r="F71" s="56"/>
      <c r="G71" s="51"/>
      <c r="H71" s="57"/>
      <c r="I71" s="28"/>
      <c r="J71" s="56"/>
      <c r="K71" s="58"/>
      <c r="L71" s="159"/>
      <c r="M71" s="51"/>
      <c r="N71" s="58"/>
      <c r="O71" s="58"/>
      <c r="P71" s="56"/>
      <c r="Q71" s="56"/>
      <c r="R71" s="166"/>
      <c r="S71" s="166"/>
      <c r="T71" s="56"/>
      <c r="U71" s="28"/>
      <c r="V71" s="44" t="s">
        <v>139</v>
      </c>
      <c r="W71" s="45">
        <v>42948</v>
      </c>
      <c r="X71" s="46">
        <v>12130</v>
      </c>
      <c r="Y71" s="47" t="s">
        <v>193</v>
      </c>
      <c r="Z71" s="45">
        <v>42736</v>
      </c>
      <c r="AA71" s="45">
        <v>43100</v>
      </c>
      <c r="AB71" s="98">
        <v>7.5399999999999995E-2</v>
      </c>
      <c r="AC71" s="47" t="s">
        <v>105</v>
      </c>
      <c r="AD71" s="49">
        <v>391.3</v>
      </c>
      <c r="AE71" s="49">
        <v>0</v>
      </c>
      <c r="AF71" s="50" t="s">
        <v>105</v>
      </c>
      <c r="AG71" s="49" t="s">
        <v>105</v>
      </c>
      <c r="AH71" s="167">
        <v>0</v>
      </c>
      <c r="AI71" s="167">
        <v>0</v>
      </c>
      <c r="AJ71" s="167">
        <v>72855.259999999995</v>
      </c>
      <c r="AK71" s="167">
        <v>0</v>
      </c>
      <c r="AL71" s="156">
        <v>0</v>
      </c>
      <c r="AM71" s="60"/>
      <c r="AN71" s="51"/>
      <c r="AO71" s="118"/>
      <c r="AP71" s="51"/>
      <c r="AQ71" s="51"/>
      <c r="AR71" s="51"/>
      <c r="AS71" s="51"/>
      <c r="AT71" s="51"/>
      <c r="AU71" s="51"/>
      <c r="AV71" s="51"/>
      <c r="AW71" s="51"/>
      <c r="AX71" s="51"/>
      <c r="AY71" s="51"/>
      <c r="AZ71" s="51"/>
      <c r="BA71" s="51"/>
      <c r="BB71" s="51"/>
      <c r="BC71" s="51"/>
      <c r="BD71" s="51"/>
      <c r="BE71" s="51"/>
      <c r="BF71" s="51"/>
      <c r="BG71" s="51"/>
      <c r="BH71" s="51"/>
    </row>
    <row r="72" spans="1:16384" x14ac:dyDescent="0.25">
      <c r="A72" s="188"/>
      <c r="B72" s="56"/>
      <c r="C72" s="56"/>
      <c r="D72" s="56"/>
      <c r="E72" s="56"/>
      <c r="F72" s="56"/>
      <c r="G72" s="51"/>
      <c r="H72" s="57"/>
      <c r="I72" s="28"/>
      <c r="J72" s="56"/>
      <c r="K72" s="58"/>
      <c r="L72" s="159"/>
      <c r="M72" s="51"/>
      <c r="N72" s="58"/>
      <c r="O72" s="58"/>
      <c r="P72" s="56"/>
      <c r="Q72" s="56"/>
      <c r="R72" s="166"/>
      <c r="S72" s="166"/>
      <c r="T72" s="56"/>
      <c r="U72" s="28"/>
      <c r="V72" s="44" t="s">
        <v>140</v>
      </c>
      <c r="W72" s="45">
        <v>43089</v>
      </c>
      <c r="X72" s="46">
        <v>12207</v>
      </c>
      <c r="Y72" s="47" t="s">
        <v>287</v>
      </c>
      <c r="Z72" s="45">
        <v>43101</v>
      </c>
      <c r="AA72" s="45">
        <v>43465</v>
      </c>
      <c r="AB72" s="48" t="s">
        <v>105</v>
      </c>
      <c r="AC72" s="47" t="s">
        <v>105</v>
      </c>
      <c r="AD72" s="49">
        <v>0</v>
      </c>
      <c r="AE72" s="49">
        <v>0</v>
      </c>
      <c r="AF72" s="45">
        <v>43129</v>
      </c>
      <c r="AG72" s="49" t="s">
        <v>105</v>
      </c>
      <c r="AH72" s="167">
        <v>0</v>
      </c>
      <c r="AI72" s="167">
        <v>0</v>
      </c>
      <c r="AJ72" s="167">
        <v>0</v>
      </c>
      <c r="AK72" s="167">
        <f>12207.76+6103.88+6103.88+6103.88+12207.76+6103.88+6103.88+6103.88+12207.76</f>
        <v>73246.559999999998</v>
      </c>
      <c r="AL72" s="156">
        <f>AJ69+AJ71+AK72</f>
        <v>266809.95</v>
      </c>
      <c r="AM72" s="60"/>
      <c r="AN72" s="51"/>
      <c r="AO72" s="118"/>
      <c r="AP72" s="51"/>
      <c r="AQ72" s="51"/>
      <c r="AR72" s="51"/>
      <c r="AS72" s="51"/>
      <c r="AT72" s="51"/>
      <c r="AU72" s="51"/>
      <c r="AV72" s="51"/>
      <c r="AW72" s="51"/>
      <c r="AX72" s="51"/>
      <c r="AY72" s="51"/>
      <c r="AZ72" s="51"/>
      <c r="BA72" s="51"/>
      <c r="BB72" s="51"/>
      <c r="BC72" s="51"/>
      <c r="BD72" s="51"/>
      <c r="BE72" s="51"/>
      <c r="BF72" s="51"/>
      <c r="BG72" s="51"/>
      <c r="BH72" s="51"/>
    </row>
    <row r="73" spans="1:16384" x14ac:dyDescent="0.25">
      <c r="A73" s="188">
        <v>14</v>
      </c>
      <c r="B73" s="56" t="s">
        <v>472</v>
      </c>
      <c r="C73" s="56" t="s">
        <v>105</v>
      </c>
      <c r="D73" s="56" t="s">
        <v>123</v>
      </c>
      <c r="E73" s="56" t="s">
        <v>104</v>
      </c>
      <c r="F73" s="56" t="s">
        <v>170</v>
      </c>
      <c r="G73" s="51" t="s">
        <v>105</v>
      </c>
      <c r="H73" s="57" t="s">
        <v>166</v>
      </c>
      <c r="I73" s="28" t="s">
        <v>171</v>
      </c>
      <c r="J73" s="56" t="s">
        <v>172</v>
      </c>
      <c r="K73" s="58">
        <v>42156</v>
      </c>
      <c r="L73" s="159">
        <v>66000</v>
      </c>
      <c r="M73" s="51">
        <v>11568</v>
      </c>
      <c r="N73" s="58">
        <v>42156</v>
      </c>
      <c r="O73" s="58">
        <v>42551</v>
      </c>
      <c r="P73" s="56" t="s">
        <v>142</v>
      </c>
      <c r="Q73" s="56" t="s">
        <v>105</v>
      </c>
      <c r="R73" s="166" t="s">
        <v>105</v>
      </c>
      <c r="S73" s="166" t="s">
        <v>105</v>
      </c>
      <c r="T73" s="56" t="s">
        <v>102</v>
      </c>
      <c r="U73" s="56"/>
      <c r="V73" s="44" t="s">
        <v>121</v>
      </c>
      <c r="W73" s="45">
        <v>42544</v>
      </c>
      <c r="X73" s="46">
        <v>11838</v>
      </c>
      <c r="Y73" s="47" t="s">
        <v>191</v>
      </c>
      <c r="Z73" s="45">
        <v>42552</v>
      </c>
      <c r="AA73" s="45">
        <v>42735</v>
      </c>
      <c r="AB73" s="48" t="s">
        <v>105</v>
      </c>
      <c r="AC73" s="47" t="s">
        <v>105</v>
      </c>
      <c r="AD73" s="49">
        <v>0</v>
      </c>
      <c r="AE73" s="49">
        <v>0</v>
      </c>
      <c r="AF73" s="50" t="s">
        <v>105</v>
      </c>
      <c r="AG73" s="49" t="s">
        <v>105</v>
      </c>
      <c r="AH73" s="167">
        <v>0</v>
      </c>
      <c r="AI73" s="167">
        <v>0</v>
      </c>
      <c r="AJ73" s="167">
        <v>104500</v>
      </c>
      <c r="AK73" s="167">
        <v>0</v>
      </c>
      <c r="AL73" s="156">
        <v>0</v>
      </c>
      <c r="AM73" s="60" t="s">
        <v>105</v>
      </c>
      <c r="AN73" s="51" t="s">
        <v>105</v>
      </c>
      <c r="AO73" s="118" t="s">
        <v>105</v>
      </c>
      <c r="AP73" s="51" t="s">
        <v>105</v>
      </c>
      <c r="AQ73" s="118" t="s">
        <v>123</v>
      </c>
      <c r="AR73" s="56" t="s">
        <v>122</v>
      </c>
      <c r="AS73" s="128">
        <v>11565</v>
      </c>
      <c r="AT73" s="129">
        <v>43188</v>
      </c>
      <c r="AU73" s="128">
        <v>11565</v>
      </c>
      <c r="AV73" s="129">
        <v>42153</v>
      </c>
      <c r="AW73" s="51" t="s">
        <v>105</v>
      </c>
      <c r="AX73" s="51" t="s">
        <v>105</v>
      </c>
      <c r="AY73" s="51" t="s">
        <v>105</v>
      </c>
      <c r="AZ73" s="51" t="s">
        <v>105</v>
      </c>
      <c r="BA73" s="51" t="s">
        <v>105</v>
      </c>
      <c r="BB73" s="51" t="s">
        <v>105</v>
      </c>
      <c r="BC73" s="51" t="s">
        <v>105</v>
      </c>
      <c r="BD73" s="51" t="s">
        <v>105</v>
      </c>
      <c r="BE73" s="51" t="s">
        <v>105</v>
      </c>
      <c r="BF73" s="51" t="s">
        <v>105</v>
      </c>
      <c r="BG73" s="51" t="s">
        <v>105</v>
      </c>
      <c r="BH73" s="51" t="s">
        <v>105</v>
      </c>
    </row>
    <row r="74" spans="1:16384" x14ac:dyDescent="0.25">
      <c r="A74" s="188"/>
      <c r="B74" s="56"/>
      <c r="C74" s="56"/>
      <c r="D74" s="56"/>
      <c r="E74" s="56"/>
      <c r="F74" s="56"/>
      <c r="G74" s="51"/>
      <c r="H74" s="57"/>
      <c r="I74" s="28"/>
      <c r="J74" s="56"/>
      <c r="K74" s="58"/>
      <c r="L74" s="159"/>
      <c r="M74" s="51"/>
      <c r="N74" s="58"/>
      <c r="O74" s="58"/>
      <c r="P74" s="56"/>
      <c r="Q74" s="56"/>
      <c r="R74" s="166"/>
      <c r="S74" s="166"/>
      <c r="T74" s="56"/>
      <c r="U74" s="56"/>
      <c r="V74" s="44" t="s">
        <v>137</v>
      </c>
      <c r="W74" s="45">
        <v>42730</v>
      </c>
      <c r="X74" s="46">
        <v>11965</v>
      </c>
      <c r="Y74" s="47" t="s">
        <v>208</v>
      </c>
      <c r="Z74" s="45">
        <v>42736</v>
      </c>
      <c r="AA74" s="45">
        <v>43100</v>
      </c>
      <c r="AB74" s="48" t="s">
        <v>105</v>
      </c>
      <c r="AC74" s="47" t="s">
        <v>105</v>
      </c>
      <c r="AD74" s="49">
        <v>0</v>
      </c>
      <c r="AE74" s="49">
        <v>0</v>
      </c>
      <c r="AF74" s="50" t="s">
        <v>105</v>
      </c>
      <c r="AG74" s="49" t="s">
        <v>105</v>
      </c>
      <c r="AH74" s="167">
        <v>0</v>
      </c>
      <c r="AI74" s="167">
        <v>0</v>
      </c>
      <c r="AJ74" s="167">
        <v>66000</v>
      </c>
      <c r="AK74" s="167">
        <f>16500+13500+12000+6000+12000+12000</f>
        <v>72000</v>
      </c>
      <c r="AL74" s="156">
        <f>AJ73+AJ74+AK74</f>
        <v>242500</v>
      </c>
      <c r="AM74" s="60"/>
      <c r="AN74" s="51"/>
      <c r="AO74" s="118"/>
      <c r="AP74" s="51"/>
      <c r="AQ74" s="118"/>
      <c r="AR74" s="56"/>
      <c r="AS74" s="128"/>
      <c r="AT74" s="129"/>
      <c r="AU74" s="128"/>
      <c r="AV74" s="129"/>
      <c r="AW74" s="51"/>
      <c r="AX74" s="51"/>
      <c r="AY74" s="51"/>
      <c r="AZ74" s="51"/>
      <c r="BA74" s="51"/>
      <c r="BB74" s="51"/>
      <c r="BC74" s="51"/>
      <c r="BD74" s="51"/>
      <c r="BE74" s="51"/>
      <c r="BF74" s="51"/>
      <c r="BG74" s="51"/>
      <c r="BH74" s="51"/>
    </row>
    <row r="75" spans="1:16384" ht="30" x14ac:dyDescent="0.25">
      <c r="A75" s="39">
        <v>15</v>
      </c>
      <c r="B75" s="47" t="s">
        <v>292</v>
      </c>
      <c r="C75" s="47" t="s">
        <v>217</v>
      </c>
      <c r="D75" s="47" t="s">
        <v>99</v>
      </c>
      <c r="E75" s="47" t="s">
        <v>104</v>
      </c>
      <c r="F75" s="47" t="s">
        <v>213</v>
      </c>
      <c r="G75" s="46">
        <v>11922</v>
      </c>
      <c r="H75" s="44" t="s">
        <v>205</v>
      </c>
      <c r="I75" s="29" t="s">
        <v>214</v>
      </c>
      <c r="J75" s="47" t="s">
        <v>215</v>
      </c>
      <c r="K75" s="45">
        <v>42737</v>
      </c>
      <c r="L75" s="156">
        <v>181575</v>
      </c>
      <c r="M75" s="46">
        <v>12013</v>
      </c>
      <c r="N75" s="45">
        <v>42737</v>
      </c>
      <c r="O75" s="45">
        <v>43102</v>
      </c>
      <c r="P75" s="47" t="s">
        <v>199</v>
      </c>
      <c r="Q75" s="45" t="s">
        <v>105</v>
      </c>
      <c r="R75" s="167" t="s">
        <v>105</v>
      </c>
      <c r="S75" s="167" t="s">
        <v>105</v>
      </c>
      <c r="T75" s="47" t="s">
        <v>216</v>
      </c>
      <c r="U75" s="47"/>
      <c r="V75" s="45" t="s">
        <v>121</v>
      </c>
      <c r="W75" s="45">
        <v>43089</v>
      </c>
      <c r="X75" s="46">
        <v>12205</v>
      </c>
      <c r="Y75" s="47" t="s">
        <v>287</v>
      </c>
      <c r="Z75" s="45">
        <v>43102</v>
      </c>
      <c r="AA75" s="45">
        <v>43465</v>
      </c>
      <c r="AB75" s="45" t="s">
        <v>105</v>
      </c>
      <c r="AC75" s="45" t="s">
        <v>105</v>
      </c>
      <c r="AD75" s="49">
        <v>0</v>
      </c>
      <c r="AE75" s="49">
        <v>0</v>
      </c>
      <c r="AF75" s="45">
        <v>43129</v>
      </c>
      <c r="AG75" s="49" t="s">
        <v>105</v>
      </c>
      <c r="AH75" s="167">
        <v>0</v>
      </c>
      <c r="AI75" s="167">
        <v>0</v>
      </c>
      <c r="AJ75" s="167">
        <v>177717.76000000001</v>
      </c>
      <c r="AK75" s="167">
        <f>27023.85+15007.4+16705.32+15558.25+32711.77+18543.58+16248.43+20022.48+35344.42</f>
        <v>197165.5</v>
      </c>
      <c r="AL75" s="156">
        <f>AJ75+AK75</f>
        <v>374883.26</v>
      </c>
      <c r="AM75" s="50" t="s">
        <v>105</v>
      </c>
      <c r="AN75" s="50" t="s">
        <v>105</v>
      </c>
      <c r="AO75" s="50" t="s">
        <v>105</v>
      </c>
      <c r="AP75" s="50" t="s">
        <v>105</v>
      </c>
      <c r="AQ75" s="50" t="s">
        <v>105</v>
      </c>
      <c r="AR75" s="50" t="s">
        <v>105</v>
      </c>
      <c r="AS75" s="50" t="s">
        <v>105</v>
      </c>
      <c r="AT75" s="50" t="s">
        <v>105</v>
      </c>
      <c r="AU75" s="50" t="s">
        <v>105</v>
      </c>
      <c r="AV75" s="50" t="s">
        <v>105</v>
      </c>
      <c r="AW75" s="50" t="s">
        <v>105</v>
      </c>
      <c r="AX75" s="50" t="s">
        <v>105</v>
      </c>
      <c r="AY75" s="50" t="s">
        <v>105</v>
      </c>
      <c r="AZ75" s="50" t="s">
        <v>105</v>
      </c>
      <c r="BA75" s="50" t="s">
        <v>105</v>
      </c>
      <c r="BB75" s="50" t="s">
        <v>105</v>
      </c>
      <c r="BC75" s="50" t="s">
        <v>105</v>
      </c>
      <c r="BD75" s="50" t="s">
        <v>105</v>
      </c>
      <c r="BE75" s="50" t="s">
        <v>105</v>
      </c>
      <c r="BF75" s="50" t="s">
        <v>105</v>
      </c>
      <c r="BG75" s="50" t="s">
        <v>105</v>
      </c>
      <c r="BH75" s="50" t="s">
        <v>105</v>
      </c>
    </row>
    <row r="76" spans="1:16384" x14ac:dyDescent="0.25">
      <c r="A76" s="188">
        <v>16</v>
      </c>
      <c r="B76" s="91" t="s">
        <v>298</v>
      </c>
      <c r="C76" s="56" t="s">
        <v>218</v>
      </c>
      <c r="D76" s="56" t="s">
        <v>99</v>
      </c>
      <c r="E76" s="56" t="s">
        <v>104</v>
      </c>
      <c r="F76" s="56" t="s">
        <v>222</v>
      </c>
      <c r="G76" s="51">
        <v>11968</v>
      </c>
      <c r="H76" s="57" t="s">
        <v>219</v>
      </c>
      <c r="I76" s="28" t="s">
        <v>220</v>
      </c>
      <c r="J76" s="56" t="s">
        <v>221</v>
      </c>
      <c r="K76" s="58">
        <v>42781</v>
      </c>
      <c r="L76" s="159">
        <v>234420</v>
      </c>
      <c r="M76" s="51">
        <v>12027</v>
      </c>
      <c r="N76" s="58">
        <v>42781</v>
      </c>
      <c r="O76" s="58">
        <v>43146</v>
      </c>
      <c r="P76" s="56" t="s">
        <v>199</v>
      </c>
      <c r="Q76" s="58" t="s">
        <v>105</v>
      </c>
      <c r="R76" s="166" t="s">
        <v>105</v>
      </c>
      <c r="S76" s="166" t="s">
        <v>105</v>
      </c>
      <c r="T76" s="56" t="s">
        <v>102</v>
      </c>
      <c r="U76" s="56"/>
      <c r="V76" s="45" t="s">
        <v>105</v>
      </c>
      <c r="W76" s="45" t="s">
        <v>105</v>
      </c>
      <c r="X76" s="45" t="s">
        <v>105</v>
      </c>
      <c r="Y76" s="47" t="s">
        <v>105</v>
      </c>
      <c r="Z76" s="45" t="s">
        <v>105</v>
      </c>
      <c r="AA76" s="45" t="s">
        <v>105</v>
      </c>
      <c r="AB76" s="45" t="s">
        <v>105</v>
      </c>
      <c r="AC76" s="45" t="s">
        <v>105</v>
      </c>
      <c r="AD76" s="49">
        <v>0</v>
      </c>
      <c r="AE76" s="49">
        <v>0</v>
      </c>
      <c r="AF76" s="50" t="s">
        <v>105</v>
      </c>
      <c r="AG76" s="49" t="s">
        <v>105</v>
      </c>
      <c r="AH76" s="167">
        <v>0</v>
      </c>
      <c r="AI76" s="167">
        <v>0</v>
      </c>
      <c r="AJ76" s="167">
        <v>189236.52</v>
      </c>
      <c r="AK76" s="167">
        <v>29302.5</v>
      </c>
      <c r="AL76" s="156">
        <v>0</v>
      </c>
      <c r="AM76" s="50"/>
      <c r="AN76" s="50"/>
      <c r="AO76" s="50"/>
      <c r="AP76" s="50"/>
      <c r="AQ76" s="50"/>
      <c r="AR76" s="50"/>
      <c r="AS76" s="50"/>
      <c r="AT76" s="50" t="s">
        <v>105</v>
      </c>
      <c r="AU76" s="50" t="s">
        <v>105</v>
      </c>
      <c r="AV76" s="50" t="s">
        <v>105</v>
      </c>
      <c r="AW76" s="50" t="s">
        <v>105</v>
      </c>
      <c r="AX76" s="50" t="s">
        <v>105</v>
      </c>
      <c r="AY76" s="50" t="s">
        <v>105</v>
      </c>
      <c r="AZ76" s="50" t="s">
        <v>105</v>
      </c>
      <c r="BA76" s="50" t="s">
        <v>105</v>
      </c>
      <c r="BB76" s="50" t="s">
        <v>105</v>
      </c>
      <c r="BC76" s="50" t="s">
        <v>105</v>
      </c>
      <c r="BD76" s="50" t="s">
        <v>105</v>
      </c>
      <c r="BE76" s="50" t="s">
        <v>105</v>
      </c>
      <c r="BF76" s="50" t="s">
        <v>105</v>
      </c>
      <c r="BG76" s="50" t="s">
        <v>105</v>
      </c>
      <c r="BH76" s="50" t="s">
        <v>105</v>
      </c>
    </row>
    <row r="77" spans="1:16384" ht="15.75" thickBot="1" x14ac:dyDescent="0.3">
      <c r="A77" s="188"/>
      <c r="B77" s="91"/>
      <c r="C77" s="56"/>
      <c r="D77" s="56"/>
      <c r="E77" s="56"/>
      <c r="F77" s="56"/>
      <c r="G77" s="51"/>
      <c r="H77" s="57"/>
      <c r="I77" s="28"/>
      <c r="J77" s="56"/>
      <c r="K77" s="58"/>
      <c r="L77" s="159"/>
      <c r="M77" s="51"/>
      <c r="N77" s="58"/>
      <c r="O77" s="58"/>
      <c r="P77" s="56"/>
      <c r="Q77" s="58"/>
      <c r="R77" s="166"/>
      <c r="S77" s="166"/>
      <c r="T77" s="56"/>
      <c r="U77" s="56"/>
      <c r="V77" s="88" t="s">
        <v>121</v>
      </c>
      <c r="W77" s="88">
        <v>43146</v>
      </c>
      <c r="X77" s="50" t="s">
        <v>295</v>
      </c>
      <c r="Y77" s="47" t="s">
        <v>105</v>
      </c>
      <c r="Z77" s="45">
        <v>43146</v>
      </c>
      <c r="AA77" s="45">
        <v>43511</v>
      </c>
      <c r="AB77" s="45" t="s">
        <v>105</v>
      </c>
      <c r="AC77" s="45" t="s">
        <v>105</v>
      </c>
      <c r="AD77" s="49">
        <v>0</v>
      </c>
      <c r="AE77" s="49">
        <v>0</v>
      </c>
      <c r="AF77" s="45">
        <v>43102</v>
      </c>
      <c r="AG77" s="49" t="s">
        <v>105</v>
      </c>
      <c r="AH77" s="167">
        <v>0</v>
      </c>
      <c r="AI77" s="167">
        <v>0</v>
      </c>
      <c r="AJ77" s="167">
        <v>0</v>
      </c>
      <c r="AK77" s="167">
        <f>29302.48+3499+16036+16036.02+3193.54+3499+39070+3499+16036+16036+3499+3499+16036+16036+16036+3499+3499</f>
        <v>208311.03999999998</v>
      </c>
      <c r="AL77" s="156">
        <f>AJ76+AK76+AK77</f>
        <v>426850.05999999994</v>
      </c>
      <c r="AM77" s="50" t="s">
        <v>105</v>
      </c>
      <c r="AN77" s="50" t="s">
        <v>105</v>
      </c>
      <c r="AO77" s="50" t="s">
        <v>105</v>
      </c>
      <c r="AP77" s="50" t="s">
        <v>105</v>
      </c>
      <c r="AQ77" s="50" t="s">
        <v>105</v>
      </c>
      <c r="AR77" s="50" t="s">
        <v>105</v>
      </c>
      <c r="AS77" s="50" t="s">
        <v>105</v>
      </c>
      <c r="AT77" s="50" t="s">
        <v>105</v>
      </c>
      <c r="AU77" s="50" t="s">
        <v>105</v>
      </c>
      <c r="AV77" s="50" t="s">
        <v>105</v>
      </c>
      <c r="AW77" s="50" t="s">
        <v>105</v>
      </c>
      <c r="AX77" s="50" t="s">
        <v>105</v>
      </c>
      <c r="AY77" s="50" t="s">
        <v>105</v>
      </c>
      <c r="AZ77" s="50" t="s">
        <v>105</v>
      </c>
      <c r="BA77" s="50" t="s">
        <v>105</v>
      </c>
      <c r="BB77" s="50" t="s">
        <v>105</v>
      </c>
      <c r="BC77" s="50" t="s">
        <v>105</v>
      </c>
      <c r="BD77" s="50" t="s">
        <v>105</v>
      </c>
      <c r="BE77" s="50" t="s">
        <v>105</v>
      </c>
      <c r="BF77" s="50" t="s">
        <v>105</v>
      </c>
      <c r="BG77" s="50" t="s">
        <v>105</v>
      </c>
      <c r="BH77" s="50" t="s">
        <v>105</v>
      </c>
    </row>
    <row r="78" spans="1:16384" ht="165.75" thickBot="1" x14ac:dyDescent="0.3">
      <c r="A78" s="39">
        <v>17</v>
      </c>
      <c r="B78" s="47" t="s">
        <v>296</v>
      </c>
      <c r="C78" s="47" t="s">
        <v>218</v>
      </c>
      <c r="D78" s="47" t="s">
        <v>99</v>
      </c>
      <c r="E78" s="47" t="s">
        <v>104</v>
      </c>
      <c r="F78" s="47" t="s">
        <v>297</v>
      </c>
      <c r="G78" s="46">
        <v>12214</v>
      </c>
      <c r="H78" s="44" t="s">
        <v>241</v>
      </c>
      <c r="I78" s="39" t="s">
        <v>220</v>
      </c>
      <c r="J78" s="47" t="s">
        <v>221</v>
      </c>
      <c r="K78" s="45">
        <v>43096</v>
      </c>
      <c r="L78" s="156">
        <v>71952</v>
      </c>
      <c r="M78" s="46">
        <v>12214</v>
      </c>
      <c r="N78" s="45">
        <v>43102</v>
      </c>
      <c r="O78" s="45">
        <v>43465</v>
      </c>
      <c r="P78" s="44" t="s">
        <v>142</v>
      </c>
      <c r="Q78" s="120" t="s">
        <v>105</v>
      </c>
      <c r="R78" s="168" t="s">
        <v>105</v>
      </c>
      <c r="S78" s="168" t="s">
        <v>105</v>
      </c>
      <c r="T78" s="120" t="s">
        <v>105</v>
      </c>
      <c r="U78" s="120" t="s">
        <v>105</v>
      </c>
      <c r="V78" s="120" t="s">
        <v>105</v>
      </c>
      <c r="W78" s="120" t="s">
        <v>105</v>
      </c>
      <c r="X78" s="44" t="s">
        <v>105</v>
      </c>
      <c r="Y78" s="120" t="s">
        <v>105</v>
      </c>
      <c r="Z78" s="45">
        <v>43133</v>
      </c>
      <c r="AA78" s="47" t="s">
        <v>105</v>
      </c>
      <c r="AB78" s="47" t="s">
        <v>105</v>
      </c>
      <c r="AC78" s="47" t="s">
        <v>105</v>
      </c>
      <c r="AD78" s="49">
        <v>0</v>
      </c>
      <c r="AE78" s="49">
        <v>0</v>
      </c>
      <c r="AF78" s="50" t="s">
        <v>105</v>
      </c>
      <c r="AG78" s="130" t="s">
        <v>105</v>
      </c>
      <c r="AH78" s="168">
        <v>0</v>
      </c>
      <c r="AI78" s="168">
        <v>0</v>
      </c>
      <c r="AJ78" s="168">
        <v>0</v>
      </c>
      <c r="AK78" s="167">
        <f>11992+5996+5996+5996+11992+5996+5996+5996+5996+5996</f>
        <v>71952</v>
      </c>
      <c r="AL78" s="156">
        <f>AK78</f>
        <v>71952</v>
      </c>
      <c r="AM78" s="46"/>
      <c r="AN78" s="44"/>
      <c r="AO78" s="120"/>
      <c r="AP78" s="47"/>
      <c r="AQ78" s="47"/>
      <c r="AR78" s="47"/>
      <c r="AS78" s="47"/>
      <c r="AT78" s="47" t="s">
        <v>105</v>
      </c>
      <c r="AU78" s="47" t="s">
        <v>105</v>
      </c>
      <c r="AV78" s="47" t="s">
        <v>105</v>
      </c>
      <c r="AW78" s="47" t="s">
        <v>105</v>
      </c>
      <c r="AX78" s="47" t="s">
        <v>105</v>
      </c>
      <c r="AY78" s="47" t="s">
        <v>105</v>
      </c>
      <c r="AZ78" s="47" t="s">
        <v>105</v>
      </c>
      <c r="BA78" s="47" t="s">
        <v>105</v>
      </c>
      <c r="BB78" s="47" t="s">
        <v>105</v>
      </c>
      <c r="BC78" s="47" t="s">
        <v>105</v>
      </c>
      <c r="BD78" s="47" t="s">
        <v>105</v>
      </c>
      <c r="BE78" s="47" t="s">
        <v>105</v>
      </c>
      <c r="BF78" s="47" t="s">
        <v>105</v>
      </c>
      <c r="BG78" s="47" t="s">
        <v>105</v>
      </c>
      <c r="BH78" s="47" t="s">
        <v>105</v>
      </c>
      <c r="BI78" s="99"/>
      <c r="BJ78" s="99"/>
      <c r="BK78" s="5"/>
      <c r="BL78" s="100"/>
      <c r="BM78" s="2"/>
      <c r="BN78" s="99"/>
      <c r="BO78" s="99"/>
      <c r="BP78" s="99"/>
      <c r="BQ78" s="99"/>
      <c r="BR78" s="99"/>
      <c r="BS78" s="5"/>
      <c r="BT78" s="100"/>
      <c r="BU78" s="2"/>
      <c r="BV78" s="99"/>
      <c r="BW78" s="99"/>
      <c r="BX78" s="99"/>
      <c r="BY78" s="99"/>
      <c r="BZ78" s="99"/>
      <c r="CA78" s="5"/>
      <c r="CB78" s="100"/>
      <c r="CC78" s="2"/>
      <c r="CD78" s="99"/>
      <c r="CE78" s="99"/>
      <c r="CF78" s="99"/>
      <c r="CG78" s="99"/>
      <c r="CH78" s="99"/>
      <c r="CI78" s="5"/>
      <c r="CJ78" s="100"/>
      <c r="CK78" s="2"/>
      <c r="CL78" s="99"/>
      <c r="CM78" s="99"/>
      <c r="CN78" s="99"/>
      <c r="CO78" s="99"/>
      <c r="CP78" s="99"/>
      <c r="CQ78" s="5"/>
      <c r="CR78" s="100"/>
      <c r="CS78" s="2"/>
      <c r="CT78" s="99"/>
      <c r="CU78" s="99"/>
      <c r="CV78" s="99"/>
      <c r="CW78" s="99"/>
      <c r="CX78" s="99"/>
      <c r="CY78" s="5"/>
      <c r="CZ78" s="100"/>
      <c r="DA78" s="2"/>
      <c r="DB78" s="99"/>
      <c r="DC78" s="99"/>
      <c r="DD78" s="99"/>
      <c r="DE78" s="99"/>
      <c r="DF78" s="99"/>
      <c r="DG78" s="5"/>
      <c r="DH78" s="100"/>
      <c r="DI78" s="2"/>
      <c r="DJ78" s="99"/>
      <c r="DK78" s="99"/>
      <c r="DL78" s="99"/>
      <c r="DM78" s="99"/>
      <c r="DN78" s="99"/>
      <c r="DO78" s="5"/>
      <c r="DP78" s="100"/>
      <c r="DQ78" s="2"/>
      <c r="DR78" s="99"/>
      <c r="DS78" s="99"/>
      <c r="DT78" s="99"/>
      <c r="DU78" s="99"/>
      <c r="DV78" s="99"/>
      <c r="DW78" s="5"/>
      <c r="DX78" s="100"/>
      <c r="DY78" s="2"/>
      <c r="DZ78" s="99"/>
      <c r="EA78" s="99"/>
      <c r="EB78" s="99"/>
      <c r="EC78" s="99"/>
      <c r="ED78" s="99"/>
      <c r="EE78" s="5"/>
      <c r="EF78" s="100"/>
      <c r="EG78" s="2"/>
      <c r="EH78" s="99"/>
      <c r="EI78" s="99"/>
      <c r="EJ78" s="99"/>
      <c r="EK78" s="99"/>
      <c r="EL78" s="99"/>
      <c r="EM78" s="5"/>
      <c r="EN78" s="100"/>
      <c r="EO78" s="2"/>
      <c r="EP78" s="99"/>
      <c r="EQ78" s="99"/>
      <c r="ER78" s="99"/>
      <c r="ES78" s="99"/>
      <c r="ET78" s="99"/>
      <c r="EU78" s="5"/>
      <c r="EV78" s="100"/>
      <c r="EW78" s="2"/>
      <c r="EX78" s="99"/>
      <c r="EY78" s="99"/>
      <c r="EZ78" s="99"/>
      <c r="FA78" s="99"/>
      <c r="FB78" s="99"/>
      <c r="FC78" s="5"/>
      <c r="FD78" s="100"/>
      <c r="FE78" s="2"/>
      <c r="FF78" s="99"/>
      <c r="FG78" s="99"/>
      <c r="FH78" s="99"/>
      <c r="FI78" s="99"/>
      <c r="FJ78" s="99"/>
      <c r="FK78" s="5"/>
      <c r="FL78" s="100"/>
      <c r="FM78" s="2"/>
      <c r="FN78" s="99"/>
      <c r="FO78" s="99"/>
      <c r="FP78" s="99"/>
      <c r="FQ78" s="99"/>
      <c r="FR78" s="99"/>
      <c r="FS78" s="5"/>
      <c r="FT78" s="100"/>
      <c r="FU78" s="2"/>
      <c r="FV78" s="99"/>
      <c r="FW78" s="99"/>
      <c r="FX78" s="99"/>
      <c r="FY78" s="99"/>
      <c r="FZ78" s="99"/>
      <c r="GA78" s="5"/>
      <c r="GB78" s="100"/>
      <c r="GC78" s="2"/>
      <c r="GD78" s="99"/>
      <c r="GE78" s="99"/>
      <c r="GF78" s="99"/>
      <c r="GG78" s="99"/>
      <c r="GH78" s="99"/>
      <c r="GI78" s="5"/>
      <c r="GJ78" s="100"/>
      <c r="GK78" s="2"/>
      <c r="GL78" s="99"/>
      <c r="GM78" s="99"/>
      <c r="GN78" s="99"/>
      <c r="GO78" s="99"/>
      <c r="GP78" s="99"/>
      <c r="GQ78" s="5"/>
      <c r="GR78" s="100"/>
      <c r="GS78" s="2"/>
      <c r="GT78" s="99"/>
      <c r="GU78" s="99"/>
      <c r="GV78" s="99"/>
      <c r="GW78" s="99"/>
      <c r="GX78" s="99"/>
      <c r="GY78" s="5"/>
      <c r="GZ78" s="100"/>
      <c r="HA78" s="2"/>
      <c r="HB78" s="99"/>
      <c r="HC78" s="99"/>
      <c r="HD78" s="99"/>
      <c r="HE78" s="99"/>
      <c r="HF78" s="99"/>
      <c r="HG78" s="5"/>
      <c r="HH78" s="100"/>
      <c r="HI78" s="2"/>
      <c r="HJ78" s="99"/>
      <c r="HK78" s="99"/>
      <c r="HL78" s="99"/>
      <c r="HM78" s="99"/>
      <c r="HN78" s="99"/>
      <c r="HO78" s="5"/>
      <c r="HP78" s="100"/>
      <c r="HQ78" s="2"/>
      <c r="HR78" s="99"/>
      <c r="HS78" s="99"/>
      <c r="HT78" s="99"/>
      <c r="HU78" s="99"/>
      <c r="HV78" s="99"/>
      <c r="HW78" s="5"/>
      <c r="HX78" s="100"/>
      <c r="HY78" s="2"/>
      <c r="HZ78" s="99"/>
      <c r="IA78" s="99"/>
      <c r="IB78" s="99"/>
      <c r="IC78" s="99"/>
      <c r="ID78" s="99"/>
      <c r="IE78" s="5"/>
      <c r="IF78" s="100"/>
      <c r="IG78" s="2"/>
      <c r="IH78" s="99"/>
      <c r="II78" s="99"/>
      <c r="IJ78" s="99"/>
      <c r="IK78" s="99"/>
      <c r="IL78" s="99"/>
      <c r="IM78" s="5"/>
      <c r="IN78" s="100"/>
      <c r="IO78" s="2"/>
      <c r="IP78" s="99"/>
      <c r="IQ78" s="99"/>
      <c r="IR78" s="99"/>
      <c r="IS78" s="99"/>
      <c r="IT78" s="99"/>
      <c r="IU78" s="5"/>
      <c r="IV78" s="100"/>
      <c r="IW78" s="2"/>
      <c r="IX78" s="99"/>
      <c r="IY78" s="99"/>
      <c r="IZ78" s="99"/>
      <c r="JA78" s="99"/>
      <c r="JB78" s="99"/>
      <c r="JC78" s="5"/>
      <c r="JD78" s="100"/>
      <c r="JE78" s="2"/>
      <c r="JF78" s="99"/>
      <c r="JG78" s="99"/>
      <c r="JH78" s="99"/>
      <c r="JI78" s="99"/>
      <c r="JJ78" s="99"/>
      <c r="JK78" s="5"/>
      <c r="JL78" s="100"/>
      <c r="JM78" s="2"/>
      <c r="JN78" s="99"/>
      <c r="JO78" s="99"/>
      <c r="JP78" s="99"/>
      <c r="JQ78" s="99"/>
      <c r="JR78" s="99"/>
      <c r="JS78" s="5"/>
      <c r="JT78" s="100"/>
      <c r="JU78" s="2"/>
      <c r="JV78" s="99"/>
      <c r="JW78" s="99"/>
      <c r="JX78" s="99" t="s">
        <v>99</v>
      </c>
      <c r="JY78" s="99" t="s">
        <v>104</v>
      </c>
      <c r="JZ78" s="99" t="s">
        <v>222</v>
      </c>
      <c r="KA78" s="5">
        <v>11968</v>
      </c>
      <c r="KB78" s="100" t="s">
        <v>241</v>
      </c>
      <c r="KC78" s="2">
        <v>89</v>
      </c>
      <c r="KD78" s="99" t="s">
        <v>254</v>
      </c>
      <c r="KE78" s="99" t="s">
        <v>218</v>
      </c>
      <c r="KF78" s="99" t="s">
        <v>99</v>
      </c>
      <c r="KG78" s="99" t="s">
        <v>104</v>
      </c>
      <c r="KH78" s="99" t="s">
        <v>222</v>
      </c>
      <c r="KI78" s="5">
        <v>11968</v>
      </c>
      <c r="KJ78" s="100" t="s">
        <v>241</v>
      </c>
      <c r="KK78" s="2">
        <v>89</v>
      </c>
      <c r="KL78" s="99" t="s">
        <v>254</v>
      </c>
      <c r="KM78" s="99" t="s">
        <v>218</v>
      </c>
      <c r="KN78" s="99" t="s">
        <v>99</v>
      </c>
      <c r="KO78" s="99" t="s">
        <v>104</v>
      </c>
      <c r="KP78" s="99" t="s">
        <v>222</v>
      </c>
      <c r="KQ78" s="5">
        <v>11968</v>
      </c>
      <c r="KR78" s="100" t="s">
        <v>241</v>
      </c>
      <c r="KS78" s="2">
        <v>89</v>
      </c>
      <c r="KT78" s="99" t="s">
        <v>254</v>
      </c>
      <c r="KU78" s="99" t="s">
        <v>218</v>
      </c>
      <c r="KV78" s="99" t="s">
        <v>99</v>
      </c>
      <c r="KW78" s="99" t="s">
        <v>104</v>
      </c>
      <c r="KX78" s="99" t="s">
        <v>222</v>
      </c>
      <c r="KY78" s="5">
        <v>11968</v>
      </c>
      <c r="KZ78" s="100" t="s">
        <v>241</v>
      </c>
      <c r="LA78" s="2">
        <v>89</v>
      </c>
      <c r="LB78" s="99" t="s">
        <v>254</v>
      </c>
      <c r="LC78" s="99" t="s">
        <v>218</v>
      </c>
      <c r="LD78" s="99" t="s">
        <v>99</v>
      </c>
      <c r="LE78" s="99" t="s">
        <v>104</v>
      </c>
      <c r="LF78" s="99" t="s">
        <v>222</v>
      </c>
      <c r="LG78" s="5">
        <v>11968</v>
      </c>
      <c r="LH78" s="100" t="s">
        <v>241</v>
      </c>
      <c r="LI78" s="2">
        <v>89</v>
      </c>
      <c r="LJ78" s="99" t="s">
        <v>254</v>
      </c>
      <c r="LK78" s="99" t="s">
        <v>218</v>
      </c>
      <c r="LL78" s="99" t="s">
        <v>99</v>
      </c>
      <c r="LM78" s="99" t="s">
        <v>104</v>
      </c>
      <c r="LN78" s="99" t="s">
        <v>222</v>
      </c>
      <c r="LO78" s="5">
        <v>11968</v>
      </c>
      <c r="LP78" s="100" t="s">
        <v>241</v>
      </c>
      <c r="LQ78" s="2">
        <v>89</v>
      </c>
      <c r="LR78" s="99" t="s">
        <v>254</v>
      </c>
      <c r="LS78" s="99" t="s">
        <v>218</v>
      </c>
      <c r="LT78" s="99" t="s">
        <v>99</v>
      </c>
      <c r="LU78" s="99" t="s">
        <v>104</v>
      </c>
      <c r="LV78" s="99" t="s">
        <v>222</v>
      </c>
      <c r="LW78" s="5">
        <v>11968</v>
      </c>
      <c r="LX78" s="100" t="s">
        <v>241</v>
      </c>
      <c r="LY78" s="2">
        <v>89</v>
      </c>
      <c r="LZ78" s="99" t="s">
        <v>254</v>
      </c>
      <c r="MA78" s="99" t="s">
        <v>218</v>
      </c>
      <c r="MB78" s="99" t="s">
        <v>99</v>
      </c>
      <c r="MC78" s="99" t="s">
        <v>104</v>
      </c>
      <c r="MD78" s="99" t="s">
        <v>222</v>
      </c>
      <c r="ME78" s="5">
        <v>11968</v>
      </c>
      <c r="MF78" s="100" t="s">
        <v>241</v>
      </c>
      <c r="MG78" s="2">
        <v>89</v>
      </c>
      <c r="MH78" s="99" t="s">
        <v>254</v>
      </c>
      <c r="MI78" s="99" t="s">
        <v>218</v>
      </c>
      <c r="MJ78" s="99" t="s">
        <v>99</v>
      </c>
      <c r="MK78" s="99" t="s">
        <v>104</v>
      </c>
      <c r="ML78" s="99" t="s">
        <v>222</v>
      </c>
      <c r="MM78" s="5">
        <v>11968</v>
      </c>
      <c r="MN78" s="100" t="s">
        <v>241</v>
      </c>
      <c r="MO78" s="2">
        <v>89</v>
      </c>
      <c r="MP78" s="99" t="s">
        <v>254</v>
      </c>
      <c r="MQ78" s="99" t="s">
        <v>218</v>
      </c>
      <c r="MR78" s="99" t="s">
        <v>99</v>
      </c>
      <c r="MS78" s="99" t="s">
        <v>104</v>
      </c>
      <c r="MT78" s="99" t="s">
        <v>222</v>
      </c>
      <c r="MU78" s="5">
        <v>11968</v>
      </c>
      <c r="MV78" s="100" t="s">
        <v>241</v>
      </c>
      <c r="MW78" s="2">
        <v>89</v>
      </c>
      <c r="MX78" s="99" t="s">
        <v>254</v>
      </c>
      <c r="MY78" s="99" t="s">
        <v>218</v>
      </c>
      <c r="MZ78" s="99" t="s">
        <v>99</v>
      </c>
      <c r="NA78" s="99" t="s">
        <v>104</v>
      </c>
      <c r="NB78" s="99" t="s">
        <v>222</v>
      </c>
      <c r="NC78" s="5">
        <v>11968</v>
      </c>
      <c r="ND78" s="100" t="s">
        <v>241</v>
      </c>
      <c r="NE78" s="2">
        <v>89</v>
      </c>
      <c r="NF78" s="99" t="s">
        <v>254</v>
      </c>
      <c r="NG78" s="99" t="s">
        <v>218</v>
      </c>
      <c r="NH78" s="99" t="s">
        <v>99</v>
      </c>
      <c r="NI78" s="99" t="s">
        <v>104</v>
      </c>
      <c r="NJ78" s="99" t="s">
        <v>222</v>
      </c>
      <c r="NK78" s="5">
        <v>11968</v>
      </c>
      <c r="NL78" s="100" t="s">
        <v>241</v>
      </c>
      <c r="NM78" s="2">
        <v>89</v>
      </c>
      <c r="NN78" s="99" t="s">
        <v>254</v>
      </c>
      <c r="NO78" s="99" t="s">
        <v>218</v>
      </c>
      <c r="NP78" s="99" t="s">
        <v>99</v>
      </c>
      <c r="NQ78" s="99" t="s">
        <v>104</v>
      </c>
      <c r="NR78" s="99" t="s">
        <v>222</v>
      </c>
      <c r="NS78" s="5">
        <v>11968</v>
      </c>
      <c r="NT78" s="100" t="s">
        <v>241</v>
      </c>
      <c r="NU78" s="2">
        <v>89</v>
      </c>
      <c r="NV78" s="99" t="s">
        <v>254</v>
      </c>
      <c r="NW78" s="99" t="s">
        <v>218</v>
      </c>
      <c r="NX78" s="99" t="s">
        <v>99</v>
      </c>
      <c r="NY78" s="99" t="s">
        <v>104</v>
      </c>
      <c r="NZ78" s="99" t="s">
        <v>222</v>
      </c>
      <c r="OA78" s="5">
        <v>11968</v>
      </c>
      <c r="OB78" s="100" t="s">
        <v>241</v>
      </c>
      <c r="OC78" s="2">
        <v>89</v>
      </c>
      <c r="OD78" s="99" t="s">
        <v>254</v>
      </c>
      <c r="OE78" s="99" t="s">
        <v>218</v>
      </c>
      <c r="OF78" s="99" t="s">
        <v>99</v>
      </c>
      <c r="OG78" s="99" t="s">
        <v>104</v>
      </c>
      <c r="OH78" s="99" t="s">
        <v>222</v>
      </c>
      <c r="OI78" s="5">
        <v>11968</v>
      </c>
      <c r="OJ78" s="100" t="s">
        <v>241</v>
      </c>
      <c r="OK78" s="2">
        <v>89</v>
      </c>
      <c r="OL78" s="99" t="s">
        <v>254</v>
      </c>
      <c r="OM78" s="99" t="s">
        <v>218</v>
      </c>
      <c r="ON78" s="99" t="s">
        <v>99</v>
      </c>
      <c r="OO78" s="99" t="s">
        <v>104</v>
      </c>
      <c r="OP78" s="99" t="s">
        <v>222</v>
      </c>
      <c r="OQ78" s="5">
        <v>11968</v>
      </c>
      <c r="OR78" s="100" t="s">
        <v>241</v>
      </c>
      <c r="OS78" s="2">
        <v>89</v>
      </c>
      <c r="OT78" s="99" t="s">
        <v>254</v>
      </c>
      <c r="OU78" s="99" t="s">
        <v>218</v>
      </c>
      <c r="OV78" s="99" t="s">
        <v>99</v>
      </c>
      <c r="OW78" s="99" t="s">
        <v>104</v>
      </c>
      <c r="OX78" s="99" t="s">
        <v>222</v>
      </c>
      <c r="OY78" s="5">
        <v>11968</v>
      </c>
      <c r="OZ78" s="100" t="s">
        <v>241</v>
      </c>
      <c r="PA78" s="2">
        <v>89</v>
      </c>
      <c r="PB78" s="99" t="s">
        <v>254</v>
      </c>
      <c r="PC78" s="99" t="s">
        <v>218</v>
      </c>
      <c r="PD78" s="99" t="s">
        <v>99</v>
      </c>
      <c r="PE78" s="99" t="s">
        <v>104</v>
      </c>
      <c r="PF78" s="99" t="s">
        <v>222</v>
      </c>
      <c r="PG78" s="5">
        <v>11968</v>
      </c>
      <c r="PH78" s="100" t="s">
        <v>241</v>
      </c>
      <c r="PI78" s="2">
        <v>89</v>
      </c>
      <c r="PJ78" s="99" t="s">
        <v>254</v>
      </c>
      <c r="PK78" s="99" t="s">
        <v>218</v>
      </c>
      <c r="PL78" s="99" t="s">
        <v>99</v>
      </c>
      <c r="PM78" s="99" t="s">
        <v>104</v>
      </c>
      <c r="PN78" s="99" t="s">
        <v>222</v>
      </c>
      <c r="PO78" s="5">
        <v>11968</v>
      </c>
      <c r="PP78" s="100" t="s">
        <v>241</v>
      </c>
      <c r="PQ78" s="2">
        <v>89</v>
      </c>
      <c r="PR78" s="99" t="s">
        <v>254</v>
      </c>
      <c r="PS78" s="99" t="s">
        <v>218</v>
      </c>
      <c r="PT78" s="99" t="s">
        <v>99</v>
      </c>
      <c r="PU78" s="99" t="s">
        <v>104</v>
      </c>
      <c r="PV78" s="99" t="s">
        <v>222</v>
      </c>
      <c r="PW78" s="5">
        <v>11968</v>
      </c>
      <c r="PX78" s="100" t="s">
        <v>241</v>
      </c>
      <c r="PY78" s="2">
        <v>89</v>
      </c>
      <c r="PZ78" s="99" t="s">
        <v>254</v>
      </c>
      <c r="QA78" s="99" t="s">
        <v>218</v>
      </c>
      <c r="QB78" s="99" t="s">
        <v>99</v>
      </c>
      <c r="QC78" s="99" t="s">
        <v>104</v>
      </c>
      <c r="QD78" s="99" t="s">
        <v>222</v>
      </c>
      <c r="QE78" s="5">
        <v>11968</v>
      </c>
      <c r="QF78" s="100" t="s">
        <v>241</v>
      </c>
      <c r="QG78" s="2">
        <v>89</v>
      </c>
      <c r="QH78" s="99" t="s">
        <v>254</v>
      </c>
      <c r="QI78" s="99" t="s">
        <v>218</v>
      </c>
      <c r="QJ78" s="99" t="s">
        <v>99</v>
      </c>
      <c r="QK78" s="99" t="s">
        <v>104</v>
      </c>
      <c r="QL78" s="101" t="s">
        <v>222</v>
      </c>
      <c r="QM78" s="102">
        <v>11968</v>
      </c>
      <c r="QN78" s="103" t="s">
        <v>241</v>
      </c>
      <c r="QO78" s="104">
        <v>89</v>
      </c>
      <c r="QP78" s="97" t="s">
        <v>254</v>
      </c>
      <c r="QQ78" s="97" t="s">
        <v>218</v>
      </c>
      <c r="QR78" s="97" t="s">
        <v>99</v>
      </c>
      <c r="QS78" s="63" t="s">
        <v>104</v>
      </c>
      <c r="QT78" s="97" t="s">
        <v>222</v>
      </c>
      <c r="QU78" s="102">
        <v>11968</v>
      </c>
      <c r="QV78" s="103" t="s">
        <v>241</v>
      </c>
      <c r="QW78" s="104">
        <v>89</v>
      </c>
      <c r="QX78" s="97" t="s">
        <v>254</v>
      </c>
      <c r="QY78" s="97" t="s">
        <v>218</v>
      </c>
      <c r="QZ78" s="97" t="s">
        <v>99</v>
      </c>
      <c r="RA78" s="63" t="s">
        <v>104</v>
      </c>
      <c r="RB78" s="97" t="s">
        <v>222</v>
      </c>
      <c r="RC78" s="102">
        <v>11968</v>
      </c>
      <c r="RD78" s="103" t="s">
        <v>241</v>
      </c>
      <c r="RE78" s="104">
        <v>89</v>
      </c>
      <c r="RF78" s="97" t="s">
        <v>254</v>
      </c>
      <c r="RG78" s="97" t="s">
        <v>218</v>
      </c>
      <c r="RH78" s="97" t="s">
        <v>99</v>
      </c>
      <c r="RI78" s="63" t="s">
        <v>104</v>
      </c>
      <c r="RJ78" s="97" t="s">
        <v>222</v>
      </c>
      <c r="RK78" s="102">
        <v>11968</v>
      </c>
      <c r="RL78" s="103" t="s">
        <v>241</v>
      </c>
      <c r="RM78" s="104">
        <v>89</v>
      </c>
      <c r="RN78" s="97" t="s">
        <v>254</v>
      </c>
      <c r="RO78" s="97" t="s">
        <v>218</v>
      </c>
      <c r="RP78" s="97" t="s">
        <v>99</v>
      </c>
      <c r="RQ78" s="63" t="s">
        <v>104</v>
      </c>
      <c r="RR78" s="97" t="s">
        <v>222</v>
      </c>
      <c r="RS78" s="102">
        <v>11968</v>
      </c>
      <c r="RT78" s="103" t="s">
        <v>241</v>
      </c>
      <c r="RU78" s="104">
        <v>89</v>
      </c>
      <c r="RV78" s="97" t="s">
        <v>254</v>
      </c>
      <c r="RW78" s="97" t="s">
        <v>218</v>
      </c>
      <c r="RX78" s="97" t="s">
        <v>99</v>
      </c>
      <c r="RY78" s="63" t="s">
        <v>104</v>
      </c>
      <c r="RZ78" s="97" t="s">
        <v>222</v>
      </c>
      <c r="SA78" s="102">
        <v>11968</v>
      </c>
      <c r="SB78" s="103" t="s">
        <v>241</v>
      </c>
      <c r="SC78" s="104">
        <v>89</v>
      </c>
      <c r="SD78" s="97" t="s">
        <v>254</v>
      </c>
      <c r="SE78" s="97" t="s">
        <v>218</v>
      </c>
      <c r="SF78" s="97" t="s">
        <v>99</v>
      </c>
      <c r="SG78" s="63" t="s">
        <v>104</v>
      </c>
      <c r="SH78" s="97" t="s">
        <v>222</v>
      </c>
      <c r="SI78" s="102">
        <v>11968</v>
      </c>
      <c r="SJ78" s="103" t="s">
        <v>241</v>
      </c>
      <c r="SK78" s="104">
        <v>89</v>
      </c>
      <c r="SL78" s="97" t="s">
        <v>254</v>
      </c>
      <c r="SM78" s="97" t="s">
        <v>218</v>
      </c>
      <c r="SN78" s="97" t="s">
        <v>99</v>
      </c>
      <c r="SO78" s="63" t="s">
        <v>104</v>
      </c>
      <c r="SP78" s="97" t="s">
        <v>222</v>
      </c>
      <c r="SQ78" s="102">
        <v>11968</v>
      </c>
      <c r="SR78" s="103" t="s">
        <v>241</v>
      </c>
      <c r="SS78" s="104">
        <v>89</v>
      </c>
      <c r="ST78" s="97" t="s">
        <v>254</v>
      </c>
      <c r="SU78" s="97" t="s">
        <v>218</v>
      </c>
      <c r="SV78" s="97" t="s">
        <v>99</v>
      </c>
      <c r="SW78" s="63" t="s">
        <v>104</v>
      </c>
      <c r="SX78" s="97" t="s">
        <v>222</v>
      </c>
      <c r="SY78" s="102">
        <v>11968</v>
      </c>
      <c r="SZ78" s="103" t="s">
        <v>241</v>
      </c>
      <c r="TA78" s="104">
        <v>89</v>
      </c>
      <c r="TB78" s="97" t="s">
        <v>254</v>
      </c>
      <c r="TC78" s="97" t="s">
        <v>218</v>
      </c>
      <c r="TD78" s="97" t="s">
        <v>99</v>
      </c>
      <c r="TE78" s="63" t="s">
        <v>104</v>
      </c>
      <c r="TF78" s="97" t="s">
        <v>222</v>
      </c>
      <c r="TG78" s="102">
        <v>11968</v>
      </c>
      <c r="TH78" s="103" t="s">
        <v>241</v>
      </c>
      <c r="TI78" s="104">
        <v>89</v>
      </c>
      <c r="TJ78" s="97" t="s">
        <v>254</v>
      </c>
      <c r="TK78" s="97" t="s">
        <v>218</v>
      </c>
      <c r="TL78" s="97" t="s">
        <v>99</v>
      </c>
      <c r="TM78" s="63" t="s">
        <v>104</v>
      </c>
      <c r="TN78" s="97" t="s">
        <v>222</v>
      </c>
      <c r="TO78" s="102">
        <v>11968</v>
      </c>
      <c r="TP78" s="103" t="s">
        <v>241</v>
      </c>
      <c r="TQ78" s="104">
        <v>89</v>
      </c>
      <c r="TR78" s="97" t="s">
        <v>254</v>
      </c>
      <c r="TS78" s="97" t="s">
        <v>218</v>
      </c>
      <c r="TT78" s="97" t="s">
        <v>99</v>
      </c>
      <c r="TU78" s="63" t="s">
        <v>104</v>
      </c>
      <c r="TV78" s="97" t="s">
        <v>222</v>
      </c>
      <c r="TW78" s="102">
        <v>11968</v>
      </c>
      <c r="TX78" s="103" t="s">
        <v>241</v>
      </c>
      <c r="TY78" s="104">
        <v>89</v>
      </c>
      <c r="TZ78" s="97" t="s">
        <v>254</v>
      </c>
      <c r="UA78" s="97" t="s">
        <v>218</v>
      </c>
      <c r="UB78" s="97" t="s">
        <v>99</v>
      </c>
      <c r="UC78" s="63" t="s">
        <v>104</v>
      </c>
      <c r="UD78" s="97" t="s">
        <v>222</v>
      </c>
      <c r="UE78" s="102">
        <v>11968</v>
      </c>
      <c r="UF78" s="103" t="s">
        <v>241</v>
      </c>
      <c r="UG78" s="104">
        <v>89</v>
      </c>
      <c r="UH78" s="97" t="s">
        <v>254</v>
      </c>
      <c r="UI78" s="97" t="s">
        <v>218</v>
      </c>
      <c r="UJ78" s="97" t="s">
        <v>99</v>
      </c>
      <c r="UK78" s="63" t="s">
        <v>104</v>
      </c>
      <c r="UL78" s="97" t="s">
        <v>222</v>
      </c>
      <c r="UM78" s="102">
        <v>11968</v>
      </c>
      <c r="UN78" s="103" t="s">
        <v>241</v>
      </c>
      <c r="UO78" s="104">
        <v>89</v>
      </c>
      <c r="UP78" s="97" t="s">
        <v>254</v>
      </c>
      <c r="UQ78" s="97" t="s">
        <v>218</v>
      </c>
      <c r="UR78" s="97" t="s">
        <v>99</v>
      </c>
      <c r="US78" s="63" t="s">
        <v>104</v>
      </c>
      <c r="UT78" s="97" t="s">
        <v>222</v>
      </c>
      <c r="UU78" s="102">
        <v>11968</v>
      </c>
      <c r="UV78" s="103" t="s">
        <v>241</v>
      </c>
      <c r="UW78" s="104">
        <v>89</v>
      </c>
      <c r="UX78" s="97" t="s">
        <v>254</v>
      </c>
      <c r="UY78" s="97" t="s">
        <v>218</v>
      </c>
      <c r="UZ78" s="97" t="s">
        <v>99</v>
      </c>
      <c r="VA78" s="63" t="s">
        <v>104</v>
      </c>
      <c r="VB78" s="97" t="s">
        <v>222</v>
      </c>
      <c r="VC78" s="102">
        <v>11968</v>
      </c>
      <c r="VD78" s="103" t="s">
        <v>241</v>
      </c>
      <c r="VE78" s="104">
        <v>89</v>
      </c>
      <c r="VF78" s="97" t="s">
        <v>254</v>
      </c>
      <c r="VG78" s="97" t="s">
        <v>218</v>
      </c>
      <c r="VH78" s="97" t="s">
        <v>99</v>
      </c>
      <c r="VI78" s="63" t="s">
        <v>104</v>
      </c>
      <c r="VJ78" s="97" t="s">
        <v>222</v>
      </c>
      <c r="VK78" s="102">
        <v>11968</v>
      </c>
      <c r="VL78" s="103" t="s">
        <v>241</v>
      </c>
      <c r="VM78" s="104">
        <v>89</v>
      </c>
      <c r="VN78" s="97" t="s">
        <v>254</v>
      </c>
      <c r="VO78" s="97" t="s">
        <v>218</v>
      </c>
      <c r="VP78" s="97" t="s">
        <v>99</v>
      </c>
      <c r="VQ78" s="63" t="s">
        <v>104</v>
      </c>
      <c r="VR78" s="97" t="s">
        <v>222</v>
      </c>
      <c r="VS78" s="102">
        <v>11968</v>
      </c>
      <c r="VT78" s="103" t="s">
        <v>241</v>
      </c>
      <c r="VU78" s="104">
        <v>89</v>
      </c>
      <c r="VV78" s="97" t="s">
        <v>254</v>
      </c>
      <c r="VW78" s="97" t="s">
        <v>218</v>
      </c>
      <c r="VX78" s="97" t="s">
        <v>99</v>
      </c>
      <c r="VY78" s="63" t="s">
        <v>104</v>
      </c>
      <c r="VZ78" s="97" t="s">
        <v>222</v>
      </c>
      <c r="WA78" s="102">
        <v>11968</v>
      </c>
      <c r="WB78" s="103" t="s">
        <v>241</v>
      </c>
      <c r="WC78" s="104">
        <v>89</v>
      </c>
      <c r="WD78" s="97" t="s">
        <v>254</v>
      </c>
      <c r="WE78" s="97" t="s">
        <v>218</v>
      </c>
      <c r="WF78" s="97" t="s">
        <v>99</v>
      </c>
      <c r="WG78" s="63" t="s">
        <v>104</v>
      </c>
      <c r="WH78" s="97" t="s">
        <v>222</v>
      </c>
      <c r="WI78" s="102">
        <v>11968</v>
      </c>
      <c r="WJ78" s="103" t="s">
        <v>241</v>
      </c>
      <c r="WK78" s="104">
        <v>89</v>
      </c>
      <c r="WL78" s="97" t="s">
        <v>254</v>
      </c>
      <c r="WM78" s="97" t="s">
        <v>218</v>
      </c>
      <c r="WN78" s="97" t="s">
        <v>99</v>
      </c>
      <c r="WO78" s="63" t="s">
        <v>104</v>
      </c>
      <c r="WP78" s="97" t="s">
        <v>222</v>
      </c>
      <c r="WQ78" s="102">
        <v>11968</v>
      </c>
      <c r="WR78" s="103" t="s">
        <v>241</v>
      </c>
      <c r="WS78" s="104">
        <v>89</v>
      </c>
      <c r="WT78" s="97" t="s">
        <v>254</v>
      </c>
      <c r="WU78" s="97" t="s">
        <v>218</v>
      </c>
      <c r="WV78" s="97" t="s">
        <v>99</v>
      </c>
      <c r="WW78" s="63" t="s">
        <v>104</v>
      </c>
      <c r="WX78" s="97" t="s">
        <v>222</v>
      </c>
      <c r="WY78" s="102">
        <v>11968</v>
      </c>
      <c r="WZ78" s="103" t="s">
        <v>241</v>
      </c>
      <c r="XA78" s="104">
        <v>89</v>
      </c>
      <c r="XB78" s="97" t="s">
        <v>254</v>
      </c>
      <c r="XC78" s="97" t="s">
        <v>218</v>
      </c>
      <c r="XD78" s="97" t="s">
        <v>99</v>
      </c>
      <c r="XE78" s="63" t="s">
        <v>104</v>
      </c>
      <c r="XF78" s="97" t="s">
        <v>222</v>
      </c>
      <c r="XG78" s="102">
        <v>11968</v>
      </c>
      <c r="XH78" s="103" t="s">
        <v>241</v>
      </c>
      <c r="XI78" s="104">
        <v>89</v>
      </c>
      <c r="XJ78" s="97" t="s">
        <v>254</v>
      </c>
      <c r="XK78" s="97" t="s">
        <v>218</v>
      </c>
      <c r="XL78" s="97" t="s">
        <v>99</v>
      </c>
      <c r="XM78" s="63" t="s">
        <v>104</v>
      </c>
      <c r="XN78" s="97" t="s">
        <v>222</v>
      </c>
      <c r="XO78" s="102">
        <v>11968</v>
      </c>
      <c r="XP78" s="103" t="s">
        <v>241</v>
      </c>
      <c r="XQ78" s="104">
        <v>89</v>
      </c>
      <c r="XR78" s="97" t="s">
        <v>254</v>
      </c>
      <c r="XS78" s="97" t="s">
        <v>218</v>
      </c>
      <c r="XT78" s="97" t="s">
        <v>99</v>
      </c>
      <c r="XU78" s="63" t="s">
        <v>104</v>
      </c>
      <c r="XV78" s="97" t="s">
        <v>222</v>
      </c>
      <c r="XW78" s="102">
        <v>11968</v>
      </c>
      <c r="XX78" s="103" t="s">
        <v>241</v>
      </c>
      <c r="XY78" s="104">
        <v>89</v>
      </c>
      <c r="XZ78" s="97" t="s">
        <v>254</v>
      </c>
      <c r="YA78" s="97" t="s">
        <v>218</v>
      </c>
      <c r="YB78" s="97" t="s">
        <v>99</v>
      </c>
      <c r="YC78" s="63" t="s">
        <v>104</v>
      </c>
      <c r="YD78" s="97" t="s">
        <v>222</v>
      </c>
      <c r="YE78" s="102">
        <v>11968</v>
      </c>
      <c r="YF78" s="103" t="s">
        <v>241</v>
      </c>
      <c r="YG78" s="104">
        <v>89</v>
      </c>
      <c r="YH78" s="97" t="s">
        <v>254</v>
      </c>
      <c r="YI78" s="97" t="s">
        <v>218</v>
      </c>
      <c r="YJ78" s="97" t="s">
        <v>99</v>
      </c>
      <c r="YK78" s="63" t="s">
        <v>104</v>
      </c>
      <c r="YL78" s="97" t="s">
        <v>222</v>
      </c>
      <c r="YM78" s="102">
        <v>11968</v>
      </c>
      <c r="YN78" s="103" t="s">
        <v>241</v>
      </c>
      <c r="YO78" s="104">
        <v>89</v>
      </c>
      <c r="YP78" s="97" t="s">
        <v>254</v>
      </c>
      <c r="YQ78" s="97" t="s">
        <v>218</v>
      </c>
      <c r="YR78" s="97" t="s">
        <v>99</v>
      </c>
      <c r="YS78" s="63" t="s">
        <v>104</v>
      </c>
      <c r="YT78" s="97" t="s">
        <v>222</v>
      </c>
      <c r="YU78" s="102">
        <v>11968</v>
      </c>
      <c r="YV78" s="103" t="s">
        <v>241</v>
      </c>
      <c r="YW78" s="104">
        <v>89</v>
      </c>
      <c r="YX78" s="97" t="s">
        <v>254</v>
      </c>
      <c r="YY78" s="97" t="s">
        <v>218</v>
      </c>
      <c r="YZ78" s="97" t="s">
        <v>99</v>
      </c>
      <c r="ZA78" s="63" t="s">
        <v>104</v>
      </c>
      <c r="ZB78" s="97" t="s">
        <v>222</v>
      </c>
      <c r="ZC78" s="102">
        <v>11968</v>
      </c>
      <c r="ZD78" s="103" t="s">
        <v>241</v>
      </c>
      <c r="ZE78" s="104">
        <v>89</v>
      </c>
      <c r="ZF78" s="97" t="s">
        <v>254</v>
      </c>
      <c r="ZG78" s="97" t="s">
        <v>218</v>
      </c>
      <c r="ZH78" s="97" t="s">
        <v>99</v>
      </c>
      <c r="ZI78" s="63" t="s">
        <v>104</v>
      </c>
      <c r="ZJ78" s="97" t="s">
        <v>222</v>
      </c>
      <c r="ZK78" s="102">
        <v>11968</v>
      </c>
      <c r="ZL78" s="103" t="s">
        <v>241</v>
      </c>
      <c r="ZM78" s="104">
        <v>89</v>
      </c>
      <c r="ZN78" s="97" t="s">
        <v>254</v>
      </c>
      <c r="ZO78" s="97" t="s">
        <v>218</v>
      </c>
      <c r="ZP78" s="97" t="s">
        <v>99</v>
      </c>
      <c r="ZQ78" s="63" t="s">
        <v>104</v>
      </c>
      <c r="ZR78" s="97" t="s">
        <v>222</v>
      </c>
      <c r="ZS78" s="102">
        <v>11968</v>
      </c>
      <c r="ZT78" s="103" t="s">
        <v>241</v>
      </c>
      <c r="ZU78" s="104">
        <v>89</v>
      </c>
      <c r="ZV78" s="97" t="s">
        <v>254</v>
      </c>
      <c r="ZW78" s="97" t="s">
        <v>218</v>
      </c>
      <c r="ZX78" s="97" t="s">
        <v>99</v>
      </c>
      <c r="ZY78" s="63" t="s">
        <v>104</v>
      </c>
      <c r="ZZ78" s="97" t="s">
        <v>222</v>
      </c>
      <c r="AAA78" s="102">
        <v>11968</v>
      </c>
      <c r="AAB78" s="103" t="s">
        <v>241</v>
      </c>
      <c r="AAC78" s="104">
        <v>89</v>
      </c>
      <c r="AAD78" s="97" t="s">
        <v>254</v>
      </c>
      <c r="AAE78" s="97" t="s">
        <v>218</v>
      </c>
      <c r="AAF78" s="97" t="s">
        <v>99</v>
      </c>
      <c r="AAG78" s="63" t="s">
        <v>104</v>
      </c>
      <c r="AAH78" s="97" t="s">
        <v>222</v>
      </c>
      <c r="AAI78" s="102">
        <v>11968</v>
      </c>
      <c r="AAJ78" s="103" t="s">
        <v>241</v>
      </c>
      <c r="AAK78" s="104">
        <v>89</v>
      </c>
      <c r="AAL78" s="97" t="s">
        <v>254</v>
      </c>
      <c r="AAM78" s="97" t="s">
        <v>218</v>
      </c>
      <c r="AAN78" s="97" t="s">
        <v>99</v>
      </c>
      <c r="AAO78" s="63" t="s">
        <v>104</v>
      </c>
      <c r="AAP78" s="97" t="s">
        <v>222</v>
      </c>
      <c r="AAQ78" s="102">
        <v>11968</v>
      </c>
      <c r="AAR78" s="103" t="s">
        <v>241</v>
      </c>
      <c r="AAS78" s="104">
        <v>89</v>
      </c>
      <c r="AAT78" s="97" t="s">
        <v>254</v>
      </c>
      <c r="AAU78" s="97" t="s">
        <v>218</v>
      </c>
      <c r="AAV78" s="97" t="s">
        <v>99</v>
      </c>
      <c r="AAW78" s="63" t="s">
        <v>104</v>
      </c>
      <c r="AAX78" s="97" t="s">
        <v>222</v>
      </c>
      <c r="AAY78" s="102">
        <v>11968</v>
      </c>
      <c r="AAZ78" s="103" t="s">
        <v>241</v>
      </c>
      <c r="ABA78" s="104">
        <v>89</v>
      </c>
      <c r="ABB78" s="97" t="s">
        <v>254</v>
      </c>
      <c r="ABC78" s="97" t="s">
        <v>218</v>
      </c>
      <c r="ABD78" s="97" t="s">
        <v>99</v>
      </c>
      <c r="ABE78" s="63" t="s">
        <v>104</v>
      </c>
      <c r="ABF78" s="97" t="s">
        <v>222</v>
      </c>
      <c r="ABG78" s="102">
        <v>11968</v>
      </c>
      <c r="ABH78" s="103" t="s">
        <v>241</v>
      </c>
      <c r="ABI78" s="104">
        <v>89</v>
      </c>
      <c r="ABJ78" s="97" t="s">
        <v>254</v>
      </c>
      <c r="ABK78" s="97" t="s">
        <v>218</v>
      </c>
      <c r="ABL78" s="97" t="s">
        <v>99</v>
      </c>
      <c r="ABM78" s="63" t="s">
        <v>104</v>
      </c>
      <c r="ABN78" s="97" t="s">
        <v>222</v>
      </c>
      <c r="ABO78" s="102">
        <v>11968</v>
      </c>
      <c r="ABP78" s="103" t="s">
        <v>241</v>
      </c>
      <c r="ABQ78" s="104">
        <v>89</v>
      </c>
      <c r="ABR78" s="97" t="s">
        <v>254</v>
      </c>
      <c r="ABS78" s="97" t="s">
        <v>218</v>
      </c>
      <c r="ABT78" s="97" t="s">
        <v>99</v>
      </c>
      <c r="ABU78" s="63" t="s">
        <v>104</v>
      </c>
      <c r="ABV78" s="97" t="s">
        <v>222</v>
      </c>
      <c r="ABW78" s="102">
        <v>11968</v>
      </c>
      <c r="ABX78" s="103" t="s">
        <v>241</v>
      </c>
      <c r="ABY78" s="104">
        <v>89</v>
      </c>
      <c r="ABZ78" s="97" t="s">
        <v>254</v>
      </c>
      <c r="ACA78" s="97" t="s">
        <v>218</v>
      </c>
      <c r="ACB78" s="97" t="s">
        <v>99</v>
      </c>
      <c r="ACC78" s="63" t="s">
        <v>104</v>
      </c>
      <c r="ACD78" s="97" t="s">
        <v>222</v>
      </c>
      <c r="ACE78" s="102">
        <v>11968</v>
      </c>
      <c r="ACF78" s="103" t="s">
        <v>241</v>
      </c>
      <c r="ACG78" s="104">
        <v>89</v>
      </c>
      <c r="ACH78" s="97" t="s">
        <v>254</v>
      </c>
      <c r="ACI78" s="97" t="s">
        <v>218</v>
      </c>
      <c r="ACJ78" s="97" t="s">
        <v>99</v>
      </c>
      <c r="ACK78" s="63" t="s">
        <v>104</v>
      </c>
      <c r="ACL78" s="97" t="s">
        <v>222</v>
      </c>
      <c r="ACM78" s="102">
        <v>11968</v>
      </c>
      <c r="ACN78" s="103" t="s">
        <v>241</v>
      </c>
      <c r="ACO78" s="104">
        <v>89</v>
      </c>
      <c r="ACP78" s="97" t="s">
        <v>254</v>
      </c>
      <c r="ACQ78" s="97" t="s">
        <v>218</v>
      </c>
      <c r="ACR78" s="97" t="s">
        <v>99</v>
      </c>
      <c r="ACS78" s="63" t="s">
        <v>104</v>
      </c>
      <c r="ACT78" s="97" t="s">
        <v>222</v>
      </c>
      <c r="ACU78" s="102">
        <v>11968</v>
      </c>
      <c r="ACV78" s="103" t="s">
        <v>241</v>
      </c>
      <c r="ACW78" s="104">
        <v>89</v>
      </c>
      <c r="ACX78" s="97" t="s">
        <v>254</v>
      </c>
      <c r="ACY78" s="97" t="s">
        <v>218</v>
      </c>
      <c r="ACZ78" s="97" t="s">
        <v>99</v>
      </c>
      <c r="ADA78" s="63" t="s">
        <v>104</v>
      </c>
      <c r="ADB78" s="97" t="s">
        <v>222</v>
      </c>
      <c r="ADC78" s="102">
        <v>11968</v>
      </c>
      <c r="ADD78" s="103" t="s">
        <v>241</v>
      </c>
      <c r="ADE78" s="104">
        <v>89</v>
      </c>
      <c r="ADF78" s="97" t="s">
        <v>254</v>
      </c>
      <c r="ADG78" s="97" t="s">
        <v>218</v>
      </c>
      <c r="ADH78" s="97" t="s">
        <v>99</v>
      </c>
      <c r="ADI78" s="63" t="s">
        <v>104</v>
      </c>
      <c r="ADJ78" s="97" t="s">
        <v>222</v>
      </c>
      <c r="ADK78" s="102">
        <v>11968</v>
      </c>
      <c r="ADL78" s="103" t="s">
        <v>241</v>
      </c>
      <c r="ADM78" s="104">
        <v>89</v>
      </c>
      <c r="ADN78" s="97" t="s">
        <v>254</v>
      </c>
      <c r="ADO78" s="97" t="s">
        <v>218</v>
      </c>
      <c r="ADP78" s="97" t="s">
        <v>99</v>
      </c>
      <c r="ADQ78" s="63" t="s">
        <v>104</v>
      </c>
      <c r="ADR78" s="97" t="s">
        <v>222</v>
      </c>
      <c r="ADS78" s="102">
        <v>11968</v>
      </c>
      <c r="ADT78" s="103" t="s">
        <v>241</v>
      </c>
      <c r="ADU78" s="104">
        <v>89</v>
      </c>
      <c r="ADV78" s="97" t="s">
        <v>254</v>
      </c>
      <c r="ADW78" s="97" t="s">
        <v>218</v>
      </c>
      <c r="ADX78" s="97" t="s">
        <v>99</v>
      </c>
      <c r="ADY78" s="63" t="s">
        <v>104</v>
      </c>
      <c r="ADZ78" s="97" t="s">
        <v>222</v>
      </c>
      <c r="AEA78" s="102">
        <v>11968</v>
      </c>
      <c r="AEB78" s="103" t="s">
        <v>241</v>
      </c>
      <c r="AEC78" s="104">
        <v>89</v>
      </c>
      <c r="AED78" s="97" t="s">
        <v>254</v>
      </c>
      <c r="AEE78" s="97" t="s">
        <v>218</v>
      </c>
      <c r="AEF78" s="97" t="s">
        <v>99</v>
      </c>
      <c r="AEG78" s="63" t="s">
        <v>104</v>
      </c>
      <c r="AEH78" s="97" t="s">
        <v>222</v>
      </c>
      <c r="AEI78" s="102">
        <v>11968</v>
      </c>
      <c r="AEJ78" s="103" t="s">
        <v>241</v>
      </c>
      <c r="AEK78" s="104">
        <v>89</v>
      </c>
      <c r="AEL78" s="97" t="s">
        <v>254</v>
      </c>
      <c r="AEM78" s="97" t="s">
        <v>218</v>
      </c>
      <c r="AEN78" s="97" t="s">
        <v>99</v>
      </c>
      <c r="AEO78" s="63" t="s">
        <v>104</v>
      </c>
      <c r="AEP78" s="97" t="s">
        <v>222</v>
      </c>
      <c r="AEQ78" s="102">
        <v>11968</v>
      </c>
      <c r="AER78" s="103" t="s">
        <v>241</v>
      </c>
      <c r="AES78" s="104">
        <v>89</v>
      </c>
      <c r="AET78" s="97" t="s">
        <v>254</v>
      </c>
      <c r="AEU78" s="97" t="s">
        <v>218</v>
      </c>
      <c r="AEV78" s="97" t="s">
        <v>99</v>
      </c>
      <c r="AEW78" s="63" t="s">
        <v>104</v>
      </c>
      <c r="AEX78" s="97" t="s">
        <v>222</v>
      </c>
      <c r="AEY78" s="102">
        <v>11968</v>
      </c>
      <c r="AEZ78" s="103" t="s">
        <v>241</v>
      </c>
      <c r="AFA78" s="104">
        <v>89</v>
      </c>
      <c r="AFB78" s="97" t="s">
        <v>254</v>
      </c>
      <c r="AFC78" s="97" t="s">
        <v>218</v>
      </c>
      <c r="AFD78" s="97" t="s">
        <v>99</v>
      </c>
      <c r="AFE78" s="63" t="s">
        <v>104</v>
      </c>
      <c r="AFF78" s="97" t="s">
        <v>222</v>
      </c>
      <c r="AFG78" s="102">
        <v>11968</v>
      </c>
      <c r="AFH78" s="103" t="s">
        <v>241</v>
      </c>
      <c r="AFI78" s="104">
        <v>89</v>
      </c>
      <c r="AFJ78" s="97" t="s">
        <v>254</v>
      </c>
      <c r="AFK78" s="97" t="s">
        <v>218</v>
      </c>
      <c r="AFL78" s="97" t="s">
        <v>99</v>
      </c>
      <c r="AFM78" s="63" t="s">
        <v>104</v>
      </c>
      <c r="AFN78" s="97" t="s">
        <v>222</v>
      </c>
      <c r="AFO78" s="102">
        <v>11968</v>
      </c>
      <c r="AFP78" s="103" t="s">
        <v>241</v>
      </c>
      <c r="AFQ78" s="104">
        <v>89</v>
      </c>
      <c r="AFR78" s="97" t="s">
        <v>254</v>
      </c>
      <c r="AFS78" s="97" t="s">
        <v>218</v>
      </c>
      <c r="AFT78" s="97" t="s">
        <v>99</v>
      </c>
      <c r="AFU78" s="63" t="s">
        <v>104</v>
      </c>
      <c r="AFV78" s="97" t="s">
        <v>222</v>
      </c>
      <c r="AFW78" s="102">
        <v>11968</v>
      </c>
      <c r="AFX78" s="103" t="s">
        <v>241</v>
      </c>
      <c r="AFY78" s="104">
        <v>89</v>
      </c>
      <c r="AFZ78" s="97" t="s">
        <v>254</v>
      </c>
      <c r="AGA78" s="97" t="s">
        <v>218</v>
      </c>
      <c r="AGB78" s="97" t="s">
        <v>99</v>
      </c>
      <c r="AGC78" s="63" t="s">
        <v>104</v>
      </c>
      <c r="AGD78" s="97" t="s">
        <v>222</v>
      </c>
      <c r="AGE78" s="102">
        <v>11968</v>
      </c>
      <c r="AGF78" s="103" t="s">
        <v>241</v>
      </c>
      <c r="AGG78" s="104">
        <v>89</v>
      </c>
      <c r="AGH78" s="97" t="s">
        <v>254</v>
      </c>
      <c r="AGI78" s="97" t="s">
        <v>218</v>
      </c>
      <c r="AGJ78" s="97" t="s">
        <v>99</v>
      </c>
      <c r="AGK78" s="63" t="s">
        <v>104</v>
      </c>
      <c r="AGL78" s="97" t="s">
        <v>222</v>
      </c>
      <c r="AGM78" s="102">
        <v>11968</v>
      </c>
      <c r="AGN78" s="103" t="s">
        <v>241</v>
      </c>
      <c r="AGO78" s="104">
        <v>89</v>
      </c>
      <c r="AGP78" s="97" t="s">
        <v>254</v>
      </c>
      <c r="AGQ78" s="97" t="s">
        <v>218</v>
      </c>
      <c r="AGR78" s="97" t="s">
        <v>99</v>
      </c>
      <c r="AGS78" s="63" t="s">
        <v>104</v>
      </c>
      <c r="AGT78" s="97" t="s">
        <v>222</v>
      </c>
      <c r="AGU78" s="102">
        <v>11968</v>
      </c>
      <c r="AGV78" s="103" t="s">
        <v>241</v>
      </c>
      <c r="AGW78" s="104">
        <v>89</v>
      </c>
      <c r="AGX78" s="97" t="s">
        <v>254</v>
      </c>
      <c r="AGY78" s="97" t="s">
        <v>218</v>
      </c>
      <c r="AGZ78" s="97" t="s">
        <v>99</v>
      </c>
      <c r="AHA78" s="63" t="s">
        <v>104</v>
      </c>
      <c r="AHB78" s="97" t="s">
        <v>222</v>
      </c>
      <c r="AHC78" s="102">
        <v>11968</v>
      </c>
      <c r="AHD78" s="103" t="s">
        <v>241</v>
      </c>
      <c r="AHE78" s="104">
        <v>89</v>
      </c>
      <c r="AHF78" s="97" t="s">
        <v>254</v>
      </c>
      <c r="AHG78" s="97" t="s">
        <v>218</v>
      </c>
      <c r="AHH78" s="97" t="s">
        <v>99</v>
      </c>
      <c r="AHI78" s="63" t="s">
        <v>104</v>
      </c>
      <c r="AHJ78" s="97" t="s">
        <v>222</v>
      </c>
      <c r="AHK78" s="102">
        <v>11968</v>
      </c>
      <c r="AHL78" s="103" t="s">
        <v>241</v>
      </c>
      <c r="AHM78" s="104">
        <v>89</v>
      </c>
      <c r="AHN78" s="97" t="s">
        <v>254</v>
      </c>
      <c r="AHO78" s="97" t="s">
        <v>218</v>
      </c>
      <c r="AHP78" s="97" t="s">
        <v>99</v>
      </c>
      <c r="AHQ78" s="63" t="s">
        <v>104</v>
      </c>
      <c r="AHR78" s="97" t="s">
        <v>222</v>
      </c>
      <c r="AHS78" s="102">
        <v>11968</v>
      </c>
      <c r="AHT78" s="103" t="s">
        <v>241</v>
      </c>
      <c r="AHU78" s="104">
        <v>89</v>
      </c>
      <c r="AHV78" s="97" t="s">
        <v>254</v>
      </c>
      <c r="AHW78" s="97" t="s">
        <v>218</v>
      </c>
      <c r="AHX78" s="97" t="s">
        <v>99</v>
      </c>
      <c r="AHY78" s="63" t="s">
        <v>104</v>
      </c>
      <c r="AHZ78" s="97" t="s">
        <v>222</v>
      </c>
      <c r="AIA78" s="102">
        <v>11968</v>
      </c>
      <c r="AIB78" s="103" t="s">
        <v>241</v>
      </c>
      <c r="AIC78" s="104">
        <v>89</v>
      </c>
      <c r="AID78" s="97" t="s">
        <v>254</v>
      </c>
      <c r="AIE78" s="97" t="s">
        <v>218</v>
      </c>
      <c r="AIF78" s="97" t="s">
        <v>99</v>
      </c>
      <c r="AIG78" s="63" t="s">
        <v>104</v>
      </c>
      <c r="AIH78" s="97" t="s">
        <v>222</v>
      </c>
      <c r="AII78" s="102">
        <v>11968</v>
      </c>
      <c r="AIJ78" s="103" t="s">
        <v>241</v>
      </c>
      <c r="AIK78" s="104">
        <v>89</v>
      </c>
      <c r="AIL78" s="97" t="s">
        <v>254</v>
      </c>
      <c r="AIM78" s="97" t="s">
        <v>218</v>
      </c>
      <c r="AIN78" s="97" t="s">
        <v>99</v>
      </c>
      <c r="AIO78" s="63" t="s">
        <v>104</v>
      </c>
      <c r="AIP78" s="97" t="s">
        <v>222</v>
      </c>
      <c r="AIQ78" s="102">
        <v>11968</v>
      </c>
      <c r="AIR78" s="103" t="s">
        <v>241</v>
      </c>
      <c r="AIS78" s="104">
        <v>89</v>
      </c>
      <c r="AIT78" s="97" t="s">
        <v>254</v>
      </c>
      <c r="AIU78" s="97" t="s">
        <v>218</v>
      </c>
      <c r="AIV78" s="97" t="s">
        <v>99</v>
      </c>
      <c r="AIW78" s="63" t="s">
        <v>104</v>
      </c>
      <c r="AIX78" s="97" t="s">
        <v>222</v>
      </c>
      <c r="AIY78" s="102">
        <v>11968</v>
      </c>
      <c r="AIZ78" s="103" t="s">
        <v>241</v>
      </c>
      <c r="AJA78" s="104">
        <v>89</v>
      </c>
      <c r="AJB78" s="97" t="s">
        <v>254</v>
      </c>
      <c r="AJC78" s="97" t="s">
        <v>218</v>
      </c>
      <c r="AJD78" s="97" t="s">
        <v>99</v>
      </c>
      <c r="AJE78" s="63" t="s">
        <v>104</v>
      </c>
      <c r="AJF78" s="97" t="s">
        <v>222</v>
      </c>
      <c r="AJG78" s="102">
        <v>11968</v>
      </c>
      <c r="AJH78" s="103" t="s">
        <v>241</v>
      </c>
      <c r="AJI78" s="104">
        <v>89</v>
      </c>
      <c r="AJJ78" s="97" t="s">
        <v>254</v>
      </c>
      <c r="AJK78" s="97" t="s">
        <v>218</v>
      </c>
      <c r="AJL78" s="97" t="s">
        <v>99</v>
      </c>
      <c r="AJM78" s="63" t="s">
        <v>104</v>
      </c>
      <c r="AJN78" s="97" t="s">
        <v>222</v>
      </c>
      <c r="AJO78" s="102">
        <v>11968</v>
      </c>
      <c r="AJP78" s="103" t="s">
        <v>241</v>
      </c>
      <c r="AJQ78" s="104">
        <v>89</v>
      </c>
      <c r="AJR78" s="97" t="s">
        <v>254</v>
      </c>
      <c r="AJS78" s="97" t="s">
        <v>218</v>
      </c>
      <c r="AJT78" s="97" t="s">
        <v>99</v>
      </c>
      <c r="AJU78" s="63" t="s">
        <v>104</v>
      </c>
      <c r="AJV78" s="97" t="s">
        <v>222</v>
      </c>
      <c r="AJW78" s="102">
        <v>11968</v>
      </c>
      <c r="AJX78" s="103" t="s">
        <v>241</v>
      </c>
      <c r="AJY78" s="104">
        <v>89</v>
      </c>
      <c r="AJZ78" s="97" t="s">
        <v>254</v>
      </c>
      <c r="AKA78" s="97" t="s">
        <v>218</v>
      </c>
      <c r="AKB78" s="97" t="s">
        <v>99</v>
      </c>
      <c r="AKC78" s="63" t="s">
        <v>104</v>
      </c>
      <c r="AKD78" s="97" t="s">
        <v>222</v>
      </c>
      <c r="AKE78" s="102">
        <v>11968</v>
      </c>
      <c r="AKF78" s="103" t="s">
        <v>241</v>
      </c>
      <c r="AKG78" s="104">
        <v>89</v>
      </c>
      <c r="AKH78" s="97" t="s">
        <v>254</v>
      </c>
      <c r="AKI78" s="97" t="s">
        <v>218</v>
      </c>
      <c r="AKJ78" s="97" t="s">
        <v>99</v>
      </c>
      <c r="AKK78" s="63" t="s">
        <v>104</v>
      </c>
      <c r="AKL78" s="97" t="s">
        <v>222</v>
      </c>
      <c r="AKM78" s="102">
        <v>11968</v>
      </c>
      <c r="AKN78" s="103" t="s">
        <v>241</v>
      </c>
      <c r="AKO78" s="104">
        <v>89</v>
      </c>
      <c r="AKP78" s="97" t="s">
        <v>254</v>
      </c>
      <c r="AKQ78" s="97" t="s">
        <v>218</v>
      </c>
      <c r="AKR78" s="97" t="s">
        <v>99</v>
      </c>
      <c r="AKS78" s="63" t="s">
        <v>104</v>
      </c>
      <c r="AKT78" s="97" t="s">
        <v>222</v>
      </c>
      <c r="AKU78" s="102">
        <v>11968</v>
      </c>
      <c r="AKV78" s="103" t="s">
        <v>241</v>
      </c>
      <c r="AKW78" s="104">
        <v>89</v>
      </c>
      <c r="AKX78" s="97" t="s">
        <v>254</v>
      </c>
      <c r="AKY78" s="97" t="s">
        <v>218</v>
      </c>
      <c r="AKZ78" s="97" t="s">
        <v>99</v>
      </c>
      <c r="ALA78" s="63" t="s">
        <v>104</v>
      </c>
      <c r="ALB78" s="97" t="s">
        <v>222</v>
      </c>
      <c r="ALC78" s="102">
        <v>11968</v>
      </c>
      <c r="ALD78" s="103" t="s">
        <v>241</v>
      </c>
      <c r="ALE78" s="104">
        <v>89</v>
      </c>
      <c r="ALF78" s="97" t="s">
        <v>254</v>
      </c>
      <c r="ALG78" s="97" t="s">
        <v>218</v>
      </c>
      <c r="ALH78" s="97" t="s">
        <v>99</v>
      </c>
      <c r="ALI78" s="63" t="s">
        <v>104</v>
      </c>
      <c r="ALJ78" s="97" t="s">
        <v>222</v>
      </c>
      <c r="ALK78" s="102">
        <v>11968</v>
      </c>
      <c r="ALL78" s="103" t="s">
        <v>241</v>
      </c>
      <c r="ALM78" s="104">
        <v>89</v>
      </c>
      <c r="ALN78" s="97" t="s">
        <v>254</v>
      </c>
      <c r="ALO78" s="97" t="s">
        <v>218</v>
      </c>
      <c r="ALP78" s="97" t="s">
        <v>99</v>
      </c>
      <c r="ALQ78" s="63" t="s">
        <v>104</v>
      </c>
      <c r="ALR78" s="97" t="s">
        <v>222</v>
      </c>
      <c r="ALS78" s="102">
        <v>11968</v>
      </c>
      <c r="ALT78" s="103" t="s">
        <v>241</v>
      </c>
      <c r="ALU78" s="104">
        <v>89</v>
      </c>
      <c r="ALV78" s="97" t="s">
        <v>254</v>
      </c>
      <c r="ALW78" s="97" t="s">
        <v>218</v>
      </c>
      <c r="ALX78" s="97" t="s">
        <v>99</v>
      </c>
      <c r="ALY78" s="63" t="s">
        <v>104</v>
      </c>
      <c r="ALZ78" s="97" t="s">
        <v>222</v>
      </c>
      <c r="AMA78" s="102">
        <v>11968</v>
      </c>
      <c r="AMB78" s="103" t="s">
        <v>241</v>
      </c>
      <c r="AMC78" s="104">
        <v>89</v>
      </c>
      <c r="AMD78" s="97" t="s">
        <v>254</v>
      </c>
      <c r="AME78" s="97" t="s">
        <v>218</v>
      </c>
      <c r="AMF78" s="97" t="s">
        <v>99</v>
      </c>
      <c r="AMG78" s="63" t="s">
        <v>104</v>
      </c>
      <c r="AMH78" s="97" t="s">
        <v>222</v>
      </c>
      <c r="AMI78" s="102">
        <v>11968</v>
      </c>
      <c r="AMJ78" s="103" t="s">
        <v>241</v>
      </c>
      <c r="AMK78" s="104">
        <v>89</v>
      </c>
      <c r="AML78" s="97" t="s">
        <v>254</v>
      </c>
      <c r="AMM78" s="97" t="s">
        <v>218</v>
      </c>
      <c r="AMN78" s="97" t="s">
        <v>99</v>
      </c>
      <c r="AMO78" s="63" t="s">
        <v>104</v>
      </c>
      <c r="AMP78" s="97" t="s">
        <v>222</v>
      </c>
      <c r="AMQ78" s="102">
        <v>11968</v>
      </c>
      <c r="AMR78" s="103" t="s">
        <v>241</v>
      </c>
      <c r="AMS78" s="104">
        <v>89</v>
      </c>
      <c r="AMT78" s="97" t="s">
        <v>254</v>
      </c>
      <c r="AMU78" s="97" t="s">
        <v>218</v>
      </c>
      <c r="AMV78" s="97" t="s">
        <v>99</v>
      </c>
      <c r="AMW78" s="63" t="s">
        <v>104</v>
      </c>
      <c r="AMX78" s="97" t="s">
        <v>222</v>
      </c>
      <c r="AMY78" s="102">
        <v>11968</v>
      </c>
      <c r="AMZ78" s="103" t="s">
        <v>241</v>
      </c>
      <c r="ANA78" s="104">
        <v>89</v>
      </c>
      <c r="ANB78" s="97" t="s">
        <v>254</v>
      </c>
      <c r="ANC78" s="97" t="s">
        <v>218</v>
      </c>
      <c r="AND78" s="97" t="s">
        <v>99</v>
      </c>
      <c r="ANE78" s="63" t="s">
        <v>104</v>
      </c>
      <c r="ANF78" s="97" t="s">
        <v>222</v>
      </c>
      <c r="ANG78" s="102">
        <v>11968</v>
      </c>
      <c r="ANH78" s="103" t="s">
        <v>241</v>
      </c>
      <c r="ANI78" s="104">
        <v>89</v>
      </c>
      <c r="ANJ78" s="97" t="s">
        <v>254</v>
      </c>
      <c r="ANK78" s="97" t="s">
        <v>218</v>
      </c>
      <c r="ANL78" s="97" t="s">
        <v>99</v>
      </c>
      <c r="ANM78" s="63" t="s">
        <v>104</v>
      </c>
      <c r="ANN78" s="97" t="s">
        <v>222</v>
      </c>
      <c r="ANO78" s="102">
        <v>11968</v>
      </c>
      <c r="ANP78" s="103" t="s">
        <v>241</v>
      </c>
      <c r="ANQ78" s="104">
        <v>89</v>
      </c>
      <c r="ANR78" s="97" t="s">
        <v>254</v>
      </c>
      <c r="ANS78" s="97" t="s">
        <v>218</v>
      </c>
      <c r="ANT78" s="97" t="s">
        <v>99</v>
      </c>
      <c r="ANU78" s="63" t="s">
        <v>104</v>
      </c>
      <c r="ANV78" s="97" t="s">
        <v>222</v>
      </c>
      <c r="ANW78" s="102">
        <v>11968</v>
      </c>
      <c r="ANX78" s="103" t="s">
        <v>241</v>
      </c>
      <c r="ANY78" s="104">
        <v>89</v>
      </c>
      <c r="ANZ78" s="97" t="s">
        <v>254</v>
      </c>
      <c r="AOA78" s="97" t="s">
        <v>218</v>
      </c>
      <c r="AOB78" s="97" t="s">
        <v>99</v>
      </c>
      <c r="AOC78" s="63" t="s">
        <v>104</v>
      </c>
      <c r="AOD78" s="97" t="s">
        <v>222</v>
      </c>
      <c r="AOE78" s="102">
        <v>11968</v>
      </c>
      <c r="AOF78" s="103" t="s">
        <v>241</v>
      </c>
      <c r="AOG78" s="104">
        <v>89</v>
      </c>
      <c r="AOH78" s="97" t="s">
        <v>254</v>
      </c>
      <c r="AOI78" s="97" t="s">
        <v>218</v>
      </c>
      <c r="AOJ78" s="97" t="s">
        <v>99</v>
      </c>
      <c r="AOK78" s="63" t="s">
        <v>104</v>
      </c>
      <c r="AOL78" s="97" t="s">
        <v>222</v>
      </c>
      <c r="AOM78" s="102">
        <v>11968</v>
      </c>
      <c r="AON78" s="103" t="s">
        <v>241</v>
      </c>
      <c r="AOO78" s="104">
        <v>89</v>
      </c>
      <c r="AOP78" s="97" t="s">
        <v>254</v>
      </c>
      <c r="AOQ78" s="97" t="s">
        <v>218</v>
      </c>
      <c r="AOR78" s="97" t="s">
        <v>99</v>
      </c>
      <c r="AOS78" s="63" t="s">
        <v>104</v>
      </c>
      <c r="AOT78" s="97" t="s">
        <v>222</v>
      </c>
      <c r="AOU78" s="102">
        <v>11968</v>
      </c>
      <c r="AOV78" s="103" t="s">
        <v>241</v>
      </c>
      <c r="AOW78" s="104">
        <v>89</v>
      </c>
      <c r="AOX78" s="97" t="s">
        <v>254</v>
      </c>
      <c r="AOY78" s="97" t="s">
        <v>218</v>
      </c>
      <c r="AOZ78" s="97" t="s">
        <v>99</v>
      </c>
      <c r="APA78" s="63" t="s">
        <v>104</v>
      </c>
      <c r="APB78" s="97" t="s">
        <v>222</v>
      </c>
      <c r="APC78" s="102">
        <v>11968</v>
      </c>
      <c r="APD78" s="103" t="s">
        <v>241</v>
      </c>
      <c r="APE78" s="104">
        <v>89</v>
      </c>
      <c r="APF78" s="97" t="s">
        <v>254</v>
      </c>
      <c r="APG78" s="97" t="s">
        <v>218</v>
      </c>
      <c r="APH78" s="97" t="s">
        <v>99</v>
      </c>
      <c r="API78" s="63" t="s">
        <v>104</v>
      </c>
      <c r="APJ78" s="97" t="s">
        <v>222</v>
      </c>
      <c r="APK78" s="102">
        <v>11968</v>
      </c>
      <c r="APL78" s="103" t="s">
        <v>241</v>
      </c>
      <c r="APM78" s="104">
        <v>89</v>
      </c>
      <c r="APN78" s="97" t="s">
        <v>254</v>
      </c>
      <c r="APO78" s="97" t="s">
        <v>218</v>
      </c>
      <c r="APP78" s="97" t="s">
        <v>99</v>
      </c>
      <c r="APQ78" s="63" t="s">
        <v>104</v>
      </c>
      <c r="APR78" s="97" t="s">
        <v>222</v>
      </c>
      <c r="APS78" s="102">
        <v>11968</v>
      </c>
      <c r="APT78" s="103" t="s">
        <v>241</v>
      </c>
      <c r="APU78" s="104">
        <v>89</v>
      </c>
      <c r="APV78" s="97" t="s">
        <v>254</v>
      </c>
      <c r="APW78" s="97" t="s">
        <v>218</v>
      </c>
      <c r="APX78" s="97" t="s">
        <v>99</v>
      </c>
      <c r="APY78" s="63" t="s">
        <v>104</v>
      </c>
      <c r="APZ78" s="97" t="s">
        <v>222</v>
      </c>
      <c r="AQA78" s="102">
        <v>11968</v>
      </c>
      <c r="AQB78" s="103" t="s">
        <v>241</v>
      </c>
      <c r="AQC78" s="104">
        <v>89</v>
      </c>
      <c r="AQD78" s="97" t="s">
        <v>254</v>
      </c>
      <c r="AQE78" s="97" t="s">
        <v>218</v>
      </c>
      <c r="AQF78" s="97" t="s">
        <v>99</v>
      </c>
      <c r="AQG78" s="63" t="s">
        <v>104</v>
      </c>
      <c r="AQH78" s="97" t="s">
        <v>222</v>
      </c>
      <c r="AQI78" s="102">
        <v>11968</v>
      </c>
      <c r="AQJ78" s="103" t="s">
        <v>241</v>
      </c>
      <c r="AQK78" s="104">
        <v>89</v>
      </c>
      <c r="AQL78" s="97" t="s">
        <v>254</v>
      </c>
      <c r="AQM78" s="97" t="s">
        <v>218</v>
      </c>
      <c r="AQN78" s="97" t="s">
        <v>99</v>
      </c>
      <c r="AQO78" s="63" t="s">
        <v>104</v>
      </c>
      <c r="AQP78" s="97" t="s">
        <v>222</v>
      </c>
      <c r="AQQ78" s="102">
        <v>11968</v>
      </c>
      <c r="AQR78" s="103" t="s">
        <v>241</v>
      </c>
      <c r="AQS78" s="104">
        <v>89</v>
      </c>
      <c r="AQT78" s="97" t="s">
        <v>254</v>
      </c>
      <c r="AQU78" s="97" t="s">
        <v>218</v>
      </c>
      <c r="AQV78" s="97" t="s">
        <v>99</v>
      </c>
      <c r="AQW78" s="63" t="s">
        <v>104</v>
      </c>
      <c r="AQX78" s="97" t="s">
        <v>222</v>
      </c>
      <c r="AQY78" s="102">
        <v>11968</v>
      </c>
      <c r="AQZ78" s="103" t="s">
        <v>241</v>
      </c>
      <c r="ARA78" s="104">
        <v>89</v>
      </c>
      <c r="ARB78" s="97" t="s">
        <v>254</v>
      </c>
      <c r="ARC78" s="97" t="s">
        <v>218</v>
      </c>
      <c r="ARD78" s="97" t="s">
        <v>99</v>
      </c>
      <c r="ARE78" s="63" t="s">
        <v>104</v>
      </c>
      <c r="ARF78" s="97" t="s">
        <v>222</v>
      </c>
      <c r="ARG78" s="102">
        <v>11968</v>
      </c>
      <c r="ARH78" s="103" t="s">
        <v>241</v>
      </c>
      <c r="ARI78" s="104">
        <v>89</v>
      </c>
      <c r="ARJ78" s="97" t="s">
        <v>254</v>
      </c>
      <c r="ARK78" s="97" t="s">
        <v>218</v>
      </c>
      <c r="ARL78" s="97" t="s">
        <v>99</v>
      </c>
      <c r="ARM78" s="63" t="s">
        <v>104</v>
      </c>
      <c r="ARN78" s="97" t="s">
        <v>222</v>
      </c>
      <c r="ARO78" s="102">
        <v>11968</v>
      </c>
      <c r="ARP78" s="103" t="s">
        <v>241</v>
      </c>
      <c r="ARQ78" s="104">
        <v>89</v>
      </c>
      <c r="ARR78" s="97" t="s">
        <v>254</v>
      </c>
      <c r="ARS78" s="97" t="s">
        <v>218</v>
      </c>
      <c r="ART78" s="97" t="s">
        <v>99</v>
      </c>
      <c r="ARU78" s="63" t="s">
        <v>104</v>
      </c>
      <c r="ARV78" s="97" t="s">
        <v>222</v>
      </c>
      <c r="ARW78" s="102">
        <v>11968</v>
      </c>
      <c r="ARX78" s="103" t="s">
        <v>241</v>
      </c>
      <c r="ARY78" s="104">
        <v>89</v>
      </c>
      <c r="ARZ78" s="97" t="s">
        <v>254</v>
      </c>
      <c r="ASA78" s="97" t="s">
        <v>218</v>
      </c>
      <c r="ASB78" s="97" t="s">
        <v>99</v>
      </c>
      <c r="ASC78" s="63" t="s">
        <v>104</v>
      </c>
      <c r="ASD78" s="97" t="s">
        <v>222</v>
      </c>
      <c r="ASE78" s="102">
        <v>11968</v>
      </c>
      <c r="ASF78" s="103" t="s">
        <v>241</v>
      </c>
      <c r="ASG78" s="104">
        <v>89</v>
      </c>
      <c r="ASH78" s="97" t="s">
        <v>254</v>
      </c>
      <c r="ASI78" s="97" t="s">
        <v>218</v>
      </c>
      <c r="ASJ78" s="97" t="s">
        <v>99</v>
      </c>
      <c r="ASK78" s="63" t="s">
        <v>104</v>
      </c>
      <c r="ASL78" s="97" t="s">
        <v>222</v>
      </c>
      <c r="ASM78" s="102">
        <v>11968</v>
      </c>
      <c r="ASN78" s="103" t="s">
        <v>241</v>
      </c>
      <c r="ASO78" s="104">
        <v>89</v>
      </c>
      <c r="ASP78" s="97" t="s">
        <v>254</v>
      </c>
      <c r="ASQ78" s="97" t="s">
        <v>218</v>
      </c>
      <c r="ASR78" s="97" t="s">
        <v>99</v>
      </c>
      <c r="ASS78" s="63" t="s">
        <v>104</v>
      </c>
      <c r="AST78" s="97" t="s">
        <v>222</v>
      </c>
      <c r="ASU78" s="102">
        <v>11968</v>
      </c>
      <c r="ASV78" s="103" t="s">
        <v>241</v>
      </c>
      <c r="ASW78" s="104">
        <v>89</v>
      </c>
      <c r="ASX78" s="97" t="s">
        <v>254</v>
      </c>
      <c r="ASY78" s="97" t="s">
        <v>218</v>
      </c>
      <c r="ASZ78" s="97" t="s">
        <v>99</v>
      </c>
      <c r="ATA78" s="63" t="s">
        <v>104</v>
      </c>
      <c r="ATB78" s="97" t="s">
        <v>222</v>
      </c>
      <c r="ATC78" s="102">
        <v>11968</v>
      </c>
      <c r="ATD78" s="103" t="s">
        <v>241</v>
      </c>
      <c r="ATE78" s="104">
        <v>89</v>
      </c>
      <c r="ATF78" s="97" t="s">
        <v>254</v>
      </c>
      <c r="ATG78" s="97" t="s">
        <v>218</v>
      </c>
      <c r="ATH78" s="97" t="s">
        <v>99</v>
      </c>
      <c r="ATI78" s="63" t="s">
        <v>104</v>
      </c>
      <c r="ATJ78" s="97" t="s">
        <v>222</v>
      </c>
      <c r="ATK78" s="102">
        <v>11968</v>
      </c>
      <c r="ATL78" s="103" t="s">
        <v>241</v>
      </c>
      <c r="ATM78" s="104">
        <v>89</v>
      </c>
      <c r="ATN78" s="97" t="s">
        <v>254</v>
      </c>
      <c r="ATO78" s="97" t="s">
        <v>218</v>
      </c>
      <c r="ATP78" s="97" t="s">
        <v>99</v>
      </c>
      <c r="ATQ78" s="63" t="s">
        <v>104</v>
      </c>
      <c r="ATR78" s="97" t="s">
        <v>222</v>
      </c>
      <c r="ATS78" s="102">
        <v>11968</v>
      </c>
      <c r="ATT78" s="103" t="s">
        <v>241</v>
      </c>
      <c r="ATU78" s="104">
        <v>89</v>
      </c>
      <c r="ATV78" s="97" t="s">
        <v>254</v>
      </c>
      <c r="ATW78" s="97" t="s">
        <v>218</v>
      </c>
      <c r="ATX78" s="97" t="s">
        <v>99</v>
      </c>
      <c r="ATY78" s="63" t="s">
        <v>104</v>
      </c>
      <c r="ATZ78" s="97" t="s">
        <v>222</v>
      </c>
      <c r="AUA78" s="102">
        <v>11968</v>
      </c>
      <c r="AUB78" s="103" t="s">
        <v>241</v>
      </c>
      <c r="AUC78" s="104">
        <v>89</v>
      </c>
      <c r="AUD78" s="97" t="s">
        <v>254</v>
      </c>
      <c r="AUE78" s="97" t="s">
        <v>218</v>
      </c>
      <c r="AUF78" s="97" t="s">
        <v>99</v>
      </c>
      <c r="AUG78" s="63" t="s">
        <v>104</v>
      </c>
      <c r="AUH78" s="97" t="s">
        <v>222</v>
      </c>
      <c r="AUI78" s="102">
        <v>11968</v>
      </c>
      <c r="AUJ78" s="103" t="s">
        <v>241</v>
      </c>
      <c r="AUK78" s="104">
        <v>89</v>
      </c>
      <c r="AUL78" s="97" t="s">
        <v>254</v>
      </c>
      <c r="AUM78" s="97" t="s">
        <v>218</v>
      </c>
      <c r="AUN78" s="97" t="s">
        <v>99</v>
      </c>
      <c r="AUO78" s="63" t="s">
        <v>104</v>
      </c>
      <c r="AUP78" s="97" t="s">
        <v>222</v>
      </c>
      <c r="AUQ78" s="102">
        <v>11968</v>
      </c>
      <c r="AUR78" s="103" t="s">
        <v>241</v>
      </c>
      <c r="AUS78" s="104">
        <v>89</v>
      </c>
      <c r="AUT78" s="97" t="s">
        <v>254</v>
      </c>
      <c r="AUU78" s="97" t="s">
        <v>218</v>
      </c>
      <c r="AUV78" s="97" t="s">
        <v>99</v>
      </c>
      <c r="AUW78" s="63" t="s">
        <v>104</v>
      </c>
      <c r="AUX78" s="97" t="s">
        <v>222</v>
      </c>
      <c r="AUY78" s="102">
        <v>11968</v>
      </c>
      <c r="AUZ78" s="103" t="s">
        <v>241</v>
      </c>
      <c r="AVA78" s="104">
        <v>89</v>
      </c>
      <c r="AVB78" s="97" t="s">
        <v>254</v>
      </c>
      <c r="AVC78" s="97" t="s">
        <v>218</v>
      </c>
      <c r="AVD78" s="97" t="s">
        <v>99</v>
      </c>
      <c r="AVE78" s="63" t="s">
        <v>104</v>
      </c>
      <c r="AVF78" s="97" t="s">
        <v>222</v>
      </c>
      <c r="AVG78" s="102">
        <v>11968</v>
      </c>
      <c r="AVH78" s="103" t="s">
        <v>241</v>
      </c>
      <c r="AVI78" s="104">
        <v>89</v>
      </c>
      <c r="AVJ78" s="97" t="s">
        <v>254</v>
      </c>
      <c r="AVK78" s="97" t="s">
        <v>218</v>
      </c>
      <c r="AVL78" s="97" t="s">
        <v>99</v>
      </c>
      <c r="AVM78" s="63" t="s">
        <v>104</v>
      </c>
      <c r="AVN78" s="97" t="s">
        <v>222</v>
      </c>
      <c r="AVO78" s="102">
        <v>11968</v>
      </c>
      <c r="AVP78" s="103" t="s">
        <v>241</v>
      </c>
      <c r="AVQ78" s="104">
        <v>89</v>
      </c>
      <c r="AVR78" s="97" t="s">
        <v>254</v>
      </c>
      <c r="AVS78" s="97" t="s">
        <v>218</v>
      </c>
      <c r="AVT78" s="97" t="s">
        <v>99</v>
      </c>
      <c r="AVU78" s="63" t="s">
        <v>104</v>
      </c>
      <c r="AVV78" s="97" t="s">
        <v>222</v>
      </c>
      <c r="AVW78" s="102">
        <v>11968</v>
      </c>
      <c r="AVX78" s="103" t="s">
        <v>241</v>
      </c>
      <c r="AVY78" s="104">
        <v>89</v>
      </c>
      <c r="AVZ78" s="97" t="s">
        <v>254</v>
      </c>
      <c r="AWA78" s="97" t="s">
        <v>218</v>
      </c>
      <c r="AWB78" s="97" t="s">
        <v>99</v>
      </c>
      <c r="AWC78" s="63" t="s">
        <v>104</v>
      </c>
      <c r="AWD78" s="97" t="s">
        <v>222</v>
      </c>
      <c r="AWE78" s="102">
        <v>11968</v>
      </c>
      <c r="AWF78" s="103" t="s">
        <v>241</v>
      </c>
      <c r="AWG78" s="104">
        <v>89</v>
      </c>
      <c r="AWH78" s="97" t="s">
        <v>254</v>
      </c>
      <c r="AWI78" s="97" t="s">
        <v>218</v>
      </c>
      <c r="AWJ78" s="97" t="s">
        <v>99</v>
      </c>
      <c r="AWK78" s="63" t="s">
        <v>104</v>
      </c>
      <c r="AWL78" s="97" t="s">
        <v>222</v>
      </c>
      <c r="AWM78" s="102">
        <v>11968</v>
      </c>
      <c r="AWN78" s="103" t="s">
        <v>241</v>
      </c>
      <c r="AWO78" s="104">
        <v>89</v>
      </c>
      <c r="AWP78" s="97" t="s">
        <v>254</v>
      </c>
      <c r="AWQ78" s="97" t="s">
        <v>218</v>
      </c>
      <c r="AWR78" s="97" t="s">
        <v>99</v>
      </c>
      <c r="AWS78" s="63" t="s">
        <v>104</v>
      </c>
      <c r="AWT78" s="97" t="s">
        <v>222</v>
      </c>
      <c r="AWU78" s="102">
        <v>11968</v>
      </c>
      <c r="AWV78" s="103" t="s">
        <v>241</v>
      </c>
      <c r="AWW78" s="104">
        <v>89</v>
      </c>
      <c r="AWX78" s="97" t="s">
        <v>254</v>
      </c>
      <c r="AWY78" s="97" t="s">
        <v>218</v>
      </c>
      <c r="AWZ78" s="97" t="s">
        <v>99</v>
      </c>
      <c r="AXA78" s="63" t="s">
        <v>104</v>
      </c>
      <c r="AXB78" s="97" t="s">
        <v>222</v>
      </c>
      <c r="AXC78" s="102">
        <v>11968</v>
      </c>
      <c r="AXD78" s="103" t="s">
        <v>241</v>
      </c>
      <c r="AXE78" s="104">
        <v>89</v>
      </c>
      <c r="AXF78" s="97" t="s">
        <v>254</v>
      </c>
      <c r="AXG78" s="97" t="s">
        <v>218</v>
      </c>
      <c r="AXH78" s="97" t="s">
        <v>99</v>
      </c>
      <c r="AXI78" s="63" t="s">
        <v>104</v>
      </c>
      <c r="AXJ78" s="97" t="s">
        <v>222</v>
      </c>
      <c r="AXK78" s="102">
        <v>11968</v>
      </c>
      <c r="AXL78" s="103" t="s">
        <v>241</v>
      </c>
      <c r="AXM78" s="104">
        <v>89</v>
      </c>
      <c r="AXN78" s="97" t="s">
        <v>254</v>
      </c>
      <c r="AXO78" s="97" t="s">
        <v>218</v>
      </c>
      <c r="AXP78" s="97" t="s">
        <v>99</v>
      </c>
      <c r="AXQ78" s="63" t="s">
        <v>104</v>
      </c>
      <c r="AXR78" s="97" t="s">
        <v>222</v>
      </c>
      <c r="AXS78" s="102">
        <v>11968</v>
      </c>
      <c r="AXT78" s="103" t="s">
        <v>241</v>
      </c>
      <c r="AXU78" s="104">
        <v>89</v>
      </c>
      <c r="AXV78" s="97" t="s">
        <v>254</v>
      </c>
      <c r="AXW78" s="97" t="s">
        <v>218</v>
      </c>
      <c r="AXX78" s="97" t="s">
        <v>99</v>
      </c>
      <c r="AXY78" s="63" t="s">
        <v>104</v>
      </c>
      <c r="AXZ78" s="97" t="s">
        <v>222</v>
      </c>
      <c r="AYA78" s="102">
        <v>11968</v>
      </c>
      <c r="AYB78" s="103" t="s">
        <v>241</v>
      </c>
      <c r="AYC78" s="104">
        <v>89</v>
      </c>
      <c r="AYD78" s="97" t="s">
        <v>254</v>
      </c>
      <c r="AYE78" s="97" t="s">
        <v>218</v>
      </c>
      <c r="AYF78" s="97" t="s">
        <v>99</v>
      </c>
      <c r="AYG78" s="63" t="s">
        <v>104</v>
      </c>
      <c r="AYH78" s="97" t="s">
        <v>222</v>
      </c>
      <c r="AYI78" s="102">
        <v>11968</v>
      </c>
      <c r="AYJ78" s="103" t="s">
        <v>241</v>
      </c>
      <c r="AYK78" s="104">
        <v>89</v>
      </c>
      <c r="AYL78" s="97" t="s">
        <v>254</v>
      </c>
      <c r="AYM78" s="97" t="s">
        <v>218</v>
      </c>
      <c r="AYN78" s="97" t="s">
        <v>99</v>
      </c>
      <c r="AYO78" s="63" t="s">
        <v>104</v>
      </c>
      <c r="AYP78" s="97" t="s">
        <v>222</v>
      </c>
      <c r="AYQ78" s="102">
        <v>11968</v>
      </c>
      <c r="AYR78" s="103" t="s">
        <v>241</v>
      </c>
      <c r="AYS78" s="104">
        <v>89</v>
      </c>
      <c r="AYT78" s="97" t="s">
        <v>254</v>
      </c>
      <c r="AYU78" s="97" t="s">
        <v>218</v>
      </c>
      <c r="AYV78" s="97" t="s">
        <v>99</v>
      </c>
      <c r="AYW78" s="63" t="s">
        <v>104</v>
      </c>
      <c r="AYX78" s="97" t="s">
        <v>222</v>
      </c>
      <c r="AYY78" s="102">
        <v>11968</v>
      </c>
      <c r="AYZ78" s="103" t="s">
        <v>241</v>
      </c>
      <c r="AZA78" s="104">
        <v>89</v>
      </c>
      <c r="AZB78" s="97" t="s">
        <v>254</v>
      </c>
      <c r="AZC78" s="97" t="s">
        <v>218</v>
      </c>
      <c r="AZD78" s="97" t="s">
        <v>99</v>
      </c>
      <c r="AZE78" s="63" t="s">
        <v>104</v>
      </c>
      <c r="AZF78" s="97" t="s">
        <v>222</v>
      </c>
      <c r="AZG78" s="102">
        <v>11968</v>
      </c>
      <c r="AZH78" s="103" t="s">
        <v>241</v>
      </c>
      <c r="AZI78" s="104">
        <v>89</v>
      </c>
      <c r="AZJ78" s="97" t="s">
        <v>254</v>
      </c>
      <c r="AZK78" s="97" t="s">
        <v>218</v>
      </c>
      <c r="AZL78" s="97" t="s">
        <v>99</v>
      </c>
      <c r="AZM78" s="63" t="s">
        <v>104</v>
      </c>
      <c r="AZN78" s="97" t="s">
        <v>222</v>
      </c>
      <c r="AZO78" s="102">
        <v>11968</v>
      </c>
      <c r="AZP78" s="103" t="s">
        <v>241</v>
      </c>
      <c r="AZQ78" s="104">
        <v>89</v>
      </c>
      <c r="AZR78" s="97" t="s">
        <v>254</v>
      </c>
      <c r="AZS78" s="97" t="s">
        <v>218</v>
      </c>
      <c r="AZT78" s="97" t="s">
        <v>99</v>
      </c>
      <c r="AZU78" s="63" t="s">
        <v>104</v>
      </c>
      <c r="AZV78" s="97" t="s">
        <v>222</v>
      </c>
      <c r="AZW78" s="102">
        <v>11968</v>
      </c>
      <c r="AZX78" s="103" t="s">
        <v>241</v>
      </c>
      <c r="AZY78" s="104">
        <v>89</v>
      </c>
      <c r="AZZ78" s="97" t="s">
        <v>254</v>
      </c>
      <c r="BAA78" s="97" t="s">
        <v>218</v>
      </c>
      <c r="BAB78" s="97" t="s">
        <v>99</v>
      </c>
      <c r="BAC78" s="63" t="s">
        <v>104</v>
      </c>
      <c r="BAD78" s="97" t="s">
        <v>222</v>
      </c>
      <c r="BAE78" s="102">
        <v>11968</v>
      </c>
      <c r="BAF78" s="103" t="s">
        <v>241</v>
      </c>
      <c r="BAG78" s="104">
        <v>89</v>
      </c>
      <c r="BAH78" s="97" t="s">
        <v>254</v>
      </c>
      <c r="BAI78" s="97" t="s">
        <v>218</v>
      </c>
      <c r="BAJ78" s="97" t="s">
        <v>99</v>
      </c>
      <c r="BAK78" s="63" t="s">
        <v>104</v>
      </c>
      <c r="BAL78" s="97" t="s">
        <v>222</v>
      </c>
      <c r="BAM78" s="102">
        <v>11968</v>
      </c>
      <c r="BAN78" s="103" t="s">
        <v>241</v>
      </c>
      <c r="BAO78" s="104">
        <v>89</v>
      </c>
      <c r="BAP78" s="97" t="s">
        <v>254</v>
      </c>
      <c r="BAQ78" s="97" t="s">
        <v>218</v>
      </c>
      <c r="BAR78" s="97" t="s">
        <v>99</v>
      </c>
      <c r="BAS78" s="63" t="s">
        <v>104</v>
      </c>
      <c r="BAT78" s="97" t="s">
        <v>222</v>
      </c>
      <c r="BAU78" s="102">
        <v>11968</v>
      </c>
      <c r="BAV78" s="103" t="s">
        <v>241</v>
      </c>
      <c r="BAW78" s="104">
        <v>89</v>
      </c>
      <c r="BAX78" s="97" t="s">
        <v>254</v>
      </c>
      <c r="BAY78" s="97" t="s">
        <v>218</v>
      </c>
      <c r="BAZ78" s="97" t="s">
        <v>99</v>
      </c>
      <c r="BBA78" s="63" t="s">
        <v>104</v>
      </c>
      <c r="BBB78" s="97" t="s">
        <v>222</v>
      </c>
      <c r="BBC78" s="102">
        <v>11968</v>
      </c>
      <c r="BBD78" s="103" t="s">
        <v>241</v>
      </c>
      <c r="BBE78" s="104">
        <v>89</v>
      </c>
      <c r="BBF78" s="97" t="s">
        <v>254</v>
      </c>
      <c r="BBG78" s="97" t="s">
        <v>218</v>
      </c>
      <c r="BBH78" s="97" t="s">
        <v>99</v>
      </c>
      <c r="BBI78" s="63" t="s">
        <v>104</v>
      </c>
      <c r="BBJ78" s="97" t="s">
        <v>222</v>
      </c>
      <c r="BBK78" s="102">
        <v>11968</v>
      </c>
      <c r="BBL78" s="103" t="s">
        <v>241</v>
      </c>
      <c r="BBM78" s="104">
        <v>89</v>
      </c>
      <c r="BBN78" s="97" t="s">
        <v>254</v>
      </c>
      <c r="BBO78" s="97" t="s">
        <v>218</v>
      </c>
      <c r="BBP78" s="97" t="s">
        <v>99</v>
      </c>
      <c r="BBQ78" s="63" t="s">
        <v>104</v>
      </c>
      <c r="BBR78" s="97" t="s">
        <v>222</v>
      </c>
      <c r="BBS78" s="102">
        <v>11968</v>
      </c>
      <c r="BBT78" s="103" t="s">
        <v>241</v>
      </c>
      <c r="BBU78" s="104">
        <v>89</v>
      </c>
      <c r="BBV78" s="97" t="s">
        <v>254</v>
      </c>
      <c r="BBW78" s="97" t="s">
        <v>218</v>
      </c>
      <c r="BBX78" s="97" t="s">
        <v>99</v>
      </c>
      <c r="BBY78" s="63" t="s">
        <v>104</v>
      </c>
      <c r="BBZ78" s="97" t="s">
        <v>222</v>
      </c>
      <c r="BCA78" s="102">
        <v>11968</v>
      </c>
      <c r="BCB78" s="103" t="s">
        <v>241</v>
      </c>
      <c r="BCC78" s="104">
        <v>89</v>
      </c>
      <c r="BCD78" s="97" t="s">
        <v>254</v>
      </c>
      <c r="BCE78" s="97" t="s">
        <v>218</v>
      </c>
      <c r="BCF78" s="97" t="s">
        <v>99</v>
      </c>
      <c r="BCG78" s="63" t="s">
        <v>104</v>
      </c>
      <c r="BCH78" s="97" t="s">
        <v>222</v>
      </c>
      <c r="BCI78" s="102">
        <v>11968</v>
      </c>
      <c r="BCJ78" s="103" t="s">
        <v>241</v>
      </c>
      <c r="BCK78" s="104">
        <v>89</v>
      </c>
      <c r="BCL78" s="97" t="s">
        <v>254</v>
      </c>
      <c r="BCM78" s="97" t="s">
        <v>218</v>
      </c>
      <c r="BCN78" s="97" t="s">
        <v>99</v>
      </c>
      <c r="BCO78" s="63" t="s">
        <v>104</v>
      </c>
      <c r="BCP78" s="97" t="s">
        <v>222</v>
      </c>
      <c r="BCQ78" s="102">
        <v>11968</v>
      </c>
      <c r="BCR78" s="103" t="s">
        <v>241</v>
      </c>
      <c r="BCS78" s="104">
        <v>89</v>
      </c>
      <c r="BCT78" s="97" t="s">
        <v>254</v>
      </c>
      <c r="BCU78" s="97" t="s">
        <v>218</v>
      </c>
      <c r="BCV78" s="97" t="s">
        <v>99</v>
      </c>
      <c r="BCW78" s="63" t="s">
        <v>104</v>
      </c>
      <c r="BCX78" s="97" t="s">
        <v>222</v>
      </c>
      <c r="BCY78" s="102">
        <v>11968</v>
      </c>
      <c r="BCZ78" s="103" t="s">
        <v>241</v>
      </c>
      <c r="BDA78" s="104">
        <v>89</v>
      </c>
      <c r="BDB78" s="97" t="s">
        <v>254</v>
      </c>
      <c r="BDC78" s="97" t="s">
        <v>218</v>
      </c>
      <c r="BDD78" s="97" t="s">
        <v>99</v>
      </c>
      <c r="BDE78" s="63" t="s">
        <v>104</v>
      </c>
      <c r="BDF78" s="97" t="s">
        <v>222</v>
      </c>
      <c r="BDG78" s="102">
        <v>11968</v>
      </c>
      <c r="BDH78" s="103" t="s">
        <v>241</v>
      </c>
      <c r="BDI78" s="104">
        <v>89</v>
      </c>
      <c r="BDJ78" s="97" t="s">
        <v>254</v>
      </c>
      <c r="BDK78" s="97" t="s">
        <v>218</v>
      </c>
      <c r="BDL78" s="97" t="s">
        <v>99</v>
      </c>
      <c r="BDM78" s="63" t="s">
        <v>104</v>
      </c>
      <c r="BDN78" s="97" t="s">
        <v>222</v>
      </c>
      <c r="BDO78" s="102">
        <v>11968</v>
      </c>
      <c r="BDP78" s="103" t="s">
        <v>241</v>
      </c>
      <c r="BDQ78" s="104">
        <v>89</v>
      </c>
      <c r="BDR78" s="97" t="s">
        <v>254</v>
      </c>
      <c r="BDS78" s="97" t="s">
        <v>218</v>
      </c>
      <c r="BDT78" s="97" t="s">
        <v>99</v>
      </c>
      <c r="BDU78" s="63" t="s">
        <v>104</v>
      </c>
      <c r="BDV78" s="97" t="s">
        <v>222</v>
      </c>
      <c r="BDW78" s="102">
        <v>11968</v>
      </c>
      <c r="BDX78" s="103" t="s">
        <v>241</v>
      </c>
      <c r="BDY78" s="104">
        <v>89</v>
      </c>
      <c r="BDZ78" s="97" t="s">
        <v>254</v>
      </c>
      <c r="BEA78" s="97" t="s">
        <v>218</v>
      </c>
      <c r="BEB78" s="97" t="s">
        <v>99</v>
      </c>
      <c r="BEC78" s="63" t="s">
        <v>104</v>
      </c>
      <c r="BED78" s="97" t="s">
        <v>222</v>
      </c>
      <c r="BEE78" s="102">
        <v>11968</v>
      </c>
      <c r="BEF78" s="103" t="s">
        <v>241</v>
      </c>
      <c r="BEG78" s="104">
        <v>89</v>
      </c>
      <c r="BEH78" s="97" t="s">
        <v>254</v>
      </c>
      <c r="BEI78" s="97" t="s">
        <v>218</v>
      </c>
      <c r="BEJ78" s="97" t="s">
        <v>99</v>
      </c>
      <c r="BEK78" s="63" t="s">
        <v>104</v>
      </c>
      <c r="BEL78" s="97" t="s">
        <v>222</v>
      </c>
      <c r="BEM78" s="102">
        <v>11968</v>
      </c>
      <c r="BEN78" s="103" t="s">
        <v>241</v>
      </c>
      <c r="BEO78" s="104">
        <v>89</v>
      </c>
      <c r="BEP78" s="97" t="s">
        <v>254</v>
      </c>
      <c r="BEQ78" s="97" t="s">
        <v>218</v>
      </c>
      <c r="BER78" s="97" t="s">
        <v>99</v>
      </c>
      <c r="BES78" s="63" t="s">
        <v>104</v>
      </c>
      <c r="BET78" s="97" t="s">
        <v>222</v>
      </c>
      <c r="BEU78" s="102">
        <v>11968</v>
      </c>
      <c r="BEV78" s="103" t="s">
        <v>241</v>
      </c>
      <c r="BEW78" s="104">
        <v>89</v>
      </c>
      <c r="BEX78" s="97" t="s">
        <v>254</v>
      </c>
      <c r="BEY78" s="97" t="s">
        <v>218</v>
      </c>
      <c r="BEZ78" s="97" t="s">
        <v>99</v>
      </c>
      <c r="BFA78" s="63" t="s">
        <v>104</v>
      </c>
      <c r="BFB78" s="97" t="s">
        <v>222</v>
      </c>
      <c r="BFC78" s="102">
        <v>11968</v>
      </c>
      <c r="BFD78" s="103" t="s">
        <v>241</v>
      </c>
      <c r="BFE78" s="104">
        <v>89</v>
      </c>
      <c r="BFF78" s="97" t="s">
        <v>254</v>
      </c>
      <c r="BFG78" s="97" t="s">
        <v>218</v>
      </c>
      <c r="BFH78" s="97" t="s">
        <v>99</v>
      </c>
      <c r="BFI78" s="63" t="s">
        <v>104</v>
      </c>
      <c r="BFJ78" s="97" t="s">
        <v>222</v>
      </c>
      <c r="BFK78" s="102">
        <v>11968</v>
      </c>
      <c r="BFL78" s="103" t="s">
        <v>241</v>
      </c>
      <c r="BFM78" s="104">
        <v>89</v>
      </c>
      <c r="BFN78" s="97" t="s">
        <v>254</v>
      </c>
      <c r="BFO78" s="97" t="s">
        <v>218</v>
      </c>
      <c r="BFP78" s="97" t="s">
        <v>99</v>
      </c>
      <c r="BFQ78" s="63" t="s">
        <v>104</v>
      </c>
      <c r="BFR78" s="97" t="s">
        <v>222</v>
      </c>
      <c r="BFS78" s="102">
        <v>11968</v>
      </c>
      <c r="BFT78" s="103" t="s">
        <v>241</v>
      </c>
      <c r="BFU78" s="104">
        <v>89</v>
      </c>
      <c r="BFV78" s="97" t="s">
        <v>254</v>
      </c>
      <c r="BFW78" s="97" t="s">
        <v>218</v>
      </c>
      <c r="BFX78" s="97" t="s">
        <v>99</v>
      </c>
      <c r="BFY78" s="63" t="s">
        <v>104</v>
      </c>
      <c r="BFZ78" s="97" t="s">
        <v>222</v>
      </c>
      <c r="BGA78" s="102">
        <v>11968</v>
      </c>
      <c r="BGB78" s="103" t="s">
        <v>241</v>
      </c>
      <c r="BGC78" s="104">
        <v>89</v>
      </c>
      <c r="BGD78" s="97" t="s">
        <v>254</v>
      </c>
      <c r="BGE78" s="97" t="s">
        <v>218</v>
      </c>
      <c r="BGF78" s="97" t="s">
        <v>99</v>
      </c>
      <c r="BGG78" s="63" t="s">
        <v>104</v>
      </c>
      <c r="BGH78" s="97" t="s">
        <v>222</v>
      </c>
      <c r="BGI78" s="102">
        <v>11968</v>
      </c>
      <c r="BGJ78" s="103" t="s">
        <v>241</v>
      </c>
      <c r="BGK78" s="104">
        <v>89</v>
      </c>
      <c r="BGL78" s="97" t="s">
        <v>254</v>
      </c>
      <c r="BGM78" s="97" t="s">
        <v>218</v>
      </c>
      <c r="BGN78" s="97" t="s">
        <v>99</v>
      </c>
      <c r="BGO78" s="63" t="s">
        <v>104</v>
      </c>
      <c r="BGP78" s="97" t="s">
        <v>222</v>
      </c>
      <c r="BGQ78" s="102">
        <v>11968</v>
      </c>
      <c r="BGR78" s="103" t="s">
        <v>241</v>
      </c>
      <c r="BGS78" s="104">
        <v>89</v>
      </c>
      <c r="BGT78" s="97" t="s">
        <v>254</v>
      </c>
      <c r="BGU78" s="97" t="s">
        <v>218</v>
      </c>
      <c r="BGV78" s="97" t="s">
        <v>99</v>
      </c>
      <c r="BGW78" s="63" t="s">
        <v>104</v>
      </c>
      <c r="BGX78" s="97" t="s">
        <v>222</v>
      </c>
      <c r="BGY78" s="102">
        <v>11968</v>
      </c>
      <c r="BGZ78" s="103" t="s">
        <v>241</v>
      </c>
      <c r="BHA78" s="104">
        <v>89</v>
      </c>
      <c r="BHB78" s="97" t="s">
        <v>254</v>
      </c>
      <c r="BHC78" s="97" t="s">
        <v>218</v>
      </c>
      <c r="BHD78" s="97" t="s">
        <v>99</v>
      </c>
      <c r="BHE78" s="63" t="s">
        <v>104</v>
      </c>
      <c r="BHF78" s="97" t="s">
        <v>222</v>
      </c>
      <c r="BHG78" s="102">
        <v>11968</v>
      </c>
      <c r="BHH78" s="103" t="s">
        <v>241</v>
      </c>
      <c r="BHI78" s="104">
        <v>89</v>
      </c>
      <c r="BHJ78" s="97" t="s">
        <v>254</v>
      </c>
      <c r="BHK78" s="97" t="s">
        <v>218</v>
      </c>
      <c r="BHL78" s="97" t="s">
        <v>99</v>
      </c>
      <c r="BHM78" s="63" t="s">
        <v>104</v>
      </c>
      <c r="BHN78" s="97" t="s">
        <v>222</v>
      </c>
      <c r="BHO78" s="102">
        <v>11968</v>
      </c>
      <c r="BHP78" s="103" t="s">
        <v>241</v>
      </c>
      <c r="BHQ78" s="104">
        <v>89</v>
      </c>
      <c r="BHR78" s="97" t="s">
        <v>254</v>
      </c>
      <c r="BHS78" s="97" t="s">
        <v>218</v>
      </c>
      <c r="BHT78" s="97" t="s">
        <v>99</v>
      </c>
      <c r="BHU78" s="63" t="s">
        <v>104</v>
      </c>
      <c r="BHV78" s="97" t="s">
        <v>222</v>
      </c>
      <c r="BHW78" s="102">
        <v>11968</v>
      </c>
      <c r="BHX78" s="103" t="s">
        <v>241</v>
      </c>
      <c r="BHY78" s="104">
        <v>89</v>
      </c>
      <c r="BHZ78" s="97" t="s">
        <v>254</v>
      </c>
      <c r="BIA78" s="97" t="s">
        <v>218</v>
      </c>
      <c r="BIB78" s="97" t="s">
        <v>99</v>
      </c>
      <c r="BIC78" s="63" t="s">
        <v>104</v>
      </c>
      <c r="BID78" s="97" t="s">
        <v>222</v>
      </c>
      <c r="BIE78" s="102">
        <v>11968</v>
      </c>
      <c r="BIF78" s="103" t="s">
        <v>241</v>
      </c>
      <c r="BIG78" s="104">
        <v>89</v>
      </c>
      <c r="BIH78" s="97" t="s">
        <v>254</v>
      </c>
      <c r="BII78" s="97" t="s">
        <v>218</v>
      </c>
      <c r="BIJ78" s="97" t="s">
        <v>99</v>
      </c>
      <c r="BIK78" s="63" t="s">
        <v>104</v>
      </c>
      <c r="BIL78" s="97" t="s">
        <v>222</v>
      </c>
      <c r="BIM78" s="102">
        <v>11968</v>
      </c>
      <c r="BIN78" s="103" t="s">
        <v>241</v>
      </c>
      <c r="BIO78" s="104">
        <v>89</v>
      </c>
      <c r="BIP78" s="97" t="s">
        <v>254</v>
      </c>
      <c r="BIQ78" s="97" t="s">
        <v>218</v>
      </c>
      <c r="BIR78" s="97" t="s">
        <v>99</v>
      </c>
      <c r="BIS78" s="63" t="s">
        <v>104</v>
      </c>
      <c r="BIT78" s="97" t="s">
        <v>222</v>
      </c>
      <c r="BIU78" s="102">
        <v>11968</v>
      </c>
      <c r="BIV78" s="103" t="s">
        <v>241</v>
      </c>
      <c r="BIW78" s="104">
        <v>89</v>
      </c>
      <c r="BIX78" s="97" t="s">
        <v>254</v>
      </c>
      <c r="BIY78" s="97" t="s">
        <v>218</v>
      </c>
      <c r="BIZ78" s="97" t="s">
        <v>99</v>
      </c>
      <c r="BJA78" s="63" t="s">
        <v>104</v>
      </c>
      <c r="BJB78" s="97" t="s">
        <v>222</v>
      </c>
      <c r="BJC78" s="102">
        <v>11968</v>
      </c>
      <c r="BJD78" s="103" t="s">
        <v>241</v>
      </c>
      <c r="BJE78" s="104">
        <v>89</v>
      </c>
      <c r="BJF78" s="97" t="s">
        <v>254</v>
      </c>
      <c r="BJG78" s="97" t="s">
        <v>218</v>
      </c>
      <c r="BJH78" s="97" t="s">
        <v>99</v>
      </c>
      <c r="BJI78" s="63" t="s">
        <v>104</v>
      </c>
      <c r="BJJ78" s="97" t="s">
        <v>222</v>
      </c>
      <c r="BJK78" s="102">
        <v>11968</v>
      </c>
      <c r="BJL78" s="103" t="s">
        <v>241</v>
      </c>
      <c r="BJM78" s="104">
        <v>89</v>
      </c>
      <c r="BJN78" s="97" t="s">
        <v>254</v>
      </c>
      <c r="BJO78" s="97" t="s">
        <v>218</v>
      </c>
      <c r="BJP78" s="97" t="s">
        <v>99</v>
      </c>
      <c r="BJQ78" s="63" t="s">
        <v>104</v>
      </c>
      <c r="BJR78" s="97" t="s">
        <v>222</v>
      </c>
      <c r="BJS78" s="102">
        <v>11968</v>
      </c>
      <c r="BJT78" s="103" t="s">
        <v>241</v>
      </c>
      <c r="BJU78" s="104">
        <v>89</v>
      </c>
      <c r="BJV78" s="97" t="s">
        <v>254</v>
      </c>
      <c r="BJW78" s="97" t="s">
        <v>218</v>
      </c>
      <c r="BJX78" s="97" t="s">
        <v>99</v>
      </c>
      <c r="BJY78" s="63" t="s">
        <v>104</v>
      </c>
      <c r="BJZ78" s="97" t="s">
        <v>222</v>
      </c>
      <c r="BKA78" s="102">
        <v>11968</v>
      </c>
      <c r="BKB78" s="103" t="s">
        <v>241</v>
      </c>
      <c r="BKC78" s="104">
        <v>89</v>
      </c>
      <c r="BKD78" s="97" t="s">
        <v>254</v>
      </c>
      <c r="BKE78" s="97" t="s">
        <v>218</v>
      </c>
      <c r="BKF78" s="97" t="s">
        <v>99</v>
      </c>
      <c r="BKG78" s="63" t="s">
        <v>104</v>
      </c>
      <c r="BKH78" s="97" t="s">
        <v>222</v>
      </c>
      <c r="BKI78" s="102">
        <v>11968</v>
      </c>
      <c r="BKJ78" s="103" t="s">
        <v>241</v>
      </c>
      <c r="BKK78" s="104">
        <v>89</v>
      </c>
      <c r="BKL78" s="97" t="s">
        <v>254</v>
      </c>
      <c r="BKM78" s="97" t="s">
        <v>218</v>
      </c>
      <c r="BKN78" s="97" t="s">
        <v>99</v>
      </c>
      <c r="BKO78" s="63" t="s">
        <v>104</v>
      </c>
      <c r="BKP78" s="97" t="s">
        <v>222</v>
      </c>
      <c r="BKQ78" s="102">
        <v>11968</v>
      </c>
      <c r="BKR78" s="103" t="s">
        <v>241</v>
      </c>
      <c r="BKS78" s="104">
        <v>89</v>
      </c>
      <c r="BKT78" s="97" t="s">
        <v>254</v>
      </c>
      <c r="BKU78" s="97" t="s">
        <v>218</v>
      </c>
      <c r="BKV78" s="97" t="s">
        <v>99</v>
      </c>
      <c r="BKW78" s="63" t="s">
        <v>104</v>
      </c>
      <c r="BKX78" s="97" t="s">
        <v>222</v>
      </c>
      <c r="BKY78" s="102">
        <v>11968</v>
      </c>
      <c r="BKZ78" s="103" t="s">
        <v>241</v>
      </c>
      <c r="BLA78" s="104">
        <v>89</v>
      </c>
      <c r="BLB78" s="97" t="s">
        <v>254</v>
      </c>
      <c r="BLC78" s="97" t="s">
        <v>218</v>
      </c>
      <c r="BLD78" s="97" t="s">
        <v>99</v>
      </c>
      <c r="BLE78" s="63" t="s">
        <v>104</v>
      </c>
      <c r="BLF78" s="97" t="s">
        <v>222</v>
      </c>
      <c r="BLG78" s="102">
        <v>11968</v>
      </c>
      <c r="BLH78" s="103" t="s">
        <v>241</v>
      </c>
      <c r="BLI78" s="104">
        <v>89</v>
      </c>
      <c r="BLJ78" s="97" t="s">
        <v>254</v>
      </c>
      <c r="BLK78" s="97" t="s">
        <v>218</v>
      </c>
      <c r="BLL78" s="97" t="s">
        <v>99</v>
      </c>
      <c r="BLM78" s="63" t="s">
        <v>104</v>
      </c>
      <c r="BLN78" s="97" t="s">
        <v>222</v>
      </c>
      <c r="BLO78" s="102">
        <v>11968</v>
      </c>
      <c r="BLP78" s="103" t="s">
        <v>241</v>
      </c>
      <c r="BLQ78" s="104">
        <v>89</v>
      </c>
      <c r="BLR78" s="97" t="s">
        <v>254</v>
      </c>
      <c r="BLS78" s="97" t="s">
        <v>218</v>
      </c>
      <c r="BLT78" s="97" t="s">
        <v>99</v>
      </c>
      <c r="BLU78" s="63" t="s">
        <v>104</v>
      </c>
      <c r="BLV78" s="97" t="s">
        <v>222</v>
      </c>
      <c r="BLW78" s="102">
        <v>11968</v>
      </c>
      <c r="BLX78" s="103" t="s">
        <v>241</v>
      </c>
      <c r="BLY78" s="104">
        <v>89</v>
      </c>
      <c r="BLZ78" s="97" t="s">
        <v>254</v>
      </c>
      <c r="BMA78" s="97" t="s">
        <v>218</v>
      </c>
      <c r="BMB78" s="97" t="s">
        <v>99</v>
      </c>
      <c r="BMC78" s="63" t="s">
        <v>104</v>
      </c>
      <c r="BMD78" s="97" t="s">
        <v>222</v>
      </c>
      <c r="BME78" s="102">
        <v>11968</v>
      </c>
      <c r="BMF78" s="103" t="s">
        <v>241</v>
      </c>
      <c r="BMG78" s="104">
        <v>89</v>
      </c>
      <c r="BMH78" s="97" t="s">
        <v>254</v>
      </c>
      <c r="BMI78" s="97" t="s">
        <v>218</v>
      </c>
      <c r="BMJ78" s="97" t="s">
        <v>99</v>
      </c>
      <c r="BMK78" s="63" t="s">
        <v>104</v>
      </c>
      <c r="BML78" s="97" t="s">
        <v>222</v>
      </c>
      <c r="BMM78" s="102">
        <v>11968</v>
      </c>
      <c r="BMN78" s="103" t="s">
        <v>241</v>
      </c>
      <c r="BMO78" s="104">
        <v>89</v>
      </c>
      <c r="BMP78" s="97" t="s">
        <v>254</v>
      </c>
      <c r="BMQ78" s="97" t="s">
        <v>218</v>
      </c>
      <c r="BMR78" s="97" t="s">
        <v>99</v>
      </c>
      <c r="BMS78" s="63" t="s">
        <v>104</v>
      </c>
      <c r="BMT78" s="97" t="s">
        <v>222</v>
      </c>
      <c r="BMU78" s="102">
        <v>11968</v>
      </c>
      <c r="BMV78" s="103" t="s">
        <v>241</v>
      </c>
      <c r="BMW78" s="104">
        <v>89</v>
      </c>
      <c r="BMX78" s="97" t="s">
        <v>254</v>
      </c>
      <c r="BMY78" s="97" t="s">
        <v>218</v>
      </c>
      <c r="BMZ78" s="97" t="s">
        <v>99</v>
      </c>
      <c r="BNA78" s="63" t="s">
        <v>104</v>
      </c>
      <c r="BNB78" s="97" t="s">
        <v>222</v>
      </c>
      <c r="BNC78" s="102">
        <v>11968</v>
      </c>
      <c r="BND78" s="103" t="s">
        <v>241</v>
      </c>
      <c r="BNE78" s="104">
        <v>89</v>
      </c>
      <c r="BNF78" s="97" t="s">
        <v>254</v>
      </c>
      <c r="BNG78" s="97" t="s">
        <v>218</v>
      </c>
      <c r="BNH78" s="97" t="s">
        <v>99</v>
      </c>
      <c r="BNI78" s="63" t="s">
        <v>104</v>
      </c>
      <c r="BNJ78" s="97" t="s">
        <v>222</v>
      </c>
      <c r="BNK78" s="102">
        <v>11968</v>
      </c>
      <c r="BNL78" s="103" t="s">
        <v>241</v>
      </c>
      <c r="BNM78" s="104">
        <v>89</v>
      </c>
      <c r="BNN78" s="97" t="s">
        <v>254</v>
      </c>
      <c r="BNO78" s="97" t="s">
        <v>218</v>
      </c>
      <c r="BNP78" s="97" t="s">
        <v>99</v>
      </c>
      <c r="BNQ78" s="63" t="s">
        <v>104</v>
      </c>
      <c r="BNR78" s="97" t="s">
        <v>222</v>
      </c>
      <c r="BNS78" s="102">
        <v>11968</v>
      </c>
      <c r="BNT78" s="103" t="s">
        <v>241</v>
      </c>
      <c r="BNU78" s="104">
        <v>89</v>
      </c>
      <c r="BNV78" s="97" t="s">
        <v>254</v>
      </c>
      <c r="BNW78" s="97" t="s">
        <v>218</v>
      </c>
      <c r="BNX78" s="97" t="s">
        <v>99</v>
      </c>
      <c r="BNY78" s="63" t="s">
        <v>104</v>
      </c>
      <c r="BNZ78" s="97" t="s">
        <v>222</v>
      </c>
      <c r="BOA78" s="102">
        <v>11968</v>
      </c>
      <c r="BOB78" s="103" t="s">
        <v>241</v>
      </c>
      <c r="BOC78" s="104">
        <v>89</v>
      </c>
      <c r="BOD78" s="97" t="s">
        <v>254</v>
      </c>
      <c r="BOE78" s="97" t="s">
        <v>218</v>
      </c>
      <c r="BOF78" s="97" t="s">
        <v>99</v>
      </c>
      <c r="BOG78" s="63" t="s">
        <v>104</v>
      </c>
      <c r="BOH78" s="97" t="s">
        <v>222</v>
      </c>
      <c r="BOI78" s="102">
        <v>11968</v>
      </c>
      <c r="BOJ78" s="103" t="s">
        <v>241</v>
      </c>
      <c r="BOK78" s="104">
        <v>89</v>
      </c>
      <c r="BOL78" s="97" t="s">
        <v>254</v>
      </c>
      <c r="BOM78" s="97" t="s">
        <v>218</v>
      </c>
      <c r="BON78" s="97" t="s">
        <v>99</v>
      </c>
      <c r="BOO78" s="63" t="s">
        <v>104</v>
      </c>
      <c r="BOP78" s="97" t="s">
        <v>222</v>
      </c>
      <c r="BOQ78" s="102">
        <v>11968</v>
      </c>
      <c r="BOR78" s="103" t="s">
        <v>241</v>
      </c>
      <c r="BOS78" s="104">
        <v>89</v>
      </c>
      <c r="BOT78" s="97" t="s">
        <v>254</v>
      </c>
      <c r="BOU78" s="97" t="s">
        <v>218</v>
      </c>
      <c r="BOV78" s="97" t="s">
        <v>99</v>
      </c>
      <c r="BOW78" s="63" t="s">
        <v>104</v>
      </c>
      <c r="BOX78" s="97" t="s">
        <v>222</v>
      </c>
      <c r="BOY78" s="102">
        <v>11968</v>
      </c>
      <c r="BOZ78" s="103" t="s">
        <v>241</v>
      </c>
      <c r="BPA78" s="104">
        <v>89</v>
      </c>
      <c r="BPB78" s="97" t="s">
        <v>254</v>
      </c>
      <c r="BPC78" s="97" t="s">
        <v>218</v>
      </c>
      <c r="BPD78" s="97" t="s">
        <v>99</v>
      </c>
      <c r="BPE78" s="63" t="s">
        <v>104</v>
      </c>
      <c r="BPF78" s="97" t="s">
        <v>222</v>
      </c>
      <c r="BPG78" s="102">
        <v>11968</v>
      </c>
      <c r="BPH78" s="103" t="s">
        <v>241</v>
      </c>
      <c r="BPI78" s="104">
        <v>89</v>
      </c>
      <c r="BPJ78" s="97" t="s">
        <v>254</v>
      </c>
      <c r="BPK78" s="97" t="s">
        <v>218</v>
      </c>
      <c r="BPL78" s="97" t="s">
        <v>99</v>
      </c>
      <c r="BPM78" s="63" t="s">
        <v>104</v>
      </c>
      <c r="BPN78" s="97" t="s">
        <v>222</v>
      </c>
      <c r="BPO78" s="102">
        <v>11968</v>
      </c>
      <c r="BPP78" s="103" t="s">
        <v>241</v>
      </c>
      <c r="BPQ78" s="104">
        <v>89</v>
      </c>
      <c r="BPR78" s="97" t="s">
        <v>254</v>
      </c>
      <c r="BPS78" s="97" t="s">
        <v>218</v>
      </c>
      <c r="BPT78" s="97" t="s">
        <v>99</v>
      </c>
      <c r="BPU78" s="63" t="s">
        <v>104</v>
      </c>
      <c r="BPV78" s="97" t="s">
        <v>222</v>
      </c>
      <c r="BPW78" s="102">
        <v>11968</v>
      </c>
      <c r="BPX78" s="103" t="s">
        <v>241</v>
      </c>
      <c r="BPY78" s="104">
        <v>89</v>
      </c>
      <c r="BPZ78" s="97" t="s">
        <v>254</v>
      </c>
      <c r="BQA78" s="97" t="s">
        <v>218</v>
      </c>
      <c r="BQB78" s="97" t="s">
        <v>99</v>
      </c>
      <c r="BQC78" s="63" t="s">
        <v>104</v>
      </c>
      <c r="BQD78" s="97" t="s">
        <v>222</v>
      </c>
      <c r="BQE78" s="102">
        <v>11968</v>
      </c>
      <c r="BQF78" s="103" t="s">
        <v>241</v>
      </c>
      <c r="BQG78" s="104">
        <v>89</v>
      </c>
      <c r="BQH78" s="97" t="s">
        <v>254</v>
      </c>
      <c r="BQI78" s="97" t="s">
        <v>218</v>
      </c>
      <c r="BQJ78" s="97" t="s">
        <v>99</v>
      </c>
      <c r="BQK78" s="63" t="s">
        <v>104</v>
      </c>
      <c r="BQL78" s="97" t="s">
        <v>222</v>
      </c>
      <c r="BQM78" s="102">
        <v>11968</v>
      </c>
      <c r="BQN78" s="103" t="s">
        <v>241</v>
      </c>
      <c r="BQO78" s="104">
        <v>89</v>
      </c>
      <c r="BQP78" s="97" t="s">
        <v>254</v>
      </c>
      <c r="BQQ78" s="97" t="s">
        <v>218</v>
      </c>
      <c r="BQR78" s="97" t="s">
        <v>99</v>
      </c>
      <c r="BQS78" s="63" t="s">
        <v>104</v>
      </c>
      <c r="BQT78" s="97" t="s">
        <v>222</v>
      </c>
      <c r="BQU78" s="102">
        <v>11968</v>
      </c>
      <c r="BQV78" s="103" t="s">
        <v>241</v>
      </c>
      <c r="BQW78" s="104">
        <v>89</v>
      </c>
      <c r="BQX78" s="97" t="s">
        <v>254</v>
      </c>
      <c r="BQY78" s="97" t="s">
        <v>218</v>
      </c>
      <c r="BQZ78" s="97" t="s">
        <v>99</v>
      </c>
      <c r="BRA78" s="63" t="s">
        <v>104</v>
      </c>
      <c r="BRB78" s="97" t="s">
        <v>222</v>
      </c>
      <c r="BRC78" s="102">
        <v>11968</v>
      </c>
      <c r="BRD78" s="103" t="s">
        <v>241</v>
      </c>
      <c r="BRE78" s="104">
        <v>89</v>
      </c>
      <c r="BRF78" s="97" t="s">
        <v>254</v>
      </c>
      <c r="BRG78" s="97" t="s">
        <v>218</v>
      </c>
      <c r="BRH78" s="97" t="s">
        <v>99</v>
      </c>
      <c r="BRI78" s="63" t="s">
        <v>104</v>
      </c>
      <c r="BRJ78" s="97" t="s">
        <v>222</v>
      </c>
      <c r="BRK78" s="102">
        <v>11968</v>
      </c>
      <c r="BRL78" s="103" t="s">
        <v>241</v>
      </c>
      <c r="BRM78" s="104">
        <v>89</v>
      </c>
      <c r="BRN78" s="97" t="s">
        <v>254</v>
      </c>
      <c r="BRO78" s="97" t="s">
        <v>218</v>
      </c>
      <c r="BRP78" s="97" t="s">
        <v>99</v>
      </c>
      <c r="BRQ78" s="63" t="s">
        <v>104</v>
      </c>
      <c r="BRR78" s="97" t="s">
        <v>222</v>
      </c>
      <c r="BRS78" s="102">
        <v>11968</v>
      </c>
      <c r="BRT78" s="103" t="s">
        <v>241</v>
      </c>
      <c r="BRU78" s="104">
        <v>89</v>
      </c>
      <c r="BRV78" s="97" t="s">
        <v>254</v>
      </c>
      <c r="BRW78" s="97" t="s">
        <v>218</v>
      </c>
      <c r="BRX78" s="97" t="s">
        <v>99</v>
      </c>
      <c r="BRY78" s="63" t="s">
        <v>104</v>
      </c>
      <c r="BRZ78" s="97" t="s">
        <v>222</v>
      </c>
      <c r="BSA78" s="102">
        <v>11968</v>
      </c>
      <c r="BSB78" s="103" t="s">
        <v>241</v>
      </c>
      <c r="BSC78" s="104">
        <v>89</v>
      </c>
      <c r="BSD78" s="97" t="s">
        <v>254</v>
      </c>
      <c r="BSE78" s="97" t="s">
        <v>218</v>
      </c>
      <c r="BSF78" s="97" t="s">
        <v>99</v>
      </c>
      <c r="BSG78" s="63" t="s">
        <v>104</v>
      </c>
      <c r="BSH78" s="97" t="s">
        <v>222</v>
      </c>
      <c r="BSI78" s="102">
        <v>11968</v>
      </c>
      <c r="BSJ78" s="103" t="s">
        <v>241</v>
      </c>
      <c r="BSK78" s="104">
        <v>89</v>
      </c>
      <c r="BSL78" s="97" t="s">
        <v>254</v>
      </c>
      <c r="BSM78" s="97" t="s">
        <v>218</v>
      </c>
      <c r="BSN78" s="97" t="s">
        <v>99</v>
      </c>
      <c r="BSO78" s="63" t="s">
        <v>104</v>
      </c>
      <c r="BSP78" s="97" t="s">
        <v>222</v>
      </c>
      <c r="BSQ78" s="102">
        <v>11968</v>
      </c>
      <c r="BSR78" s="103" t="s">
        <v>241</v>
      </c>
      <c r="BSS78" s="104">
        <v>89</v>
      </c>
      <c r="BST78" s="97" t="s">
        <v>254</v>
      </c>
      <c r="BSU78" s="97" t="s">
        <v>218</v>
      </c>
      <c r="BSV78" s="97" t="s">
        <v>99</v>
      </c>
      <c r="BSW78" s="63" t="s">
        <v>104</v>
      </c>
      <c r="BSX78" s="97" t="s">
        <v>222</v>
      </c>
      <c r="BSY78" s="102">
        <v>11968</v>
      </c>
      <c r="BSZ78" s="103" t="s">
        <v>241</v>
      </c>
      <c r="BTA78" s="104">
        <v>89</v>
      </c>
      <c r="BTB78" s="97" t="s">
        <v>254</v>
      </c>
      <c r="BTC78" s="97" t="s">
        <v>218</v>
      </c>
      <c r="BTD78" s="97" t="s">
        <v>99</v>
      </c>
      <c r="BTE78" s="63" t="s">
        <v>104</v>
      </c>
      <c r="BTF78" s="97" t="s">
        <v>222</v>
      </c>
      <c r="BTG78" s="102">
        <v>11968</v>
      </c>
      <c r="BTH78" s="103" t="s">
        <v>241</v>
      </c>
      <c r="BTI78" s="104">
        <v>89</v>
      </c>
      <c r="BTJ78" s="97" t="s">
        <v>254</v>
      </c>
      <c r="BTK78" s="97" t="s">
        <v>218</v>
      </c>
      <c r="BTL78" s="97" t="s">
        <v>99</v>
      </c>
      <c r="BTM78" s="63" t="s">
        <v>104</v>
      </c>
      <c r="BTN78" s="97" t="s">
        <v>222</v>
      </c>
      <c r="BTO78" s="102">
        <v>11968</v>
      </c>
      <c r="BTP78" s="103" t="s">
        <v>241</v>
      </c>
      <c r="BTQ78" s="104">
        <v>89</v>
      </c>
      <c r="BTR78" s="97" t="s">
        <v>254</v>
      </c>
      <c r="BTS78" s="97" t="s">
        <v>218</v>
      </c>
      <c r="BTT78" s="97" t="s">
        <v>99</v>
      </c>
      <c r="BTU78" s="63" t="s">
        <v>104</v>
      </c>
      <c r="BTV78" s="97" t="s">
        <v>222</v>
      </c>
      <c r="BTW78" s="102">
        <v>11968</v>
      </c>
      <c r="BTX78" s="103" t="s">
        <v>241</v>
      </c>
      <c r="BTY78" s="104">
        <v>89</v>
      </c>
      <c r="BTZ78" s="97" t="s">
        <v>254</v>
      </c>
      <c r="BUA78" s="97" t="s">
        <v>218</v>
      </c>
      <c r="BUB78" s="97" t="s">
        <v>99</v>
      </c>
      <c r="BUC78" s="63" t="s">
        <v>104</v>
      </c>
      <c r="BUD78" s="97" t="s">
        <v>222</v>
      </c>
      <c r="BUE78" s="102">
        <v>11968</v>
      </c>
      <c r="BUF78" s="103" t="s">
        <v>241</v>
      </c>
      <c r="BUG78" s="104">
        <v>89</v>
      </c>
      <c r="BUH78" s="97" t="s">
        <v>254</v>
      </c>
      <c r="BUI78" s="97" t="s">
        <v>218</v>
      </c>
      <c r="BUJ78" s="97" t="s">
        <v>99</v>
      </c>
      <c r="BUK78" s="63" t="s">
        <v>104</v>
      </c>
      <c r="BUL78" s="97" t="s">
        <v>222</v>
      </c>
      <c r="BUM78" s="102">
        <v>11968</v>
      </c>
      <c r="BUN78" s="103" t="s">
        <v>241</v>
      </c>
      <c r="BUO78" s="104">
        <v>89</v>
      </c>
      <c r="BUP78" s="97" t="s">
        <v>254</v>
      </c>
      <c r="BUQ78" s="97" t="s">
        <v>218</v>
      </c>
      <c r="BUR78" s="97" t="s">
        <v>99</v>
      </c>
      <c r="BUS78" s="63" t="s">
        <v>104</v>
      </c>
      <c r="BUT78" s="97" t="s">
        <v>222</v>
      </c>
      <c r="BUU78" s="102">
        <v>11968</v>
      </c>
      <c r="BUV78" s="103" t="s">
        <v>241</v>
      </c>
      <c r="BUW78" s="104">
        <v>89</v>
      </c>
      <c r="BUX78" s="97" t="s">
        <v>254</v>
      </c>
      <c r="BUY78" s="97" t="s">
        <v>218</v>
      </c>
      <c r="BUZ78" s="97" t="s">
        <v>99</v>
      </c>
      <c r="BVA78" s="63" t="s">
        <v>104</v>
      </c>
      <c r="BVB78" s="97" t="s">
        <v>222</v>
      </c>
      <c r="BVC78" s="102">
        <v>11968</v>
      </c>
      <c r="BVD78" s="103" t="s">
        <v>241</v>
      </c>
      <c r="BVE78" s="104">
        <v>89</v>
      </c>
      <c r="BVF78" s="97" t="s">
        <v>254</v>
      </c>
      <c r="BVG78" s="97" t="s">
        <v>218</v>
      </c>
      <c r="BVH78" s="97" t="s">
        <v>99</v>
      </c>
      <c r="BVI78" s="63" t="s">
        <v>104</v>
      </c>
      <c r="BVJ78" s="97" t="s">
        <v>222</v>
      </c>
      <c r="BVK78" s="102">
        <v>11968</v>
      </c>
      <c r="BVL78" s="103" t="s">
        <v>241</v>
      </c>
      <c r="BVM78" s="104">
        <v>89</v>
      </c>
      <c r="BVN78" s="97" t="s">
        <v>254</v>
      </c>
      <c r="BVO78" s="97" t="s">
        <v>218</v>
      </c>
      <c r="BVP78" s="97" t="s">
        <v>99</v>
      </c>
      <c r="BVQ78" s="63" t="s">
        <v>104</v>
      </c>
      <c r="BVR78" s="97" t="s">
        <v>222</v>
      </c>
      <c r="BVS78" s="102">
        <v>11968</v>
      </c>
      <c r="BVT78" s="103" t="s">
        <v>241</v>
      </c>
      <c r="BVU78" s="104">
        <v>89</v>
      </c>
      <c r="BVV78" s="97" t="s">
        <v>254</v>
      </c>
      <c r="BVW78" s="97" t="s">
        <v>218</v>
      </c>
      <c r="BVX78" s="97" t="s">
        <v>99</v>
      </c>
      <c r="BVY78" s="63" t="s">
        <v>104</v>
      </c>
      <c r="BVZ78" s="97" t="s">
        <v>222</v>
      </c>
      <c r="BWA78" s="102">
        <v>11968</v>
      </c>
      <c r="BWB78" s="103" t="s">
        <v>241</v>
      </c>
      <c r="BWC78" s="104">
        <v>89</v>
      </c>
      <c r="BWD78" s="97" t="s">
        <v>254</v>
      </c>
      <c r="BWE78" s="97" t="s">
        <v>218</v>
      </c>
      <c r="BWF78" s="97" t="s">
        <v>99</v>
      </c>
      <c r="BWG78" s="63" t="s">
        <v>104</v>
      </c>
      <c r="BWH78" s="97" t="s">
        <v>222</v>
      </c>
      <c r="BWI78" s="102">
        <v>11968</v>
      </c>
      <c r="BWJ78" s="103" t="s">
        <v>241</v>
      </c>
      <c r="BWK78" s="104">
        <v>89</v>
      </c>
      <c r="BWL78" s="97" t="s">
        <v>254</v>
      </c>
      <c r="BWM78" s="97" t="s">
        <v>218</v>
      </c>
      <c r="BWN78" s="97" t="s">
        <v>99</v>
      </c>
      <c r="BWO78" s="63" t="s">
        <v>104</v>
      </c>
      <c r="BWP78" s="97" t="s">
        <v>222</v>
      </c>
      <c r="BWQ78" s="102">
        <v>11968</v>
      </c>
      <c r="BWR78" s="103" t="s">
        <v>241</v>
      </c>
      <c r="BWS78" s="104">
        <v>89</v>
      </c>
      <c r="BWT78" s="97" t="s">
        <v>254</v>
      </c>
      <c r="BWU78" s="97" t="s">
        <v>218</v>
      </c>
      <c r="BWV78" s="97" t="s">
        <v>99</v>
      </c>
      <c r="BWW78" s="63" t="s">
        <v>104</v>
      </c>
      <c r="BWX78" s="97" t="s">
        <v>222</v>
      </c>
      <c r="BWY78" s="102">
        <v>11968</v>
      </c>
      <c r="BWZ78" s="103" t="s">
        <v>241</v>
      </c>
      <c r="BXA78" s="104">
        <v>89</v>
      </c>
      <c r="BXB78" s="97" t="s">
        <v>254</v>
      </c>
      <c r="BXC78" s="97" t="s">
        <v>218</v>
      </c>
      <c r="BXD78" s="97" t="s">
        <v>99</v>
      </c>
      <c r="BXE78" s="63" t="s">
        <v>104</v>
      </c>
      <c r="BXF78" s="97" t="s">
        <v>222</v>
      </c>
      <c r="BXG78" s="102">
        <v>11968</v>
      </c>
      <c r="BXH78" s="103" t="s">
        <v>241</v>
      </c>
      <c r="BXI78" s="104">
        <v>89</v>
      </c>
      <c r="BXJ78" s="97" t="s">
        <v>254</v>
      </c>
      <c r="BXK78" s="97" t="s">
        <v>218</v>
      </c>
      <c r="BXL78" s="97" t="s">
        <v>99</v>
      </c>
      <c r="BXM78" s="63" t="s">
        <v>104</v>
      </c>
      <c r="BXN78" s="97" t="s">
        <v>222</v>
      </c>
      <c r="BXO78" s="102">
        <v>11968</v>
      </c>
      <c r="BXP78" s="103" t="s">
        <v>241</v>
      </c>
      <c r="BXQ78" s="104">
        <v>89</v>
      </c>
      <c r="BXR78" s="97" t="s">
        <v>254</v>
      </c>
      <c r="BXS78" s="97" t="s">
        <v>218</v>
      </c>
      <c r="BXT78" s="97" t="s">
        <v>99</v>
      </c>
      <c r="BXU78" s="63" t="s">
        <v>104</v>
      </c>
      <c r="BXV78" s="97" t="s">
        <v>222</v>
      </c>
      <c r="BXW78" s="102">
        <v>11968</v>
      </c>
      <c r="BXX78" s="103" t="s">
        <v>241</v>
      </c>
      <c r="BXY78" s="104">
        <v>89</v>
      </c>
      <c r="BXZ78" s="97" t="s">
        <v>254</v>
      </c>
      <c r="BYA78" s="97" t="s">
        <v>218</v>
      </c>
      <c r="BYB78" s="97" t="s">
        <v>99</v>
      </c>
      <c r="BYC78" s="63" t="s">
        <v>104</v>
      </c>
      <c r="BYD78" s="97" t="s">
        <v>222</v>
      </c>
      <c r="BYE78" s="102">
        <v>11968</v>
      </c>
      <c r="BYF78" s="103" t="s">
        <v>241</v>
      </c>
      <c r="BYG78" s="104">
        <v>89</v>
      </c>
      <c r="BYH78" s="97" t="s">
        <v>254</v>
      </c>
      <c r="BYI78" s="97" t="s">
        <v>218</v>
      </c>
      <c r="BYJ78" s="97" t="s">
        <v>99</v>
      </c>
      <c r="BYK78" s="63" t="s">
        <v>104</v>
      </c>
      <c r="BYL78" s="97" t="s">
        <v>222</v>
      </c>
      <c r="BYM78" s="102">
        <v>11968</v>
      </c>
      <c r="BYN78" s="103" t="s">
        <v>241</v>
      </c>
      <c r="BYO78" s="104">
        <v>89</v>
      </c>
      <c r="BYP78" s="97" t="s">
        <v>254</v>
      </c>
      <c r="BYQ78" s="97" t="s">
        <v>218</v>
      </c>
      <c r="BYR78" s="97" t="s">
        <v>99</v>
      </c>
      <c r="BYS78" s="63" t="s">
        <v>104</v>
      </c>
      <c r="BYT78" s="97" t="s">
        <v>222</v>
      </c>
      <c r="BYU78" s="102">
        <v>11968</v>
      </c>
      <c r="BYV78" s="103" t="s">
        <v>241</v>
      </c>
      <c r="BYW78" s="104">
        <v>89</v>
      </c>
      <c r="BYX78" s="97" t="s">
        <v>254</v>
      </c>
      <c r="BYY78" s="97" t="s">
        <v>218</v>
      </c>
      <c r="BYZ78" s="97" t="s">
        <v>99</v>
      </c>
      <c r="BZA78" s="63" t="s">
        <v>104</v>
      </c>
      <c r="BZB78" s="97" t="s">
        <v>222</v>
      </c>
      <c r="BZC78" s="102">
        <v>11968</v>
      </c>
      <c r="BZD78" s="103" t="s">
        <v>241</v>
      </c>
      <c r="BZE78" s="104">
        <v>89</v>
      </c>
      <c r="BZF78" s="97" t="s">
        <v>254</v>
      </c>
      <c r="BZG78" s="97" t="s">
        <v>218</v>
      </c>
      <c r="BZH78" s="97" t="s">
        <v>99</v>
      </c>
      <c r="BZI78" s="63" t="s">
        <v>104</v>
      </c>
      <c r="BZJ78" s="97" t="s">
        <v>222</v>
      </c>
      <c r="BZK78" s="102">
        <v>11968</v>
      </c>
      <c r="BZL78" s="103" t="s">
        <v>241</v>
      </c>
      <c r="BZM78" s="104">
        <v>89</v>
      </c>
      <c r="BZN78" s="97" t="s">
        <v>254</v>
      </c>
      <c r="BZO78" s="97" t="s">
        <v>218</v>
      </c>
      <c r="BZP78" s="97" t="s">
        <v>99</v>
      </c>
      <c r="BZQ78" s="63" t="s">
        <v>104</v>
      </c>
      <c r="BZR78" s="97" t="s">
        <v>222</v>
      </c>
      <c r="BZS78" s="102">
        <v>11968</v>
      </c>
      <c r="BZT78" s="103" t="s">
        <v>241</v>
      </c>
      <c r="BZU78" s="104">
        <v>89</v>
      </c>
      <c r="BZV78" s="97" t="s">
        <v>254</v>
      </c>
      <c r="BZW78" s="97" t="s">
        <v>218</v>
      </c>
      <c r="BZX78" s="97" t="s">
        <v>99</v>
      </c>
      <c r="BZY78" s="63" t="s">
        <v>104</v>
      </c>
      <c r="BZZ78" s="97" t="s">
        <v>222</v>
      </c>
      <c r="CAA78" s="102">
        <v>11968</v>
      </c>
      <c r="CAB78" s="103" t="s">
        <v>241</v>
      </c>
      <c r="CAC78" s="104">
        <v>89</v>
      </c>
      <c r="CAD78" s="97" t="s">
        <v>254</v>
      </c>
      <c r="CAE78" s="97" t="s">
        <v>218</v>
      </c>
      <c r="CAF78" s="97" t="s">
        <v>99</v>
      </c>
      <c r="CAG78" s="63" t="s">
        <v>104</v>
      </c>
      <c r="CAH78" s="97" t="s">
        <v>222</v>
      </c>
      <c r="CAI78" s="102">
        <v>11968</v>
      </c>
      <c r="CAJ78" s="103" t="s">
        <v>241</v>
      </c>
      <c r="CAK78" s="104">
        <v>89</v>
      </c>
      <c r="CAL78" s="97" t="s">
        <v>254</v>
      </c>
      <c r="CAM78" s="97" t="s">
        <v>218</v>
      </c>
      <c r="CAN78" s="97" t="s">
        <v>99</v>
      </c>
      <c r="CAO78" s="63" t="s">
        <v>104</v>
      </c>
      <c r="CAP78" s="97" t="s">
        <v>222</v>
      </c>
      <c r="CAQ78" s="102">
        <v>11968</v>
      </c>
      <c r="CAR78" s="103" t="s">
        <v>241</v>
      </c>
      <c r="CAS78" s="104">
        <v>89</v>
      </c>
      <c r="CAT78" s="97" t="s">
        <v>254</v>
      </c>
      <c r="CAU78" s="97" t="s">
        <v>218</v>
      </c>
      <c r="CAV78" s="97" t="s">
        <v>99</v>
      </c>
      <c r="CAW78" s="63" t="s">
        <v>104</v>
      </c>
      <c r="CAX78" s="97" t="s">
        <v>222</v>
      </c>
      <c r="CAY78" s="102">
        <v>11968</v>
      </c>
      <c r="CAZ78" s="103" t="s">
        <v>241</v>
      </c>
      <c r="CBA78" s="104">
        <v>89</v>
      </c>
      <c r="CBB78" s="97" t="s">
        <v>254</v>
      </c>
      <c r="CBC78" s="97" t="s">
        <v>218</v>
      </c>
      <c r="CBD78" s="97" t="s">
        <v>99</v>
      </c>
      <c r="CBE78" s="63" t="s">
        <v>104</v>
      </c>
      <c r="CBF78" s="97" t="s">
        <v>222</v>
      </c>
      <c r="CBG78" s="102">
        <v>11968</v>
      </c>
      <c r="CBH78" s="103" t="s">
        <v>241</v>
      </c>
      <c r="CBI78" s="104">
        <v>89</v>
      </c>
      <c r="CBJ78" s="97" t="s">
        <v>254</v>
      </c>
      <c r="CBK78" s="97" t="s">
        <v>218</v>
      </c>
      <c r="CBL78" s="97" t="s">
        <v>99</v>
      </c>
      <c r="CBM78" s="63" t="s">
        <v>104</v>
      </c>
      <c r="CBN78" s="97" t="s">
        <v>222</v>
      </c>
      <c r="CBO78" s="102">
        <v>11968</v>
      </c>
      <c r="CBP78" s="103" t="s">
        <v>241</v>
      </c>
      <c r="CBQ78" s="104">
        <v>89</v>
      </c>
      <c r="CBR78" s="97" t="s">
        <v>254</v>
      </c>
      <c r="CBS78" s="97" t="s">
        <v>218</v>
      </c>
      <c r="CBT78" s="97" t="s">
        <v>99</v>
      </c>
      <c r="CBU78" s="63" t="s">
        <v>104</v>
      </c>
      <c r="CBV78" s="97" t="s">
        <v>222</v>
      </c>
      <c r="CBW78" s="102">
        <v>11968</v>
      </c>
      <c r="CBX78" s="103" t="s">
        <v>241</v>
      </c>
      <c r="CBY78" s="104">
        <v>89</v>
      </c>
      <c r="CBZ78" s="97" t="s">
        <v>254</v>
      </c>
      <c r="CCA78" s="97" t="s">
        <v>218</v>
      </c>
      <c r="CCB78" s="97" t="s">
        <v>99</v>
      </c>
      <c r="CCC78" s="63" t="s">
        <v>104</v>
      </c>
      <c r="CCD78" s="97" t="s">
        <v>222</v>
      </c>
      <c r="CCE78" s="102">
        <v>11968</v>
      </c>
      <c r="CCF78" s="103" t="s">
        <v>241</v>
      </c>
      <c r="CCG78" s="104">
        <v>89</v>
      </c>
      <c r="CCH78" s="97" t="s">
        <v>254</v>
      </c>
      <c r="CCI78" s="97" t="s">
        <v>218</v>
      </c>
      <c r="CCJ78" s="97" t="s">
        <v>99</v>
      </c>
      <c r="CCK78" s="63" t="s">
        <v>104</v>
      </c>
      <c r="CCL78" s="97" t="s">
        <v>222</v>
      </c>
      <c r="CCM78" s="102">
        <v>11968</v>
      </c>
      <c r="CCN78" s="103" t="s">
        <v>241</v>
      </c>
      <c r="CCO78" s="104">
        <v>89</v>
      </c>
      <c r="CCP78" s="97" t="s">
        <v>254</v>
      </c>
      <c r="CCQ78" s="97" t="s">
        <v>218</v>
      </c>
      <c r="CCR78" s="97" t="s">
        <v>99</v>
      </c>
      <c r="CCS78" s="63" t="s">
        <v>104</v>
      </c>
      <c r="CCT78" s="97" t="s">
        <v>222</v>
      </c>
      <c r="CCU78" s="102">
        <v>11968</v>
      </c>
      <c r="CCV78" s="103" t="s">
        <v>241</v>
      </c>
      <c r="CCW78" s="104">
        <v>89</v>
      </c>
      <c r="CCX78" s="97" t="s">
        <v>254</v>
      </c>
      <c r="CCY78" s="97" t="s">
        <v>218</v>
      </c>
      <c r="CCZ78" s="97" t="s">
        <v>99</v>
      </c>
      <c r="CDA78" s="63" t="s">
        <v>104</v>
      </c>
      <c r="CDB78" s="97" t="s">
        <v>222</v>
      </c>
      <c r="CDC78" s="102">
        <v>11968</v>
      </c>
      <c r="CDD78" s="103" t="s">
        <v>241</v>
      </c>
      <c r="CDE78" s="104">
        <v>89</v>
      </c>
      <c r="CDF78" s="97" t="s">
        <v>254</v>
      </c>
      <c r="CDG78" s="97" t="s">
        <v>218</v>
      </c>
      <c r="CDH78" s="97" t="s">
        <v>99</v>
      </c>
      <c r="CDI78" s="63" t="s">
        <v>104</v>
      </c>
      <c r="CDJ78" s="97" t="s">
        <v>222</v>
      </c>
      <c r="CDK78" s="102">
        <v>11968</v>
      </c>
      <c r="CDL78" s="103" t="s">
        <v>241</v>
      </c>
      <c r="CDM78" s="104">
        <v>89</v>
      </c>
      <c r="CDN78" s="97" t="s">
        <v>254</v>
      </c>
      <c r="CDO78" s="97" t="s">
        <v>218</v>
      </c>
      <c r="CDP78" s="97" t="s">
        <v>99</v>
      </c>
      <c r="CDQ78" s="63" t="s">
        <v>104</v>
      </c>
      <c r="CDR78" s="97" t="s">
        <v>222</v>
      </c>
      <c r="CDS78" s="102">
        <v>11968</v>
      </c>
      <c r="CDT78" s="103" t="s">
        <v>241</v>
      </c>
      <c r="CDU78" s="104">
        <v>89</v>
      </c>
      <c r="CDV78" s="97" t="s">
        <v>254</v>
      </c>
      <c r="CDW78" s="97" t="s">
        <v>218</v>
      </c>
      <c r="CDX78" s="97" t="s">
        <v>99</v>
      </c>
      <c r="CDY78" s="63" t="s">
        <v>104</v>
      </c>
      <c r="CDZ78" s="97" t="s">
        <v>222</v>
      </c>
      <c r="CEA78" s="102">
        <v>11968</v>
      </c>
      <c r="CEB78" s="103" t="s">
        <v>241</v>
      </c>
      <c r="CEC78" s="104">
        <v>89</v>
      </c>
      <c r="CED78" s="97" t="s">
        <v>254</v>
      </c>
      <c r="CEE78" s="97" t="s">
        <v>218</v>
      </c>
      <c r="CEF78" s="97" t="s">
        <v>99</v>
      </c>
      <c r="CEG78" s="63" t="s">
        <v>104</v>
      </c>
      <c r="CEH78" s="97" t="s">
        <v>222</v>
      </c>
      <c r="CEI78" s="102">
        <v>11968</v>
      </c>
      <c r="CEJ78" s="103" t="s">
        <v>241</v>
      </c>
      <c r="CEK78" s="104">
        <v>89</v>
      </c>
      <c r="CEL78" s="97" t="s">
        <v>254</v>
      </c>
      <c r="CEM78" s="97" t="s">
        <v>218</v>
      </c>
      <c r="CEN78" s="97" t="s">
        <v>99</v>
      </c>
      <c r="CEO78" s="63" t="s">
        <v>104</v>
      </c>
      <c r="CEP78" s="97" t="s">
        <v>222</v>
      </c>
      <c r="CEQ78" s="102">
        <v>11968</v>
      </c>
      <c r="CER78" s="103" t="s">
        <v>241</v>
      </c>
      <c r="CES78" s="104">
        <v>89</v>
      </c>
      <c r="CET78" s="97" t="s">
        <v>254</v>
      </c>
      <c r="CEU78" s="97" t="s">
        <v>218</v>
      </c>
      <c r="CEV78" s="97" t="s">
        <v>99</v>
      </c>
      <c r="CEW78" s="63" t="s">
        <v>104</v>
      </c>
      <c r="CEX78" s="97" t="s">
        <v>222</v>
      </c>
      <c r="CEY78" s="102">
        <v>11968</v>
      </c>
      <c r="CEZ78" s="103" t="s">
        <v>241</v>
      </c>
      <c r="CFA78" s="104">
        <v>89</v>
      </c>
      <c r="CFB78" s="97" t="s">
        <v>254</v>
      </c>
      <c r="CFC78" s="97" t="s">
        <v>218</v>
      </c>
      <c r="CFD78" s="97" t="s">
        <v>99</v>
      </c>
      <c r="CFE78" s="63" t="s">
        <v>104</v>
      </c>
      <c r="CFF78" s="97" t="s">
        <v>222</v>
      </c>
      <c r="CFG78" s="102">
        <v>11968</v>
      </c>
      <c r="CFH78" s="103" t="s">
        <v>241</v>
      </c>
      <c r="CFI78" s="104">
        <v>89</v>
      </c>
      <c r="CFJ78" s="97" t="s">
        <v>254</v>
      </c>
      <c r="CFK78" s="97" t="s">
        <v>218</v>
      </c>
      <c r="CFL78" s="97" t="s">
        <v>99</v>
      </c>
      <c r="CFM78" s="63" t="s">
        <v>104</v>
      </c>
      <c r="CFN78" s="97" t="s">
        <v>222</v>
      </c>
      <c r="CFO78" s="102">
        <v>11968</v>
      </c>
      <c r="CFP78" s="103" t="s">
        <v>241</v>
      </c>
      <c r="CFQ78" s="104">
        <v>89</v>
      </c>
      <c r="CFR78" s="97" t="s">
        <v>254</v>
      </c>
      <c r="CFS78" s="97" t="s">
        <v>218</v>
      </c>
      <c r="CFT78" s="97" t="s">
        <v>99</v>
      </c>
      <c r="CFU78" s="63" t="s">
        <v>104</v>
      </c>
      <c r="CFV78" s="97" t="s">
        <v>222</v>
      </c>
      <c r="CFW78" s="102">
        <v>11968</v>
      </c>
      <c r="CFX78" s="103" t="s">
        <v>241</v>
      </c>
      <c r="CFY78" s="104">
        <v>89</v>
      </c>
      <c r="CFZ78" s="97" t="s">
        <v>254</v>
      </c>
      <c r="CGA78" s="97" t="s">
        <v>218</v>
      </c>
      <c r="CGB78" s="97" t="s">
        <v>99</v>
      </c>
      <c r="CGC78" s="63" t="s">
        <v>104</v>
      </c>
      <c r="CGD78" s="97" t="s">
        <v>222</v>
      </c>
      <c r="CGE78" s="102">
        <v>11968</v>
      </c>
      <c r="CGF78" s="103" t="s">
        <v>241</v>
      </c>
      <c r="CGG78" s="104">
        <v>89</v>
      </c>
      <c r="CGH78" s="97" t="s">
        <v>254</v>
      </c>
      <c r="CGI78" s="97" t="s">
        <v>218</v>
      </c>
      <c r="CGJ78" s="97" t="s">
        <v>99</v>
      </c>
      <c r="CGK78" s="63" t="s">
        <v>104</v>
      </c>
      <c r="CGL78" s="97" t="s">
        <v>222</v>
      </c>
      <c r="CGM78" s="102">
        <v>11968</v>
      </c>
      <c r="CGN78" s="103" t="s">
        <v>241</v>
      </c>
      <c r="CGO78" s="104">
        <v>89</v>
      </c>
      <c r="CGP78" s="97" t="s">
        <v>254</v>
      </c>
      <c r="CGQ78" s="97" t="s">
        <v>218</v>
      </c>
      <c r="CGR78" s="97" t="s">
        <v>99</v>
      </c>
      <c r="CGS78" s="63" t="s">
        <v>104</v>
      </c>
      <c r="CGT78" s="97" t="s">
        <v>222</v>
      </c>
      <c r="CGU78" s="102">
        <v>11968</v>
      </c>
      <c r="CGV78" s="103" t="s">
        <v>241</v>
      </c>
      <c r="CGW78" s="104">
        <v>89</v>
      </c>
      <c r="CGX78" s="97" t="s">
        <v>254</v>
      </c>
      <c r="CGY78" s="97" t="s">
        <v>218</v>
      </c>
      <c r="CGZ78" s="97" t="s">
        <v>99</v>
      </c>
      <c r="CHA78" s="63" t="s">
        <v>104</v>
      </c>
      <c r="CHB78" s="97" t="s">
        <v>222</v>
      </c>
      <c r="CHC78" s="102">
        <v>11968</v>
      </c>
      <c r="CHD78" s="103" t="s">
        <v>241</v>
      </c>
      <c r="CHE78" s="104">
        <v>89</v>
      </c>
      <c r="CHF78" s="97" t="s">
        <v>254</v>
      </c>
      <c r="CHG78" s="97" t="s">
        <v>218</v>
      </c>
      <c r="CHH78" s="97" t="s">
        <v>99</v>
      </c>
      <c r="CHI78" s="63" t="s">
        <v>104</v>
      </c>
      <c r="CHJ78" s="97" t="s">
        <v>222</v>
      </c>
      <c r="CHK78" s="102">
        <v>11968</v>
      </c>
      <c r="CHL78" s="103" t="s">
        <v>241</v>
      </c>
      <c r="CHM78" s="104">
        <v>89</v>
      </c>
      <c r="CHN78" s="97" t="s">
        <v>254</v>
      </c>
      <c r="CHO78" s="97" t="s">
        <v>218</v>
      </c>
      <c r="CHP78" s="97" t="s">
        <v>99</v>
      </c>
      <c r="CHQ78" s="63" t="s">
        <v>104</v>
      </c>
      <c r="CHR78" s="97" t="s">
        <v>222</v>
      </c>
      <c r="CHS78" s="102">
        <v>11968</v>
      </c>
      <c r="CHT78" s="103" t="s">
        <v>241</v>
      </c>
      <c r="CHU78" s="104">
        <v>89</v>
      </c>
      <c r="CHV78" s="97" t="s">
        <v>254</v>
      </c>
      <c r="CHW78" s="97" t="s">
        <v>218</v>
      </c>
      <c r="CHX78" s="97" t="s">
        <v>99</v>
      </c>
      <c r="CHY78" s="63" t="s">
        <v>104</v>
      </c>
      <c r="CHZ78" s="97" t="s">
        <v>222</v>
      </c>
      <c r="CIA78" s="102">
        <v>11968</v>
      </c>
      <c r="CIB78" s="103" t="s">
        <v>241</v>
      </c>
      <c r="CIC78" s="104">
        <v>89</v>
      </c>
      <c r="CID78" s="97" t="s">
        <v>254</v>
      </c>
      <c r="CIE78" s="97" t="s">
        <v>218</v>
      </c>
      <c r="CIF78" s="97" t="s">
        <v>99</v>
      </c>
      <c r="CIG78" s="63" t="s">
        <v>104</v>
      </c>
      <c r="CIH78" s="97" t="s">
        <v>222</v>
      </c>
      <c r="CII78" s="102">
        <v>11968</v>
      </c>
      <c r="CIJ78" s="103" t="s">
        <v>241</v>
      </c>
      <c r="CIK78" s="104">
        <v>89</v>
      </c>
      <c r="CIL78" s="97" t="s">
        <v>254</v>
      </c>
      <c r="CIM78" s="97" t="s">
        <v>218</v>
      </c>
      <c r="CIN78" s="97" t="s">
        <v>99</v>
      </c>
      <c r="CIO78" s="63" t="s">
        <v>104</v>
      </c>
      <c r="CIP78" s="97" t="s">
        <v>222</v>
      </c>
      <c r="CIQ78" s="102">
        <v>11968</v>
      </c>
      <c r="CIR78" s="103" t="s">
        <v>241</v>
      </c>
      <c r="CIS78" s="104">
        <v>89</v>
      </c>
      <c r="CIT78" s="97" t="s">
        <v>254</v>
      </c>
      <c r="CIU78" s="97" t="s">
        <v>218</v>
      </c>
      <c r="CIV78" s="97" t="s">
        <v>99</v>
      </c>
      <c r="CIW78" s="63" t="s">
        <v>104</v>
      </c>
      <c r="CIX78" s="97" t="s">
        <v>222</v>
      </c>
      <c r="CIY78" s="102">
        <v>11968</v>
      </c>
      <c r="CIZ78" s="103" t="s">
        <v>241</v>
      </c>
      <c r="CJA78" s="104">
        <v>89</v>
      </c>
      <c r="CJB78" s="97" t="s">
        <v>254</v>
      </c>
      <c r="CJC78" s="97" t="s">
        <v>218</v>
      </c>
      <c r="CJD78" s="97" t="s">
        <v>99</v>
      </c>
      <c r="CJE78" s="63" t="s">
        <v>104</v>
      </c>
      <c r="CJF78" s="97" t="s">
        <v>222</v>
      </c>
      <c r="CJG78" s="102">
        <v>11968</v>
      </c>
      <c r="CJH78" s="103" t="s">
        <v>241</v>
      </c>
      <c r="CJI78" s="104">
        <v>89</v>
      </c>
      <c r="CJJ78" s="97" t="s">
        <v>254</v>
      </c>
      <c r="CJK78" s="97" t="s">
        <v>218</v>
      </c>
      <c r="CJL78" s="97" t="s">
        <v>99</v>
      </c>
      <c r="CJM78" s="63" t="s">
        <v>104</v>
      </c>
      <c r="CJN78" s="97" t="s">
        <v>222</v>
      </c>
      <c r="CJO78" s="102">
        <v>11968</v>
      </c>
      <c r="CJP78" s="103" t="s">
        <v>241</v>
      </c>
      <c r="CJQ78" s="104">
        <v>89</v>
      </c>
      <c r="CJR78" s="97" t="s">
        <v>254</v>
      </c>
      <c r="CJS78" s="97" t="s">
        <v>218</v>
      </c>
      <c r="CJT78" s="97" t="s">
        <v>99</v>
      </c>
      <c r="CJU78" s="63" t="s">
        <v>104</v>
      </c>
      <c r="CJV78" s="97" t="s">
        <v>222</v>
      </c>
      <c r="CJW78" s="102">
        <v>11968</v>
      </c>
      <c r="CJX78" s="103" t="s">
        <v>241</v>
      </c>
      <c r="CJY78" s="104">
        <v>89</v>
      </c>
      <c r="CJZ78" s="97" t="s">
        <v>254</v>
      </c>
      <c r="CKA78" s="97" t="s">
        <v>218</v>
      </c>
      <c r="CKB78" s="97" t="s">
        <v>99</v>
      </c>
      <c r="CKC78" s="63" t="s">
        <v>104</v>
      </c>
      <c r="CKD78" s="97" t="s">
        <v>222</v>
      </c>
      <c r="CKE78" s="102">
        <v>11968</v>
      </c>
      <c r="CKF78" s="103" t="s">
        <v>241</v>
      </c>
      <c r="CKG78" s="104">
        <v>89</v>
      </c>
      <c r="CKH78" s="97" t="s">
        <v>254</v>
      </c>
      <c r="CKI78" s="97" t="s">
        <v>218</v>
      </c>
      <c r="CKJ78" s="97" t="s">
        <v>99</v>
      </c>
      <c r="CKK78" s="63" t="s">
        <v>104</v>
      </c>
      <c r="CKL78" s="97" t="s">
        <v>222</v>
      </c>
      <c r="CKM78" s="102">
        <v>11968</v>
      </c>
      <c r="CKN78" s="103" t="s">
        <v>241</v>
      </c>
      <c r="CKO78" s="104">
        <v>89</v>
      </c>
      <c r="CKP78" s="97" t="s">
        <v>254</v>
      </c>
      <c r="CKQ78" s="97" t="s">
        <v>218</v>
      </c>
      <c r="CKR78" s="97" t="s">
        <v>99</v>
      </c>
      <c r="CKS78" s="63" t="s">
        <v>104</v>
      </c>
      <c r="CKT78" s="97" t="s">
        <v>222</v>
      </c>
      <c r="CKU78" s="102">
        <v>11968</v>
      </c>
      <c r="CKV78" s="103" t="s">
        <v>241</v>
      </c>
      <c r="CKW78" s="104">
        <v>89</v>
      </c>
      <c r="CKX78" s="97" t="s">
        <v>254</v>
      </c>
      <c r="CKY78" s="97" t="s">
        <v>218</v>
      </c>
      <c r="CKZ78" s="97" t="s">
        <v>99</v>
      </c>
      <c r="CLA78" s="63" t="s">
        <v>104</v>
      </c>
      <c r="CLB78" s="97" t="s">
        <v>222</v>
      </c>
      <c r="CLC78" s="102">
        <v>11968</v>
      </c>
      <c r="CLD78" s="103" t="s">
        <v>241</v>
      </c>
      <c r="CLE78" s="104">
        <v>89</v>
      </c>
      <c r="CLF78" s="97" t="s">
        <v>254</v>
      </c>
      <c r="CLG78" s="97" t="s">
        <v>218</v>
      </c>
      <c r="CLH78" s="97" t="s">
        <v>99</v>
      </c>
      <c r="CLI78" s="63" t="s">
        <v>104</v>
      </c>
      <c r="CLJ78" s="97" t="s">
        <v>222</v>
      </c>
      <c r="CLK78" s="102">
        <v>11968</v>
      </c>
      <c r="CLL78" s="103" t="s">
        <v>241</v>
      </c>
      <c r="CLM78" s="104">
        <v>89</v>
      </c>
      <c r="CLN78" s="97" t="s">
        <v>254</v>
      </c>
      <c r="CLO78" s="97" t="s">
        <v>218</v>
      </c>
      <c r="CLP78" s="97" t="s">
        <v>99</v>
      </c>
      <c r="CLQ78" s="63" t="s">
        <v>104</v>
      </c>
      <c r="CLR78" s="97" t="s">
        <v>222</v>
      </c>
      <c r="CLS78" s="102">
        <v>11968</v>
      </c>
      <c r="CLT78" s="103" t="s">
        <v>241</v>
      </c>
      <c r="CLU78" s="104">
        <v>89</v>
      </c>
      <c r="CLV78" s="97" t="s">
        <v>254</v>
      </c>
      <c r="CLW78" s="97" t="s">
        <v>218</v>
      </c>
      <c r="CLX78" s="97" t="s">
        <v>99</v>
      </c>
      <c r="CLY78" s="63" t="s">
        <v>104</v>
      </c>
      <c r="CLZ78" s="97" t="s">
        <v>222</v>
      </c>
      <c r="CMA78" s="102">
        <v>11968</v>
      </c>
      <c r="CMB78" s="103" t="s">
        <v>241</v>
      </c>
      <c r="CMC78" s="104">
        <v>89</v>
      </c>
      <c r="CMD78" s="97" t="s">
        <v>254</v>
      </c>
      <c r="CME78" s="97" t="s">
        <v>218</v>
      </c>
      <c r="CMF78" s="97" t="s">
        <v>99</v>
      </c>
      <c r="CMG78" s="63" t="s">
        <v>104</v>
      </c>
      <c r="CMH78" s="97" t="s">
        <v>222</v>
      </c>
      <c r="CMI78" s="102">
        <v>11968</v>
      </c>
      <c r="CMJ78" s="103" t="s">
        <v>241</v>
      </c>
      <c r="CMK78" s="104">
        <v>89</v>
      </c>
      <c r="CML78" s="97" t="s">
        <v>254</v>
      </c>
      <c r="CMM78" s="97" t="s">
        <v>218</v>
      </c>
      <c r="CMN78" s="97" t="s">
        <v>99</v>
      </c>
      <c r="CMO78" s="63" t="s">
        <v>104</v>
      </c>
      <c r="CMP78" s="97" t="s">
        <v>222</v>
      </c>
      <c r="CMQ78" s="102">
        <v>11968</v>
      </c>
      <c r="CMR78" s="103" t="s">
        <v>241</v>
      </c>
      <c r="CMS78" s="104">
        <v>89</v>
      </c>
      <c r="CMT78" s="97" t="s">
        <v>254</v>
      </c>
      <c r="CMU78" s="97" t="s">
        <v>218</v>
      </c>
      <c r="CMV78" s="97" t="s">
        <v>99</v>
      </c>
      <c r="CMW78" s="63" t="s">
        <v>104</v>
      </c>
      <c r="CMX78" s="97" t="s">
        <v>222</v>
      </c>
      <c r="CMY78" s="102">
        <v>11968</v>
      </c>
      <c r="CMZ78" s="103" t="s">
        <v>241</v>
      </c>
      <c r="CNA78" s="104">
        <v>89</v>
      </c>
      <c r="CNB78" s="97" t="s">
        <v>254</v>
      </c>
      <c r="CNC78" s="97" t="s">
        <v>218</v>
      </c>
      <c r="CND78" s="97" t="s">
        <v>99</v>
      </c>
      <c r="CNE78" s="63" t="s">
        <v>104</v>
      </c>
      <c r="CNF78" s="97" t="s">
        <v>222</v>
      </c>
      <c r="CNG78" s="102">
        <v>11968</v>
      </c>
      <c r="CNH78" s="103" t="s">
        <v>241</v>
      </c>
      <c r="CNI78" s="104">
        <v>89</v>
      </c>
      <c r="CNJ78" s="97" t="s">
        <v>254</v>
      </c>
      <c r="CNK78" s="97" t="s">
        <v>218</v>
      </c>
      <c r="CNL78" s="97" t="s">
        <v>99</v>
      </c>
      <c r="CNM78" s="63" t="s">
        <v>104</v>
      </c>
      <c r="CNN78" s="97" t="s">
        <v>222</v>
      </c>
      <c r="CNO78" s="102">
        <v>11968</v>
      </c>
      <c r="CNP78" s="103" t="s">
        <v>241</v>
      </c>
      <c r="CNQ78" s="104">
        <v>89</v>
      </c>
      <c r="CNR78" s="97" t="s">
        <v>254</v>
      </c>
      <c r="CNS78" s="97" t="s">
        <v>218</v>
      </c>
      <c r="CNT78" s="97" t="s">
        <v>99</v>
      </c>
      <c r="CNU78" s="63" t="s">
        <v>104</v>
      </c>
      <c r="CNV78" s="97" t="s">
        <v>222</v>
      </c>
      <c r="CNW78" s="102">
        <v>11968</v>
      </c>
      <c r="CNX78" s="103" t="s">
        <v>241</v>
      </c>
      <c r="CNY78" s="104">
        <v>89</v>
      </c>
      <c r="CNZ78" s="97" t="s">
        <v>254</v>
      </c>
      <c r="COA78" s="97" t="s">
        <v>218</v>
      </c>
      <c r="COB78" s="97" t="s">
        <v>99</v>
      </c>
      <c r="COC78" s="63" t="s">
        <v>104</v>
      </c>
      <c r="COD78" s="97" t="s">
        <v>222</v>
      </c>
      <c r="COE78" s="102">
        <v>11968</v>
      </c>
      <c r="COF78" s="103" t="s">
        <v>241</v>
      </c>
      <c r="COG78" s="104">
        <v>89</v>
      </c>
      <c r="COH78" s="97" t="s">
        <v>254</v>
      </c>
      <c r="COI78" s="97" t="s">
        <v>218</v>
      </c>
      <c r="COJ78" s="97" t="s">
        <v>99</v>
      </c>
      <c r="COK78" s="63" t="s">
        <v>104</v>
      </c>
      <c r="COL78" s="97" t="s">
        <v>222</v>
      </c>
      <c r="COM78" s="102">
        <v>11968</v>
      </c>
      <c r="CON78" s="103" t="s">
        <v>241</v>
      </c>
      <c r="COO78" s="104">
        <v>89</v>
      </c>
      <c r="COP78" s="97" t="s">
        <v>254</v>
      </c>
      <c r="COQ78" s="97" t="s">
        <v>218</v>
      </c>
      <c r="COR78" s="97" t="s">
        <v>99</v>
      </c>
      <c r="COS78" s="63" t="s">
        <v>104</v>
      </c>
      <c r="COT78" s="97" t="s">
        <v>222</v>
      </c>
      <c r="COU78" s="102">
        <v>11968</v>
      </c>
      <c r="COV78" s="103" t="s">
        <v>241</v>
      </c>
      <c r="COW78" s="104">
        <v>89</v>
      </c>
      <c r="COX78" s="97" t="s">
        <v>254</v>
      </c>
      <c r="COY78" s="97" t="s">
        <v>218</v>
      </c>
      <c r="COZ78" s="97" t="s">
        <v>99</v>
      </c>
      <c r="CPA78" s="63" t="s">
        <v>104</v>
      </c>
      <c r="CPB78" s="97" t="s">
        <v>222</v>
      </c>
      <c r="CPC78" s="102">
        <v>11968</v>
      </c>
      <c r="CPD78" s="103" t="s">
        <v>241</v>
      </c>
      <c r="CPE78" s="104">
        <v>89</v>
      </c>
      <c r="CPF78" s="97" t="s">
        <v>254</v>
      </c>
      <c r="CPG78" s="97" t="s">
        <v>218</v>
      </c>
      <c r="CPH78" s="97" t="s">
        <v>99</v>
      </c>
      <c r="CPI78" s="63" t="s">
        <v>104</v>
      </c>
      <c r="CPJ78" s="97" t="s">
        <v>222</v>
      </c>
      <c r="CPK78" s="102">
        <v>11968</v>
      </c>
      <c r="CPL78" s="103" t="s">
        <v>241</v>
      </c>
      <c r="CPM78" s="104">
        <v>89</v>
      </c>
      <c r="CPN78" s="97" t="s">
        <v>254</v>
      </c>
      <c r="CPO78" s="97" t="s">
        <v>218</v>
      </c>
      <c r="CPP78" s="97" t="s">
        <v>99</v>
      </c>
      <c r="CPQ78" s="63" t="s">
        <v>104</v>
      </c>
      <c r="CPR78" s="97" t="s">
        <v>222</v>
      </c>
      <c r="CPS78" s="102">
        <v>11968</v>
      </c>
      <c r="CPT78" s="103" t="s">
        <v>241</v>
      </c>
      <c r="CPU78" s="104">
        <v>89</v>
      </c>
      <c r="CPV78" s="97" t="s">
        <v>254</v>
      </c>
      <c r="CPW78" s="97" t="s">
        <v>218</v>
      </c>
      <c r="CPX78" s="97" t="s">
        <v>99</v>
      </c>
      <c r="CPY78" s="63" t="s">
        <v>104</v>
      </c>
      <c r="CPZ78" s="97" t="s">
        <v>222</v>
      </c>
      <c r="CQA78" s="102">
        <v>11968</v>
      </c>
      <c r="CQB78" s="103" t="s">
        <v>241</v>
      </c>
      <c r="CQC78" s="104">
        <v>89</v>
      </c>
      <c r="CQD78" s="97" t="s">
        <v>254</v>
      </c>
      <c r="CQE78" s="97" t="s">
        <v>218</v>
      </c>
      <c r="CQF78" s="97" t="s">
        <v>99</v>
      </c>
      <c r="CQG78" s="63" t="s">
        <v>104</v>
      </c>
      <c r="CQH78" s="97" t="s">
        <v>222</v>
      </c>
      <c r="CQI78" s="102">
        <v>11968</v>
      </c>
      <c r="CQJ78" s="103" t="s">
        <v>241</v>
      </c>
      <c r="CQK78" s="104">
        <v>89</v>
      </c>
      <c r="CQL78" s="97" t="s">
        <v>254</v>
      </c>
      <c r="CQM78" s="97" t="s">
        <v>218</v>
      </c>
      <c r="CQN78" s="97" t="s">
        <v>99</v>
      </c>
      <c r="CQO78" s="63" t="s">
        <v>104</v>
      </c>
      <c r="CQP78" s="97" t="s">
        <v>222</v>
      </c>
      <c r="CQQ78" s="102">
        <v>11968</v>
      </c>
      <c r="CQR78" s="103" t="s">
        <v>241</v>
      </c>
      <c r="CQS78" s="104">
        <v>89</v>
      </c>
      <c r="CQT78" s="97" t="s">
        <v>254</v>
      </c>
      <c r="CQU78" s="97" t="s">
        <v>218</v>
      </c>
      <c r="CQV78" s="97" t="s">
        <v>99</v>
      </c>
      <c r="CQW78" s="63" t="s">
        <v>104</v>
      </c>
      <c r="CQX78" s="97" t="s">
        <v>222</v>
      </c>
      <c r="CQY78" s="102">
        <v>11968</v>
      </c>
      <c r="CQZ78" s="103" t="s">
        <v>241</v>
      </c>
      <c r="CRA78" s="104">
        <v>89</v>
      </c>
      <c r="CRB78" s="97" t="s">
        <v>254</v>
      </c>
      <c r="CRC78" s="97" t="s">
        <v>218</v>
      </c>
      <c r="CRD78" s="97" t="s">
        <v>99</v>
      </c>
      <c r="CRE78" s="63" t="s">
        <v>104</v>
      </c>
      <c r="CRF78" s="97" t="s">
        <v>222</v>
      </c>
      <c r="CRG78" s="102">
        <v>11968</v>
      </c>
      <c r="CRH78" s="103" t="s">
        <v>241</v>
      </c>
      <c r="CRI78" s="104">
        <v>89</v>
      </c>
      <c r="CRJ78" s="97" t="s">
        <v>254</v>
      </c>
      <c r="CRK78" s="97" t="s">
        <v>218</v>
      </c>
      <c r="CRL78" s="97" t="s">
        <v>99</v>
      </c>
      <c r="CRM78" s="63" t="s">
        <v>104</v>
      </c>
      <c r="CRN78" s="97" t="s">
        <v>222</v>
      </c>
      <c r="CRO78" s="102">
        <v>11968</v>
      </c>
      <c r="CRP78" s="103" t="s">
        <v>241</v>
      </c>
      <c r="CRQ78" s="104">
        <v>89</v>
      </c>
      <c r="CRR78" s="97" t="s">
        <v>254</v>
      </c>
      <c r="CRS78" s="97" t="s">
        <v>218</v>
      </c>
      <c r="CRT78" s="97" t="s">
        <v>99</v>
      </c>
      <c r="CRU78" s="63" t="s">
        <v>104</v>
      </c>
      <c r="CRV78" s="97" t="s">
        <v>222</v>
      </c>
      <c r="CRW78" s="102">
        <v>11968</v>
      </c>
      <c r="CRX78" s="103" t="s">
        <v>241</v>
      </c>
      <c r="CRY78" s="104">
        <v>89</v>
      </c>
      <c r="CRZ78" s="97" t="s">
        <v>254</v>
      </c>
      <c r="CSA78" s="97" t="s">
        <v>218</v>
      </c>
      <c r="CSB78" s="97" t="s">
        <v>99</v>
      </c>
      <c r="CSC78" s="63" t="s">
        <v>104</v>
      </c>
      <c r="CSD78" s="97" t="s">
        <v>222</v>
      </c>
      <c r="CSE78" s="102">
        <v>11968</v>
      </c>
      <c r="CSF78" s="103" t="s">
        <v>241</v>
      </c>
      <c r="CSG78" s="104">
        <v>89</v>
      </c>
      <c r="CSH78" s="97" t="s">
        <v>254</v>
      </c>
      <c r="CSI78" s="97" t="s">
        <v>218</v>
      </c>
      <c r="CSJ78" s="97" t="s">
        <v>99</v>
      </c>
      <c r="CSK78" s="63" t="s">
        <v>104</v>
      </c>
      <c r="CSL78" s="97" t="s">
        <v>222</v>
      </c>
      <c r="CSM78" s="102">
        <v>11968</v>
      </c>
      <c r="CSN78" s="103" t="s">
        <v>241</v>
      </c>
      <c r="CSO78" s="104">
        <v>89</v>
      </c>
      <c r="CSP78" s="97" t="s">
        <v>254</v>
      </c>
      <c r="CSQ78" s="97" t="s">
        <v>218</v>
      </c>
      <c r="CSR78" s="97" t="s">
        <v>99</v>
      </c>
      <c r="CSS78" s="63" t="s">
        <v>104</v>
      </c>
      <c r="CST78" s="97" t="s">
        <v>222</v>
      </c>
      <c r="CSU78" s="102">
        <v>11968</v>
      </c>
      <c r="CSV78" s="103" t="s">
        <v>241</v>
      </c>
      <c r="CSW78" s="104">
        <v>89</v>
      </c>
      <c r="CSX78" s="97" t="s">
        <v>254</v>
      </c>
      <c r="CSY78" s="97" t="s">
        <v>218</v>
      </c>
      <c r="CSZ78" s="97" t="s">
        <v>99</v>
      </c>
      <c r="CTA78" s="63" t="s">
        <v>104</v>
      </c>
      <c r="CTB78" s="97" t="s">
        <v>222</v>
      </c>
      <c r="CTC78" s="102">
        <v>11968</v>
      </c>
      <c r="CTD78" s="103" t="s">
        <v>241</v>
      </c>
      <c r="CTE78" s="104">
        <v>89</v>
      </c>
      <c r="CTF78" s="97" t="s">
        <v>254</v>
      </c>
      <c r="CTG78" s="97" t="s">
        <v>218</v>
      </c>
      <c r="CTH78" s="97" t="s">
        <v>99</v>
      </c>
      <c r="CTI78" s="63" t="s">
        <v>104</v>
      </c>
      <c r="CTJ78" s="97" t="s">
        <v>222</v>
      </c>
      <c r="CTK78" s="102">
        <v>11968</v>
      </c>
      <c r="CTL78" s="103" t="s">
        <v>241</v>
      </c>
      <c r="CTM78" s="104">
        <v>89</v>
      </c>
      <c r="CTN78" s="97" t="s">
        <v>254</v>
      </c>
      <c r="CTO78" s="97" t="s">
        <v>218</v>
      </c>
      <c r="CTP78" s="97" t="s">
        <v>99</v>
      </c>
      <c r="CTQ78" s="63" t="s">
        <v>104</v>
      </c>
      <c r="CTR78" s="97" t="s">
        <v>222</v>
      </c>
      <c r="CTS78" s="102">
        <v>11968</v>
      </c>
      <c r="CTT78" s="103" t="s">
        <v>241</v>
      </c>
      <c r="CTU78" s="104">
        <v>89</v>
      </c>
      <c r="CTV78" s="97" t="s">
        <v>254</v>
      </c>
      <c r="CTW78" s="97" t="s">
        <v>218</v>
      </c>
      <c r="CTX78" s="97" t="s">
        <v>99</v>
      </c>
      <c r="CTY78" s="63" t="s">
        <v>104</v>
      </c>
      <c r="CTZ78" s="97" t="s">
        <v>222</v>
      </c>
      <c r="CUA78" s="102">
        <v>11968</v>
      </c>
      <c r="CUB78" s="103" t="s">
        <v>241</v>
      </c>
      <c r="CUC78" s="104">
        <v>89</v>
      </c>
      <c r="CUD78" s="97" t="s">
        <v>254</v>
      </c>
      <c r="CUE78" s="97" t="s">
        <v>218</v>
      </c>
      <c r="CUF78" s="97" t="s">
        <v>99</v>
      </c>
      <c r="CUG78" s="63" t="s">
        <v>104</v>
      </c>
      <c r="CUH78" s="97" t="s">
        <v>222</v>
      </c>
      <c r="CUI78" s="102">
        <v>11968</v>
      </c>
      <c r="CUJ78" s="103" t="s">
        <v>241</v>
      </c>
      <c r="CUK78" s="104">
        <v>89</v>
      </c>
      <c r="CUL78" s="97" t="s">
        <v>254</v>
      </c>
      <c r="CUM78" s="97" t="s">
        <v>218</v>
      </c>
      <c r="CUN78" s="97" t="s">
        <v>99</v>
      </c>
      <c r="CUO78" s="63" t="s">
        <v>104</v>
      </c>
      <c r="CUP78" s="97" t="s">
        <v>222</v>
      </c>
      <c r="CUQ78" s="102">
        <v>11968</v>
      </c>
      <c r="CUR78" s="103" t="s">
        <v>241</v>
      </c>
      <c r="CUS78" s="104">
        <v>89</v>
      </c>
      <c r="CUT78" s="97" t="s">
        <v>254</v>
      </c>
      <c r="CUU78" s="97" t="s">
        <v>218</v>
      </c>
      <c r="CUV78" s="97" t="s">
        <v>99</v>
      </c>
      <c r="CUW78" s="63" t="s">
        <v>104</v>
      </c>
      <c r="CUX78" s="97" t="s">
        <v>222</v>
      </c>
      <c r="CUY78" s="102">
        <v>11968</v>
      </c>
      <c r="CUZ78" s="103" t="s">
        <v>241</v>
      </c>
      <c r="CVA78" s="104">
        <v>89</v>
      </c>
      <c r="CVB78" s="97" t="s">
        <v>254</v>
      </c>
      <c r="CVC78" s="97" t="s">
        <v>218</v>
      </c>
      <c r="CVD78" s="97" t="s">
        <v>99</v>
      </c>
      <c r="CVE78" s="63" t="s">
        <v>104</v>
      </c>
      <c r="CVF78" s="97" t="s">
        <v>222</v>
      </c>
      <c r="CVG78" s="102">
        <v>11968</v>
      </c>
      <c r="CVH78" s="103" t="s">
        <v>241</v>
      </c>
      <c r="CVI78" s="104">
        <v>89</v>
      </c>
      <c r="CVJ78" s="97" t="s">
        <v>254</v>
      </c>
      <c r="CVK78" s="97" t="s">
        <v>218</v>
      </c>
      <c r="CVL78" s="97" t="s">
        <v>99</v>
      </c>
      <c r="CVM78" s="63" t="s">
        <v>104</v>
      </c>
      <c r="CVN78" s="97" t="s">
        <v>222</v>
      </c>
      <c r="CVO78" s="102">
        <v>11968</v>
      </c>
      <c r="CVP78" s="103" t="s">
        <v>241</v>
      </c>
      <c r="CVQ78" s="104">
        <v>89</v>
      </c>
      <c r="CVR78" s="97" t="s">
        <v>254</v>
      </c>
      <c r="CVS78" s="97" t="s">
        <v>218</v>
      </c>
      <c r="CVT78" s="97" t="s">
        <v>99</v>
      </c>
      <c r="CVU78" s="63" t="s">
        <v>104</v>
      </c>
      <c r="CVV78" s="97" t="s">
        <v>222</v>
      </c>
      <c r="CVW78" s="102">
        <v>11968</v>
      </c>
      <c r="CVX78" s="103" t="s">
        <v>241</v>
      </c>
      <c r="CVY78" s="104">
        <v>89</v>
      </c>
      <c r="CVZ78" s="97" t="s">
        <v>254</v>
      </c>
      <c r="CWA78" s="97" t="s">
        <v>218</v>
      </c>
      <c r="CWB78" s="97" t="s">
        <v>99</v>
      </c>
      <c r="CWC78" s="63" t="s">
        <v>104</v>
      </c>
      <c r="CWD78" s="97" t="s">
        <v>222</v>
      </c>
      <c r="CWE78" s="102">
        <v>11968</v>
      </c>
      <c r="CWF78" s="103" t="s">
        <v>241</v>
      </c>
      <c r="CWG78" s="104">
        <v>89</v>
      </c>
      <c r="CWH78" s="97" t="s">
        <v>254</v>
      </c>
      <c r="CWI78" s="97" t="s">
        <v>218</v>
      </c>
      <c r="CWJ78" s="97" t="s">
        <v>99</v>
      </c>
      <c r="CWK78" s="63" t="s">
        <v>104</v>
      </c>
      <c r="CWL78" s="97" t="s">
        <v>222</v>
      </c>
      <c r="CWM78" s="102">
        <v>11968</v>
      </c>
      <c r="CWN78" s="103" t="s">
        <v>241</v>
      </c>
      <c r="CWO78" s="104">
        <v>89</v>
      </c>
      <c r="CWP78" s="97" t="s">
        <v>254</v>
      </c>
      <c r="CWQ78" s="97" t="s">
        <v>218</v>
      </c>
      <c r="CWR78" s="97" t="s">
        <v>99</v>
      </c>
      <c r="CWS78" s="63" t="s">
        <v>104</v>
      </c>
      <c r="CWT78" s="97" t="s">
        <v>222</v>
      </c>
      <c r="CWU78" s="102">
        <v>11968</v>
      </c>
      <c r="CWV78" s="103" t="s">
        <v>241</v>
      </c>
      <c r="CWW78" s="104">
        <v>89</v>
      </c>
      <c r="CWX78" s="97" t="s">
        <v>254</v>
      </c>
      <c r="CWY78" s="97" t="s">
        <v>218</v>
      </c>
      <c r="CWZ78" s="97" t="s">
        <v>99</v>
      </c>
      <c r="CXA78" s="63" t="s">
        <v>104</v>
      </c>
      <c r="CXB78" s="97" t="s">
        <v>222</v>
      </c>
      <c r="CXC78" s="102">
        <v>11968</v>
      </c>
      <c r="CXD78" s="103" t="s">
        <v>241</v>
      </c>
      <c r="CXE78" s="104">
        <v>89</v>
      </c>
      <c r="CXF78" s="97" t="s">
        <v>254</v>
      </c>
      <c r="CXG78" s="97" t="s">
        <v>218</v>
      </c>
      <c r="CXH78" s="97" t="s">
        <v>99</v>
      </c>
      <c r="CXI78" s="63" t="s">
        <v>104</v>
      </c>
      <c r="CXJ78" s="97" t="s">
        <v>222</v>
      </c>
      <c r="CXK78" s="102">
        <v>11968</v>
      </c>
      <c r="CXL78" s="103" t="s">
        <v>241</v>
      </c>
      <c r="CXM78" s="104">
        <v>89</v>
      </c>
      <c r="CXN78" s="97" t="s">
        <v>254</v>
      </c>
      <c r="CXO78" s="97" t="s">
        <v>218</v>
      </c>
      <c r="CXP78" s="97" t="s">
        <v>99</v>
      </c>
      <c r="CXQ78" s="63" t="s">
        <v>104</v>
      </c>
      <c r="CXR78" s="97" t="s">
        <v>222</v>
      </c>
      <c r="CXS78" s="102">
        <v>11968</v>
      </c>
      <c r="CXT78" s="103" t="s">
        <v>241</v>
      </c>
      <c r="CXU78" s="104">
        <v>89</v>
      </c>
      <c r="CXV78" s="97" t="s">
        <v>254</v>
      </c>
      <c r="CXW78" s="97" t="s">
        <v>218</v>
      </c>
      <c r="CXX78" s="97" t="s">
        <v>99</v>
      </c>
      <c r="CXY78" s="63" t="s">
        <v>104</v>
      </c>
      <c r="CXZ78" s="97" t="s">
        <v>222</v>
      </c>
      <c r="CYA78" s="102">
        <v>11968</v>
      </c>
      <c r="CYB78" s="103" t="s">
        <v>241</v>
      </c>
      <c r="CYC78" s="104">
        <v>89</v>
      </c>
      <c r="CYD78" s="97" t="s">
        <v>254</v>
      </c>
      <c r="CYE78" s="97" t="s">
        <v>218</v>
      </c>
      <c r="CYF78" s="97" t="s">
        <v>99</v>
      </c>
      <c r="CYG78" s="63" t="s">
        <v>104</v>
      </c>
      <c r="CYH78" s="97" t="s">
        <v>222</v>
      </c>
      <c r="CYI78" s="102">
        <v>11968</v>
      </c>
      <c r="CYJ78" s="103" t="s">
        <v>241</v>
      </c>
      <c r="CYK78" s="104">
        <v>89</v>
      </c>
      <c r="CYL78" s="97" t="s">
        <v>254</v>
      </c>
      <c r="CYM78" s="97" t="s">
        <v>218</v>
      </c>
      <c r="CYN78" s="97" t="s">
        <v>99</v>
      </c>
      <c r="CYO78" s="63" t="s">
        <v>104</v>
      </c>
      <c r="CYP78" s="97" t="s">
        <v>222</v>
      </c>
      <c r="CYQ78" s="102">
        <v>11968</v>
      </c>
      <c r="CYR78" s="103" t="s">
        <v>241</v>
      </c>
      <c r="CYS78" s="104">
        <v>89</v>
      </c>
      <c r="CYT78" s="97" t="s">
        <v>254</v>
      </c>
      <c r="CYU78" s="97" t="s">
        <v>218</v>
      </c>
      <c r="CYV78" s="97" t="s">
        <v>99</v>
      </c>
      <c r="CYW78" s="63" t="s">
        <v>104</v>
      </c>
      <c r="CYX78" s="97" t="s">
        <v>222</v>
      </c>
      <c r="CYY78" s="102">
        <v>11968</v>
      </c>
      <c r="CYZ78" s="103" t="s">
        <v>241</v>
      </c>
      <c r="CZA78" s="104">
        <v>89</v>
      </c>
      <c r="CZB78" s="97" t="s">
        <v>254</v>
      </c>
      <c r="CZC78" s="97" t="s">
        <v>218</v>
      </c>
      <c r="CZD78" s="97" t="s">
        <v>99</v>
      </c>
      <c r="CZE78" s="63" t="s">
        <v>104</v>
      </c>
      <c r="CZF78" s="97" t="s">
        <v>222</v>
      </c>
      <c r="CZG78" s="102">
        <v>11968</v>
      </c>
      <c r="CZH78" s="103" t="s">
        <v>241</v>
      </c>
      <c r="CZI78" s="104">
        <v>89</v>
      </c>
      <c r="CZJ78" s="97" t="s">
        <v>254</v>
      </c>
      <c r="CZK78" s="97" t="s">
        <v>218</v>
      </c>
      <c r="CZL78" s="97" t="s">
        <v>99</v>
      </c>
      <c r="CZM78" s="63" t="s">
        <v>104</v>
      </c>
      <c r="CZN78" s="97" t="s">
        <v>222</v>
      </c>
      <c r="CZO78" s="102">
        <v>11968</v>
      </c>
      <c r="CZP78" s="103" t="s">
        <v>241</v>
      </c>
      <c r="CZQ78" s="104">
        <v>89</v>
      </c>
      <c r="CZR78" s="97" t="s">
        <v>254</v>
      </c>
      <c r="CZS78" s="97" t="s">
        <v>218</v>
      </c>
      <c r="CZT78" s="97" t="s">
        <v>99</v>
      </c>
      <c r="CZU78" s="63" t="s">
        <v>104</v>
      </c>
      <c r="CZV78" s="97" t="s">
        <v>222</v>
      </c>
      <c r="CZW78" s="102">
        <v>11968</v>
      </c>
      <c r="CZX78" s="103" t="s">
        <v>241</v>
      </c>
      <c r="CZY78" s="104">
        <v>89</v>
      </c>
      <c r="CZZ78" s="97" t="s">
        <v>254</v>
      </c>
      <c r="DAA78" s="97" t="s">
        <v>218</v>
      </c>
      <c r="DAB78" s="97" t="s">
        <v>99</v>
      </c>
      <c r="DAC78" s="63" t="s">
        <v>104</v>
      </c>
      <c r="DAD78" s="97" t="s">
        <v>222</v>
      </c>
      <c r="DAE78" s="102">
        <v>11968</v>
      </c>
      <c r="DAF78" s="103" t="s">
        <v>241</v>
      </c>
      <c r="DAG78" s="104">
        <v>89</v>
      </c>
      <c r="DAH78" s="97" t="s">
        <v>254</v>
      </c>
      <c r="DAI78" s="97" t="s">
        <v>218</v>
      </c>
      <c r="DAJ78" s="97" t="s">
        <v>99</v>
      </c>
      <c r="DAK78" s="63" t="s">
        <v>104</v>
      </c>
      <c r="DAL78" s="97" t="s">
        <v>222</v>
      </c>
      <c r="DAM78" s="102">
        <v>11968</v>
      </c>
      <c r="DAN78" s="103" t="s">
        <v>241</v>
      </c>
      <c r="DAO78" s="104">
        <v>89</v>
      </c>
      <c r="DAP78" s="97" t="s">
        <v>254</v>
      </c>
      <c r="DAQ78" s="97" t="s">
        <v>218</v>
      </c>
      <c r="DAR78" s="97" t="s">
        <v>99</v>
      </c>
      <c r="DAS78" s="63" t="s">
        <v>104</v>
      </c>
      <c r="DAT78" s="97" t="s">
        <v>222</v>
      </c>
      <c r="DAU78" s="102">
        <v>11968</v>
      </c>
      <c r="DAV78" s="103" t="s">
        <v>241</v>
      </c>
      <c r="DAW78" s="104">
        <v>89</v>
      </c>
      <c r="DAX78" s="97" t="s">
        <v>254</v>
      </c>
      <c r="DAY78" s="97" t="s">
        <v>218</v>
      </c>
      <c r="DAZ78" s="97" t="s">
        <v>99</v>
      </c>
      <c r="DBA78" s="63" t="s">
        <v>104</v>
      </c>
      <c r="DBB78" s="97" t="s">
        <v>222</v>
      </c>
      <c r="DBC78" s="102">
        <v>11968</v>
      </c>
      <c r="DBD78" s="103" t="s">
        <v>241</v>
      </c>
      <c r="DBE78" s="104">
        <v>89</v>
      </c>
      <c r="DBF78" s="97" t="s">
        <v>254</v>
      </c>
      <c r="DBG78" s="97" t="s">
        <v>218</v>
      </c>
      <c r="DBH78" s="97" t="s">
        <v>99</v>
      </c>
      <c r="DBI78" s="63" t="s">
        <v>104</v>
      </c>
      <c r="DBJ78" s="97" t="s">
        <v>222</v>
      </c>
      <c r="DBK78" s="102">
        <v>11968</v>
      </c>
      <c r="DBL78" s="103" t="s">
        <v>241</v>
      </c>
      <c r="DBM78" s="104">
        <v>89</v>
      </c>
      <c r="DBN78" s="97" t="s">
        <v>254</v>
      </c>
      <c r="DBO78" s="97" t="s">
        <v>218</v>
      </c>
      <c r="DBP78" s="97" t="s">
        <v>99</v>
      </c>
      <c r="DBQ78" s="63" t="s">
        <v>104</v>
      </c>
      <c r="DBR78" s="97" t="s">
        <v>222</v>
      </c>
      <c r="DBS78" s="102">
        <v>11968</v>
      </c>
      <c r="DBT78" s="103" t="s">
        <v>241</v>
      </c>
      <c r="DBU78" s="104">
        <v>89</v>
      </c>
      <c r="DBV78" s="97" t="s">
        <v>254</v>
      </c>
      <c r="DBW78" s="97" t="s">
        <v>218</v>
      </c>
      <c r="DBX78" s="97" t="s">
        <v>99</v>
      </c>
      <c r="DBY78" s="63" t="s">
        <v>104</v>
      </c>
      <c r="DBZ78" s="97" t="s">
        <v>222</v>
      </c>
      <c r="DCA78" s="102">
        <v>11968</v>
      </c>
      <c r="DCB78" s="103" t="s">
        <v>241</v>
      </c>
      <c r="DCC78" s="104">
        <v>89</v>
      </c>
      <c r="DCD78" s="97" t="s">
        <v>254</v>
      </c>
      <c r="DCE78" s="97" t="s">
        <v>218</v>
      </c>
      <c r="DCF78" s="97" t="s">
        <v>99</v>
      </c>
      <c r="DCG78" s="63" t="s">
        <v>104</v>
      </c>
      <c r="DCH78" s="97" t="s">
        <v>222</v>
      </c>
      <c r="DCI78" s="102">
        <v>11968</v>
      </c>
      <c r="DCJ78" s="103" t="s">
        <v>241</v>
      </c>
      <c r="DCK78" s="104">
        <v>89</v>
      </c>
      <c r="DCL78" s="97" t="s">
        <v>254</v>
      </c>
      <c r="DCM78" s="97" t="s">
        <v>218</v>
      </c>
      <c r="DCN78" s="97" t="s">
        <v>99</v>
      </c>
      <c r="DCO78" s="63" t="s">
        <v>104</v>
      </c>
      <c r="DCP78" s="97" t="s">
        <v>222</v>
      </c>
      <c r="DCQ78" s="102">
        <v>11968</v>
      </c>
      <c r="DCR78" s="103" t="s">
        <v>241</v>
      </c>
      <c r="DCS78" s="104">
        <v>89</v>
      </c>
      <c r="DCT78" s="97" t="s">
        <v>254</v>
      </c>
      <c r="DCU78" s="97" t="s">
        <v>218</v>
      </c>
      <c r="DCV78" s="97" t="s">
        <v>99</v>
      </c>
      <c r="DCW78" s="63" t="s">
        <v>104</v>
      </c>
      <c r="DCX78" s="97" t="s">
        <v>222</v>
      </c>
      <c r="DCY78" s="102">
        <v>11968</v>
      </c>
      <c r="DCZ78" s="103" t="s">
        <v>241</v>
      </c>
      <c r="DDA78" s="104">
        <v>89</v>
      </c>
      <c r="DDB78" s="97" t="s">
        <v>254</v>
      </c>
      <c r="DDC78" s="97" t="s">
        <v>218</v>
      </c>
      <c r="DDD78" s="97" t="s">
        <v>99</v>
      </c>
      <c r="DDE78" s="63" t="s">
        <v>104</v>
      </c>
      <c r="DDF78" s="97" t="s">
        <v>222</v>
      </c>
      <c r="DDG78" s="102">
        <v>11968</v>
      </c>
      <c r="DDH78" s="103" t="s">
        <v>241</v>
      </c>
      <c r="DDI78" s="104">
        <v>89</v>
      </c>
      <c r="DDJ78" s="97" t="s">
        <v>254</v>
      </c>
      <c r="DDK78" s="97" t="s">
        <v>218</v>
      </c>
      <c r="DDL78" s="97" t="s">
        <v>99</v>
      </c>
      <c r="DDM78" s="63" t="s">
        <v>104</v>
      </c>
      <c r="DDN78" s="97" t="s">
        <v>222</v>
      </c>
      <c r="DDO78" s="102">
        <v>11968</v>
      </c>
      <c r="DDP78" s="103" t="s">
        <v>241</v>
      </c>
      <c r="DDQ78" s="104">
        <v>89</v>
      </c>
      <c r="DDR78" s="97" t="s">
        <v>254</v>
      </c>
      <c r="DDS78" s="97" t="s">
        <v>218</v>
      </c>
      <c r="DDT78" s="97" t="s">
        <v>99</v>
      </c>
      <c r="DDU78" s="63" t="s">
        <v>104</v>
      </c>
      <c r="DDV78" s="97" t="s">
        <v>222</v>
      </c>
      <c r="DDW78" s="102">
        <v>11968</v>
      </c>
      <c r="DDX78" s="103" t="s">
        <v>241</v>
      </c>
      <c r="DDY78" s="104">
        <v>89</v>
      </c>
      <c r="DDZ78" s="97" t="s">
        <v>254</v>
      </c>
      <c r="DEA78" s="97" t="s">
        <v>218</v>
      </c>
      <c r="DEB78" s="97" t="s">
        <v>99</v>
      </c>
      <c r="DEC78" s="63" t="s">
        <v>104</v>
      </c>
      <c r="DED78" s="97" t="s">
        <v>222</v>
      </c>
      <c r="DEE78" s="102">
        <v>11968</v>
      </c>
      <c r="DEF78" s="103" t="s">
        <v>241</v>
      </c>
      <c r="DEG78" s="104">
        <v>89</v>
      </c>
      <c r="DEH78" s="97" t="s">
        <v>254</v>
      </c>
      <c r="DEI78" s="97" t="s">
        <v>218</v>
      </c>
      <c r="DEJ78" s="97" t="s">
        <v>99</v>
      </c>
      <c r="DEK78" s="63" t="s">
        <v>104</v>
      </c>
      <c r="DEL78" s="97" t="s">
        <v>222</v>
      </c>
      <c r="DEM78" s="102">
        <v>11968</v>
      </c>
      <c r="DEN78" s="103" t="s">
        <v>241</v>
      </c>
      <c r="DEO78" s="104">
        <v>89</v>
      </c>
      <c r="DEP78" s="97" t="s">
        <v>254</v>
      </c>
      <c r="DEQ78" s="97" t="s">
        <v>218</v>
      </c>
      <c r="DER78" s="97" t="s">
        <v>99</v>
      </c>
      <c r="DES78" s="63" t="s">
        <v>104</v>
      </c>
      <c r="DET78" s="97" t="s">
        <v>222</v>
      </c>
      <c r="DEU78" s="102">
        <v>11968</v>
      </c>
      <c r="DEV78" s="103" t="s">
        <v>241</v>
      </c>
      <c r="DEW78" s="104">
        <v>89</v>
      </c>
      <c r="DEX78" s="97" t="s">
        <v>254</v>
      </c>
      <c r="DEY78" s="97" t="s">
        <v>218</v>
      </c>
      <c r="DEZ78" s="97" t="s">
        <v>99</v>
      </c>
      <c r="DFA78" s="63" t="s">
        <v>104</v>
      </c>
      <c r="DFB78" s="97" t="s">
        <v>222</v>
      </c>
      <c r="DFC78" s="102">
        <v>11968</v>
      </c>
      <c r="DFD78" s="103" t="s">
        <v>241</v>
      </c>
      <c r="DFE78" s="104">
        <v>89</v>
      </c>
      <c r="DFF78" s="97" t="s">
        <v>254</v>
      </c>
      <c r="DFG78" s="97" t="s">
        <v>218</v>
      </c>
      <c r="DFH78" s="97" t="s">
        <v>99</v>
      </c>
      <c r="DFI78" s="63" t="s">
        <v>104</v>
      </c>
      <c r="DFJ78" s="97" t="s">
        <v>222</v>
      </c>
      <c r="DFK78" s="102">
        <v>11968</v>
      </c>
      <c r="DFL78" s="103" t="s">
        <v>241</v>
      </c>
      <c r="DFM78" s="104">
        <v>89</v>
      </c>
      <c r="DFN78" s="97" t="s">
        <v>254</v>
      </c>
      <c r="DFO78" s="97" t="s">
        <v>218</v>
      </c>
      <c r="DFP78" s="97" t="s">
        <v>99</v>
      </c>
      <c r="DFQ78" s="63" t="s">
        <v>104</v>
      </c>
      <c r="DFR78" s="97" t="s">
        <v>222</v>
      </c>
      <c r="DFS78" s="102">
        <v>11968</v>
      </c>
      <c r="DFT78" s="103" t="s">
        <v>241</v>
      </c>
      <c r="DFU78" s="104">
        <v>89</v>
      </c>
      <c r="DFV78" s="97" t="s">
        <v>254</v>
      </c>
      <c r="DFW78" s="97" t="s">
        <v>218</v>
      </c>
      <c r="DFX78" s="97" t="s">
        <v>99</v>
      </c>
      <c r="DFY78" s="63" t="s">
        <v>104</v>
      </c>
      <c r="DFZ78" s="97" t="s">
        <v>222</v>
      </c>
      <c r="DGA78" s="102">
        <v>11968</v>
      </c>
      <c r="DGB78" s="103" t="s">
        <v>241</v>
      </c>
      <c r="DGC78" s="104">
        <v>89</v>
      </c>
      <c r="DGD78" s="97" t="s">
        <v>254</v>
      </c>
      <c r="DGE78" s="97" t="s">
        <v>218</v>
      </c>
      <c r="DGF78" s="97" t="s">
        <v>99</v>
      </c>
      <c r="DGG78" s="63" t="s">
        <v>104</v>
      </c>
      <c r="DGH78" s="97" t="s">
        <v>222</v>
      </c>
      <c r="DGI78" s="102">
        <v>11968</v>
      </c>
      <c r="DGJ78" s="103" t="s">
        <v>241</v>
      </c>
      <c r="DGK78" s="104">
        <v>89</v>
      </c>
      <c r="DGL78" s="97" t="s">
        <v>254</v>
      </c>
      <c r="DGM78" s="97" t="s">
        <v>218</v>
      </c>
      <c r="DGN78" s="97" t="s">
        <v>99</v>
      </c>
      <c r="DGO78" s="63" t="s">
        <v>104</v>
      </c>
      <c r="DGP78" s="97" t="s">
        <v>222</v>
      </c>
      <c r="DGQ78" s="102">
        <v>11968</v>
      </c>
      <c r="DGR78" s="103" t="s">
        <v>241</v>
      </c>
      <c r="DGS78" s="104">
        <v>89</v>
      </c>
      <c r="DGT78" s="97" t="s">
        <v>254</v>
      </c>
      <c r="DGU78" s="97" t="s">
        <v>218</v>
      </c>
      <c r="DGV78" s="97" t="s">
        <v>99</v>
      </c>
      <c r="DGW78" s="63" t="s">
        <v>104</v>
      </c>
      <c r="DGX78" s="97" t="s">
        <v>222</v>
      </c>
      <c r="DGY78" s="102">
        <v>11968</v>
      </c>
      <c r="DGZ78" s="103" t="s">
        <v>241</v>
      </c>
      <c r="DHA78" s="104">
        <v>89</v>
      </c>
      <c r="DHB78" s="97" t="s">
        <v>254</v>
      </c>
      <c r="DHC78" s="97" t="s">
        <v>218</v>
      </c>
      <c r="DHD78" s="97" t="s">
        <v>99</v>
      </c>
      <c r="DHE78" s="63" t="s">
        <v>104</v>
      </c>
      <c r="DHF78" s="97" t="s">
        <v>222</v>
      </c>
      <c r="DHG78" s="102">
        <v>11968</v>
      </c>
      <c r="DHH78" s="103" t="s">
        <v>241</v>
      </c>
      <c r="DHI78" s="104">
        <v>89</v>
      </c>
      <c r="DHJ78" s="97" t="s">
        <v>254</v>
      </c>
      <c r="DHK78" s="97" t="s">
        <v>218</v>
      </c>
      <c r="DHL78" s="97" t="s">
        <v>99</v>
      </c>
      <c r="DHM78" s="63" t="s">
        <v>104</v>
      </c>
      <c r="DHN78" s="97" t="s">
        <v>222</v>
      </c>
      <c r="DHO78" s="102">
        <v>11968</v>
      </c>
      <c r="DHP78" s="103" t="s">
        <v>241</v>
      </c>
      <c r="DHQ78" s="104">
        <v>89</v>
      </c>
      <c r="DHR78" s="97" t="s">
        <v>254</v>
      </c>
      <c r="DHS78" s="97" t="s">
        <v>218</v>
      </c>
      <c r="DHT78" s="97" t="s">
        <v>99</v>
      </c>
      <c r="DHU78" s="63" t="s">
        <v>104</v>
      </c>
      <c r="DHV78" s="97" t="s">
        <v>222</v>
      </c>
      <c r="DHW78" s="102">
        <v>11968</v>
      </c>
      <c r="DHX78" s="103" t="s">
        <v>241</v>
      </c>
      <c r="DHY78" s="104">
        <v>89</v>
      </c>
      <c r="DHZ78" s="97" t="s">
        <v>254</v>
      </c>
      <c r="DIA78" s="97" t="s">
        <v>218</v>
      </c>
      <c r="DIB78" s="97" t="s">
        <v>99</v>
      </c>
      <c r="DIC78" s="63" t="s">
        <v>104</v>
      </c>
      <c r="DID78" s="97" t="s">
        <v>222</v>
      </c>
      <c r="DIE78" s="102">
        <v>11968</v>
      </c>
      <c r="DIF78" s="103" t="s">
        <v>241</v>
      </c>
      <c r="DIG78" s="104">
        <v>89</v>
      </c>
      <c r="DIH78" s="97" t="s">
        <v>254</v>
      </c>
      <c r="DII78" s="97" t="s">
        <v>218</v>
      </c>
      <c r="DIJ78" s="97" t="s">
        <v>99</v>
      </c>
      <c r="DIK78" s="63" t="s">
        <v>104</v>
      </c>
      <c r="DIL78" s="97" t="s">
        <v>222</v>
      </c>
      <c r="DIM78" s="102">
        <v>11968</v>
      </c>
      <c r="DIN78" s="103" t="s">
        <v>241</v>
      </c>
      <c r="DIO78" s="104">
        <v>89</v>
      </c>
      <c r="DIP78" s="97" t="s">
        <v>254</v>
      </c>
      <c r="DIQ78" s="97" t="s">
        <v>218</v>
      </c>
      <c r="DIR78" s="97" t="s">
        <v>99</v>
      </c>
      <c r="DIS78" s="63" t="s">
        <v>104</v>
      </c>
      <c r="DIT78" s="97" t="s">
        <v>222</v>
      </c>
      <c r="DIU78" s="102">
        <v>11968</v>
      </c>
      <c r="DIV78" s="103" t="s">
        <v>241</v>
      </c>
      <c r="DIW78" s="104">
        <v>89</v>
      </c>
      <c r="DIX78" s="97" t="s">
        <v>254</v>
      </c>
      <c r="DIY78" s="97" t="s">
        <v>218</v>
      </c>
      <c r="DIZ78" s="97" t="s">
        <v>99</v>
      </c>
      <c r="DJA78" s="63" t="s">
        <v>104</v>
      </c>
      <c r="DJB78" s="97" t="s">
        <v>222</v>
      </c>
      <c r="DJC78" s="102">
        <v>11968</v>
      </c>
      <c r="DJD78" s="103" t="s">
        <v>241</v>
      </c>
      <c r="DJE78" s="104">
        <v>89</v>
      </c>
      <c r="DJF78" s="97" t="s">
        <v>254</v>
      </c>
      <c r="DJG78" s="97" t="s">
        <v>218</v>
      </c>
      <c r="DJH78" s="97" t="s">
        <v>99</v>
      </c>
      <c r="DJI78" s="63" t="s">
        <v>104</v>
      </c>
      <c r="DJJ78" s="97" t="s">
        <v>222</v>
      </c>
      <c r="DJK78" s="102">
        <v>11968</v>
      </c>
      <c r="DJL78" s="103" t="s">
        <v>241</v>
      </c>
      <c r="DJM78" s="104">
        <v>89</v>
      </c>
      <c r="DJN78" s="97" t="s">
        <v>254</v>
      </c>
      <c r="DJO78" s="97" t="s">
        <v>218</v>
      </c>
      <c r="DJP78" s="97" t="s">
        <v>99</v>
      </c>
      <c r="DJQ78" s="63" t="s">
        <v>104</v>
      </c>
      <c r="DJR78" s="97" t="s">
        <v>222</v>
      </c>
      <c r="DJS78" s="102">
        <v>11968</v>
      </c>
      <c r="DJT78" s="103" t="s">
        <v>241</v>
      </c>
      <c r="DJU78" s="104">
        <v>89</v>
      </c>
      <c r="DJV78" s="97" t="s">
        <v>254</v>
      </c>
      <c r="DJW78" s="97" t="s">
        <v>218</v>
      </c>
      <c r="DJX78" s="97" t="s">
        <v>99</v>
      </c>
      <c r="DJY78" s="63" t="s">
        <v>104</v>
      </c>
      <c r="DJZ78" s="97" t="s">
        <v>222</v>
      </c>
      <c r="DKA78" s="102">
        <v>11968</v>
      </c>
      <c r="DKB78" s="103" t="s">
        <v>241</v>
      </c>
      <c r="DKC78" s="104">
        <v>89</v>
      </c>
      <c r="DKD78" s="97" t="s">
        <v>254</v>
      </c>
      <c r="DKE78" s="97" t="s">
        <v>218</v>
      </c>
      <c r="DKF78" s="97" t="s">
        <v>99</v>
      </c>
      <c r="DKG78" s="63" t="s">
        <v>104</v>
      </c>
      <c r="DKH78" s="97" t="s">
        <v>222</v>
      </c>
      <c r="DKI78" s="102">
        <v>11968</v>
      </c>
      <c r="DKJ78" s="103" t="s">
        <v>241</v>
      </c>
      <c r="DKK78" s="104">
        <v>89</v>
      </c>
      <c r="DKL78" s="97" t="s">
        <v>254</v>
      </c>
      <c r="DKM78" s="97" t="s">
        <v>218</v>
      </c>
      <c r="DKN78" s="97" t="s">
        <v>99</v>
      </c>
      <c r="DKO78" s="63" t="s">
        <v>104</v>
      </c>
      <c r="DKP78" s="97" t="s">
        <v>222</v>
      </c>
      <c r="DKQ78" s="102">
        <v>11968</v>
      </c>
      <c r="DKR78" s="103" t="s">
        <v>241</v>
      </c>
      <c r="DKS78" s="104">
        <v>89</v>
      </c>
      <c r="DKT78" s="97" t="s">
        <v>254</v>
      </c>
      <c r="DKU78" s="97" t="s">
        <v>218</v>
      </c>
      <c r="DKV78" s="97" t="s">
        <v>99</v>
      </c>
      <c r="DKW78" s="63" t="s">
        <v>104</v>
      </c>
      <c r="DKX78" s="97" t="s">
        <v>222</v>
      </c>
      <c r="DKY78" s="102">
        <v>11968</v>
      </c>
      <c r="DKZ78" s="103" t="s">
        <v>241</v>
      </c>
      <c r="DLA78" s="104">
        <v>89</v>
      </c>
      <c r="DLB78" s="97" t="s">
        <v>254</v>
      </c>
      <c r="DLC78" s="97" t="s">
        <v>218</v>
      </c>
      <c r="DLD78" s="97" t="s">
        <v>99</v>
      </c>
      <c r="DLE78" s="63" t="s">
        <v>104</v>
      </c>
      <c r="DLF78" s="97" t="s">
        <v>222</v>
      </c>
      <c r="DLG78" s="102">
        <v>11968</v>
      </c>
      <c r="DLH78" s="103" t="s">
        <v>241</v>
      </c>
      <c r="DLI78" s="104">
        <v>89</v>
      </c>
      <c r="DLJ78" s="97" t="s">
        <v>254</v>
      </c>
      <c r="DLK78" s="97" t="s">
        <v>218</v>
      </c>
      <c r="DLL78" s="97" t="s">
        <v>99</v>
      </c>
      <c r="DLM78" s="63" t="s">
        <v>104</v>
      </c>
      <c r="DLN78" s="97" t="s">
        <v>222</v>
      </c>
      <c r="DLO78" s="102">
        <v>11968</v>
      </c>
      <c r="DLP78" s="103" t="s">
        <v>241</v>
      </c>
      <c r="DLQ78" s="104">
        <v>89</v>
      </c>
      <c r="DLR78" s="97" t="s">
        <v>254</v>
      </c>
      <c r="DLS78" s="97" t="s">
        <v>218</v>
      </c>
      <c r="DLT78" s="97" t="s">
        <v>99</v>
      </c>
      <c r="DLU78" s="63" t="s">
        <v>104</v>
      </c>
      <c r="DLV78" s="97" t="s">
        <v>222</v>
      </c>
      <c r="DLW78" s="102">
        <v>11968</v>
      </c>
      <c r="DLX78" s="103" t="s">
        <v>241</v>
      </c>
      <c r="DLY78" s="104">
        <v>89</v>
      </c>
      <c r="DLZ78" s="97" t="s">
        <v>254</v>
      </c>
      <c r="DMA78" s="97" t="s">
        <v>218</v>
      </c>
      <c r="DMB78" s="97" t="s">
        <v>99</v>
      </c>
      <c r="DMC78" s="63" t="s">
        <v>104</v>
      </c>
      <c r="DMD78" s="97" t="s">
        <v>222</v>
      </c>
      <c r="DME78" s="102">
        <v>11968</v>
      </c>
      <c r="DMF78" s="103" t="s">
        <v>241</v>
      </c>
      <c r="DMG78" s="104">
        <v>89</v>
      </c>
      <c r="DMH78" s="97" t="s">
        <v>254</v>
      </c>
      <c r="DMI78" s="97" t="s">
        <v>218</v>
      </c>
      <c r="DMJ78" s="97" t="s">
        <v>99</v>
      </c>
      <c r="DMK78" s="63" t="s">
        <v>104</v>
      </c>
      <c r="DML78" s="97" t="s">
        <v>222</v>
      </c>
      <c r="DMM78" s="102">
        <v>11968</v>
      </c>
      <c r="DMN78" s="103" t="s">
        <v>241</v>
      </c>
      <c r="DMO78" s="104">
        <v>89</v>
      </c>
      <c r="DMP78" s="97" t="s">
        <v>254</v>
      </c>
      <c r="DMQ78" s="97" t="s">
        <v>218</v>
      </c>
      <c r="DMR78" s="97" t="s">
        <v>99</v>
      </c>
      <c r="DMS78" s="63" t="s">
        <v>104</v>
      </c>
      <c r="DMT78" s="97" t="s">
        <v>222</v>
      </c>
      <c r="DMU78" s="102">
        <v>11968</v>
      </c>
      <c r="DMV78" s="103" t="s">
        <v>241</v>
      </c>
      <c r="DMW78" s="104">
        <v>89</v>
      </c>
      <c r="DMX78" s="97" t="s">
        <v>254</v>
      </c>
      <c r="DMY78" s="97" t="s">
        <v>218</v>
      </c>
      <c r="DMZ78" s="97" t="s">
        <v>99</v>
      </c>
      <c r="DNA78" s="63" t="s">
        <v>104</v>
      </c>
      <c r="DNB78" s="97" t="s">
        <v>222</v>
      </c>
      <c r="DNC78" s="102">
        <v>11968</v>
      </c>
      <c r="DND78" s="103" t="s">
        <v>241</v>
      </c>
      <c r="DNE78" s="104">
        <v>89</v>
      </c>
      <c r="DNF78" s="97" t="s">
        <v>254</v>
      </c>
      <c r="DNG78" s="97" t="s">
        <v>218</v>
      </c>
      <c r="DNH78" s="97" t="s">
        <v>99</v>
      </c>
      <c r="DNI78" s="63" t="s">
        <v>104</v>
      </c>
      <c r="DNJ78" s="97" t="s">
        <v>222</v>
      </c>
      <c r="DNK78" s="102">
        <v>11968</v>
      </c>
      <c r="DNL78" s="103" t="s">
        <v>241</v>
      </c>
      <c r="DNM78" s="104">
        <v>89</v>
      </c>
      <c r="DNN78" s="97" t="s">
        <v>254</v>
      </c>
      <c r="DNO78" s="97" t="s">
        <v>218</v>
      </c>
      <c r="DNP78" s="97" t="s">
        <v>99</v>
      </c>
      <c r="DNQ78" s="63" t="s">
        <v>104</v>
      </c>
      <c r="DNR78" s="97" t="s">
        <v>222</v>
      </c>
      <c r="DNS78" s="102">
        <v>11968</v>
      </c>
      <c r="DNT78" s="103" t="s">
        <v>241</v>
      </c>
      <c r="DNU78" s="104">
        <v>89</v>
      </c>
      <c r="DNV78" s="97" t="s">
        <v>254</v>
      </c>
      <c r="DNW78" s="97" t="s">
        <v>218</v>
      </c>
      <c r="DNX78" s="97" t="s">
        <v>99</v>
      </c>
      <c r="DNY78" s="63" t="s">
        <v>104</v>
      </c>
      <c r="DNZ78" s="97" t="s">
        <v>222</v>
      </c>
      <c r="DOA78" s="102">
        <v>11968</v>
      </c>
      <c r="DOB78" s="103" t="s">
        <v>241</v>
      </c>
      <c r="DOC78" s="104">
        <v>89</v>
      </c>
      <c r="DOD78" s="97" t="s">
        <v>254</v>
      </c>
      <c r="DOE78" s="97" t="s">
        <v>218</v>
      </c>
      <c r="DOF78" s="97" t="s">
        <v>99</v>
      </c>
      <c r="DOG78" s="63" t="s">
        <v>104</v>
      </c>
      <c r="DOH78" s="97" t="s">
        <v>222</v>
      </c>
      <c r="DOI78" s="102">
        <v>11968</v>
      </c>
      <c r="DOJ78" s="103" t="s">
        <v>241</v>
      </c>
      <c r="DOK78" s="104">
        <v>89</v>
      </c>
      <c r="DOL78" s="97" t="s">
        <v>254</v>
      </c>
      <c r="DOM78" s="97" t="s">
        <v>218</v>
      </c>
      <c r="DON78" s="97" t="s">
        <v>99</v>
      </c>
      <c r="DOO78" s="63" t="s">
        <v>104</v>
      </c>
      <c r="DOP78" s="97" t="s">
        <v>222</v>
      </c>
      <c r="DOQ78" s="102">
        <v>11968</v>
      </c>
      <c r="DOR78" s="103" t="s">
        <v>241</v>
      </c>
      <c r="DOS78" s="104">
        <v>89</v>
      </c>
      <c r="DOT78" s="97" t="s">
        <v>254</v>
      </c>
      <c r="DOU78" s="97" t="s">
        <v>218</v>
      </c>
      <c r="DOV78" s="97" t="s">
        <v>99</v>
      </c>
      <c r="DOW78" s="63" t="s">
        <v>104</v>
      </c>
      <c r="DOX78" s="97" t="s">
        <v>222</v>
      </c>
      <c r="DOY78" s="102">
        <v>11968</v>
      </c>
      <c r="DOZ78" s="103" t="s">
        <v>241</v>
      </c>
      <c r="DPA78" s="104">
        <v>89</v>
      </c>
      <c r="DPB78" s="97" t="s">
        <v>254</v>
      </c>
      <c r="DPC78" s="97" t="s">
        <v>218</v>
      </c>
      <c r="DPD78" s="97" t="s">
        <v>99</v>
      </c>
      <c r="DPE78" s="63" t="s">
        <v>104</v>
      </c>
      <c r="DPF78" s="97" t="s">
        <v>222</v>
      </c>
      <c r="DPG78" s="102">
        <v>11968</v>
      </c>
      <c r="DPH78" s="103" t="s">
        <v>241</v>
      </c>
      <c r="DPI78" s="104">
        <v>89</v>
      </c>
      <c r="DPJ78" s="97" t="s">
        <v>254</v>
      </c>
      <c r="DPK78" s="97" t="s">
        <v>218</v>
      </c>
      <c r="DPL78" s="97" t="s">
        <v>99</v>
      </c>
      <c r="DPM78" s="63" t="s">
        <v>104</v>
      </c>
      <c r="DPN78" s="97" t="s">
        <v>222</v>
      </c>
      <c r="DPO78" s="102">
        <v>11968</v>
      </c>
      <c r="DPP78" s="103" t="s">
        <v>241</v>
      </c>
      <c r="DPQ78" s="104">
        <v>89</v>
      </c>
      <c r="DPR78" s="97" t="s">
        <v>254</v>
      </c>
      <c r="DPS78" s="97" t="s">
        <v>218</v>
      </c>
      <c r="DPT78" s="97" t="s">
        <v>99</v>
      </c>
      <c r="DPU78" s="63" t="s">
        <v>104</v>
      </c>
      <c r="DPV78" s="97" t="s">
        <v>222</v>
      </c>
      <c r="DPW78" s="102">
        <v>11968</v>
      </c>
      <c r="DPX78" s="103" t="s">
        <v>241</v>
      </c>
      <c r="DPY78" s="104">
        <v>89</v>
      </c>
      <c r="DPZ78" s="97" t="s">
        <v>254</v>
      </c>
      <c r="DQA78" s="97" t="s">
        <v>218</v>
      </c>
      <c r="DQB78" s="97" t="s">
        <v>99</v>
      </c>
      <c r="DQC78" s="63" t="s">
        <v>104</v>
      </c>
      <c r="DQD78" s="97" t="s">
        <v>222</v>
      </c>
      <c r="DQE78" s="102">
        <v>11968</v>
      </c>
      <c r="DQF78" s="103" t="s">
        <v>241</v>
      </c>
      <c r="DQG78" s="104">
        <v>89</v>
      </c>
      <c r="DQH78" s="97" t="s">
        <v>254</v>
      </c>
      <c r="DQI78" s="97" t="s">
        <v>218</v>
      </c>
      <c r="DQJ78" s="97" t="s">
        <v>99</v>
      </c>
      <c r="DQK78" s="63" t="s">
        <v>104</v>
      </c>
      <c r="DQL78" s="97" t="s">
        <v>222</v>
      </c>
      <c r="DQM78" s="102">
        <v>11968</v>
      </c>
      <c r="DQN78" s="103" t="s">
        <v>241</v>
      </c>
      <c r="DQO78" s="104">
        <v>89</v>
      </c>
      <c r="DQP78" s="97" t="s">
        <v>254</v>
      </c>
      <c r="DQQ78" s="97" t="s">
        <v>218</v>
      </c>
      <c r="DQR78" s="97" t="s">
        <v>99</v>
      </c>
      <c r="DQS78" s="63" t="s">
        <v>104</v>
      </c>
      <c r="DQT78" s="97" t="s">
        <v>222</v>
      </c>
      <c r="DQU78" s="102">
        <v>11968</v>
      </c>
      <c r="DQV78" s="103" t="s">
        <v>241</v>
      </c>
      <c r="DQW78" s="104">
        <v>89</v>
      </c>
      <c r="DQX78" s="97" t="s">
        <v>254</v>
      </c>
      <c r="DQY78" s="97" t="s">
        <v>218</v>
      </c>
      <c r="DQZ78" s="97" t="s">
        <v>99</v>
      </c>
      <c r="DRA78" s="63" t="s">
        <v>104</v>
      </c>
      <c r="DRB78" s="97" t="s">
        <v>222</v>
      </c>
      <c r="DRC78" s="102">
        <v>11968</v>
      </c>
      <c r="DRD78" s="103" t="s">
        <v>241</v>
      </c>
      <c r="DRE78" s="104">
        <v>89</v>
      </c>
      <c r="DRF78" s="97" t="s">
        <v>254</v>
      </c>
      <c r="DRG78" s="97" t="s">
        <v>218</v>
      </c>
      <c r="DRH78" s="97" t="s">
        <v>99</v>
      </c>
      <c r="DRI78" s="63" t="s">
        <v>104</v>
      </c>
      <c r="DRJ78" s="97" t="s">
        <v>222</v>
      </c>
      <c r="DRK78" s="102">
        <v>11968</v>
      </c>
      <c r="DRL78" s="103" t="s">
        <v>241</v>
      </c>
      <c r="DRM78" s="104">
        <v>89</v>
      </c>
      <c r="DRN78" s="97" t="s">
        <v>254</v>
      </c>
      <c r="DRO78" s="97" t="s">
        <v>218</v>
      </c>
      <c r="DRP78" s="97" t="s">
        <v>99</v>
      </c>
      <c r="DRQ78" s="63" t="s">
        <v>104</v>
      </c>
      <c r="DRR78" s="97" t="s">
        <v>222</v>
      </c>
      <c r="DRS78" s="102">
        <v>11968</v>
      </c>
      <c r="DRT78" s="103" t="s">
        <v>241</v>
      </c>
      <c r="DRU78" s="104">
        <v>89</v>
      </c>
      <c r="DRV78" s="97" t="s">
        <v>254</v>
      </c>
      <c r="DRW78" s="97" t="s">
        <v>218</v>
      </c>
      <c r="DRX78" s="97" t="s">
        <v>99</v>
      </c>
      <c r="DRY78" s="63" t="s">
        <v>104</v>
      </c>
      <c r="DRZ78" s="97" t="s">
        <v>222</v>
      </c>
      <c r="DSA78" s="102">
        <v>11968</v>
      </c>
      <c r="DSB78" s="103" t="s">
        <v>241</v>
      </c>
      <c r="DSC78" s="104">
        <v>89</v>
      </c>
      <c r="DSD78" s="97" t="s">
        <v>254</v>
      </c>
      <c r="DSE78" s="97" t="s">
        <v>218</v>
      </c>
      <c r="DSF78" s="97" t="s">
        <v>99</v>
      </c>
      <c r="DSG78" s="63" t="s">
        <v>104</v>
      </c>
      <c r="DSH78" s="97" t="s">
        <v>222</v>
      </c>
      <c r="DSI78" s="102">
        <v>11968</v>
      </c>
      <c r="DSJ78" s="103" t="s">
        <v>241</v>
      </c>
      <c r="DSK78" s="104">
        <v>89</v>
      </c>
      <c r="DSL78" s="97" t="s">
        <v>254</v>
      </c>
      <c r="DSM78" s="97" t="s">
        <v>218</v>
      </c>
      <c r="DSN78" s="97" t="s">
        <v>99</v>
      </c>
      <c r="DSO78" s="63" t="s">
        <v>104</v>
      </c>
      <c r="DSP78" s="97" t="s">
        <v>222</v>
      </c>
      <c r="DSQ78" s="102">
        <v>11968</v>
      </c>
      <c r="DSR78" s="103" t="s">
        <v>241</v>
      </c>
      <c r="DSS78" s="104">
        <v>89</v>
      </c>
      <c r="DST78" s="97" t="s">
        <v>254</v>
      </c>
      <c r="DSU78" s="97" t="s">
        <v>218</v>
      </c>
      <c r="DSV78" s="97" t="s">
        <v>99</v>
      </c>
      <c r="DSW78" s="63" t="s">
        <v>104</v>
      </c>
      <c r="DSX78" s="97" t="s">
        <v>222</v>
      </c>
      <c r="DSY78" s="102">
        <v>11968</v>
      </c>
      <c r="DSZ78" s="103" t="s">
        <v>241</v>
      </c>
      <c r="DTA78" s="104">
        <v>89</v>
      </c>
      <c r="DTB78" s="97" t="s">
        <v>254</v>
      </c>
      <c r="DTC78" s="97" t="s">
        <v>218</v>
      </c>
      <c r="DTD78" s="97" t="s">
        <v>99</v>
      </c>
      <c r="DTE78" s="63" t="s">
        <v>104</v>
      </c>
      <c r="DTF78" s="97" t="s">
        <v>222</v>
      </c>
      <c r="DTG78" s="102">
        <v>11968</v>
      </c>
      <c r="DTH78" s="103" t="s">
        <v>241</v>
      </c>
      <c r="DTI78" s="104">
        <v>89</v>
      </c>
      <c r="DTJ78" s="97" t="s">
        <v>254</v>
      </c>
      <c r="DTK78" s="97" t="s">
        <v>218</v>
      </c>
      <c r="DTL78" s="97" t="s">
        <v>99</v>
      </c>
      <c r="DTM78" s="63" t="s">
        <v>104</v>
      </c>
      <c r="DTN78" s="97" t="s">
        <v>222</v>
      </c>
      <c r="DTO78" s="102">
        <v>11968</v>
      </c>
      <c r="DTP78" s="103" t="s">
        <v>241</v>
      </c>
      <c r="DTQ78" s="104">
        <v>89</v>
      </c>
      <c r="DTR78" s="97" t="s">
        <v>254</v>
      </c>
      <c r="DTS78" s="97" t="s">
        <v>218</v>
      </c>
      <c r="DTT78" s="97" t="s">
        <v>99</v>
      </c>
      <c r="DTU78" s="63" t="s">
        <v>104</v>
      </c>
      <c r="DTV78" s="97" t="s">
        <v>222</v>
      </c>
      <c r="DTW78" s="102">
        <v>11968</v>
      </c>
      <c r="DTX78" s="103" t="s">
        <v>241</v>
      </c>
      <c r="DTY78" s="104">
        <v>89</v>
      </c>
      <c r="DTZ78" s="97" t="s">
        <v>254</v>
      </c>
      <c r="DUA78" s="97" t="s">
        <v>218</v>
      </c>
      <c r="DUB78" s="97" t="s">
        <v>99</v>
      </c>
      <c r="DUC78" s="63" t="s">
        <v>104</v>
      </c>
      <c r="DUD78" s="97" t="s">
        <v>222</v>
      </c>
      <c r="DUE78" s="102">
        <v>11968</v>
      </c>
      <c r="DUF78" s="103" t="s">
        <v>241</v>
      </c>
      <c r="DUG78" s="104">
        <v>89</v>
      </c>
      <c r="DUH78" s="97" t="s">
        <v>254</v>
      </c>
      <c r="DUI78" s="97" t="s">
        <v>218</v>
      </c>
      <c r="DUJ78" s="97" t="s">
        <v>99</v>
      </c>
      <c r="DUK78" s="63" t="s">
        <v>104</v>
      </c>
      <c r="DUL78" s="97" t="s">
        <v>222</v>
      </c>
      <c r="DUM78" s="102">
        <v>11968</v>
      </c>
      <c r="DUN78" s="103" t="s">
        <v>241</v>
      </c>
      <c r="DUO78" s="104">
        <v>89</v>
      </c>
      <c r="DUP78" s="97" t="s">
        <v>254</v>
      </c>
      <c r="DUQ78" s="97" t="s">
        <v>218</v>
      </c>
      <c r="DUR78" s="97" t="s">
        <v>99</v>
      </c>
      <c r="DUS78" s="63" t="s">
        <v>104</v>
      </c>
      <c r="DUT78" s="97" t="s">
        <v>222</v>
      </c>
      <c r="DUU78" s="102">
        <v>11968</v>
      </c>
      <c r="DUV78" s="103" t="s">
        <v>241</v>
      </c>
      <c r="DUW78" s="104">
        <v>89</v>
      </c>
      <c r="DUX78" s="97" t="s">
        <v>254</v>
      </c>
      <c r="DUY78" s="97" t="s">
        <v>218</v>
      </c>
      <c r="DUZ78" s="97" t="s">
        <v>99</v>
      </c>
      <c r="DVA78" s="63" t="s">
        <v>104</v>
      </c>
      <c r="DVB78" s="97" t="s">
        <v>222</v>
      </c>
      <c r="DVC78" s="102">
        <v>11968</v>
      </c>
      <c r="DVD78" s="103" t="s">
        <v>241</v>
      </c>
      <c r="DVE78" s="104">
        <v>89</v>
      </c>
      <c r="DVF78" s="97" t="s">
        <v>254</v>
      </c>
      <c r="DVG78" s="97" t="s">
        <v>218</v>
      </c>
      <c r="DVH78" s="97" t="s">
        <v>99</v>
      </c>
      <c r="DVI78" s="63" t="s">
        <v>104</v>
      </c>
      <c r="DVJ78" s="97" t="s">
        <v>222</v>
      </c>
      <c r="DVK78" s="102">
        <v>11968</v>
      </c>
      <c r="DVL78" s="103" t="s">
        <v>241</v>
      </c>
      <c r="DVM78" s="104">
        <v>89</v>
      </c>
      <c r="DVN78" s="97" t="s">
        <v>254</v>
      </c>
      <c r="DVO78" s="97" t="s">
        <v>218</v>
      </c>
      <c r="DVP78" s="97" t="s">
        <v>99</v>
      </c>
      <c r="DVQ78" s="63" t="s">
        <v>104</v>
      </c>
      <c r="DVR78" s="97" t="s">
        <v>222</v>
      </c>
      <c r="DVS78" s="102">
        <v>11968</v>
      </c>
      <c r="DVT78" s="103" t="s">
        <v>241</v>
      </c>
      <c r="DVU78" s="104">
        <v>89</v>
      </c>
      <c r="DVV78" s="97" t="s">
        <v>254</v>
      </c>
      <c r="DVW78" s="97" t="s">
        <v>218</v>
      </c>
      <c r="DVX78" s="97" t="s">
        <v>99</v>
      </c>
      <c r="DVY78" s="63" t="s">
        <v>104</v>
      </c>
      <c r="DVZ78" s="97" t="s">
        <v>222</v>
      </c>
      <c r="DWA78" s="102">
        <v>11968</v>
      </c>
      <c r="DWB78" s="103" t="s">
        <v>241</v>
      </c>
      <c r="DWC78" s="104">
        <v>89</v>
      </c>
      <c r="DWD78" s="97" t="s">
        <v>254</v>
      </c>
      <c r="DWE78" s="97" t="s">
        <v>218</v>
      </c>
      <c r="DWF78" s="97" t="s">
        <v>99</v>
      </c>
      <c r="DWG78" s="63" t="s">
        <v>104</v>
      </c>
      <c r="DWH78" s="97" t="s">
        <v>222</v>
      </c>
      <c r="DWI78" s="102">
        <v>11968</v>
      </c>
      <c r="DWJ78" s="103" t="s">
        <v>241</v>
      </c>
      <c r="DWK78" s="104">
        <v>89</v>
      </c>
      <c r="DWL78" s="97" t="s">
        <v>254</v>
      </c>
      <c r="DWM78" s="97" t="s">
        <v>218</v>
      </c>
      <c r="DWN78" s="97" t="s">
        <v>99</v>
      </c>
      <c r="DWO78" s="63" t="s">
        <v>104</v>
      </c>
      <c r="DWP78" s="97" t="s">
        <v>222</v>
      </c>
      <c r="DWQ78" s="102">
        <v>11968</v>
      </c>
      <c r="DWR78" s="103" t="s">
        <v>241</v>
      </c>
      <c r="DWS78" s="104">
        <v>89</v>
      </c>
      <c r="DWT78" s="97" t="s">
        <v>254</v>
      </c>
      <c r="DWU78" s="97" t="s">
        <v>218</v>
      </c>
      <c r="DWV78" s="97" t="s">
        <v>99</v>
      </c>
      <c r="DWW78" s="63" t="s">
        <v>104</v>
      </c>
      <c r="DWX78" s="97" t="s">
        <v>222</v>
      </c>
      <c r="DWY78" s="102">
        <v>11968</v>
      </c>
      <c r="DWZ78" s="103" t="s">
        <v>241</v>
      </c>
      <c r="DXA78" s="104">
        <v>89</v>
      </c>
      <c r="DXB78" s="97" t="s">
        <v>254</v>
      </c>
      <c r="DXC78" s="97" t="s">
        <v>218</v>
      </c>
      <c r="DXD78" s="97" t="s">
        <v>99</v>
      </c>
      <c r="DXE78" s="63" t="s">
        <v>104</v>
      </c>
      <c r="DXF78" s="97" t="s">
        <v>222</v>
      </c>
      <c r="DXG78" s="102">
        <v>11968</v>
      </c>
      <c r="DXH78" s="103" t="s">
        <v>241</v>
      </c>
      <c r="DXI78" s="104">
        <v>89</v>
      </c>
      <c r="DXJ78" s="97" t="s">
        <v>254</v>
      </c>
      <c r="DXK78" s="97" t="s">
        <v>218</v>
      </c>
      <c r="DXL78" s="97" t="s">
        <v>99</v>
      </c>
      <c r="DXM78" s="63" t="s">
        <v>104</v>
      </c>
      <c r="DXN78" s="97" t="s">
        <v>222</v>
      </c>
      <c r="DXO78" s="102">
        <v>11968</v>
      </c>
      <c r="DXP78" s="103" t="s">
        <v>241</v>
      </c>
      <c r="DXQ78" s="104">
        <v>89</v>
      </c>
      <c r="DXR78" s="97" t="s">
        <v>254</v>
      </c>
      <c r="DXS78" s="97" t="s">
        <v>218</v>
      </c>
      <c r="DXT78" s="97" t="s">
        <v>99</v>
      </c>
      <c r="DXU78" s="63" t="s">
        <v>104</v>
      </c>
      <c r="DXV78" s="97" t="s">
        <v>222</v>
      </c>
      <c r="DXW78" s="102">
        <v>11968</v>
      </c>
      <c r="DXX78" s="103" t="s">
        <v>241</v>
      </c>
      <c r="DXY78" s="104">
        <v>89</v>
      </c>
      <c r="DXZ78" s="97" t="s">
        <v>254</v>
      </c>
      <c r="DYA78" s="97" t="s">
        <v>218</v>
      </c>
      <c r="DYB78" s="97" t="s">
        <v>99</v>
      </c>
      <c r="DYC78" s="63" t="s">
        <v>104</v>
      </c>
      <c r="DYD78" s="97" t="s">
        <v>222</v>
      </c>
      <c r="DYE78" s="102">
        <v>11968</v>
      </c>
      <c r="DYF78" s="103" t="s">
        <v>241</v>
      </c>
      <c r="DYG78" s="104">
        <v>89</v>
      </c>
      <c r="DYH78" s="97" t="s">
        <v>254</v>
      </c>
      <c r="DYI78" s="97" t="s">
        <v>218</v>
      </c>
      <c r="DYJ78" s="97" t="s">
        <v>99</v>
      </c>
      <c r="DYK78" s="63" t="s">
        <v>104</v>
      </c>
      <c r="DYL78" s="97" t="s">
        <v>222</v>
      </c>
      <c r="DYM78" s="102">
        <v>11968</v>
      </c>
      <c r="DYN78" s="103" t="s">
        <v>241</v>
      </c>
      <c r="DYO78" s="104">
        <v>89</v>
      </c>
      <c r="DYP78" s="97" t="s">
        <v>254</v>
      </c>
      <c r="DYQ78" s="97" t="s">
        <v>218</v>
      </c>
      <c r="DYR78" s="97" t="s">
        <v>99</v>
      </c>
      <c r="DYS78" s="63" t="s">
        <v>104</v>
      </c>
      <c r="DYT78" s="97" t="s">
        <v>222</v>
      </c>
      <c r="DYU78" s="102">
        <v>11968</v>
      </c>
      <c r="DYV78" s="103" t="s">
        <v>241</v>
      </c>
      <c r="DYW78" s="104">
        <v>89</v>
      </c>
      <c r="DYX78" s="97" t="s">
        <v>254</v>
      </c>
      <c r="DYY78" s="97" t="s">
        <v>218</v>
      </c>
      <c r="DYZ78" s="97" t="s">
        <v>99</v>
      </c>
      <c r="DZA78" s="63" t="s">
        <v>104</v>
      </c>
      <c r="DZB78" s="97" t="s">
        <v>222</v>
      </c>
      <c r="DZC78" s="102">
        <v>11968</v>
      </c>
      <c r="DZD78" s="103" t="s">
        <v>241</v>
      </c>
      <c r="DZE78" s="104">
        <v>89</v>
      </c>
      <c r="DZF78" s="97" t="s">
        <v>254</v>
      </c>
      <c r="DZG78" s="97" t="s">
        <v>218</v>
      </c>
      <c r="DZH78" s="97" t="s">
        <v>99</v>
      </c>
      <c r="DZI78" s="63" t="s">
        <v>104</v>
      </c>
      <c r="DZJ78" s="97" t="s">
        <v>222</v>
      </c>
      <c r="DZK78" s="102">
        <v>11968</v>
      </c>
      <c r="DZL78" s="103" t="s">
        <v>241</v>
      </c>
      <c r="DZM78" s="104">
        <v>89</v>
      </c>
      <c r="DZN78" s="97" t="s">
        <v>254</v>
      </c>
      <c r="DZO78" s="97" t="s">
        <v>218</v>
      </c>
      <c r="DZP78" s="97" t="s">
        <v>99</v>
      </c>
      <c r="DZQ78" s="63" t="s">
        <v>104</v>
      </c>
      <c r="DZR78" s="97" t="s">
        <v>222</v>
      </c>
      <c r="DZS78" s="102">
        <v>11968</v>
      </c>
      <c r="DZT78" s="103" t="s">
        <v>241</v>
      </c>
      <c r="DZU78" s="104">
        <v>89</v>
      </c>
      <c r="DZV78" s="97" t="s">
        <v>254</v>
      </c>
      <c r="DZW78" s="97" t="s">
        <v>218</v>
      </c>
      <c r="DZX78" s="97" t="s">
        <v>99</v>
      </c>
      <c r="DZY78" s="63" t="s">
        <v>104</v>
      </c>
      <c r="DZZ78" s="97" t="s">
        <v>222</v>
      </c>
      <c r="EAA78" s="102">
        <v>11968</v>
      </c>
      <c r="EAB78" s="103" t="s">
        <v>241</v>
      </c>
      <c r="EAC78" s="104">
        <v>89</v>
      </c>
      <c r="EAD78" s="97" t="s">
        <v>254</v>
      </c>
      <c r="EAE78" s="97" t="s">
        <v>218</v>
      </c>
      <c r="EAF78" s="97" t="s">
        <v>99</v>
      </c>
      <c r="EAG78" s="63" t="s">
        <v>104</v>
      </c>
      <c r="EAH78" s="97" t="s">
        <v>222</v>
      </c>
      <c r="EAI78" s="102">
        <v>11968</v>
      </c>
      <c r="EAJ78" s="103" t="s">
        <v>241</v>
      </c>
      <c r="EAK78" s="104">
        <v>89</v>
      </c>
      <c r="EAL78" s="97" t="s">
        <v>254</v>
      </c>
      <c r="EAM78" s="97" t="s">
        <v>218</v>
      </c>
      <c r="EAN78" s="97" t="s">
        <v>99</v>
      </c>
      <c r="EAO78" s="63" t="s">
        <v>104</v>
      </c>
      <c r="EAP78" s="97" t="s">
        <v>222</v>
      </c>
      <c r="EAQ78" s="102">
        <v>11968</v>
      </c>
      <c r="EAR78" s="103" t="s">
        <v>241</v>
      </c>
      <c r="EAS78" s="104">
        <v>89</v>
      </c>
      <c r="EAT78" s="97" t="s">
        <v>254</v>
      </c>
      <c r="EAU78" s="97" t="s">
        <v>218</v>
      </c>
      <c r="EAV78" s="97" t="s">
        <v>99</v>
      </c>
      <c r="EAW78" s="63" t="s">
        <v>104</v>
      </c>
      <c r="EAX78" s="97" t="s">
        <v>222</v>
      </c>
      <c r="EAY78" s="102">
        <v>11968</v>
      </c>
      <c r="EAZ78" s="103" t="s">
        <v>241</v>
      </c>
      <c r="EBA78" s="104">
        <v>89</v>
      </c>
      <c r="EBB78" s="97" t="s">
        <v>254</v>
      </c>
      <c r="EBC78" s="97" t="s">
        <v>218</v>
      </c>
      <c r="EBD78" s="97" t="s">
        <v>99</v>
      </c>
      <c r="EBE78" s="63" t="s">
        <v>104</v>
      </c>
      <c r="EBF78" s="97" t="s">
        <v>222</v>
      </c>
      <c r="EBG78" s="102">
        <v>11968</v>
      </c>
      <c r="EBH78" s="103" t="s">
        <v>241</v>
      </c>
      <c r="EBI78" s="104">
        <v>89</v>
      </c>
      <c r="EBJ78" s="97" t="s">
        <v>254</v>
      </c>
      <c r="EBK78" s="97" t="s">
        <v>218</v>
      </c>
      <c r="EBL78" s="97" t="s">
        <v>99</v>
      </c>
      <c r="EBM78" s="63" t="s">
        <v>104</v>
      </c>
      <c r="EBN78" s="97" t="s">
        <v>222</v>
      </c>
      <c r="EBO78" s="102">
        <v>11968</v>
      </c>
      <c r="EBP78" s="103" t="s">
        <v>241</v>
      </c>
      <c r="EBQ78" s="104">
        <v>89</v>
      </c>
      <c r="EBR78" s="97" t="s">
        <v>254</v>
      </c>
      <c r="EBS78" s="97" t="s">
        <v>218</v>
      </c>
      <c r="EBT78" s="97" t="s">
        <v>99</v>
      </c>
      <c r="EBU78" s="63" t="s">
        <v>104</v>
      </c>
      <c r="EBV78" s="97" t="s">
        <v>222</v>
      </c>
      <c r="EBW78" s="102">
        <v>11968</v>
      </c>
      <c r="EBX78" s="103" t="s">
        <v>241</v>
      </c>
      <c r="EBY78" s="104">
        <v>89</v>
      </c>
      <c r="EBZ78" s="97" t="s">
        <v>254</v>
      </c>
      <c r="ECA78" s="97" t="s">
        <v>218</v>
      </c>
      <c r="ECB78" s="97" t="s">
        <v>99</v>
      </c>
      <c r="ECC78" s="63" t="s">
        <v>104</v>
      </c>
      <c r="ECD78" s="97" t="s">
        <v>222</v>
      </c>
      <c r="ECE78" s="102">
        <v>11968</v>
      </c>
      <c r="ECF78" s="103" t="s">
        <v>241</v>
      </c>
      <c r="ECG78" s="104">
        <v>89</v>
      </c>
      <c r="ECH78" s="97" t="s">
        <v>254</v>
      </c>
      <c r="ECI78" s="97" t="s">
        <v>218</v>
      </c>
      <c r="ECJ78" s="97" t="s">
        <v>99</v>
      </c>
      <c r="ECK78" s="63" t="s">
        <v>104</v>
      </c>
      <c r="ECL78" s="97" t="s">
        <v>222</v>
      </c>
      <c r="ECM78" s="102">
        <v>11968</v>
      </c>
      <c r="ECN78" s="103" t="s">
        <v>241</v>
      </c>
      <c r="ECO78" s="104">
        <v>89</v>
      </c>
      <c r="ECP78" s="97" t="s">
        <v>254</v>
      </c>
      <c r="ECQ78" s="97" t="s">
        <v>218</v>
      </c>
      <c r="ECR78" s="97" t="s">
        <v>99</v>
      </c>
      <c r="ECS78" s="63" t="s">
        <v>104</v>
      </c>
      <c r="ECT78" s="97" t="s">
        <v>222</v>
      </c>
      <c r="ECU78" s="102">
        <v>11968</v>
      </c>
      <c r="ECV78" s="103" t="s">
        <v>241</v>
      </c>
      <c r="ECW78" s="104">
        <v>89</v>
      </c>
      <c r="ECX78" s="97" t="s">
        <v>254</v>
      </c>
      <c r="ECY78" s="97" t="s">
        <v>218</v>
      </c>
      <c r="ECZ78" s="97" t="s">
        <v>99</v>
      </c>
      <c r="EDA78" s="63" t="s">
        <v>104</v>
      </c>
      <c r="EDB78" s="97" t="s">
        <v>222</v>
      </c>
      <c r="EDC78" s="102">
        <v>11968</v>
      </c>
      <c r="EDD78" s="103" t="s">
        <v>241</v>
      </c>
      <c r="EDE78" s="104">
        <v>89</v>
      </c>
      <c r="EDF78" s="97" t="s">
        <v>254</v>
      </c>
      <c r="EDG78" s="97" t="s">
        <v>218</v>
      </c>
      <c r="EDH78" s="97" t="s">
        <v>99</v>
      </c>
      <c r="EDI78" s="63" t="s">
        <v>104</v>
      </c>
      <c r="EDJ78" s="97" t="s">
        <v>222</v>
      </c>
      <c r="EDK78" s="102">
        <v>11968</v>
      </c>
      <c r="EDL78" s="103" t="s">
        <v>241</v>
      </c>
      <c r="EDM78" s="104">
        <v>89</v>
      </c>
      <c r="EDN78" s="97" t="s">
        <v>254</v>
      </c>
      <c r="EDO78" s="97" t="s">
        <v>218</v>
      </c>
      <c r="EDP78" s="97" t="s">
        <v>99</v>
      </c>
      <c r="EDQ78" s="63" t="s">
        <v>104</v>
      </c>
      <c r="EDR78" s="97" t="s">
        <v>222</v>
      </c>
      <c r="EDS78" s="102">
        <v>11968</v>
      </c>
      <c r="EDT78" s="103" t="s">
        <v>241</v>
      </c>
      <c r="EDU78" s="104">
        <v>89</v>
      </c>
      <c r="EDV78" s="97" t="s">
        <v>254</v>
      </c>
      <c r="EDW78" s="97" t="s">
        <v>218</v>
      </c>
      <c r="EDX78" s="97" t="s">
        <v>99</v>
      </c>
      <c r="EDY78" s="63" t="s">
        <v>104</v>
      </c>
      <c r="EDZ78" s="97" t="s">
        <v>222</v>
      </c>
      <c r="EEA78" s="102">
        <v>11968</v>
      </c>
      <c r="EEB78" s="103" t="s">
        <v>241</v>
      </c>
      <c r="EEC78" s="104">
        <v>89</v>
      </c>
      <c r="EED78" s="97" t="s">
        <v>254</v>
      </c>
      <c r="EEE78" s="97" t="s">
        <v>218</v>
      </c>
      <c r="EEF78" s="97" t="s">
        <v>99</v>
      </c>
      <c r="EEG78" s="63" t="s">
        <v>104</v>
      </c>
      <c r="EEH78" s="97" t="s">
        <v>222</v>
      </c>
      <c r="EEI78" s="102">
        <v>11968</v>
      </c>
      <c r="EEJ78" s="103" t="s">
        <v>241</v>
      </c>
      <c r="EEK78" s="104">
        <v>89</v>
      </c>
      <c r="EEL78" s="97" t="s">
        <v>254</v>
      </c>
      <c r="EEM78" s="97" t="s">
        <v>218</v>
      </c>
      <c r="EEN78" s="97" t="s">
        <v>99</v>
      </c>
      <c r="EEO78" s="63" t="s">
        <v>104</v>
      </c>
      <c r="EEP78" s="97" t="s">
        <v>222</v>
      </c>
      <c r="EEQ78" s="102">
        <v>11968</v>
      </c>
      <c r="EER78" s="103" t="s">
        <v>241</v>
      </c>
      <c r="EES78" s="104">
        <v>89</v>
      </c>
      <c r="EET78" s="97" t="s">
        <v>254</v>
      </c>
      <c r="EEU78" s="97" t="s">
        <v>218</v>
      </c>
      <c r="EEV78" s="97" t="s">
        <v>99</v>
      </c>
      <c r="EEW78" s="63" t="s">
        <v>104</v>
      </c>
      <c r="EEX78" s="97" t="s">
        <v>222</v>
      </c>
      <c r="EEY78" s="102">
        <v>11968</v>
      </c>
      <c r="EEZ78" s="103" t="s">
        <v>241</v>
      </c>
      <c r="EFA78" s="104">
        <v>89</v>
      </c>
      <c r="EFB78" s="97" t="s">
        <v>254</v>
      </c>
      <c r="EFC78" s="97" t="s">
        <v>218</v>
      </c>
      <c r="EFD78" s="97" t="s">
        <v>99</v>
      </c>
      <c r="EFE78" s="63" t="s">
        <v>104</v>
      </c>
      <c r="EFF78" s="97" t="s">
        <v>222</v>
      </c>
      <c r="EFG78" s="102">
        <v>11968</v>
      </c>
      <c r="EFH78" s="103" t="s">
        <v>241</v>
      </c>
      <c r="EFI78" s="104">
        <v>89</v>
      </c>
      <c r="EFJ78" s="97" t="s">
        <v>254</v>
      </c>
      <c r="EFK78" s="97" t="s">
        <v>218</v>
      </c>
      <c r="EFL78" s="97" t="s">
        <v>99</v>
      </c>
      <c r="EFM78" s="63" t="s">
        <v>104</v>
      </c>
      <c r="EFN78" s="97" t="s">
        <v>222</v>
      </c>
      <c r="EFO78" s="102">
        <v>11968</v>
      </c>
      <c r="EFP78" s="103" t="s">
        <v>241</v>
      </c>
      <c r="EFQ78" s="104">
        <v>89</v>
      </c>
      <c r="EFR78" s="97" t="s">
        <v>254</v>
      </c>
      <c r="EFS78" s="97" t="s">
        <v>218</v>
      </c>
      <c r="EFT78" s="97" t="s">
        <v>99</v>
      </c>
      <c r="EFU78" s="63" t="s">
        <v>104</v>
      </c>
      <c r="EFV78" s="97" t="s">
        <v>222</v>
      </c>
      <c r="EFW78" s="102">
        <v>11968</v>
      </c>
      <c r="EFX78" s="103" t="s">
        <v>241</v>
      </c>
      <c r="EFY78" s="104">
        <v>89</v>
      </c>
      <c r="EFZ78" s="97" t="s">
        <v>254</v>
      </c>
      <c r="EGA78" s="97" t="s">
        <v>218</v>
      </c>
      <c r="EGB78" s="97" t="s">
        <v>99</v>
      </c>
      <c r="EGC78" s="63" t="s">
        <v>104</v>
      </c>
      <c r="EGD78" s="97" t="s">
        <v>222</v>
      </c>
      <c r="EGE78" s="102">
        <v>11968</v>
      </c>
      <c r="EGF78" s="103" t="s">
        <v>241</v>
      </c>
      <c r="EGG78" s="104">
        <v>89</v>
      </c>
      <c r="EGH78" s="97" t="s">
        <v>254</v>
      </c>
      <c r="EGI78" s="97" t="s">
        <v>218</v>
      </c>
      <c r="EGJ78" s="97" t="s">
        <v>99</v>
      </c>
      <c r="EGK78" s="63" t="s">
        <v>104</v>
      </c>
      <c r="EGL78" s="97" t="s">
        <v>222</v>
      </c>
      <c r="EGM78" s="102">
        <v>11968</v>
      </c>
      <c r="EGN78" s="103" t="s">
        <v>241</v>
      </c>
      <c r="EGO78" s="104">
        <v>89</v>
      </c>
      <c r="EGP78" s="97" t="s">
        <v>254</v>
      </c>
      <c r="EGQ78" s="97" t="s">
        <v>218</v>
      </c>
      <c r="EGR78" s="97" t="s">
        <v>99</v>
      </c>
      <c r="EGS78" s="63" t="s">
        <v>104</v>
      </c>
      <c r="EGT78" s="97" t="s">
        <v>222</v>
      </c>
      <c r="EGU78" s="102">
        <v>11968</v>
      </c>
      <c r="EGV78" s="103" t="s">
        <v>241</v>
      </c>
      <c r="EGW78" s="104">
        <v>89</v>
      </c>
      <c r="EGX78" s="97" t="s">
        <v>254</v>
      </c>
      <c r="EGY78" s="97" t="s">
        <v>218</v>
      </c>
      <c r="EGZ78" s="97" t="s">
        <v>99</v>
      </c>
      <c r="EHA78" s="63" t="s">
        <v>104</v>
      </c>
      <c r="EHB78" s="97" t="s">
        <v>222</v>
      </c>
      <c r="EHC78" s="102">
        <v>11968</v>
      </c>
      <c r="EHD78" s="103" t="s">
        <v>241</v>
      </c>
      <c r="EHE78" s="104">
        <v>89</v>
      </c>
      <c r="EHF78" s="97" t="s">
        <v>254</v>
      </c>
      <c r="EHG78" s="97" t="s">
        <v>218</v>
      </c>
      <c r="EHH78" s="97" t="s">
        <v>99</v>
      </c>
      <c r="EHI78" s="63" t="s">
        <v>104</v>
      </c>
      <c r="EHJ78" s="97" t="s">
        <v>222</v>
      </c>
      <c r="EHK78" s="102">
        <v>11968</v>
      </c>
      <c r="EHL78" s="103" t="s">
        <v>241</v>
      </c>
      <c r="EHM78" s="104">
        <v>89</v>
      </c>
      <c r="EHN78" s="97" t="s">
        <v>254</v>
      </c>
      <c r="EHO78" s="97" t="s">
        <v>218</v>
      </c>
      <c r="EHP78" s="97" t="s">
        <v>99</v>
      </c>
      <c r="EHQ78" s="63" t="s">
        <v>104</v>
      </c>
      <c r="EHR78" s="97" t="s">
        <v>222</v>
      </c>
      <c r="EHS78" s="102">
        <v>11968</v>
      </c>
      <c r="EHT78" s="103" t="s">
        <v>241</v>
      </c>
      <c r="EHU78" s="104">
        <v>89</v>
      </c>
      <c r="EHV78" s="97" t="s">
        <v>254</v>
      </c>
      <c r="EHW78" s="97" t="s">
        <v>218</v>
      </c>
      <c r="EHX78" s="97" t="s">
        <v>99</v>
      </c>
      <c r="EHY78" s="63" t="s">
        <v>104</v>
      </c>
      <c r="EHZ78" s="97" t="s">
        <v>222</v>
      </c>
      <c r="EIA78" s="102">
        <v>11968</v>
      </c>
      <c r="EIB78" s="103" t="s">
        <v>241</v>
      </c>
      <c r="EIC78" s="104">
        <v>89</v>
      </c>
      <c r="EID78" s="97" t="s">
        <v>254</v>
      </c>
      <c r="EIE78" s="97" t="s">
        <v>218</v>
      </c>
      <c r="EIF78" s="97" t="s">
        <v>99</v>
      </c>
      <c r="EIG78" s="63" t="s">
        <v>104</v>
      </c>
      <c r="EIH78" s="97" t="s">
        <v>222</v>
      </c>
      <c r="EII78" s="102">
        <v>11968</v>
      </c>
      <c r="EIJ78" s="103" t="s">
        <v>241</v>
      </c>
      <c r="EIK78" s="104">
        <v>89</v>
      </c>
      <c r="EIL78" s="97" t="s">
        <v>254</v>
      </c>
      <c r="EIM78" s="97" t="s">
        <v>218</v>
      </c>
      <c r="EIN78" s="97" t="s">
        <v>99</v>
      </c>
      <c r="EIO78" s="63" t="s">
        <v>104</v>
      </c>
      <c r="EIP78" s="97" t="s">
        <v>222</v>
      </c>
      <c r="EIQ78" s="102">
        <v>11968</v>
      </c>
      <c r="EIR78" s="103" t="s">
        <v>241</v>
      </c>
      <c r="EIS78" s="104">
        <v>89</v>
      </c>
      <c r="EIT78" s="97" t="s">
        <v>254</v>
      </c>
      <c r="EIU78" s="97" t="s">
        <v>218</v>
      </c>
      <c r="EIV78" s="97" t="s">
        <v>99</v>
      </c>
      <c r="EIW78" s="63" t="s">
        <v>104</v>
      </c>
      <c r="EIX78" s="97" t="s">
        <v>222</v>
      </c>
      <c r="EIY78" s="102">
        <v>11968</v>
      </c>
      <c r="EIZ78" s="103" t="s">
        <v>241</v>
      </c>
      <c r="EJA78" s="104">
        <v>89</v>
      </c>
      <c r="EJB78" s="97" t="s">
        <v>254</v>
      </c>
      <c r="EJC78" s="97" t="s">
        <v>218</v>
      </c>
      <c r="EJD78" s="97" t="s">
        <v>99</v>
      </c>
      <c r="EJE78" s="63" t="s">
        <v>104</v>
      </c>
      <c r="EJF78" s="97" t="s">
        <v>222</v>
      </c>
      <c r="EJG78" s="102">
        <v>11968</v>
      </c>
      <c r="EJH78" s="103" t="s">
        <v>241</v>
      </c>
      <c r="EJI78" s="104">
        <v>89</v>
      </c>
      <c r="EJJ78" s="97" t="s">
        <v>254</v>
      </c>
      <c r="EJK78" s="97" t="s">
        <v>218</v>
      </c>
      <c r="EJL78" s="97" t="s">
        <v>99</v>
      </c>
      <c r="EJM78" s="63" t="s">
        <v>104</v>
      </c>
      <c r="EJN78" s="97" t="s">
        <v>222</v>
      </c>
      <c r="EJO78" s="102">
        <v>11968</v>
      </c>
      <c r="EJP78" s="103" t="s">
        <v>241</v>
      </c>
      <c r="EJQ78" s="104">
        <v>89</v>
      </c>
      <c r="EJR78" s="97" t="s">
        <v>254</v>
      </c>
      <c r="EJS78" s="97" t="s">
        <v>218</v>
      </c>
      <c r="EJT78" s="97" t="s">
        <v>99</v>
      </c>
      <c r="EJU78" s="63" t="s">
        <v>104</v>
      </c>
      <c r="EJV78" s="97" t="s">
        <v>222</v>
      </c>
      <c r="EJW78" s="102">
        <v>11968</v>
      </c>
      <c r="EJX78" s="103" t="s">
        <v>241</v>
      </c>
      <c r="EJY78" s="104">
        <v>89</v>
      </c>
      <c r="EJZ78" s="97" t="s">
        <v>254</v>
      </c>
      <c r="EKA78" s="97" t="s">
        <v>218</v>
      </c>
      <c r="EKB78" s="97" t="s">
        <v>99</v>
      </c>
      <c r="EKC78" s="63" t="s">
        <v>104</v>
      </c>
      <c r="EKD78" s="97" t="s">
        <v>222</v>
      </c>
      <c r="EKE78" s="102">
        <v>11968</v>
      </c>
      <c r="EKF78" s="103" t="s">
        <v>241</v>
      </c>
      <c r="EKG78" s="104">
        <v>89</v>
      </c>
      <c r="EKH78" s="97" t="s">
        <v>254</v>
      </c>
      <c r="EKI78" s="97" t="s">
        <v>218</v>
      </c>
      <c r="EKJ78" s="97" t="s">
        <v>99</v>
      </c>
      <c r="EKK78" s="63" t="s">
        <v>104</v>
      </c>
      <c r="EKL78" s="97" t="s">
        <v>222</v>
      </c>
      <c r="EKM78" s="102">
        <v>11968</v>
      </c>
      <c r="EKN78" s="103" t="s">
        <v>241</v>
      </c>
      <c r="EKO78" s="104">
        <v>89</v>
      </c>
      <c r="EKP78" s="97" t="s">
        <v>254</v>
      </c>
      <c r="EKQ78" s="97" t="s">
        <v>218</v>
      </c>
      <c r="EKR78" s="97" t="s">
        <v>99</v>
      </c>
      <c r="EKS78" s="63" t="s">
        <v>104</v>
      </c>
      <c r="EKT78" s="97" t="s">
        <v>222</v>
      </c>
      <c r="EKU78" s="102">
        <v>11968</v>
      </c>
      <c r="EKV78" s="103" t="s">
        <v>241</v>
      </c>
      <c r="EKW78" s="104">
        <v>89</v>
      </c>
      <c r="EKX78" s="97" t="s">
        <v>254</v>
      </c>
      <c r="EKY78" s="97" t="s">
        <v>218</v>
      </c>
      <c r="EKZ78" s="97" t="s">
        <v>99</v>
      </c>
      <c r="ELA78" s="63" t="s">
        <v>104</v>
      </c>
      <c r="ELB78" s="97" t="s">
        <v>222</v>
      </c>
      <c r="ELC78" s="102">
        <v>11968</v>
      </c>
      <c r="ELD78" s="103" t="s">
        <v>241</v>
      </c>
      <c r="ELE78" s="104">
        <v>89</v>
      </c>
      <c r="ELF78" s="97" t="s">
        <v>254</v>
      </c>
      <c r="ELG78" s="97" t="s">
        <v>218</v>
      </c>
      <c r="ELH78" s="97" t="s">
        <v>99</v>
      </c>
      <c r="ELI78" s="63" t="s">
        <v>104</v>
      </c>
      <c r="ELJ78" s="97" t="s">
        <v>222</v>
      </c>
      <c r="ELK78" s="102">
        <v>11968</v>
      </c>
      <c r="ELL78" s="103" t="s">
        <v>241</v>
      </c>
      <c r="ELM78" s="104">
        <v>89</v>
      </c>
      <c r="ELN78" s="97" t="s">
        <v>254</v>
      </c>
      <c r="ELO78" s="97" t="s">
        <v>218</v>
      </c>
      <c r="ELP78" s="97" t="s">
        <v>99</v>
      </c>
      <c r="ELQ78" s="63" t="s">
        <v>104</v>
      </c>
      <c r="ELR78" s="97" t="s">
        <v>222</v>
      </c>
      <c r="ELS78" s="102">
        <v>11968</v>
      </c>
      <c r="ELT78" s="103" t="s">
        <v>241</v>
      </c>
      <c r="ELU78" s="104">
        <v>89</v>
      </c>
      <c r="ELV78" s="97" t="s">
        <v>254</v>
      </c>
      <c r="ELW78" s="97" t="s">
        <v>218</v>
      </c>
      <c r="ELX78" s="97" t="s">
        <v>99</v>
      </c>
      <c r="ELY78" s="63" t="s">
        <v>104</v>
      </c>
      <c r="ELZ78" s="97" t="s">
        <v>222</v>
      </c>
      <c r="EMA78" s="102">
        <v>11968</v>
      </c>
      <c r="EMB78" s="103" t="s">
        <v>241</v>
      </c>
      <c r="EMC78" s="104">
        <v>89</v>
      </c>
      <c r="EMD78" s="97" t="s">
        <v>254</v>
      </c>
      <c r="EME78" s="97" t="s">
        <v>218</v>
      </c>
      <c r="EMF78" s="97" t="s">
        <v>99</v>
      </c>
      <c r="EMG78" s="63" t="s">
        <v>104</v>
      </c>
      <c r="EMH78" s="97" t="s">
        <v>222</v>
      </c>
      <c r="EMI78" s="102">
        <v>11968</v>
      </c>
      <c r="EMJ78" s="103" t="s">
        <v>241</v>
      </c>
      <c r="EMK78" s="104">
        <v>89</v>
      </c>
      <c r="EML78" s="97" t="s">
        <v>254</v>
      </c>
      <c r="EMM78" s="97" t="s">
        <v>218</v>
      </c>
      <c r="EMN78" s="97" t="s">
        <v>99</v>
      </c>
      <c r="EMO78" s="63" t="s">
        <v>104</v>
      </c>
      <c r="EMP78" s="97" t="s">
        <v>222</v>
      </c>
      <c r="EMQ78" s="102">
        <v>11968</v>
      </c>
      <c r="EMR78" s="103" t="s">
        <v>241</v>
      </c>
      <c r="EMS78" s="104">
        <v>89</v>
      </c>
      <c r="EMT78" s="97" t="s">
        <v>254</v>
      </c>
      <c r="EMU78" s="97" t="s">
        <v>218</v>
      </c>
      <c r="EMV78" s="97" t="s">
        <v>99</v>
      </c>
      <c r="EMW78" s="63" t="s">
        <v>104</v>
      </c>
      <c r="EMX78" s="97" t="s">
        <v>222</v>
      </c>
      <c r="EMY78" s="102">
        <v>11968</v>
      </c>
      <c r="EMZ78" s="103" t="s">
        <v>241</v>
      </c>
      <c r="ENA78" s="104">
        <v>89</v>
      </c>
      <c r="ENB78" s="97" t="s">
        <v>254</v>
      </c>
      <c r="ENC78" s="97" t="s">
        <v>218</v>
      </c>
      <c r="END78" s="97" t="s">
        <v>99</v>
      </c>
      <c r="ENE78" s="63" t="s">
        <v>104</v>
      </c>
      <c r="ENF78" s="97" t="s">
        <v>222</v>
      </c>
      <c r="ENG78" s="102">
        <v>11968</v>
      </c>
      <c r="ENH78" s="103" t="s">
        <v>241</v>
      </c>
      <c r="ENI78" s="104">
        <v>89</v>
      </c>
      <c r="ENJ78" s="97" t="s">
        <v>254</v>
      </c>
      <c r="ENK78" s="97" t="s">
        <v>218</v>
      </c>
      <c r="ENL78" s="97" t="s">
        <v>99</v>
      </c>
      <c r="ENM78" s="63" t="s">
        <v>104</v>
      </c>
      <c r="ENN78" s="97" t="s">
        <v>222</v>
      </c>
      <c r="ENO78" s="102">
        <v>11968</v>
      </c>
      <c r="ENP78" s="103" t="s">
        <v>241</v>
      </c>
      <c r="ENQ78" s="104">
        <v>89</v>
      </c>
      <c r="ENR78" s="97" t="s">
        <v>254</v>
      </c>
      <c r="ENS78" s="97" t="s">
        <v>218</v>
      </c>
      <c r="ENT78" s="97" t="s">
        <v>99</v>
      </c>
      <c r="ENU78" s="63" t="s">
        <v>104</v>
      </c>
      <c r="ENV78" s="97" t="s">
        <v>222</v>
      </c>
      <c r="ENW78" s="102">
        <v>11968</v>
      </c>
      <c r="ENX78" s="103" t="s">
        <v>241</v>
      </c>
      <c r="ENY78" s="104">
        <v>89</v>
      </c>
      <c r="ENZ78" s="97" t="s">
        <v>254</v>
      </c>
      <c r="EOA78" s="97" t="s">
        <v>218</v>
      </c>
      <c r="EOB78" s="97" t="s">
        <v>99</v>
      </c>
      <c r="EOC78" s="63" t="s">
        <v>104</v>
      </c>
      <c r="EOD78" s="97" t="s">
        <v>222</v>
      </c>
      <c r="EOE78" s="102">
        <v>11968</v>
      </c>
      <c r="EOF78" s="103" t="s">
        <v>241</v>
      </c>
      <c r="EOG78" s="104">
        <v>89</v>
      </c>
      <c r="EOH78" s="97" t="s">
        <v>254</v>
      </c>
      <c r="EOI78" s="97" t="s">
        <v>218</v>
      </c>
      <c r="EOJ78" s="97" t="s">
        <v>99</v>
      </c>
      <c r="EOK78" s="63" t="s">
        <v>104</v>
      </c>
      <c r="EOL78" s="97" t="s">
        <v>222</v>
      </c>
      <c r="EOM78" s="102">
        <v>11968</v>
      </c>
      <c r="EON78" s="103" t="s">
        <v>241</v>
      </c>
      <c r="EOO78" s="104">
        <v>89</v>
      </c>
      <c r="EOP78" s="97" t="s">
        <v>254</v>
      </c>
      <c r="EOQ78" s="97" t="s">
        <v>218</v>
      </c>
      <c r="EOR78" s="97" t="s">
        <v>99</v>
      </c>
      <c r="EOS78" s="63" t="s">
        <v>104</v>
      </c>
      <c r="EOT78" s="97" t="s">
        <v>222</v>
      </c>
      <c r="EOU78" s="102">
        <v>11968</v>
      </c>
      <c r="EOV78" s="103" t="s">
        <v>241</v>
      </c>
      <c r="EOW78" s="104">
        <v>89</v>
      </c>
      <c r="EOX78" s="97" t="s">
        <v>254</v>
      </c>
      <c r="EOY78" s="97" t="s">
        <v>218</v>
      </c>
      <c r="EOZ78" s="97" t="s">
        <v>99</v>
      </c>
      <c r="EPA78" s="63" t="s">
        <v>104</v>
      </c>
      <c r="EPB78" s="97" t="s">
        <v>222</v>
      </c>
      <c r="EPC78" s="102">
        <v>11968</v>
      </c>
      <c r="EPD78" s="103" t="s">
        <v>241</v>
      </c>
      <c r="EPE78" s="104">
        <v>89</v>
      </c>
      <c r="EPF78" s="97" t="s">
        <v>254</v>
      </c>
      <c r="EPG78" s="97" t="s">
        <v>218</v>
      </c>
      <c r="EPH78" s="97" t="s">
        <v>99</v>
      </c>
      <c r="EPI78" s="63" t="s">
        <v>104</v>
      </c>
      <c r="EPJ78" s="97" t="s">
        <v>222</v>
      </c>
      <c r="EPK78" s="102">
        <v>11968</v>
      </c>
      <c r="EPL78" s="103" t="s">
        <v>241</v>
      </c>
      <c r="EPM78" s="104">
        <v>89</v>
      </c>
      <c r="EPN78" s="97" t="s">
        <v>254</v>
      </c>
      <c r="EPO78" s="97" t="s">
        <v>218</v>
      </c>
      <c r="EPP78" s="97" t="s">
        <v>99</v>
      </c>
      <c r="EPQ78" s="63" t="s">
        <v>104</v>
      </c>
      <c r="EPR78" s="97" t="s">
        <v>222</v>
      </c>
      <c r="EPS78" s="102">
        <v>11968</v>
      </c>
      <c r="EPT78" s="103" t="s">
        <v>241</v>
      </c>
      <c r="EPU78" s="104">
        <v>89</v>
      </c>
      <c r="EPV78" s="97" t="s">
        <v>254</v>
      </c>
      <c r="EPW78" s="97" t="s">
        <v>218</v>
      </c>
      <c r="EPX78" s="97" t="s">
        <v>99</v>
      </c>
      <c r="EPY78" s="63" t="s">
        <v>104</v>
      </c>
      <c r="EPZ78" s="97" t="s">
        <v>222</v>
      </c>
      <c r="EQA78" s="102">
        <v>11968</v>
      </c>
      <c r="EQB78" s="103" t="s">
        <v>241</v>
      </c>
      <c r="EQC78" s="104">
        <v>89</v>
      </c>
      <c r="EQD78" s="97" t="s">
        <v>254</v>
      </c>
      <c r="EQE78" s="97" t="s">
        <v>218</v>
      </c>
      <c r="EQF78" s="97" t="s">
        <v>99</v>
      </c>
      <c r="EQG78" s="63" t="s">
        <v>104</v>
      </c>
      <c r="EQH78" s="97" t="s">
        <v>222</v>
      </c>
      <c r="EQI78" s="102">
        <v>11968</v>
      </c>
      <c r="EQJ78" s="103" t="s">
        <v>241</v>
      </c>
      <c r="EQK78" s="104">
        <v>89</v>
      </c>
      <c r="EQL78" s="97" t="s">
        <v>254</v>
      </c>
      <c r="EQM78" s="97" t="s">
        <v>218</v>
      </c>
      <c r="EQN78" s="97" t="s">
        <v>99</v>
      </c>
      <c r="EQO78" s="63" t="s">
        <v>104</v>
      </c>
      <c r="EQP78" s="97" t="s">
        <v>222</v>
      </c>
      <c r="EQQ78" s="102">
        <v>11968</v>
      </c>
      <c r="EQR78" s="103" t="s">
        <v>241</v>
      </c>
      <c r="EQS78" s="104">
        <v>89</v>
      </c>
      <c r="EQT78" s="97" t="s">
        <v>254</v>
      </c>
      <c r="EQU78" s="97" t="s">
        <v>218</v>
      </c>
      <c r="EQV78" s="97" t="s">
        <v>99</v>
      </c>
      <c r="EQW78" s="63" t="s">
        <v>104</v>
      </c>
      <c r="EQX78" s="97" t="s">
        <v>222</v>
      </c>
      <c r="EQY78" s="102">
        <v>11968</v>
      </c>
      <c r="EQZ78" s="103" t="s">
        <v>241</v>
      </c>
      <c r="ERA78" s="104">
        <v>89</v>
      </c>
      <c r="ERB78" s="97" t="s">
        <v>254</v>
      </c>
      <c r="ERC78" s="97" t="s">
        <v>218</v>
      </c>
      <c r="ERD78" s="97" t="s">
        <v>99</v>
      </c>
      <c r="ERE78" s="63" t="s">
        <v>104</v>
      </c>
      <c r="ERF78" s="97" t="s">
        <v>222</v>
      </c>
      <c r="ERG78" s="102">
        <v>11968</v>
      </c>
      <c r="ERH78" s="103" t="s">
        <v>241</v>
      </c>
      <c r="ERI78" s="104">
        <v>89</v>
      </c>
      <c r="ERJ78" s="97" t="s">
        <v>254</v>
      </c>
      <c r="ERK78" s="97" t="s">
        <v>218</v>
      </c>
      <c r="ERL78" s="97" t="s">
        <v>99</v>
      </c>
      <c r="ERM78" s="63" t="s">
        <v>104</v>
      </c>
      <c r="ERN78" s="97" t="s">
        <v>222</v>
      </c>
      <c r="ERO78" s="102">
        <v>11968</v>
      </c>
      <c r="ERP78" s="103" t="s">
        <v>241</v>
      </c>
      <c r="ERQ78" s="104">
        <v>89</v>
      </c>
      <c r="ERR78" s="97" t="s">
        <v>254</v>
      </c>
      <c r="ERS78" s="97" t="s">
        <v>218</v>
      </c>
      <c r="ERT78" s="97" t="s">
        <v>99</v>
      </c>
      <c r="ERU78" s="63" t="s">
        <v>104</v>
      </c>
      <c r="ERV78" s="97" t="s">
        <v>222</v>
      </c>
      <c r="ERW78" s="102">
        <v>11968</v>
      </c>
      <c r="ERX78" s="103" t="s">
        <v>241</v>
      </c>
      <c r="ERY78" s="104">
        <v>89</v>
      </c>
      <c r="ERZ78" s="97" t="s">
        <v>254</v>
      </c>
      <c r="ESA78" s="97" t="s">
        <v>218</v>
      </c>
      <c r="ESB78" s="97" t="s">
        <v>99</v>
      </c>
      <c r="ESC78" s="63" t="s">
        <v>104</v>
      </c>
      <c r="ESD78" s="97" t="s">
        <v>222</v>
      </c>
      <c r="ESE78" s="102">
        <v>11968</v>
      </c>
      <c r="ESF78" s="103" t="s">
        <v>241</v>
      </c>
      <c r="ESG78" s="104">
        <v>89</v>
      </c>
      <c r="ESH78" s="97" t="s">
        <v>254</v>
      </c>
      <c r="ESI78" s="97" t="s">
        <v>218</v>
      </c>
      <c r="ESJ78" s="97" t="s">
        <v>99</v>
      </c>
      <c r="ESK78" s="63" t="s">
        <v>104</v>
      </c>
      <c r="ESL78" s="97" t="s">
        <v>222</v>
      </c>
      <c r="ESM78" s="102">
        <v>11968</v>
      </c>
      <c r="ESN78" s="103" t="s">
        <v>241</v>
      </c>
      <c r="ESO78" s="104">
        <v>89</v>
      </c>
      <c r="ESP78" s="97" t="s">
        <v>254</v>
      </c>
      <c r="ESQ78" s="97" t="s">
        <v>218</v>
      </c>
      <c r="ESR78" s="97" t="s">
        <v>99</v>
      </c>
      <c r="ESS78" s="63" t="s">
        <v>104</v>
      </c>
      <c r="EST78" s="97" t="s">
        <v>222</v>
      </c>
      <c r="ESU78" s="102">
        <v>11968</v>
      </c>
      <c r="ESV78" s="103" t="s">
        <v>241</v>
      </c>
      <c r="ESW78" s="104">
        <v>89</v>
      </c>
      <c r="ESX78" s="97" t="s">
        <v>254</v>
      </c>
      <c r="ESY78" s="97" t="s">
        <v>218</v>
      </c>
      <c r="ESZ78" s="97" t="s">
        <v>99</v>
      </c>
      <c r="ETA78" s="63" t="s">
        <v>104</v>
      </c>
      <c r="ETB78" s="97" t="s">
        <v>222</v>
      </c>
      <c r="ETC78" s="102">
        <v>11968</v>
      </c>
      <c r="ETD78" s="103" t="s">
        <v>241</v>
      </c>
      <c r="ETE78" s="104">
        <v>89</v>
      </c>
      <c r="ETF78" s="97" t="s">
        <v>254</v>
      </c>
      <c r="ETG78" s="97" t="s">
        <v>218</v>
      </c>
      <c r="ETH78" s="97" t="s">
        <v>99</v>
      </c>
      <c r="ETI78" s="63" t="s">
        <v>104</v>
      </c>
      <c r="ETJ78" s="97" t="s">
        <v>222</v>
      </c>
      <c r="ETK78" s="102">
        <v>11968</v>
      </c>
      <c r="ETL78" s="103" t="s">
        <v>241</v>
      </c>
      <c r="ETM78" s="104">
        <v>89</v>
      </c>
      <c r="ETN78" s="97" t="s">
        <v>254</v>
      </c>
      <c r="ETO78" s="97" t="s">
        <v>218</v>
      </c>
      <c r="ETP78" s="97" t="s">
        <v>99</v>
      </c>
      <c r="ETQ78" s="63" t="s">
        <v>104</v>
      </c>
      <c r="ETR78" s="97" t="s">
        <v>222</v>
      </c>
      <c r="ETS78" s="102">
        <v>11968</v>
      </c>
      <c r="ETT78" s="103" t="s">
        <v>241</v>
      </c>
      <c r="ETU78" s="104">
        <v>89</v>
      </c>
      <c r="ETV78" s="97" t="s">
        <v>254</v>
      </c>
      <c r="ETW78" s="97" t="s">
        <v>218</v>
      </c>
      <c r="ETX78" s="97" t="s">
        <v>99</v>
      </c>
      <c r="ETY78" s="63" t="s">
        <v>104</v>
      </c>
      <c r="ETZ78" s="97" t="s">
        <v>222</v>
      </c>
      <c r="EUA78" s="102">
        <v>11968</v>
      </c>
      <c r="EUB78" s="103" t="s">
        <v>241</v>
      </c>
      <c r="EUC78" s="104">
        <v>89</v>
      </c>
      <c r="EUD78" s="97" t="s">
        <v>254</v>
      </c>
      <c r="EUE78" s="97" t="s">
        <v>218</v>
      </c>
      <c r="EUF78" s="97" t="s">
        <v>99</v>
      </c>
      <c r="EUG78" s="63" t="s">
        <v>104</v>
      </c>
      <c r="EUH78" s="97" t="s">
        <v>222</v>
      </c>
      <c r="EUI78" s="102">
        <v>11968</v>
      </c>
      <c r="EUJ78" s="103" t="s">
        <v>241</v>
      </c>
      <c r="EUK78" s="104">
        <v>89</v>
      </c>
      <c r="EUL78" s="97" t="s">
        <v>254</v>
      </c>
      <c r="EUM78" s="97" t="s">
        <v>218</v>
      </c>
      <c r="EUN78" s="97" t="s">
        <v>99</v>
      </c>
      <c r="EUO78" s="63" t="s">
        <v>104</v>
      </c>
      <c r="EUP78" s="97" t="s">
        <v>222</v>
      </c>
      <c r="EUQ78" s="102">
        <v>11968</v>
      </c>
      <c r="EUR78" s="103" t="s">
        <v>241</v>
      </c>
      <c r="EUS78" s="104">
        <v>89</v>
      </c>
      <c r="EUT78" s="97" t="s">
        <v>254</v>
      </c>
      <c r="EUU78" s="97" t="s">
        <v>218</v>
      </c>
      <c r="EUV78" s="97" t="s">
        <v>99</v>
      </c>
      <c r="EUW78" s="63" t="s">
        <v>104</v>
      </c>
      <c r="EUX78" s="97" t="s">
        <v>222</v>
      </c>
      <c r="EUY78" s="102">
        <v>11968</v>
      </c>
      <c r="EUZ78" s="103" t="s">
        <v>241</v>
      </c>
      <c r="EVA78" s="104">
        <v>89</v>
      </c>
      <c r="EVB78" s="97" t="s">
        <v>254</v>
      </c>
      <c r="EVC78" s="97" t="s">
        <v>218</v>
      </c>
      <c r="EVD78" s="97" t="s">
        <v>99</v>
      </c>
      <c r="EVE78" s="63" t="s">
        <v>104</v>
      </c>
      <c r="EVF78" s="97" t="s">
        <v>222</v>
      </c>
      <c r="EVG78" s="102">
        <v>11968</v>
      </c>
      <c r="EVH78" s="103" t="s">
        <v>241</v>
      </c>
      <c r="EVI78" s="104">
        <v>89</v>
      </c>
      <c r="EVJ78" s="97" t="s">
        <v>254</v>
      </c>
      <c r="EVK78" s="97" t="s">
        <v>218</v>
      </c>
      <c r="EVL78" s="97" t="s">
        <v>99</v>
      </c>
      <c r="EVM78" s="63" t="s">
        <v>104</v>
      </c>
      <c r="EVN78" s="97" t="s">
        <v>222</v>
      </c>
      <c r="EVO78" s="102">
        <v>11968</v>
      </c>
      <c r="EVP78" s="103" t="s">
        <v>241</v>
      </c>
      <c r="EVQ78" s="104">
        <v>89</v>
      </c>
      <c r="EVR78" s="97" t="s">
        <v>254</v>
      </c>
      <c r="EVS78" s="97" t="s">
        <v>218</v>
      </c>
      <c r="EVT78" s="97" t="s">
        <v>99</v>
      </c>
      <c r="EVU78" s="63" t="s">
        <v>104</v>
      </c>
      <c r="EVV78" s="97" t="s">
        <v>222</v>
      </c>
      <c r="EVW78" s="102">
        <v>11968</v>
      </c>
      <c r="EVX78" s="103" t="s">
        <v>241</v>
      </c>
      <c r="EVY78" s="104">
        <v>89</v>
      </c>
      <c r="EVZ78" s="97" t="s">
        <v>254</v>
      </c>
      <c r="EWA78" s="97" t="s">
        <v>218</v>
      </c>
      <c r="EWB78" s="97" t="s">
        <v>99</v>
      </c>
      <c r="EWC78" s="63" t="s">
        <v>104</v>
      </c>
      <c r="EWD78" s="97" t="s">
        <v>222</v>
      </c>
      <c r="EWE78" s="102">
        <v>11968</v>
      </c>
      <c r="EWF78" s="103" t="s">
        <v>241</v>
      </c>
      <c r="EWG78" s="104">
        <v>89</v>
      </c>
      <c r="EWH78" s="97" t="s">
        <v>254</v>
      </c>
      <c r="EWI78" s="97" t="s">
        <v>218</v>
      </c>
      <c r="EWJ78" s="97" t="s">
        <v>99</v>
      </c>
      <c r="EWK78" s="63" t="s">
        <v>104</v>
      </c>
      <c r="EWL78" s="97" t="s">
        <v>222</v>
      </c>
      <c r="EWM78" s="102">
        <v>11968</v>
      </c>
      <c r="EWN78" s="103" t="s">
        <v>241</v>
      </c>
      <c r="EWO78" s="104">
        <v>89</v>
      </c>
      <c r="EWP78" s="97" t="s">
        <v>254</v>
      </c>
      <c r="EWQ78" s="97" t="s">
        <v>218</v>
      </c>
      <c r="EWR78" s="97" t="s">
        <v>99</v>
      </c>
      <c r="EWS78" s="63" t="s">
        <v>104</v>
      </c>
      <c r="EWT78" s="97" t="s">
        <v>222</v>
      </c>
      <c r="EWU78" s="102">
        <v>11968</v>
      </c>
      <c r="EWV78" s="103" t="s">
        <v>241</v>
      </c>
      <c r="EWW78" s="104">
        <v>89</v>
      </c>
      <c r="EWX78" s="97" t="s">
        <v>254</v>
      </c>
      <c r="EWY78" s="97" t="s">
        <v>218</v>
      </c>
      <c r="EWZ78" s="97" t="s">
        <v>99</v>
      </c>
      <c r="EXA78" s="63" t="s">
        <v>104</v>
      </c>
      <c r="EXB78" s="97" t="s">
        <v>222</v>
      </c>
      <c r="EXC78" s="102">
        <v>11968</v>
      </c>
      <c r="EXD78" s="103" t="s">
        <v>241</v>
      </c>
      <c r="EXE78" s="104">
        <v>89</v>
      </c>
      <c r="EXF78" s="97" t="s">
        <v>254</v>
      </c>
      <c r="EXG78" s="97" t="s">
        <v>218</v>
      </c>
      <c r="EXH78" s="97" t="s">
        <v>99</v>
      </c>
      <c r="EXI78" s="63" t="s">
        <v>104</v>
      </c>
      <c r="EXJ78" s="97" t="s">
        <v>222</v>
      </c>
      <c r="EXK78" s="102">
        <v>11968</v>
      </c>
      <c r="EXL78" s="103" t="s">
        <v>241</v>
      </c>
      <c r="EXM78" s="104">
        <v>89</v>
      </c>
      <c r="EXN78" s="97" t="s">
        <v>254</v>
      </c>
      <c r="EXO78" s="97" t="s">
        <v>218</v>
      </c>
      <c r="EXP78" s="97" t="s">
        <v>99</v>
      </c>
      <c r="EXQ78" s="63" t="s">
        <v>104</v>
      </c>
      <c r="EXR78" s="97" t="s">
        <v>222</v>
      </c>
      <c r="EXS78" s="102">
        <v>11968</v>
      </c>
      <c r="EXT78" s="103" t="s">
        <v>241</v>
      </c>
      <c r="EXU78" s="104">
        <v>89</v>
      </c>
      <c r="EXV78" s="97" t="s">
        <v>254</v>
      </c>
      <c r="EXW78" s="97" t="s">
        <v>218</v>
      </c>
      <c r="EXX78" s="97" t="s">
        <v>99</v>
      </c>
      <c r="EXY78" s="63" t="s">
        <v>104</v>
      </c>
      <c r="EXZ78" s="97" t="s">
        <v>222</v>
      </c>
      <c r="EYA78" s="102">
        <v>11968</v>
      </c>
      <c r="EYB78" s="103" t="s">
        <v>241</v>
      </c>
      <c r="EYC78" s="104">
        <v>89</v>
      </c>
      <c r="EYD78" s="97" t="s">
        <v>254</v>
      </c>
      <c r="EYE78" s="97" t="s">
        <v>218</v>
      </c>
      <c r="EYF78" s="97" t="s">
        <v>99</v>
      </c>
      <c r="EYG78" s="63" t="s">
        <v>104</v>
      </c>
      <c r="EYH78" s="97" t="s">
        <v>222</v>
      </c>
      <c r="EYI78" s="102">
        <v>11968</v>
      </c>
      <c r="EYJ78" s="103" t="s">
        <v>241</v>
      </c>
      <c r="EYK78" s="104">
        <v>89</v>
      </c>
      <c r="EYL78" s="97" t="s">
        <v>254</v>
      </c>
      <c r="EYM78" s="97" t="s">
        <v>218</v>
      </c>
      <c r="EYN78" s="97" t="s">
        <v>99</v>
      </c>
      <c r="EYO78" s="63" t="s">
        <v>104</v>
      </c>
      <c r="EYP78" s="97" t="s">
        <v>222</v>
      </c>
      <c r="EYQ78" s="102">
        <v>11968</v>
      </c>
      <c r="EYR78" s="103" t="s">
        <v>241</v>
      </c>
      <c r="EYS78" s="104">
        <v>89</v>
      </c>
      <c r="EYT78" s="97" t="s">
        <v>254</v>
      </c>
      <c r="EYU78" s="97" t="s">
        <v>218</v>
      </c>
      <c r="EYV78" s="97" t="s">
        <v>99</v>
      </c>
      <c r="EYW78" s="63" t="s">
        <v>104</v>
      </c>
      <c r="EYX78" s="97" t="s">
        <v>222</v>
      </c>
      <c r="EYY78" s="102">
        <v>11968</v>
      </c>
      <c r="EYZ78" s="103" t="s">
        <v>241</v>
      </c>
      <c r="EZA78" s="104">
        <v>89</v>
      </c>
      <c r="EZB78" s="97" t="s">
        <v>254</v>
      </c>
      <c r="EZC78" s="97" t="s">
        <v>218</v>
      </c>
      <c r="EZD78" s="97" t="s">
        <v>99</v>
      </c>
      <c r="EZE78" s="63" t="s">
        <v>104</v>
      </c>
      <c r="EZF78" s="97" t="s">
        <v>222</v>
      </c>
      <c r="EZG78" s="102">
        <v>11968</v>
      </c>
      <c r="EZH78" s="103" t="s">
        <v>241</v>
      </c>
      <c r="EZI78" s="104">
        <v>89</v>
      </c>
      <c r="EZJ78" s="97" t="s">
        <v>254</v>
      </c>
      <c r="EZK78" s="97" t="s">
        <v>218</v>
      </c>
      <c r="EZL78" s="97" t="s">
        <v>99</v>
      </c>
      <c r="EZM78" s="63" t="s">
        <v>104</v>
      </c>
      <c r="EZN78" s="97" t="s">
        <v>222</v>
      </c>
      <c r="EZO78" s="102">
        <v>11968</v>
      </c>
      <c r="EZP78" s="103" t="s">
        <v>241</v>
      </c>
      <c r="EZQ78" s="104">
        <v>89</v>
      </c>
      <c r="EZR78" s="97" t="s">
        <v>254</v>
      </c>
      <c r="EZS78" s="97" t="s">
        <v>218</v>
      </c>
      <c r="EZT78" s="97" t="s">
        <v>99</v>
      </c>
      <c r="EZU78" s="63" t="s">
        <v>104</v>
      </c>
      <c r="EZV78" s="97" t="s">
        <v>222</v>
      </c>
      <c r="EZW78" s="102">
        <v>11968</v>
      </c>
      <c r="EZX78" s="103" t="s">
        <v>241</v>
      </c>
      <c r="EZY78" s="104">
        <v>89</v>
      </c>
      <c r="EZZ78" s="97" t="s">
        <v>254</v>
      </c>
      <c r="FAA78" s="97" t="s">
        <v>218</v>
      </c>
      <c r="FAB78" s="97" t="s">
        <v>99</v>
      </c>
      <c r="FAC78" s="63" t="s">
        <v>104</v>
      </c>
      <c r="FAD78" s="97" t="s">
        <v>222</v>
      </c>
      <c r="FAE78" s="102">
        <v>11968</v>
      </c>
      <c r="FAF78" s="103" t="s">
        <v>241</v>
      </c>
      <c r="FAG78" s="104">
        <v>89</v>
      </c>
      <c r="FAH78" s="97" t="s">
        <v>254</v>
      </c>
      <c r="FAI78" s="97" t="s">
        <v>218</v>
      </c>
      <c r="FAJ78" s="97" t="s">
        <v>99</v>
      </c>
      <c r="FAK78" s="63" t="s">
        <v>104</v>
      </c>
      <c r="FAL78" s="97" t="s">
        <v>222</v>
      </c>
      <c r="FAM78" s="102">
        <v>11968</v>
      </c>
      <c r="FAN78" s="103" t="s">
        <v>241</v>
      </c>
      <c r="FAO78" s="104">
        <v>89</v>
      </c>
      <c r="FAP78" s="97" t="s">
        <v>254</v>
      </c>
      <c r="FAQ78" s="97" t="s">
        <v>218</v>
      </c>
      <c r="FAR78" s="97" t="s">
        <v>99</v>
      </c>
      <c r="FAS78" s="63" t="s">
        <v>104</v>
      </c>
      <c r="FAT78" s="97" t="s">
        <v>222</v>
      </c>
      <c r="FAU78" s="102">
        <v>11968</v>
      </c>
      <c r="FAV78" s="103" t="s">
        <v>241</v>
      </c>
      <c r="FAW78" s="104">
        <v>89</v>
      </c>
      <c r="FAX78" s="97" t="s">
        <v>254</v>
      </c>
      <c r="FAY78" s="97" t="s">
        <v>218</v>
      </c>
      <c r="FAZ78" s="97" t="s">
        <v>99</v>
      </c>
      <c r="FBA78" s="63" t="s">
        <v>104</v>
      </c>
      <c r="FBB78" s="97" t="s">
        <v>222</v>
      </c>
      <c r="FBC78" s="102">
        <v>11968</v>
      </c>
      <c r="FBD78" s="103" t="s">
        <v>241</v>
      </c>
      <c r="FBE78" s="104">
        <v>89</v>
      </c>
      <c r="FBF78" s="97" t="s">
        <v>254</v>
      </c>
      <c r="FBG78" s="97" t="s">
        <v>218</v>
      </c>
      <c r="FBH78" s="97" t="s">
        <v>99</v>
      </c>
      <c r="FBI78" s="63" t="s">
        <v>104</v>
      </c>
      <c r="FBJ78" s="97" t="s">
        <v>222</v>
      </c>
      <c r="FBK78" s="102">
        <v>11968</v>
      </c>
      <c r="FBL78" s="103" t="s">
        <v>241</v>
      </c>
      <c r="FBM78" s="104">
        <v>89</v>
      </c>
      <c r="FBN78" s="97" t="s">
        <v>254</v>
      </c>
      <c r="FBO78" s="97" t="s">
        <v>218</v>
      </c>
      <c r="FBP78" s="97" t="s">
        <v>99</v>
      </c>
      <c r="FBQ78" s="63" t="s">
        <v>104</v>
      </c>
      <c r="FBR78" s="97" t="s">
        <v>222</v>
      </c>
      <c r="FBS78" s="102">
        <v>11968</v>
      </c>
      <c r="FBT78" s="103" t="s">
        <v>241</v>
      </c>
      <c r="FBU78" s="104">
        <v>89</v>
      </c>
      <c r="FBV78" s="97" t="s">
        <v>254</v>
      </c>
      <c r="FBW78" s="97" t="s">
        <v>218</v>
      </c>
      <c r="FBX78" s="97" t="s">
        <v>99</v>
      </c>
      <c r="FBY78" s="63" t="s">
        <v>104</v>
      </c>
      <c r="FBZ78" s="97" t="s">
        <v>222</v>
      </c>
      <c r="FCA78" s="102">
        <v>11968</v>
      </c>
      <c r="FCB78" s="103" t="s">
        <v>241</v>
      </c>
      <c r="FCC78" s="104">
        <v>89</v>
      </c>
      <c r="FCD78" s="97" t="s">
        <v>254</v>
      </c>
      <c r="FCE78" s="97" t="s">
        <v>218</v>
      </c>
      <c r="FCF78" s="97" t="s">
        <v>99</v>
      </c>
      <c r="FCG78" s="63" t="s">
        <v>104</v>
      </c>
      <c r="FCH78" s="97" t="s">
        <v>222</v>
      </c>
      <c r="FCI78" s="102">
        <v>11968</v>
      </c>
      <c r="FCJ78" s="103" t="s">
        <v>241</v>
      </c>
      <c r="FCK78" s="104">
        <v>89</v>
      </c>
      <c r="FCL78" s="97" t="s">
        <v>254</v>
      </c>
      <c r="FCM78" s="97" t="s">
        <v>218</v>
      </c>
      <c r="FCN78" s="97" t="s">
        <v>99</v>
      </c>
      <c r="FCO78" s="63" t="s">
        <v>104</v>
      </c>
      <c r="FCP78" s="97" t="s">
        <v>222</v>
      </c>
      <c r="FCQ78" s="102">
        <v>11968</v>
      </c>
      <c r="FCR78" s="103" t="s">
        <v>241</v>
      </c>
      <c r="FCS78" s="104">
        <v>89</v>
      </c>
      <c r="FCT78" s="97" t="s">
        <v>254</v>
      </c>
      <c r="FCU78" s="97" t="s">
        <v>218</v>
      </c>
      <c r="FCV78" s="97" t="s">
        <v>99</v>
      </c>
      <c r="FCW78" s="63" t="s">
        <v>104</v>
      </c>
      <c r="FCX78" s="97" t="s">
        <v>222</v>
      </c>
      <c r="FCY78" s="102">
        <v>11968</v>
      </c>
      <c r="FCZ78" s="103" t="s">
        <v>241</v>
      </c>
      <c r="FDA78" s="104">
        <v>89</v>
      </c>
      <c r="FDB78" s="97" t="s">
        <v>254</v>
      </c>
      <c r="FDC78" s="97" t="s">
        <v>218</v>
      </c>
      <c r="FDD78" s="97" t="s">
        <v>99</v>
      </c>
      <c r="FDE78" s="63" t="s">
        <v>104</v>
      </c>
      <c r="FDF78" s="97" t="s">
        <v>222</v>
      </c>
      <c r="FDG78" s="102">
        <v>11968</v>
      </c>
      <c r="FDH78" s="103" t="s">
        <v>241</v>
      </c>
      <c r="FDI78" s="104">
        <v>89</v>
      </c>
      <c r="FDJ78" s="97" t="s">
        <v>254</v>
      </c>
      <c r="FDK78" s="97" t="s">
        <v>218</v>
      </c>
      <c r="FDL78" s="97" t="s">
        <v>99</v>
      </c>
      <c r="FDM78" s="63" t="s">
        <v>104</v>
      </c>
      <c r="FDN78" s="97" t="s">
        <v>222</v>
      </c>
      <c r="FDO78" s="102">
        <v>11968</v>
      </c>
      <c r="FDP78" s="103" t="s">
        <v>241</v>
      </c>
      <c r="FDQ78" s="104">
        <v>89</v>
      </c>
      <c r="FDR78" s="97" t="s">
        <v>254</v>
      </c>
      <c r="FDS78" s="97" t="s">
        <v>218</v>
      </c>
      <c r="FDT78" s="97" t="s">
        <v>99</v>
      </c>
      <c r="FDU78" s="63" t="s">
        <v>104</v>
      </c>
      <c r="FDV78" s="97" t="s">
        <v>222</v>
      </c>
      <c r="FDW78" s="102">
        <v>11968</v>
      </c>
      <c r="FDX78" s="103" t="s">
        <v>241</v>
      </c>
      <c r="FDY78" s="104">
        <v>89</v>
      </c>
      <c r="FDZ78" s="97" t="s">
        <v>254</v>
      </c>
      <c r="FEA78" s="97" t="s">
        <v>218</v>
      </c>
      <c r="FEB78" s="97" t="s">
        <v>99</v>
      </c>
      <c r="FEC78" s="63" t="s">
        <v>104</v>
      </c>
      <c r="FED78" s="97" t="s">
        <v>222</v>
      </c>
      <c r="FEE78" s="102">
        <v>11968</v>
      </c>
      <c r="FEF78" s="103" t="s">
        <v>241</v>
      </c>
      <c r="FEG78" s="104">
        <v>89</v>
      </c>
      <c r="FEH78" s="97" t="s">
        <v>254</v>
      </c>
      <c r="FEI78" s="97" t="s">
        <v>218</v>
      </c>
      <c r="FEJ78" s="97" t="s">
        <v>99</v>
      </c>
      <c r="FEK78" s="63" t="s">
        <v>104</v>
      </c>
      <c r="FEL78" s="97" t="s">
        <v>222</v>
      </c>
      <c r="FEM78" s="102">
        <v>11968</v>
      </c>
      <c r="FEN78" s="103" t="s">
        <v>241</v>
      </c>
      <c r="FEO78" s="104">
        <v>89</v>
      </c>
      <c r="FEP78" s="97" t="s">
        <v>254</v>
      </c>
      <c r="FEQ78" s="97" t="s">
        <v>218</v>
      </c>
      <c r="FER78" s="97" t="s">
        <v>99</v>
      </c>
      <c r="FES78" s="63" t="s">
        <v>104</v>
      </c>
      <c r="FET78" s="97" t="s">
        <v>222</v>
      </c>
      <c r="FEU78" s="102">
        <v>11968</v>
      </c>
      <c r="FEV78" s="103" t="s">
        <v>241</v>
      </c>
      <c r="FEW78" s="104">
        <v>89</v>
      </c>
      <c r="FEX78" s="97" t="s">
        <v>254</v>
      </c>
      <c r="FEY78" s="97" t="s">
        <v>218</v>
      </c>
      <c r="FEZ78" s="97" t="s">
        <v>99</v>
      </c>
      <c r="FFA78" s="63" t="s">
        <v>104</v>
      </c>
      <c r="FFB78" s="97" t="s">
        <v>222</v>
      </c>
      <c r="FFC78" s="102">
        <v>11968</v>
      </c>
      <c r="FFD78" s="103" t="s">
        <v>241</v>
      </c>
      <c r="FFE78" s="104">
        <v>89</v>
      </c>
      <c r="FFF78" s="97" t="s">
        <v>254</v>
      </c>
      <c r="FFG78" s="97" t="s">
        <v>218</v>
      </c>
      <c r="FFH78" s="97" t="s">
        <v>99</v>
      </c>
      <c r="FFI78" s="63" t="s">
        <v>104</v>
      </c>
      <c r="FFJ78" s="97" t="s">
        <v>222</v>
      </c>
      <c r="FFK78" s="102">
        <v>11968</v>
      </c>
      <c r="FFL78" s="103" t="s">
        <v>241</v>
      </c>
      <c r="FFM78" s="104">
        <v>89</v>
      </c>
      <c r="FFN78" s="97" t="s">
        <v>254</v>
      </c>
      <c r="FFO78" s="97" t="s">
        <v>218</v>
      </c>
      <c r="FFP78" s="97" t="s">
        <v>99</v>
      </c>
      <c r="FFQ78" s="63" t="s">
        <v>104</v>
      </c>
      <c r="FFR78" s="97" t="s">
        <v>222</v>
      </c>
      <c r="FFS78" s="102">
        <v>11968</v>
      </c>
      <c r="FFT78" s="103" t="s">
        <v>241</v>
      </c>
      <c r="FFU78" s="104">
        <v>89</v>
      </c>
      <c r="FFV78" s="97" t="s">
        <v>254</v>
      </c>
      <c r="FFW78" s="97" t="s">
        <v>218</v>
      </c>
      <c r="FFX78" s="97" t="s">
        <v>99</v>
      </c>
      <c r="FFY78" s="63" t="s">
        <v>104</v>
      </c>
      <c r="FFZ78" s="97" t="s">
        <v>222</v>
      </c>
      <c r="FGA78" s="102">
        <v>11968</v>
      </c>
      <c r="FGB78" s="103" t="s">
        <v>241</v>
      </c>
      <c r="FGC78" s="104">
        <v>89</v>
      </c>
      <c r="FGD78" s="97" t="s">
        <v>254</v>
      </c>
      <c r="FGE78" s="97" t="s">
        <v>218</v>
      </c>
      <c r="FGF78" s="97" t="s">
        <v>99</v>
      </c>
      <c r="FGG78" s="63" t="s">
        <v>104</v>
      </c>
      <c r="FGH78" s="97" t="s">
        <v>222</v>
      </c>
      <c r="FGI78" s="102">
        <v>11968</v>
      </c>
      <c r="FGJ78" s="103" t="s">
        <v>241</v>
      </c>
      <c r="FGK78" s="104">
        <v>89</v>
      </c>
      <c r="FGL78" s="97" t="s">
        <v>254</v>
      </c>
      <c r="FGM78" s="97" t="s">
        <v>218</v>
      </c>
      <c r="FGN78" s="97" t="s">
        <v>99</v>
      </c>
      <c r="FGO78" s="63" t="s">
        <v>104</v>
      </c>
      <c r="FGP78" s="97" t="s">
        <v>222</v>
      </c>
      <c r="FGQ78" s="102">
        <v>11968</v>
      </c>
      <c r="FGR78" s="103" t="s">
        <v>241</v>
      </c>
      <c r="FGS78" s="104">
        <v>89</v>
      </c>
      <c r="FGT78" s="97" t="s">
        <v>254</v>
      </c>
      <c r="FGU78" s="97" t="s">
        <v>218</v>
      </c>
      <c r="FGV78" s="97" t="s">
        <v>99</v>
      </c>
      <c r="FGW78" s="63" t="s">
        <v>104</v>
      </c>
      <c r="FGX78" s="97" t="s">
        <v>222</v>
      </c>
      <c r="FGY78" s="102">
        <v>11968</v>
      </c>
      <c r="FGZ78" s="103" t="s">
        <v>241</v>
      </c>
      <c r="FHA78" s="104">
        <v>89</v>
      </c>
      <c r="FHB78" s="97" t="s">
        <v>254</v>
      </c>
      <c r="FHC78" s="97" t="s">
        <v>218</v>
      </c>
      <c r="FHD78" s="97" t="s">
        <v>99</v>
      </c>
      <c r="FHE78" s="63" t="s">
        <v>104</v>
      </c>
      <c r="FHF78" s="97" t="s">
        <v>222</v>
      </c>
      <c r="FHG78" s="102">
        <v>11968</v>
      </c>
      <c r="FHH78" s="103" t="s">
        <v>241</v>
      </c>
      <c r="FHI78" s="104">
        <v>89</v>
      </c>
      <c r="FHJ78" s="97" t="s">
        <v>254</v>
      </c>
      <c r="FHK78" s="97" t="s">
        <v>218</v>
      </c>
      <c r="FHL78" s="97" t="s">
        <v>99</v>
      </c>
      <c r="FHM78" s="63" t="s">
        <v>104</v>
      </c>
      <c r="FHN78" s="97" t="s">
        <v>222</v>
      </c>
      <c r="FHO78" s="102">
        <v>11968</v>
      </c>
      <c r="FHP78" s="103" t="s">
        <v>241</v>
      </c>
      <c r="FHQ78" s="104">
        <v>89</v>
      </c>
      <c r="FHR78" s="97" t="s">
        <v>254</v>
      </c>
      <c r="FHS78" s="97" t="s">
        <v>218</v>
      </c>
      <c r="FHT78" s="97" t="s">
        <v>99</v>
      </c>
      <c r="FHU78" s="63" t="s">
        <v>104</v>
      </c>
      <c r="FHV78" s="97" t="s">
        <v>222</v>
      </c>
      <c r="FHW78" s="102">
        <v>11968</v>
      </c>
      <c r="FHX78" s="103" t="s">
        <v>241</v>
      </c>
      <c r="FHY78" s="104">
        <v>89</v>
      </c>
      <c r="FHZ78" s="97" t="s">
        <v>254</v>
      </c>
      <c r="FIA78" s="97" t="s">
        <v>218</v>
      </c>
      <c r="FIB78" s="97" t="s">
        <v>99</v>
      </c>
      <c r="FIC78" s="63" t="s">
        <v>104</v>
      </c>
      <c r="FID78" s="97" t="s">
        <v>222</v>
      </c>
      <c r="FIE78" s="102">
        <v>11968</v>
      </c>
      <c r="FIF78" s="103" t="s">
        <v>241</v>
      </c>
      <c r="FIG78" s="104">
        <v>89</v>
      </c>
      <c r="FIH78" s="97" t="s">
        <v>254</v>
      </c>
      <c r="FII78" s="97" t="s">
        <v>218</v>
      </c>
      <c r="FIJ78" s="97" t="s">
        <v>99</v>
      </c>
      <c r="FIK78" s="63" t="s">
        <v>104</v>
      </c>
      <c r="FIL78" s="97" t="s">
        <v>222</v>
      </c>
      <c r="FIM78" s="102">
        <v>11968</v>
      </c>
      <c r="FIN78" s="103" t="s">
        <v>241</v>
      </c>
      <c r="FIO78" s="104">
        <v>89</v>
      </c>
      <c r="FIP78" s="97" t="s">
        <v>254</v>
      </c>
      <c r="FIQ78" s="97" t="s">
        <v>218</v>
      </c>
      <c r="FIR78" s="97" t="s">
        <v>99</v>
      </c>
      <c r="FIS78" s="63" t="s">
        <v>104</v>
      </c>
      <c r="FIT78" s="97" t="s">
        <v>222</v>
      </c>
      <c r="FIU78" s="102">
        <v>11968</v>
      </c>
      <c r="FIV78" s="103" t="s">
        <v>241</v>
      </c>
      <c r="FIW78" s="104">
        <v>89</v>
      </c>
      <c r="FIX78" s="97" t="s">
        <v>254</v>
      </c>
      <c r="FIY78" s="97" t="s">
        <v>218</v>
      </c>
      <c r="FIZ78" s="97" t="s">
        <v>99</v>
      </c>
      <c r="FJA78" s="63" t="s">
        <v>104</v>
      </c>
      <c r="FJB78" s="97" t="s">
        <v>222</v>
      </c>
      <c r="FJC78" s="102">
        <v>11968</v>
      </c>
      <c r="FJD78" s="103" t="s">
        <v>241</v>
      </c>
      <c r="FJE78" s="104">
        <v>89</v>
      </c>
      <c r="FJF78" s="97" t="s">
        <v>254</v>
      </c>
      <c r="FJG78" s="97" t="s">
        <v>218</v>
      </c>
      <c r="FJH78" s="97" t="s">
        <v>99</v>
      </c>
      <c r="FJI78" s="63" t="s">
        <v>104</v>
      </c>
      <c r="FJJ78" s="97" t="s">
        <v>222</v>
      </c>
      <c r="FJK78" s="102">
        <v>11968</v>
      </c>
      <c r="FJL78" s="103" t="s">
        <v>241</v>
      </c>
      <c r="FJM78" s="104">
        <v>89</v>
      </c>
      <c r="FJN78" s="97" t="s">
        <v>254</v>
      </c>
      <c r="FJO78" s="97" t="s">
        <v>218</v>
      </c>
      <c r="FJP78" s="97" t="s">
        <v>99</v>
      </c>
      <c r="FJQ78" s="63" t="s">
        <v>104</v>
      </c>
      <c r="FJR78" s="97" t="s">
        <v>222</v>
      </c>
      <c r="FJS78" s="102">
        <v>11968</v>
      </c>
      <c r="FJT78" s="103" t="s">
        <v>241</v>
      </c>
      <c r="FJU78" s="104">
        <v>89</v>
      </c>
      <c r="FJV78" s="97" t="s">
        <v>254</v>
      </c>
      <c r="FJW78" s="97" t="s">
        <v>218</v>
      </c>
      <c r="FJX78" s="97" t="s">
        <v>99</v>
      </c>
      <c r="FJY78" s="63" t="s">
        <v>104</v>
      </c>
      <c r="FJZ78" s="97" t="s">
        <v>222</v>
      </c>
      <c r="FKA78" s="102">
        <v>11968</v>
      </c>
      <c r="FKB78" s="103" t="s">
        <v>241</v>
      </c>
      <c r="FKC78" s="104">
        <v>89</v>
      </c>
      <c r="FKD78" s="97" t="s">
        <v>254</v>
      </c>
      <c r="FKE78" s="97" t="s">
        <v>218</v>
      </c>
      <c r="FKF78" s="97" t="s">
        <v>99</v>
      </c>
      <c r="FKG78" s="63" t="s">
        <v>104</v>
      </c>
      <c r="FKH78" s="97" t="s">
        <v>222</v>
      </c>
      <c r="FKI78" s="102">
        <v>11968</v>
      </c>
      <c r="FKJ78" s="103" t="s">
        <v>241</v>
      </c>
      <c r="FKK78" s="104">
        <v>89</v>
      </c>
      <c r="FKL78" s="97" t="s">
        <v>254</v>
      </c>
      <c r="FKM78" s="97" t="s">
        <v>218</v>
      </c>
      <c r="FKN78" s="97" t="s">
        <v>99</v>
      </c>
      <c r="FKO78" s="63" t="s">
        <v>104</v>
      </c>
      <c r="FKP78" s="97" t="s">
        <v>222</v>
      </c>
      <c r="FKQ78" s="102">
        <v>11968</v>
      </c>
      <c r="FKR78" s="103" t="s">
        <v>241</v>
      </c>
      <c r="FKS78" s="104">
        <v>89</v>
      </c>
      <c r="FKT78" s="97" t="s">
        <v>254</v>
      </c>
      <c r="FKU78" s="97" t="s">
        <v>218</v>
      </c>
      <c r="FKV78" s="97" t="s">
        <v>99</v>
      </c>
      <c r="FKW78" s="63" t="s">
        <v>104</v>
      </c>
      <c r="FKX78" s="97" t="s">
        <v>222</v>
      </c>
      <c r="FKY78" s="102">
        <v>11968</v>
      </c>
      <c r="FKZ78" s="103" t="s">
        <v>241</v>
      </c>
      <c r="FLA78" s="104">
        <v>89</v>
      </c>
      <c r="FLB78" s="97" t="s">
        <v>254</v>
      </c>
      <c r="FLC78" s="97" t="s">
        <v>218</v>
      </c>
      <c r="FLD78" s="97" t="s">
        <v>99</v>
      </c>
      <c r="FLE78" s="63" t="s">
        <v>104</v>
      </c>
      <c r="FLF78" s="97" t="s">
        <v>222</v>
      </c>
      <c r="FLG78" s="102">
        <v>11968</v>
      </c>
      <c r="FLH78" s="103" t="s">
        <v>241</v>
      </c>
      <c r="FLI78" s="104">
        <v>89</v>
      </c>
      <c r="FLJ78" s="97" t="s">
        <v>254</v>
      </c>
      <c r="FLK78" s="97" t="s">
        <v>218</v>
      </c>
      <c r="FLL78" s="97" t="s">
        <v>99</v>
      </c>
      <c r="FLM78" s="63" t="s">
        <v>104</v>
      </c>
      <c r="FLN78" s="97" t="s">
        <v>222</v>
      </c>
      <c r="FLO78" s="102">
        <v>11968</v>
      </c>
      <c r="FLP78" s="103" t="s">
        <v>241</v>
      </c>
      <c r="FLQ78" s="104">
        <v>89</v>
      </c>
      <c r="FLR78" s="97" t="s">
        <v>254</v>
      </c>
      <c r="FLS78" s="97" t="s">
        <v>218</v>
      </c>
      <c r="FLT78" s="97" t="s">
        <v>99</v>
      </c>
      <c r="FLU78" s="63" t="s">
        <v>104</v>
      </c>
      <c r="FLV78" s="97" t="s">
        <v>222</v>
      </c>
      <c r="FLW78" s="102">
        <v>11968</v>
      </c>
      <c r="FLX78" s="103" t="s">
        <v>241</v>
      </c>
      <c r="FLY78" s="104">
        <v>89</v>
      </c>
      <c r="FLZ78" s="97" t="s">
        <v>254</v>
      </c>
      <c r="FMA78" s="97" t="s">
        <v>218</v>
      </c>
      <c r="FMB78" s="97" t="s">
        <v>99</v>
      </c>
      <c r="FMC78" s="63" t="s">
        <v>104</v>
      </c>
      <c r="FMD78" s="97" t="s">
        <v>222</v>
      </c>
      <c r="FME78" s="102">
        <v>11968</v>
      </c>
      <c r="FMF78" s="103" t="s">
        <v>241</v>
      </c>
      <c r="FMG78" s="104">
        <v>89</v>
      </c>
      <c r="FMH78" s="97" t="s">
        <v>254</v>
      </c>
      <c r="FMI78" s="97" t="s">
        <v>218</v>
      </c>
      <c r="FMJ78" s="97" t="s">
        <v>99</v>
      </c>
      <c r="FMK78" s="63" t="s">
        <v>104</v>
      </c>
      <c r="FML78" s="97" t="s">
        <v>222</v>
      </c>
      <c r="FMM78" s="102">
        <v>11968</v>
      </c>
      <c r="FMN78" s="103" t="s">
        <v>241</v>
      </c>
      <c r="FMO78" s="104">
        <v>89</v>
      </c>
      <c r="FMP78" s="97" t="s">
        <v>254</v>
      </c>
      <c r="FMQ78" s="97" t="s">
        <v>218</v>
      </c>
      <c r="FMR78" s="97" t="s">
        <v>99</v>
      </c>
      <c r="FMS78" s="63" t="s">
        <v>104</v>
      </c>
      <c r="FMT78" s="97" t="s">
        <v>222</v>
      </c>
      <c r="FMU78" s="102">
        <v>11968</v>
      </c>
      <c r="FMV78" s="103" t="s">
        <v>241</v>
      </c>
      <c r="FMW78" s="104">
        <v>89</v>
      </c>
      <c r="FMX78" s="97" t="s">
        <v>254</v>
      </c>
      <c r="FMY78" s="97" t="s">
        <v>218</v>
      </c>
      <c r="FMZ78" s="97" t="s">
        <v>99</v>
      </c>
      <c r="FNA78" s="63" t="s">
        <v>104</v>
      </c>
      <c r="FNB78" s="97" t="s">
        <v>222</v>
      </c>
      <c r="FNC78" s="102">
        <v>11968</v>
      </c>
      <c r="FND78" s="103" t="s">
        <v>241</v>
      </c>
      <c r="FNE78" s="104">
        <v>89</v>
      </c>
      <c r="FNF78" s="97" t="s">
        <v>254</v>
      </c>
      <c r="FNG78" s="97" t="s">
        <v>218</v>
      </c>
      <c r="FNH78" s="97" t="s">
        <v>99</v>
      </c>
      <c r="FNI78" s="63" t="s">
        <v>104</v>
      </c>
      <c r="FNJ78" s="97" t="s">
        <v>222</v>
      </c>
      <c r="FNK78" s="102">
        <v>11968</v>
      </c>
      <c r="FNL78" s="103" t="s">
        <v>241</v>
      </c>
      <c r="FNM78" s="104">
        <v>89</v>
      </c>
      <c r="FNN78" s="97" t="s">
        <v>254</v>
      </c>
      <c r="FNO78" s="97" t="s">
        <v>218</v>
      </c>
      <c r="FNP78" s="97" t="s">
        <v>99</v>
      </c>
      <c r="FNQ78" s="63" t="s">
        <v>104</v>
      </c>
      <c r="FNR78" s="97" t="s">
        <v>222</v>
      </c>
      <c r="FNS78" s="102">
        <v>11968</v>
      </c>
      <c r="FNT78" s="103" t="s">
        <v>241</v>
      </c>
      <c r="FNU78" s="104">
        <v>89</v>
      </c>
      <c r="FNV78" s="97" t="s">
        <v>254</v>
      </c>
      <c r="FNW78" s="97" t="s">
        <v>218</v>
      </c>
      <c r="FNX78" s="97" t="s">
        <v>99</v>
      </c>
      <c r="FNY78" s="63" t="s">
        <v>104</v>
      </c>
      <c r="FNZ78" s="97" t="s">
        <v>222</v>
      </c>
      <c r="FOA78" s="102">
        <v>11968</v>
      </c>
      <c r="FOB78" s="103" t="s">
        <v>241</v>
      </c>
      <c r="FOC78" s="104">
        <v>89</v>
      </c>
      <c r="FOD78" s="97" t="s">
        <v>254</v>
      </c>
      <c r="FOE78" s="97" t="s">
        <v>218</v>
      </c>
      <c r="FOF78" s="97" t="s">
        <v>99</v>
      </c>
      <c r="FOG78" s="63" t="s">
        <v>104</v>
      </c>
      <c r="FOH78" s="97" t="s">
        <v>222</v>
      </c>
      <c r="FOI78" s="102">
        <v>11968</v>
      </c>
      <c r="FOJ78" s="103" t="s">
        <v>241</v>
      </c>
      <c r="FOK78" s="104">
        <v>89</v>
      </c>
      <c r="FOL78" s="97" t="s">
        <v>254</v>
      </c>
      <c r="FOM78" s="97" t="s">
        <v>218</v>
      </c>
      <c r="FON78" s="97" t="s">
        <v>99</v>
      </c>
      <c r="FOO78" s="63" t="s">
        <v>104</v>
      </c>
      <c r="FOP78" s="97" t="s">
        <v>222</v>
      </c>
      <c r="FOQ78" s="102">
        <v>11968</v>
      </c>
      <c r="FOR78" s="103" t="s">
        <v>241</v>
      </c>
      <c r="FOS78" s="104">
        <v>89</v>
      </c>
      <c r="FOT78" s="97" t="s">
        <v>254</v>
      </c>
      <c r="FOU78" s="97" t="s">
        <v>218</v>
      </c>
      <c r="FOV78" s="97" t="s">
        <v>99</v>
      </c>
      <c r="FOW78" s="63" t="s">
        <v>104</v>
      </c>
      <c r="FOX78" s="97" t="s">
        <v>222</v>
      </c>
      <c r="FOY78" s="102">
        <v>11968</v>
      </c>
      <c r="FOZ78" s="103" t="s">
        <v>241</v>
      </c>
      <c r="FPA78" s="104">
        <v>89</v>
      </c>
      <c r="FPB78" s="97" t="s">
        <v>254</v>
      </c>
      <c r="FPC78" s="97" t="s">
        <v>218</v>
      </c>
      <c r="FPD78" s="97" t="s">
        <v>99</v>
      </c>
      <c r="FPE78" s="63" t="s">
        <v>104</v>
      </c>
      <c r="FPF78" s="97" t="s">
        <v>222</v>
      </c>
      <c r="FPG78" s="102">
        <v>11968</v>
      </c>
      <c r="FPH78" s="103" t="s">
        <v>241</v>
      </c>
      <c r="FPI78" s="104">
        <v>89</v>
      </c>
      <c r="FPJ78" s="97" t="s">
        <v>254</v>
      </c>
      <c r="FPK78" s="97" t="s">
        <v>218</v>
      </c>
      <c r="FPL78" s="97" t="s">
        <v>99</v>
      </c>
      <c r="FPM78" s="63" t="s">
        <v>104</v>
      </c>
      <c r="FPN78" s="97" t="s">
        <v>222</v>
      </c>
      <c r="FPO78" s="102">
        <v>11968</v>
      </c>
      <c r="FPP78" s="103" t="s">
        <v>241</v>
      </c>
      <c r="FPQ78" s="104">
        <v>89</v>
      </c>
      <c r="FPR78" s="97" t="s">
        <v>254</v>
      </c>
      <c r="FPS78" s="97" t="s">
        <v>218</v>
      </c>
      <c r="FPT78" s="97" t="s">
        <v>99</v>
      </c>
      <c r="FPU78" s="63" t="s">
        <v>104</v>
      </c>
      <c r="FPV78" s="97" t="s">
        <v>222</v>
      </c>
      <c r="FPW78" s="102">
        <v>11968</v>
      </c>
      <c r="FPX78" s="103" t="s">
        <v>241</v>
      </c>
      <c r="FPY78" s="104">
        <v>89</v>
      </c>
      <c r="FPZ78" s="97" t="s">
        <v>254</v>
      </c>
      <c r="FQA78" s="97" t="s">
        <v>218</v>
      </c>
      <c r="FQB78" s="97" t="s">
        <v>99</v>
      </c>
      <c r="FQC78" s="63" t="s">
        <v>104</v>
      </c>
      <c r="FQD78" s="97" t="s">
        <v>222</v>
      </c>
      <c r="FQE78" s="102">
        <v>11968</v>
      </c>
      <c r="FQF78" s="103" t="s">
        <v>241</v>
      </c>
      <c r="FQG78" s="104">
        <v>89</v>
      </c>
      <c r="FQH78" s="97" t="s">
        <v>254</v>
      </c>
      <c r="FQI78" s="97" t="s">
        <v>218</v>
      </c>
      <c r="FQJ78" s="97" t="s">
        <v>99</v>
      </c>
      <c r="FQK78" s="63" t="s">
        <v>104</v>
      </c>
      <c r="FQL78" s="97" t="s">
        <v>222</v>
      </c>
      <c r="FQM78" s="102">
        <v>11968</v>
      </c>
      <c r="FQN78" s="103" t="s">
        <v>241</v>
      </c>
      <c r="FQO78" s="104">
        <v>89</v>
      </c>
      <c r="FQP78" s="97" t="s">
        <v>254</v>
      </c>
      <c r="FQQ78" s="97" t="s">
        <v>218</v>
      </c>
      <c r="FQR78" s="97" t="s">
        <v>99</v>
      </c>
      <c r="FQS78" s="63" t="s">
        <v>104</v>
      </c>
      <c r="FQT78" s="97" t="s">
        <v>222</v>
      </c>
      <c r="FQU78" s="102">
        <v>11968</v>
      </c>
      <c r="FQV78" s="103" t="s">
        <v>241</v>
      </c>
      <c r="FQW78" s="104">
        <v>89</v>
      </c>
      <c r="FQX78" s="97" t="s">
        <v>254</v>
      </c>
      <c r="FQY78" s="97" t="s">
        <v>218</v>
      </c>
      <c r="FQZ78" s="97" t="s">
        <v>99</v>
      </c>
      <c r="FRA78" s="63" t="s">
        <v>104</v>
      </c>
      <c r="FRB78" s="97" t="s">
        <v>222</v>
      </c>
      <c r="FRC78" s="102">
        <v>11968</v>
      </c>
      <c r="FRD78" s="103" t="s">
        <v>241</v>
      </c>
      <c r="FRE78" s="104">
        <v>89</v>
      </c>
      <c r="FRF78" s="97" t="s">
        <v>254</v>
      </c>
      <c r="FRG78" s="97" t="s">
        <v>218</v>
      </c>
      <c r="FRH78" s="97" t="s">
        <v>99</v>
      </c>
      <c r="FRI78" s="63" t="s">
        <v>104</v>
      </c>
      <c r="FRJ78" s="97" t="s">
        <v>222</v>
      </c>
      <c r="FRK78" s="102">
        <v>11968</v>
      </c>
      <c r="FRL78" s="103" t="s">
        <v>241</v>
      </c>
      <c r="FRM78" s="104">
        <v>89</v>
      </c>
      <c r="FRN78" s="97" t="s">
        <v>254</v>
      </c>
      <c r="FRO78" s="97" t="s">
        <v>218</v>
      </c>
      <c r="FRP78" s="97" t="s">
        <v>99</v>
      </c>
      <c r="FRQ78" s="63" t="s">
        <v>104</v>
      </c>
      <c r="FRR78" s="97" t="s">
        <v>222</v>
      </c>
      <c r="FRS78" s="102">
        <v>11968</v>
      </c>
      <c r="FRT78" s="103" t="s">
        <v>241</v>
      </c>
      <c r="FRU78" s="104">
        <v>89</v>
      </c>
      <c r="FRV78" s="97" t="s">
        <v>254</v>
      </c>
      <c r="FRW78" s="97" t="s">
        <v>218</v>
      </c>
      <c r="FRX78" s="97" t="s">
        <v>99</v>
      </c>
      <c r="FRY78" s="63" t="s">
        <v>104</v>
      </c>
      <c r="FRZ78" s="97" t="s">
        <v>222</v>
      </c>
      <c r="FSA78" s="102">
        <v>11968</v>
      </c>
      <c r="FSB78" s="103" t="s">
        <v>241</v>
      </c>
      <c r="FSC78" s="104">
        <v>89</v>
      </c>
      <c r="FSD78" s="97" t="s">
        <v>254</v>
      </c>
      <c r="FSE78" s="97" t="s">
        <v>218</v>
      </c>
      <c r="FSF78" s="97" t="s">
        <v>99</v>
      </c>
      <c r="FSG78" s="63" t="s">
        <v>104</v>
      </c>
      <c r="FSH78" s="97" t="s">
        <v>222</v>
      </c>
      <c r="FSI78" s="102">
        <v>11968</v>
      </c>
      <c r="FSJ78" s="103" t="s">
        <v>241</v>
      </c>
      <c r="FSK78" s="104">
        <v>89</v>
      </c>
      <c r="FSL78" s="97" t="s">
        <v>254</v>
      </c>
      <c r="FSM78" s="97" t="s">
        <v>218</v>
      </c>
      <c r="FSN78" s="97" t="s">
        <v>99</v>
      </c>
      <c r="FSO78" s="63" t="s">
        <v>104</v>
      </c>
      <c r="FSP78" s="97" t="s">
        <v>222</v>
      </c>
      <c r="FSQ78" s="102">
        <v>11968</v>
      </c>
      <c r="FSR78" s="103" t="s">
        <v>241</v>
      </c>
      <c r="FSS78" s="104">
        <v>89</v>
      </c>
      <c r="FST78" s="97" t="s">
        <v>254</v>
      </c>
      <c r="FSU78" s="97" t="s">
        <v>218</v>
      </c>
      <c r="FSV78" s="97" t="s">
        <v>99</v>
      </c>
      <c r="FSW78" s="63" t="s">
        <v>104</v>
      </c>
      <c r="FSX78" s="97" t="s">
        <v>222</v>
      </c>
      <c r="FSY78" s="102">
        <v>11968</v>
      </c>
      <c r="FSZ78" s="103" t="s">
        <v>241</v>
      </c>
      <c r="FTA78" s="104">
        <v>89</v>
      </c>
      <c r="FTB78" s="97" t="s">
        <v>254</v>
      </c>
      <c r="FTC78" s="97" t="s">
        <v>218</v>
      </c>
      <c r="FTD78" s="97" t="s">
        <v>99</v>
      </c>
      <c r="FTE78" s="63" t="s">
        <v>104</v>
      </c>
      <c r="FTF78" s="97" t="s">
        <v>222</v>
      </c>
      <c r="FTG78" s="102">
        <v>11968</v>
      </c>
      <c r="FTH78" s="103" t="s">
        <v>241</v>
      </c>
      <c r="FTI78" s="104">
        <v>89</v>
      </c>
      <c r="FTJ78" s="97" t="s">
        <v>254</v>
      </c>
      <c r="FTK78" s="97" t="s">
        <v>218</v>
      </c>
      <c r="FTL78" s="97" t="s">
        <v>99</v>
      </c>
      <c r="FTM78" s="63" t="s">
        <v>104</v>
      </c>
      <c r="FTN78" s="97" t="s">
        <v>222</v>
      </c>
      <c r="FTO78" s="102">
        <v>11968</v>
      </c>
      <c r="FTP78" s="103" t="s">
        <v>241</v>
      </c>
      <c r="FTQ78" s="104">
        <v>89</v>
      </c>
      <c r="FTR78" s="97" t="s">
        <v>254</v>
      </c>
      <c r="FTS78" s="97" t="s">
        <v>218</v>
      </c>
      <c r="FTT78" s="97" t="s">
        <v>99</v>
      </c>
      <c r="FTU78" s="63" t="s">
        <v>104</v>
      </c>
      <c r="FTV78" s="97" t="s">
        <v>222</v>
      </c>
      <c r="FTW78" s="102">
        <v>11968</v>
      </c>
      <c r="FTX78" s="103" t="s">
        <v>241</v>
      </c>
      <c r="FTY78" s="104">
        <v>89</v>
      </c>
      <c r="FTZ78" s="97" t="s">
        <v>254</v>
      </c>
      <c r="FUA78" s="97" t="s">
        <v>218</v>
      </c>
      <c r="FUB78" s="97" t="s">
        <v>99</v>
      </c>
      <c r="FUC78" s="63" t="s">
        <v>104</v>
      </c>
      <c r="FUD78" s="97" t="s">
        <v>222</v>
      </c>
      <c r="FUE78" s="102">
        <v>11968</v>
      </c>
      <c r="FUF78" s="103" t="s">
        <v>241</v>
      </c>
      <c r="FUG78" s="104">
        <v>89</v>
      </c>
      <c r="FUH78" s="97" t="s">
        <v>254</v>
      </c>
      <c r="FUI78" s="97" t="s">
        <v>218</v>
      </c>
      <c r="FUJ78" s="97" t="s">
        <v>99</v>
      </c>
      <c r="FUK78" s="63" t="s">
        <v>104</v>
      </c>
      <c r="FUL78" s="97" t="s">
        <v>222</v>
      </c>
      <c r="FUM78" s="102">
        <v>11968</v>
      </c>
      <c r="FUN78" s="103" t="s">
        <v>241</v>
      </c>
      <c r="FUO78" s="104">
        <v>89</v>
      </c>
      <c r="FUP78" s="97" t="s">
        <v>254</v>
      </c>
      <c r="FUQ78" s="97" t="s">
        <v>218</v>
      </c>
      <c r="FUR78" s="97" t="s">
        <v>99</v>
      </c>
      <c r="FUS78" s="63" t="s">
        <v>104</v>
      </c>
      <c r="FUT78" s="97" t="s">
        <v>222</v>
      </c>
      <c r="FUU78" s="102">
        <v>11968</v>
      </c>
      <c r="FUV78" s="103" t="s">
        <v>241</v>
      </c>
      <c r="FUW78" s="104">
        <v>89</v>
      </c>
      <c r="FUX78" s="97" t="s">
        <v>254</v>
      </c>
      <c r="FUY78" s="97" t="s">
        <v>218</v>
      </c>
      <c r="FUZ78" s="97" t="s">
        <v>99</v>
      </c>
      <c r="FVA78" s="63" t="s">
        <v>104</v>
      </c>
      <c r="FVB78" s="97" t="s">
        <v>222</v>
      </c>
      <c r="FVC78" s="102">
        <v>11968</v>
      </c>
      <c r="FVD78" s="103" t="s">
        <v>241</v>
      </c>
      <c r="FVE78" s="104">
        <v>89</v>
      </c>
      <c r="FVF78" s="97" t="s">
        <v>254</v>
      </c>
      <c r="FVG78" s="97" t="s">
        <v>218</v>
      </c>
      <c r="FVH78" s="97" t="s">
        <v>99</v>
      </c>
      <c r="FVI78" s="63" t="s">
        <v>104</v>
      </c>
      <c r="FVJ78" s="97" t="s">
        <v>222</v>
      </c>
      <c r="FVK78" s="102">
        <v>11968</v>
      </c>
      <c r="FVL78" s="103" t="s">
        <v>241</v>
      </c>
      <c r="FVM78" s="104">
        <v>89</v>
      </c>
      <c r="FVN78" s="97" t="s">
        <v>254</v>
      </c>
      <c r="FVO78" s="97" t="s">
        <v>218</v>
      </c>
      <c r="FVP78" s="97" t="s">
        <v>99</v>
      </c>
      <c r="FVQ78" s="63" t="s">
        <v>104</v>
      </c>
      <c r="FVR78" s="97" t="s">
        <v>222</v>
      </c>
      <c r="FVS78" s="102">
        <v>11968</v>
      </c>
      <c r="FVT78" s="103" t="s">
        <v>241</v>
      </c>
      <c r="FVU78" s="104">
        <v>89</v>
      </c>
      <c r="FVV78" s="97" t="s">
        <v>254</v>
      </c>
      <c r="FVW78" s="97" t="s">
        <v>218</v>
      </c>
      <c r="FVX78" s="97" t="s">
        <v>99</v>
      </c>
      <c r="FVY78" s="63" t="s">
        <v>104</v>
      </c>
      <c r="FVZ78" s="97" t="s">
        <v>222</v>
      </c>
      <c r="FWA78" s="102">
        <v>11968</v>
      </c>
      <c r="FWB78" s="103" t="s">
        <v>241</v>
      </c>
      <c r="FWC78" s="104">
        <v>89</v>
      </c>
      <c r="FWD78" s="97" t="s">
        <v>254</v>
      </c>
      <c r="FWE78" s="97" t="s">
        <v>218</v>
      </c>
      <c r="FWF78" s="97" t="s">
        <v>99</v>
      </c>
      <c r="FWG78" s="63" t="s">
        <v>104</v>
      </c>
      <c r="FWH78" s="97" t="s">
        <v>222</v>
      </c>
      <c r="FWI78" s="102">
        <v>11968</v>
      </c>
      <c r="FWJ78" s="103" t="s">
        <v>241</v>
      </c>
      <c r="FWK78" s="104">
        <v>89</v>
      </c>
      <c r="FWL78" s="97" t="s">
        <v>254</v>
      </c>
      <c r="FWM78" s="97" t="s">
        <v>218</v>
      </c>
      <c r="FWN78" s="97" t="s">
        <v>99</v>
      </c>
      <c r="FWO78" s="63" t="s">
        <v>104</v>
      </c>
      <c r="FWP78" s="97" t="s">
        <v>222</v>
      </c>
      <c r="FWQ78" s="102">
        <v>11968</v>
      </c>
      <c r="FWR78" s="103" t="s">
        <v>241</v>
      </c>
      <c r="FWS78" s="104">
        <v>89</v>
      </c>
      <c r="FWT78" s="97" t="s">
        <v>254</v>
      </c>
      <c r="FWU78" s="97" t="s">
        <v>218</v>
      </c>
      <c r="FWV78" s="97" t="s">
        <v>99</v>
      </c>
      <c r="FWW78" s="63" t="s">
        <v>104</v>
      </c>
      <c r="FWX78" s="97" t="s">
        <v>222</v>
      </c>
      <c r="FWY78" s="102">
        <v>11968</v>
      </c>
      <c r="FWZ78" s="103" t="s">
        <v>241</v>
      </c>
      <c r="FXA78" s="104">
        <v>89</v>
      </c>
      <c r="FXB78" s="97" t="s">
        <v>254</v>
      </c>
      <c r="FXC78" s="97" t="s">
        <v>218</v>
      </c>
      <c r="FXD78" s="97" t="s">
        <v>99</v>
      </c>
      <c r="FXE78" s="63" t="s">
        <v>104</v>
      </c>
      <c r="FXF78" s="97" t="s">
        <v>222</v>
      </c>
      <c r="FXG78" s="102">
        <v>11968</v>
      </c>
      <c r="FXH78" s="103" t="s">
        <v>241</v>
      </c>
      <c r="FXI78" s="104">
        <v>89</v>
      </c>
      <c r="FXJ78" s="97" t="s">
        <v>254</v>
      </c>
      <c r="FXK78" s="97" t="s">
        <v>218</v>
      </c>
      <c r="FXL78" s="97" t="s">
        <v>99</v>
      </c>
      <c r="FXM78" s="63" t="s">
        <v>104</v>
      </c>
      <c r="FXN78" s="97" t="s">
        <v>222</v>
      </c>
      <c r="FXO78" s="102">
        <v>11968</v>
      </c>
      <c r="FXP78" s="103" t="s">
        <v>241</v>
      </c>
      <c r="FXQ78" s="104">
        <v>89</v>
      </c>
      <c r="FXR78" s="97" t="s">
        <v>254</v>
      </c>
      <c r="FXS78" s="97" t="s">
        <v>218</v>
      </c>
      <c r="FXT78" s="97" t="s">
        <v>99</v>
      </c>
      <c r="FXU78" s="63" t="s">
        <v>104</v>
      </c>
      <c r="FXV78" s="97" t="s">
        <v>222</v>
      </c>
      <c r="FXW78" s="102">
        <v>11968</v>
      </c>
      <c r="FXX78" s="103" t="s">
        <v>241</v>
      </c>
      <c r="FXY78" s="104">
        <v>89</v>
      </c>
      <c r="FXZ78" s="97" t="s">
        <v>254</v>
      </c>
      <c r="FYA78" s="97" t="s">
        <v>218</v>
      </c>
      <c r="FYB78" s="97" t="s">
        <v>99</v>
      </c>
      <c r="FYC78" s="63" t="s">
        <v>104</v>
      </c>
      <c r="FYD78" s="97" t="s">
        <v>222</v>
      </c>
      <c r="FYE78" s="102">
        <v>11968</v>
      </c>
      <c r="FYF78" s="103" t="s">
        <v>241</v>
      </c>
      <c r="FYG78" s="104">
        <v>89</v>
      </c>
      <c r="FYH78" s="97" t="s">
        <v>254</v>
      </c>
      <c r="FYI78" s="97" t="s">
        <v>218</v>
      </c>
      <c r="FYJ78" s="97" t="s">
        <v>99</v>
      </c>
      <c r="FYK78" s="63" t="s">
        <v>104</v>
      </c>
      <c r="FYL78" s="97" t="s">
        <v>222</v>
      </c>
      <c r="FYM78" s="102">
        <v>11968</v>
      </c>
      <c r="FYN78" s="103" t="s">
        <v>241</v>
      </c>
      <c r="FYO78" s="104">
        <v>89</v>
      </c>
      <c r="FYP78" s="97" t="s">
        <v>254</v>
      </c>
      <c r="FYQ78" s="97" t="s">
        <v>218</v>
      </c>
      <c r="FYR78" s="97" t="s">
        <v>99</v>
      </c>
      <c r="FYS78" s="63" t="s">
        <v>104</v>
      </c>
      <c r="FYT78" s="97" t="s">
        <v>222</v>
      </c>
      <c r="FYU78" s="102">
        <v>11968</v>
      </c>
      <c r="FYV78" s="103" t="s">
        <v>241</v>
      </c>
      <c r="FYW78" s="104">
        <v>89</v>
      </c>
      <c r="FYX78" s="97" t="s">
        <v>254</v>
      </c>
      <c r="FYY78" s="97" t="s">
        <v>218</v>
      </c>
      <c r="FYZ78" s="97" t="s">
        <v>99</v>
      </c>
      <c r="FZA78" s="63" t="s">
        <v>104</v>
      </c>
      <c r="FZB78" s="97" t="s">
        <v>222</v>
      </c>
      <c r="FZC78" s="102">
        <v>11968</v>
      </c>
      <c r="FZD78" s="103" t="s">
        <v>241</v>
      </c>
      <c r="FZE78" s="104">
        <v>89</v>
      </c>
      <c r="FZF78" s="97" t="s">
        <v>254</v>
      </c>
      <c r="FZG78" s="97" t="s">
        <v>218</v>
      </c>
      <c r="FZH78" s="97" t="s">
        <v>99</v>
      </c>
      <c r="FZI78" s="63" t="s">
        <v>104</v>
      </c>
      <c r="FZJ78" s="97" t="s">
        <v>222</v>
      </c>
      <c r="FZK78" s="102">
        <v>11968</v>
      </c>
      <c r="FZL78" s="103" t="s">
        <v>241</v>
      </c>
      <c r="FZM78" s="104">
        <v>89</v>
      </c>
      <c r="FZN78" s="97" t="s">
        <v>254</v>
      </c>
      <c r="FZO78" s="97" t="s">
        <v>218</v>
      </c>
      <c r="FZP78" s="97" t="s">
        <v>99</v>
      </c>
      <c r="FZQ78" s="63" t="s">
        <v>104</v>
      </c>
      <c r="FZR78" s="97" t="s">
        <v>222</v>
      </c>
      <c r="FZS78" s="102">
        <v>11968</v>
      </c>
      <c r="FZT78" s="103" t="s">
        <v>241</v>
      </c>
      <c r="FZU78" s="104">
        <v>89</v>
      </c>
      <c r="FZV78" s="97" t="s">
        <v>254</v>
      </c>
      <c r="FZW78" s="97" t="s">
        <v>218</v>
      </c>
      <c r="FZX78" s="97" t="s">
        <v>99</v>
      </c>
      <c r="FZY78" s="63" t="s">
        <v>104</v>
      </c>
      <c r="FZZ78" s="97" t="s">
        <v>222</v>
      </c>
      <c r="GAA78" s="102">
        <v>11968</v>
      </c>
      <c r="GAB78" s="103" t="s">
        <v>241</v>
      </c>
      <c r="GAC78" s="104">
        <v>89</v>
      </c>
      <c r="GAD78" s="97" t="s">
        <v>254</v>
      </c>
      <c r="GAE78" s="97" t="s">
        <v>218</v>
      </c>
      <c r="GAF78" s="97" t="s">
        <v>99</v>
      </c>
      <c r="GAG78" s="63" t="s">
        <v>104</v>
      </c>
      <c r="GAH78" s="97" t="s">
        <v>222</v>
      </c>
      <c r="GAI78" s="102">
        <v>11968</v>
      </c>
      <c r="GAJ78" s="103" t="s">
        <v>241</v>
      </c>
      <c r="GAK78" s="104">
        <v>89</v>
      </c>
      <c r="GAL78" s="97" t="s">
        <v>254</v>
      </c>
      <c r="GAM78" s="97" t="s">
        <v>218</v>
      </c>
      <c r="GAN78" s="97" t="s">
        <v>99</v>
      </c>
      <c r="GAO78" s="63" t="s">
        <v>104</v>
      </c>
      <c r="GAP78" s="97" t="s">
        <v>222</v>
      </c>
      <c r="GAQ78" s="102">
        <v>11968</v>
      </c>
      <c r="GAR78" s="103" t="s">
        <v>241</v>
      </c>
      <c r="GAS78" s="104">
        <v>89</v>
      </c>
      <c r="GAT78" s="97" t="s">
        <v>254</v>
      </c>
      <c r="GAU78" s="97" t="s">
        <v>218</v>
      </c>
      <c r="GAV78" s="97" t="s">
        <v>99</v>
      </c>
      <c r="GAW78" s="63" t="s">
        <v>104</v>
      </c>
      <c r="GAX78" s="97" t="s">
        <v>222</v>
      </c>
      <c r="GAY78" s="102">
        <v>11968</v>
      </c>
      <c r="GAZ78" s="103" t="s">
        <v>241</v>
      </c>
      <c r="GBA78" s="104">
        <v>89</v>
      </c>
      <c r="GBB78" s="97" t="s">
        <v>254</v>
      </c>
      <c r="GBC78" s="97" t="s">
        <v>218</v>
      </c>
      <c r="GBD78" s="97" t="s">
        <v>99</v>
      </c>
      <c r="GBE78" s="63" t="s">
        <v>104</v>
      </c>
      <c r="GBF78" s="97" t="s">
        <v>222</v>
      </c>
      <c r="GBG78" s="102">
        <v>11968</v>
      </c>
      <c r="GBH78" s="103" t="s">
        <v>241</v>
      </c>
      <c r="GBI78" s="104">
        <v>89</v>
      </c>
      <c r="GBJ78" s="97" t="s">
        <v>254</v>
      </c>
      <c r="GBK78" s="97" t="s">
        <v>218</v>
      </c>
      <c r="GBL78" s="97" t="s">
        <v>99</v>
      </c>
      <c r="GBM78" s="63" t="s">
        <v>104</v>
      </c>
      <c r="GBN78" s="97" t="s">
        <v>222</v>
      </c>
      <c r="GBO78" s="102">
        <v>11968</v>
      </c>
      <c r="GBP78" s="103" t="s">
        <v>241</v>
      </c>
      <c r="GBQ78" s="104">
        <v>89</v>
      </c>
      <c r="GBR78" s="97" t="s">
        <v>254</v>
      </c>
      <c r="GBS78" s="97" t="s">
        <v>218</v>
      </c>
      <c r="GBT78" s="97" t="s">
        <v>99</v>
      </c>
      <c r="GBU78" s="63" t="s">
        <v>104</v>
      </c>
      <c r="GBV78" s="97" t="s">
        <v>222</v>
      </c>
      <c r="GBW78" s="102">
        <v>11968</v>
      </c>
      <c r="GBX78" s="103" t="s">
        <v>241</v>
      </c>
      <c r="GBY78" s="104">
        <v>89</v>
      </c>
      <c r="GBZ78" s="97" t="s">
        <v>254</v>
      </c>
      <c r="GCA78" s="97" t="s">
        <v>218</v>
      </c>
      <c r="GCB78" s="97" t="s">
        <v>99</v>
      </c>
      <c r="GCC78" s="63" t="s">
        <v>104</v>
      </c>
      <c r="GCD78" s="97" t="s">
        <v>222</v>
      </c>
      <c r="GCE78" s="102">
        <v>11968</v>
      </c>
      <c r="GCF78" s="103" t="s">
        <v>241</v>
      </c>
      <c r="GCG78" s="104">
        <v>89</v>
      </c>
      <c r="GCH78" s="97" t="s">
        <v>254</v>
      </c>
      <c r="GCI78" s="97" t="s">
        <v>218</v>
      </c>
      <c r="GCJ78" s="97" t="s">
        <v>99</v>
      </c>
      <c r="GCK78" s="63" t="s">
        <v>104</v>
      </c>
      <c r="GCL78" s="97" t="s">
        <v>222</v>
      </c>
      <c r="GCM78" s="102">
        <v>11968</v>
      </c>
      <c r="GCN78" s="103" t="s">
        <v>241</v>
      </c>
      <c r="GCO78" s="104">
        <v>89</v>
      </c>
      <c r="GCP78" s="97" t="s">
        <v>254</v>
      </c>
      <c r="GCQ78" s="97" t="s">
        <v>218</v>
      </c>
      <c r="GCR78" s="97" t="s">
        <v>99</v>
      </c>
      <c r="GCS78" s="63" t="s">
        <v>104</v>
      </c>
      <c r="GCT78" s="97" t="s">
        <v>222</v>
      </c>
      <c r="GCU78" s="102">
        <v>11968</v>
      </c>
      <c r="GCV78" s="103" t="s">
        <v>241</v>
      </c>
      <c r="GCW78" s="104">
        <v>89</v>
      </c>
      <c r="GCX78" s="97" t="s">
        <v>254</v>
      </c>
      <c r="GCY78" s="97" t="s">
        <v>218</v>
      </c>
      <c r="GCZ78" s="97" t="s">
        <v>99</v>
      </c>
      <c r="GDA78" s="63" t="s">
        <v>104</v>
      </c>
      <c r="GDB78" s="97" t="s">
        <v>222</v>
      </c>
      <c r="GDC78" s="102">
        <v>11968</v>
      </c>
      <c r="GDD78" s="103" t="s">
        <v>241</v>
      </c>
      <c r="GDE78" s="104">
        <v>89</v>
      </c>
      <c r="GDF78" s="97" t="s">
        <v>254</v>
      </c>
      <c r="GDG78" s="97" t="s">
        <v>218</v>
      </c>
      <c r="GDH78" s="97" t="s">
        <v>99</v>
      </c>
      <c r="GDI78" s="63" t="s">
        <v>104</v>
      </c>
      <c r="GDJ78" s="97" t="s">
        <v>222</v>
      </c>
      <c r="GDK78" s="102">
        <v>11968</v>
      </c>
      <c r="GDL78" s="103" t="s">
        <v>241</v>
      </c>
      <c r="GDM78" s="104">
        <v>89</v>
      </c>
      <c r="GDN78" s="97" t="s">
        <v>254</v>
      </c>
      <c r="GDO78" s="97" t="s">
        <v>218</v>
      </c>
      <c r="GDP78" s="97" t="s">
        <v>99</v>
      </c>
      <c r="GDQ78" s="63" t="s">
        <v>104</v>
      </c>
      <c r="GDR78" s="97" t="s">
        <v>222</v>
      </c>
      <c r="GDS78" s="102">
        <v>11968</v>
      </c>
      <c r="GDT78" s="103" t="s">
        <v>241</v>
      </c>
      <c r="GDU78" s="104">
        <v>89</v>
      </c>
      <c r="GDV78" s="97" t="s">
        <v>254</v>
      </c>
      <c r="GDW78" s="97" t="s">
        <v>218</v>
      </c>
      <c r="GDX78" s="97" t="s">
        <v>99</v>
      </c>
      <c r="GDY78" s="63" t="s">
        <v>104</v>
      </c>
      <c r="GDZ78" s="97" t="s">
        <v>222</v>
      </c>
      <c r="GEA78" s="102">
        <v>11968</v>
      </c>
      <c r="GEB78" s="103" t="s">
        <v>241</v>
      </c>
      <c r="GEC78" s="104">
        <v>89</v>
      </c>
      <c r="GED78" s="97" t="s">
        <v>254</v>
      </c>
      <c r="GEE78" s="97" t="s">
        <v>218</v>
      </c>
      <c r="GEF78" s="97" t="s">
        <v>99</v>
      </c>
      <c r="GEG78" s="63" t="s">
        <v>104</v>
      </c>
      <c r="GEH78" s="97" t="s">
        <v>222</v>
      </c>
      <c r="GEI78" s="102">
        <v>11968</v>
      </c>
      <c r="GEJ78" s="103" t="s">
        <v>241</v>
      </c>
      <c r="GEK78" s="104">
        <v>89</v>
      </c>
      <c r="GEL78" s="97" t="s">
        <v>254</v>
      </c>
      <c r="GEM78" s="97" t="s">
        <v>218</v>
      </c>
      <c r="GEN78" s="97" t="s">
        <v>99</v>
      </c>
      <c r="GEO78" s="63" t="s">
        <v>104</v>
      </c>
      <c r="GEP78" s="97" t="s">
        <v>222</v>
      </c>
      <c r="GEQ78" s="102">
        <v>11968</v>
      </c>
      <c r="GER78" s="103" t="s">
        <v>241</v>
      </c>
      <c r="GES78" s="104">
        <v>89</v>
      </c>
      <c r="GET78" s="97" t="s">
        <v>254</v>
      </c>
      <c r="GEU78" s="97" t="s">
        <v>218</v>
      </c>
      <c r="GEV78" s="97" t="s">
        <v>99</v>
      </c>
      <c r="GEW78" s="63" t="s">
        <v>104</v>
      </c>
      <c r="GEX78" s="97" t="s">
        <v>222</v>
      </c>
      <c r="GEY78" s="102">
        <v>11968</v>
      </c>
      <c r="GEZ78" s="103" t="s">
        <v>241</v>
      </c>
      <c r="GFA78" s="104">
        <v>89</v>
      </c>
      <c r="GFB78" s="97" t="s">
        <v>254</v>
      </c>
      <c r="GFC78" s="97" t="s">
        <v>218</v>
      </c>
      <c r="GFD78" s="97" t="s">
        <v>99</v>
      </c>
      <c r="GFE78" s="63" t="s">
        <v>104</v>
      </c>
      <c r="GFF78" s="97" t="s">
        <v>222</v>
      </c>
      <c r="GFG78" s="102">
        <v>11968</v>
      </c>
      <c r="GFH78" s="103" t="s">
        <v>241</v>
      </c>
      <c r="GFI78" s="104">
        <v>89</v>
      </c>
      <c r="GFJ78" s="97" t="s">
        <v>254</v>
      </c>
      <c r="GFK78" s="97" t="s">
        <v>218</v>
      </c>
      <c r="GFL78" s="97" t="s">
        <v>99</v>
      </c>
      <c r="GFM78" s="63" t="s">
        <v>104</v>
      </c>
      <c r="GFN78" s="97" t="s">
        <v>222</v>
      </c>
      <c r="GFO78" s="102">
        <v>11968</v>
      </c>
      <c r="GFP78" s="103" t="s">
        <v>241</v>
      </c>
      <c r="GFQ78" s="104">
        <v>89</v>
      </c>
      <c r="GFR78" s="97" t="s">
        <v>254</v>
      </c>
      <c r="GFS78" s="97" t="s">
        <v>218</v>
      </c>
      <c r="GFT78" s="97" t="s">
        <v>99</v>
      </c>
      <c r="GFU78" s="63" t="s">
        <v>104</v>
      </c>
      <c r="GFV78" s="97" t="s">
        <v>222</v>
      </c>
      <c r="GFW78" s="102">
        <v>11968</v>
      </c>
      <c r="GFX78" s="103" t="s">
        <v>241</v>
      </c>
      <c r="GFY78" s="104">
        <v>89</v>
      </c>
      <c r="GFZ78" s="97" t="s">
        <v>254</v>
      </c>
      <c r="GGA78" s="97" t="s">
        <v>218</v>
      </c>
      <c r="GGB78" s="97" t="s">
        <v>99</v>
      </c>
      <c r="GGC78" s="63" t="s">
        <v>104</v>
      </c>
      <c r="GGD78" s="97" t="s">
        <v>222</v>
      </c>
      <c r="GGE78" s="102">
        <v>11968</v>
      </c>
      <c r="GGF78" s="103" t="s">
        <v>241</v>
      </c>
      <c r="GGG78" s="104">
        <v>89</v>
      </c>
      <c r="GGH78" s="97" t="s">
        <v>254</v>
      </c>
      <c r="GGI78" s="97" t="s">
        <v>218</v>
      </c>
      <c r="GGJ78" s="97" t="s">
        <v>99</v>
      </c>
      <c r="GGK78" s="63" t="s">
        <v>104</v>
      </c>
      <c r="GGL78" s="97" t="s">
        <v>222</v>
      </c>
      <c r="GGM78" s="102">
        <v>11968</v>
      </c>
      <c r="GGN78" s="103" t="s">
        <v>241</v>
      </c>
      <c r="GGO78" s="104">
        <v>89</v>
      </c>
      <c r="GGP78" s="97" t="s">
        <v>254</v>
      </c>
      <c r="GGQ78" s="97" t="s">
        <v>218</v>
      </c>
      <c r="GGR78" s="97" t="s">
        <v>99</v>
      </c>
      <c r="GGS78" s="63" t="s">
        <v>104</v>
      </c>
      <c r="GGT78" s="97" t="s">
        <v>222</v>
      </c>
      <c r="GGU78" s="102">
        <v>11968</v>
      </c>
      <c r="GGV78" s="103" t="s">
        <v>241</v>
      </c>
      <c r="GGW78" s="104">
        <v>89</v>
      </c>
      <c r="GGX78" s="97" t="s">
        <v>254</v>
      </c>
      <c r="GGY78" s="97" t="s">
        <v>218</v>
      </c>
      <c r="GGZ78" s="97" t="s">
        <v>99</v>
      </c>
      <c r="GHA78" s="63" t="s">
        <v>104</v>
      </c>
      <c r="GHB78" s="97" t="s">
        <v>222</v>
      </c>
      <c r="GHC78" s="102">
        <v>11968</v>
      </c>
      <c r="GHD78" s="103" t="s">
        <v>241</v>
      </c>
      <c r="GHE78" s="104">
        <v>89</v>
      </c>
      <c r="GHF78" s="97" t="s">
        <v>254</v>
      </c>
      <c r="GHG78" s="97" t="s">
        <v>218</v>
      </c>
      <c r="GHH78" s="97" t="s">
        <v>99</v>
      </c>
      <c r="GHI78" s="63" t="s">
        <v>104</v>
      </c>
      <c r="GHJ78" s="97" t="s">
        <v>222</v>
      </c>
      <c r="GHK78" s="102">
        <v>11968</v>
      </c>
      <c r="GHL78" s="103" t="s">
        <v>241</v>
      </c>
      <c r="GHM78" s="104">
        <v>89</v>
      </c>
      <c r="GHN78" s="97" t="s">
        <v>254</v>
      </c>
      <c r="GHO78" s="97" t="s">
        <v>218</v>
      </c>
      <c r="GHP78" s="97" t="s">
        <v>99</v>
      </c>
      <c r="GHQ78" s="63" t="s">
        <v>104</v>
      </c>
      <c r="GHR78" s="97" t="s">
        <v>222</v>
      </c>
      <c r="GHS78" s="102">
        <v>11968</v>
      </c>
      <c r="GHT78" s="103" t="s">
        <v>241</v>
      </c>
      <c r="GHU78" s="104">
        <v>89</v>
      </c>
      <c r="GHV78" s="97" t="s">
        <v>254</v>
      </c>
      <c r="GHW78" s="97" t="s">
        <v>218</v>
      </c>
      <c r="GHX78" s="97" t="s">
        <v>99</v>
      </c>
      <c r="GHY78" s="63" t="s">
        <v>104</v>
      </c>
      <c r="GHZ78" s="97" t="s">
        <v>222</v>
      </c>
      <c r="GIA78" s="102">
        <v>11968</v>
      </c>
      <c r="GIB78" s="103" t="s">
        <v>241</v>
      </c>
      <c r="GIC78" s="104">
        <v>89</v>
      </c>
      <c r="GID78" s="97" t="s">
        <v>254</v>
      </c>
      <c r="GIE78" s="97" t="s">
        <v>218</v>
      </c>
      <c r="GIF78" s="97" t="s">
        <v>99</v>
      </c>
      <c r="GIG78" s="63" t="s">
        <v>104</v>
      </c>
      <c r="GIH78" s="97" t="s">
        <v>222</v>
      </c>
      <c r="GII78" s="102">
        <v>11968</v>
      </c>
      <c r="GIJ78" s="103" t="s">
        <v>241</v>
      </c>
      <c r="GIK78" s="104">
        <v>89</v>
      </c>
      <c r="GIL78" s="97" t="s">
        <v>254</v>
      </c>
      <c r="GIM78" s="97" t="s">
        <v>218</v>
      </c>
      <c r="GIN78" s="97" t="s">
        <v>99</v>
      </c>
      <c r="GIO78" s="63" t="s">
        <v>104</v>
      </c>
      <c r="GIP78" s="97" t="s">
        <v>222</v>
      </c>
      <c r="GIQ78" s="102">
        <v>11968</v>
      </c>
      <c r="GIR78" s="103" t="s">
        <v>241</v>
      </c>
      <c r="GIS78" s="104">
        <v>89</v>
      </c>
      <c r="GIT78" s="97" t="s">
        <v>254</v>
      </c>
      <c r="GIU78" s="97" t="s">
        <v>218</v>
      </c>
      <c r="GIV78" s="97" t="s">
        <v>99</v>
      </c>
      <c r="GIW78" s="63" t="s">
        <v>104</v>
      </c>
      <c r="GIX78" s="97" t="s">
        <v>222</v>
      </c>
      <c r="GIY78" s="102">
        <v>11968</v>
      </c>
      <c r="GIZ78" s="103" t="s">
        <v>241</v>
      </c>
      <c r="GJA78" s="104">
        <v>89</v>
      </c>
      <c r="GJB78" s="97" t="s">
        <v>254</v>
      </c>
      <c r="GJC78" s="97" t="s">
        <v>218</v>
      </c>
      <c r="GJD78" s="97" t="s">
        <v>99</v>
      </c>
      <c r="GJE78" s="63" t="s">
        <v>104</v>
      </c>
      <c r="GJF78" s="97" t="s">
        <v>222</v>
      </c>
      <c r="GJG78" s="102">
        <v>11968</v>
      </c>
      <c r="GJH78" s="103" t="s">
        <v>241</v>
      </c>
      <c r="GJI78" s="104">
        <v>89</v>
      </c>
      <c r="GJJ78" s="97" t="s">
        <v>254</v>
      </c>
      <c r="GJK78" s="97" t="s">
        <v>218</v>
      </c>
      <c r="GJL78" s="97" t="s">
        <v>99</v>
      </c>
      <c r="GJM78" s="63" t="s">
        <v>104</v>
      </c>
      <c r="GJN78" s="97" t="s">
        <v>222</v>
      </c>
      <c r="GJO78" s="102">
        <v>11968</v>
      </c>
      <c r="GJP78" s="103" t="s">
        <v>241</v>
      </c>
      <c r="GJQ78" s="104">
        <v>89</v>
      </c>
      <c r="GJR78" s="97" t="s">
        <v>254</v>
      </c>
      <c r="GJS78" s="97" t="s">
        <v>218</v>
      </c>
      <c r="GJT78" s="97" t="s">
        <v>99</v>
      </c>
      <c r="GJU78" s="63" t="s">
        <v>104</v>
      </c>
      <c r="GJV78" s="97" t="s">
        <v>222</v>
      </c>
      <c r="GJW78" s="102">
        <v>11968</v>
      </c>
      <c r="GJX78" s="103" t="s">
        <v>241</v>
      </c>
      <c r="GJY78" s="104">
        <v>89</v>
      </c>
      <c r="GJZ78" s="97" t="s">
        <v>254</v>
      </c>
      <c r="GKA78" s="97" t="s">
        <v>218</v>
      </c>
      <c r="GKB78" s="97" t="s">
        <v>99</v>
      </c>
      <c r="GKC78" s="63" t="s">
        <v>104</v>
      </c>
      <c r="GKD78" s="97" t="s">
        <v>222</v>
      </c>
      <c r="GKE78" s="102">
        <v>11968</v>
      </c>
      <c r="GKF78" s="103" t="s">
        <v>241</v>
      </c>
      <c r="GKG78" s="104">
        <v>89</v>
      </c>
      <c r="GKH78" s="97" t="s">
        <v>254</v>
      </c>
      <c r="GKI78" s="97" t="s">
        <v>218</v>
      </c>
      <c r="GKJ78" s="97" t="s">
        <v>99</v>
      </c>
      <c r="GKK78" s="63" t="s">
        <v>104</v>
      </c>
      <c r="GKL78" s="97" t="s">
        <v>222</v>
      </c>
      <c r="GKM78" s="102">
        <v>11968</v>
      </c>
      <c r="GKN78" s="103" t="s">
        <v>241</v>
      </c>
      <c r="GKO78" s="104">
        <v>89</v>
      </c>
      <c r="GKP78" s="97" t="s">
        <v>254</v>
      </c>
      <c r="GKQ78" s="97" t="s">
        <v>218</v>
      </c>
      <c r="GKR78" s="97" t="s">
        <v>99</v>
      </c>
      <c r="GKS78" s="63" t="s">
        <v>104</v>
      </c>
      <c r="GKT78" s="97" t="s">
        <v>222</v>
      </c>
      <c r="GKU78" s="102">
        <v>11968</v>
      </c>
      <c r="GKV78" s="103" t="s">
        <v>241</v>
      </c>
      <c r="GKW78" s="104">
        <v>89</v>
      </c>
      <c r="GKX78" s="97" t="s">
        <v>254</v>
      </c>
      <c r="GKY78" s="97" t="s">
        <v>218</v>
      </c>
      <c r="GKZ78" s="97" t="s">
        <v>99</v>
      </c>
      <c r="GLA78" s="63" t="s">
        <v>104</v>
      </c>
      <c r="GLB78" s="97" t="s">
        <v>222</v>
      </c>
      <c r="GLC78" s="102">
        <v>11968</v>
      </c>
      <c r="GLD78" s="103" t="s">
        <v>241</v>
      </c>
      <c r="GLE78" s="104">
        <v>89</v>
      </c>
      <c r="GLF78" s="97" t="s">
        <v>254</v>
      </c>
      <c r="GLG78" s="97" t="s">
        <v>218</v>
      </c>
      <c r="GLH78" s="97" t="s">
        <v>99</v>
      </c>
      <c r="GLI78" s="63" t="s">
        <v>104</v>
      </c>
      <c r="GLJ78" s="97" t="s">
        <v>222</v>
      </c>
      <c r="GLK78" s="102">
        <v>11968</v>
      </c>
      <c r="GLL78" s="103" t="s">
        <v>241</v>
      </c>
      <c r="GLM78" s="104">
        <v>89</v>
      </c>
      <c r="GLN78" s="97" t="s">
        <v>254</v>
      </c>
      <c r="GLO78" s="97" t="s">
        <v>218</v>
      </c>
      <c r="GLP78" s="97" t="s">
        <v>99</v>
      </c>
      <c r="GLQ78" s="63" t="s">
        <v>104</v>
      </c>
      <c r="GLR78" s="97" t="s">
        <v>222</v>
      </c>
      <c r="GLS78" s="102">
        <v>11968</v>
      </c>
      <c r="GLT78" s="103" t="s">
        <v>241</v>
      </c>
      <c r="GLU78" s="104">
        <v>89</v>
      </c>
      <c r="GLV78" s="97" t="s">
        <v>254</v>
      </c>
      <c r="GLW78" s="97" t="s">
        <v>218</v>
      </c>
      <c r="GLX78" s="97" t="s">
        <v>99</v>
      </c>
      <c r="GLY78" s="63" t="s">
        <v>104</v>
      </c>
      <c r="GLZ78" s="97" t="s">
        <v>222</v>
      </c>
      <c r="GMA78" s="102">
        <v>11968</v>
      </c>
      <c r="GMB78" s="103" t="s">
        <v>241</v>
      </c>
      <c r="GMC78" s="104">
        <v>89</v>
      </c>
      <c r="GMD78" s="97" t="s">
        <v>254</v>
      </c>
      <c r="GME78" s="97" t="s">
        <v>218</v>
      </c>
      <c r="GMF78" s="97" t="s">
        <v>99</v>
      </c>
      <c r="GMG78" s="63" t="s">
        <v>104</v>
      </c>
      <c r="GMH78" s="97" t="s">
        <v>222</v>
      </c>
      <c r="GMI78" s="102">
        <v>11968</v>
      </c>
      <c r="GMJ78" s="103" t="s">
        <v>241</v>
      </c>
      <c r="GMK78" s="104">
        <v>89</v>
      </c>
      <c r="GML78" s="97" t="s">
        <v>254</v>
      </c>
      <c r="GMM78" s="97" t="s">
        <v>218</v>
      </c>
      <c r="GMN78" s="97" t="s">
        <v>99</v>
      </c>
      <c r="GMO78" s="63" t="s">
        <v>104</v>
      </c>
      <c r="GMP78" s="97" t="s">
        <v>222</v>
      </c>
      <c r="GMQ78" s="102">
        <v>11968</v>
      </c>
      <c r="GMR78" s="103" t="s">
        <v>241</v>
      </c>
      <c r="GMS78" s="104">
        <v>89</v>
      </c>
      <c r="GMT78" s="97" t="s">
        <v>254</v>
      </c>
      <c r="GMU78" s="97" t="s">
        <v>218</v>
      </c>
      <c r="GMV78" s="97" t="s">
        <v>99</v>
      </c>
      <c r="GMW78" s="63" t="s">
        <v>104</v>
      </c>
      <c r="GMX78" s="97" t="s">
        <v>222</v>
      </c>
      <c r="GMY78" s="102">
        <v>11968</v>
      </c>
      <c r="GMZ78" s="103" t="s">
        <v>241</v>
      </c>
      <c r="GNA78" s="104">
        <v>89</v>
      </c>
      <c r="GNB78" s="97" t="s">
        <v>254</v>
      </c>
      <c r="GNC78" s="97" t="s">
        <v>218</v>
      </c>
      <c r="GND78" s="97" t="s">
        <v>99</v>
      </c>
      <c r="GNE78" s="63" t="s">
        <v>104</v>
      </c>
      <c r="GNF78" s="97" t="s">
        <v>222</v>
      </c>
      <c r="GNG78" s="102">
        <v>11968</v>
      </c>
      <c r="GNH78" s="103" t="s">
        <v>241</v>
      </c>
      <c r="GNI78" s="104">
        <v>89</v>
      </c>
      <c r="GNJ78" s="97" t="s">
        <v>254</v>
      </c>
      <c r="GNK78" s="97" t="s">
        <v>218</v>
      </c>
      <c r="GNL78" s="97" t="s">
        <v>99</v>
      </c>
      <c r="GNM78" s="63" t="s">
        <v>104</v>
      </c>
      <c r="GNN78" s="97" t="s">
        <v>222</v>
      </c>
      <c r="GNO78" s="102">
        <v>11968</v>
      </c>
      <c r="GNP78" s="103" t="s">
        <v>241</v>
      </c>
      <c r="GNQ78" s="104">
        <v>89</v>
      </c>
      <c r="GNR78" s="97" t="s">
        <v>254</v>
      </c>
      <c r="GNS78" s="97" t="s">
        <v>218</v>
      </c>
      <c r="GNT78" s="97" t="s">
        <v>99</v>
      </c>
      <c r="GNU78" s="63" t="s">
        <v>104</v>
      </c>
      <c r="GNV78" s="97" t="s">
        <v>222</v>
      </c>
      <c r="GNW78" s="102">
        <v>11968</v>
      </c>
      <c r="GNX78" s="103" t="s">
        <v>241</v>
      </c>
      <c r="GNY78" s="104">
        <v>89</v>
      </c>
      <c r="GNZ78" s="97" t="s">
        <v>254</v>
      </c>
      <c r="GOA78" s="97" t="s">
        <v>218</v>
      </c>
      <c r="GOB78" s="97" t="s">
        <v>99</v>
      </c>
      <c r="GOC78" s="63" t="s">
        <v>104</v>
      </c>
      <c r="GOD78" s="97" t="s">
        <v>222</v>
      </c>
      <c r="GOE78" s="102">
        <v>11968</v>
      </c>
      <c r="GOF78" s="103" t="s">
        <v>241</v>
      </c>
      <c r="GOG78" s="104">
        <v>89</v>
      </c>
      <c r="GOH78" s="97" t="s">
        <v>254</v>
      </c>
      <c r="GOI78" s="97" t="s">
        <v>218</v>
      </c>
      <c r="GOJ78" s="97" t="s">
        <v>99</v>
      </c>
      <c r="GOK78" s="63" t="s">
        <v>104</v>
      </c>
      <c r="GOL78" s="97" t="s">
        <v>222</v>
      </c>
      <c r="GOM78" s="102">
        <v>11968</v>
      </c>
      <c r="GON78" s="103" t="s">
        <v>241</v>
      </c>
      <c r="GOO78" s="104">
        <v>89</v>
      </c>
      <c r="GOP78" s="97" t="s">
        <v>254</v>
      </c>
      <c r="GOQ78" s="97" t="s">
        <v>218</v>
      </c>
      <c r="GOR78" s="97" t="s">
        <v>99</v>
      </c>
      <c r="GOS78" s="63" t="s">
        <v>104</v>
      </c>
      <c r="GOT78" s="97" t="s">
        <v>222</v>
      </c>
      <c r="GOU78" s="102">
        <v>11968</v>
      </c>
      <c r="GOV78" s="103" t="s">
        <v>241</v>
      </c>
      <c r="GOW78" s="104">
        <v>89</v>
      </c>
      <c r="GOX78" s="97" t="s">
        <v>254</v>
      </c>
      <c r="GOY78" s="97" t="s">
        <v>218</v>
      </c>
      <c r="GOZ78" s="97" t="s">
        <v>99</v>
      </c>
      <c r="GPA78" s="63" t="s">
        <v>104</v>
      </c>
      <c r="GPB78" s="97" t="s">
        <v>222</v>
      </c>
      <c r="GPC78" s="102">
        <v>11968</v>
      </c>
      <c r="GPD78" s="103" t="s">
        <v>241</v>
      </c>
      <c r="GPE78" s="104">
        <v>89</v>
      </c>
      <c r="GPF78" s="97" t="s">
        <v>254</v>
      </c>
      <c r="GPG78" s="97" t="s">
        <v>218</v>
      </c>
      <c r="GPH78" s="97" t="s">
        <v>99</v>
      </c>
      <c r="GPI78" s="63" t="s">
        <v>104</v>
      </c>
      <c r="GPJ78" s="97" t="s">
        <v>222</v>
      </c>
      <c r="GPK78" s="102">
        <v>11968</v>
      </c>
      <c r="GPL78" s="103" t="s">
        <v>241</v>
      </c>
      <c r="GPM78" s="104">
        <v>89</v>
      </c>
      <c r="GPN78" s="97" t="s">
        <v>254</v>
      </c>
      <c r="GPO78" s="97" t="s">
        <v>218</v>
      </c>
      <c r="GPP78" s="97" t="s">
        <v>99</v>
      </c>
      <c r="GPQ78" s="63" t="s">
        <v>104</v>
      </c>
      <c r="GPR78" s="97" t="s">
        <v>222</v>
      </c>
      <c r="GPS78" s="102">
        <v>11968</v>
      </c>
      <c r="GPT78" s="103" t="s">
        <v>241</v>
      </c>
      <c r="GPU78" s="104">
        <v>89</v>
      </c>
      <c r="GPV78" s="97" t="s">
        <v>254</v>
      </c>
      <c r="GPW78" s="97" t="s">
        <v>218</v>
      </c>
      <c r="GPX78" s="97" t="s">
        <v>99</v>
      </c>
      <c r="GPY78" s="63" t="s">
        <v>104</v>
      </c>
      <c r="GPZ78" s="97" t="s">
        <v>222</v>
      </c>
      <c r="GQA78" s="102">
        <v>11968</v>
      </c>
      <c r="GQB78" s="103" t="s">
        <v>241</v>
      </c>
      <c r="GQC78" s="104">
        <v>89</v>
      </c>
      <c r="GQD78" s="97" t="s">
        <v>254</v>
      </c>
      <c r="GQE78" s="97" t="s">
        <v>218</v>
      </c>
      <c r="GQF78" s="97" t="s">
        <v>99</v>
      </c>
      <c r="GQG78" s="63" t="s">
        <v>104</v>
      </c>
      <c r="GQH78" s="97" t="s">
        <v>222</v>
      </c>
      <c r="GQI78" s="102">
        <v>11968</v>
      </c>
      <c r="GQJ78" s="103" t="s">
        <v>241</v>
      </c>
      <c r="GQK78" s="104">
        <v>89</v>
      </c>
      <c r="GQL78" s="97" t="s">
        <v>254</v>
      </c>
      <c r="GQM78" s="97" t="s">
        <v>218</v>
      </c>
      <c r="GQN78" s="97" t="s">
        <v>99</v>
      </c>
      <c r="GQO78" s="63" t="s">
        <v>104</v>
      </c>
      <c r="GQP78" s="97" t="s">
        <v>222</v>
      </c>
      <c r="GQQ78" s="102">
        <v>11968</v>
      </c>
      <c r="GQR78" s="103" t="s">
        <v>241</v>
      </c>
      <c r="GQS78" s="104">
        <v>89</v>
      </c>
      <c r="GQT78" s="97" t="s">
        <v>254</v>
      </c>
      <c r="GQU78" s="97" t="s">
        <v>218</v>
      </c>
      <c r="GQV78" s="97" t="s">
        <v>99</v>
      </c>
      <c r="GQW78" s="63" t="s">
        <v>104</v>
      </c>
      <c r="GQX78" s="97" t="s">
        <v>222</v>
      </c>
      <c r="GQY78" s="102">
        <v>11968</v>
      </c>
      <c r="GQZ78" s="103" t="s">
        <v>241</v>
      </c>
      <c r="GRA78" s="104">
        <v>89</v>
      </c>
      <c r="GRB78" s="97" t="s">
        <v>254</v>
      </c>
      <c r="GRC78" s="97" t="s">
        <v>218</v>
      </c>
      <c r="GRD78" s="97" t="s">
        <v>99</v>
      </c>
      <c r="GRE78" s="63" t="s">
        <v>104</v>
      </c>
      <c r="GRF78" s="97" t="s">
        <v>222</v>
      </c>
      <c r="GRG78" s="102">
        <v>11968</v>
      </c>
      <c r="GRH78" s="103" t="s">
        <v>241</v>
      </c>
      <c r="GRI78" s="104">
        <v>89</v>
      </c>
      <c r="GRJ78" s="97" t="s">
        <v>254</v>
      </c>
      <c r="GRK78" s="97" t="s">
        <v>218</v>
      </c>
      <c r="GRL78" s="97" t="s">
        <v>99</v>
      </c>
      <c r="GRM78" s="63" t="s">
        <v>104</v>
      </c>
      <c r="GRN78" s="97" t="s">
        <v>222</v>
      </c>
      <c r="GRO78" s="102">
        <v>11968</v>
      </c>
      <c r="GRP78" s="103" t="s">
        <v>241</v>
      </c>
      <c r="GRQ78" s="104">
        <v>89</v>
      </c>
      <c r="GRR78" s="97" t="s">
        <v>254</v>
      </c>
      <c r="GRS78" s="97" t="s">
        <v>218</v>
      </c>
      <c r="GRT78" s="97" t="s">
        <v>99</v>
      </c>
      <c r="GRU78" s="63" t="s">
        <v>104</v>
      </c>
      <c r="GRV78" s="97" t="s">
        <v>222</v>
      </c>
      <c r="GRW78" s="102">
        <v>11968</v>
      </c>
      <c r="GRX78" s="103" t="s">
        <v>241</v>
      </c>
      <c r="GRY78" s="104">
        <v>89</v>
      </c>
      <c r="GRZ78" s="97" t="s">
        <v>254</v>
      </c>
      <c r="GSA78" s="97" t="s">
        <v>218</v>
      </c>
      <c r="GSB78" s="97" t="s">
        <v>99</v>
      </c>
      <c r="GSC78" s="63" t="s">
        <v>104</v>
      </c>
      <c r="GSD78" s="97" t="s">
        <v>222</v>
      </c>
      <c r="GSE78" s="102">
        <v>11968</v>
      </c>
      <c r="GSF78" s="103" t="s">
        <v>241</v>
      </c>
      <c r="GSG78" s="104">
        <v>89</v>
      </c>
      <c r="GSH78" s="97" t="s">
        <v>254</v>
      </c>
      <c r="GSI78" s="97" t="s">
        <v>218</v>
      </c>
      <c r="GSJ78" s="97" t="s">
        <v>99</v>
      </c>
      <c r="GSK78" s="63" t="s">
        <v>104</v>
      </c>
      <c r="GSL78" s="97" t="s">
        <v>222</v>
      </c>
      <c r="GSM78" s="102">
        <v>11968</v>
      </c>
      <c r="GSN78" s="103" t="s">
        <v>241</v>
      </c>
      <c r="GSO78" s="104">
        <v>89</v>
      </c>
      <c r="GSP78" s="97" t="s">
        <v>254</v>
      </c>
      <c r="GSQ78" s="97" t="s">
        <v>218</v>
      </c>
      <c r="GSR78" s="97" t="s">
        <v>99</v>
      </c>
      <c r="GSS78" s="63" t="s">
        <v>104</v>
      </c>
      <c r="GST78" s="97" t="s">
        <v>222</v>
      </c>
      <c r="GSU78" s="102">
        <v>11968</v>
      </c>
      <c r="GSV78" s="103" t="s">
        <v>241</v>
      </c>
      <c r="GSW78" s="104">
        <v>89</v>
      </c>
      <c r="GSX78" s="97" t="s">
        <v>254</v>
      </c>
      <c r="GSY78" s="97" t="s">
        <v>218</v>
      </c>
      <c r="GSZ78" s="97" t="s">
        <v>99</v>
      </c>
      <c r="GTA78" s="63" t="s">
        <v>104</v>
      </c>
      <c r="GTB78" s="97" t="s">
        <v>222</v>
      </c>
      <c r="GTC78" s="102">
        <v>11968</v>
      </c>
      <c r="GTD78" s="103" t="s">
        <v>241</v>
      </c>
      <c r="GTE78" s="104">
        <v>89</v>
      </c>
      <c r="GTF78" s="97" t="s">
        <v>254</v>
      </c>
      <c r="GTG78" s="97" t="s">
        <v>218</v>
      </c>
      <c r="GTH78" s="97" t="s">
        <v>99</v>
      </c>
      <c r="GTI78" s="63" t="s">
        <v>104</v>
      </c>
      <c r="GTJ78" s="97" t="s">
        <v>222</v>
      </c>
      <c r="GTK78" s="102">
        <v>11968</v>
      </c>
      <c r="GTL78" s="103" t="s">
        <v>241</v>
      </c>
      <c r="GTM78" s="104">
        <v>89</v>
      </c>
      <c r="GTN78" s="97" t="s">
        <v>254</v>
      </c>
      <c r="GTO78" s="97" t="s">
        <v>218</v>
      </c>
      <c r="GTP78" s="97" t="s">
        <v>99</v>
      </c>
      <c r="GTQ78" s="63" t="s">
        <v>104</v>
      </c>
      <c r="GTR78" s="97" t="s">
        <v>222</v>
      </c>
      <c r="GTS78" s="102">
        <v>11968</v>
      </c>
      <c r="GTT78" s="103" t="s">
        <v>241</v>
      </c>
      <c r="GTU78" s="104">
        <v>89</v>
      </c>
      <c r="GTV78" s="97" t="s">
        <v>254</v>
      </c>
      <c r="GTW78" s="97" t="s">
        <v>218</v>
      </c>
      <c r="GTX78" s="97" t="s">
        <v>99</v>
      </c>
      <c r="GTY78" s="63" t="s">
        <v>104</v>
      </c>
      <c r="GTZ78" s="97" t="s">
        <v>222</v>
      </c>
      <c r="GUA78" s="102">
        <v>11968</v>
      </c>
      <c r="GUB78" s="103" t="s">
        <v>241</v>
      </c>
      <c r="GUC78" s="104">
        <v>89</v>
      </c>
      <c r="GUD78" s="97" t="s">
        <v>254</v>
      </c>
      <c r="GUE78" s="97" t="s">
        <v>218</v>
      </c>
      <c r="GUF78" s="97" t="s">
        <v>99</v>
      </c>
      <c r="GUG78" s="63" t="s">
        <v>104</v>
      </c>
      <c r="GUH78" s="97" t="s">
        <v>222</v>
      </c>
      <c r="GUI78" s="102">
        <v>11968</v>
      </c>
      <c r="GUJ78" s="103" t="s">
        <v>241</v>
      </c>
      <c r="GUK78" s="104">
        <v>89</v>
      </c>
      <c r="GUL78" s="97" t="s">
        <v>254</v>
      </c>
      <c r="GUM78" s="97" t="s">
        <v>218</v>
      </c>
      <c r="GUN78" s="97" t="s">
        <v>99</v>
      </c>
      <c r="GUO78" s="63" t="s">
        <v>104</v>
      </c>
      <c r="GUP78" s="97" t="s">
        <v>222</v>
      </c>
      <c r="GUQ78" s="102">
        <v>11968</v>
      </c>
      <c r="GUR78" s="103" t="s">
        <v>241</v>
      </c>
      <c r="GUS78" s="104">
        <v>89</v>
      </c>
      <c r="GUT78" s="97" t="s">
        <v>254</v>
      </c>
      <c r="GUU78" s="97" t="s">
        <v>218</v>
      </c>
      <c r="GUV78" s="97" t="s">
        <v>99</v>
      </c>
      <c r="GUW78" s="63" t="s">
        <v>104</v>
      </c>
      <c r="GUX78" s="97" t="s">
        <v>222</v>
      </c>
      <c r="GUY78" s="102">
        <v>11968</v>
      </c>
      <c r="GUZ78" s="103" t="s">
        <v>241</v>
      </c>
      <c r="GVA78" s="104">
        <v>89</v>
      </c>
      <c r="GVB78" s="97" t="s">
        <v>254</v>
      </c>
      <c r="GVC78" s="97" t="s">
        <v>218</v>
      </c>
      <c r="GVD78" s="97" t="s">
        <v>99</v>
      </c>
      <c r="GVE78" s="63" t="s">
        <v>104</v>
      </c>
      <c r="GVF78" s="97" t="s">
        <v>222</v>
      </c>
      <c r="GVG78" s="102">
        <v>11968</v>
      </c>
      <c r="GVH78" s="103" t="s">
        <v>241</v>
      </c>
      <c r="GVI78" s="104">
        <v>89</v>
      </c>
      <c r="GVJ78" s="97" t="s">
        <v>254</v>
      </c>
      <c r="GVK78" s="97" t="s">
        <v>218</v>
      </c>
      <c r="GVL78" s="97" t="s">
        <v>99</v>
      </c>
      <c r="GVM78" s="63" t="s">
        <v>104</v>
      </c>
      <c r="GVN78" s="97" t="s">
        <v>222</v>
      </c>
      <c r="GVO78" s="102">
        <v>11968</v>
      </c>
      <c r="GVP78" s="103" t="s">
        <v>241</v>
      </c>
      <c r="GVQ78" s="104">
        <v>89</v>
      </c>
      <c r="GVR78" s="97" t="s">
        <v>254</v>
      </c>
      <c r="GVS78" s="97" t="s">
        <v>218</v>
      </c>
      <c r="GVT78" s="97" t="s">
        <v>99</v>
      </c>
      <c r="GVU78" s="63" t="s">
        <v>104</v>
      </c>
      <c r="GVV78" s="97" t="s">
        <v>222</v>
      </c>
      <c r="GVW78" s="102">
        <v>11968</v>
      </c>
      <c r="GVX78" s="103" t="s">
        <v>241</v>
      </c>
      <c r="GVY78" s="104">
        <v>89</v>
      </c>
      <c r="GVZ78" s="97" t="s">
        <v>254</v>
      </c>
      <c r="GWA78" s="97" t="s">
        <v>218</v>
      </c>
      <c r="GWB78" s="97" t="s">
        <v>99</v>
      </c>
      <c r="GWC78" s="63" t="s">
        <v>104</v>
      </c>
      <c r="GWD78" s="97" t="s">
        <v>222</v>
      </c>
      <c r="GWE78" s="102">
        <v>11968</v>
      </c>
      <c r="GWF78" s="103" t="s">
        <v>241</v>
      </c>
      <c r="GWG78" s="104">
        <v>89</v>
      </c>
      <c r="GWH78" s="97" t="s">
        <v>254</v>
      </c>
      <c r="GWI78" s="97" t="s">
        <v>218</v>
      </c>
      <c r="GWJ78" s="97" t="s">
        <v>99</v>
      </c>
      <c r="GWK78" s="63" t="s">
        <v>104</v>
      </c>
      <c r="GWL78" s="97" t="s">
        <v>222</v>
      </c>
      <c r="GWM78" s="102">
        <v>11968</v>
      </c>
      <c r="GWN78" s="103" t="s">
        <v>241</v>
      </c>
      <c r="GWO78" s="104">
        <v>89</v>
      </c>
      <c r="GWP78" s="97" t="s">
        <v>254</v>
      </c>
      <c r="GWQ78" s="97" t="s">
        <v>218</v>
      </c>
      <c r="GWR78" s="97" t="s">
        <v>99</v>
      </c>
      <c r="GWS78" s="63" t="s">
        <v>104</v>
      </c>
      <c r="GWT78" s="97" t="s">
        <v>222</v>
      </c>
      <c r="GWU78" s="102">
        <v>11968</v>
      </c>
      <c r="GWV78" s="103" t="s">
        <v>241</v>
      </c>
      <c r="GWW78" s="104">
        <v>89</v>
      </c>
      <c r="GWX78" s="97" t="s">
        <v>254</v>
      </c>
      <c r="GWY78" s="97" t="s">
        <v>218</v>
      </c>
      <c r="GWZ78" s="97" t="s">
        <v>99</v>
      </c>
      <c r="GXA78" s="63" t="s">
        <v>104</v>
      </c>
      <c r="GXB78" s="97" t="s">
        <v>222</v>
      </c>
      <c r="GXC78" s="102">
        <v>11968</v>
      </c>
      <c r="GXD78" s="103" t="s">
        <v>241</v>
      </c>
      <c r="GXE78" s="104">
        <v>89</v>
      </c>
      <c r="GXF78" s="97" t="s">
        <v>254</v>
      </c>
      <c r="GXG78" s="97" t="s">
        <v>218</v>
      </c>
      <c r="GXH78" s="97" t="s">
        <v>99</v>
      </c>
      <c r="GXI78" s="63" t="s">
        <v>104</v>
      </c>
      <c r="GXJ78" s="97" t="s">
        <v>222</v>
      </c>
      <c r="GXK78" s="102">
        <v>11968</v>
      </c>
      <c r="GXL78" s="103" t="s">
        <v>241</v>
      </c>
      <c r="GXM78" s="104">
        <v>89</v>
      </c>
      <c r="GXN78" s="97" t="s">
        <v>254</v>
      </c>
      <c r="GXO78" s="97" t="s">
        <v>218</v>
      </c>
      <c r="GXP78" s="97" t="s">
        <v>99</v>
      </c>
      <c r="GXQ78" s="63" t="s">
        <v>104</v>
      </c>
      <c r="GXR78" s="97" t="s">
        <v>222</v>
      </c>
      <c r="GXS78" s="102">
        <v>11968</v>
      </c>
      <c r="GXT78" s="103" t="s">
        <v>241</v>
      </c>
      <c r="GXU78" s="104">
        <v>89</v>
      </c>
      <c r="GXV78" s="97" t="s">
        <v>254</v>
      </c>
      <c r="GXW78" s="97" t="s">
        <v>218</v>
      </c>
      <c r="GXX78" s="97" t="s">
        <v>99</v>
      </c>
      <c r="GXY78" s="63" t="s">
        <v>104</v>
      </c>
      <c r="GXZ78" s="97" t="s">
        <v>222</v>
      </c>
      <c r="GYA78" s="102">
        <v>11968</v>
      </c>
      <c r="GYB78" s="103" t="s">
        <v>241</v>
      </c>
      <c r="GYC78" s="104">
        <v>89</v>
      </c>
      <c r="GYD78" s="97" t="s">
        <v>254</v>
      </c>
      <c r="GYE78" s="97" t="s">
        <v>218</v>
      </c>
      <c r="GYF78" s="97" t="s">
        <v>99</v>
      </c>
      <c r="GYG78" s="63" t="s">
        <v>104</v>
      </c>
      <c r="GYH78" s="97" t="s">
        <v>222</v>
      </c>
      <c r="GYI78" s="102">
        <v>11968</v>
      </c>
      <c r="GYJ78" s="103" t="s">
        <v>241</v>
      </c>
      <c r="GYK78" s="104">
        <v>89</v>
      </c>
      <c r="GYL78" s="97" t="s">
        <v>254</v>
      </c>
      <c r="GYM78" s="97" t="s">
        <v>218</v>
      </c>
      <c r="GYN78" s="97" t="s">
        <v>99</v>
      </c>
      <c r="GYO78" s="63" t="s">
        <v>104</v>
      </c>
      <c r="GYP78" s="97" t="s">
        <v>222</v>
      </c>
      <c r="GYQ78" s="102">
        <v>11968</v>
      </c>
      <c r="GYR78" s="103" t="s">
        <v>241</v>
      </c>
      <c r="GYS78" s="104">
        <v>89</v>
      </c>
      <c r="GYT78" s="97" t="s">
        <v>254</v>
      </c>
      <c r="GYU78" s="97" t="s">
        <v>218</v>
      </c>
      <c r="GYV78" s="97" t="s">
        <v>99</v>
      </c>
      <c r="GYW78" s="63" t="s">
        <v>104</v>
      </c>
      <c r="GYX78" s="97" t="s">
        <v>222</v>
      </c>
      <c r="GYY78" s="102">
        <v>11968</v>
      </c>
      <c r="GYZ78" s="103" t="s">
        <v>241</v>
      </c>
      <c r="GZA78" s="104">
        <v>89</v>
      </c>
      <c r="GZB78" s="97" t="s">
        <v>254</v>
      </c>
      <c r="GZC78" s="97" t="s">
        <v>218</v>
      </c>
      <c r="GZD78" s="97" t="s">
        <v>99</v>
      </c>
      <c r="GZE78" s="63" t="s">
        <v>104</v>
      </c>
      <c r="GZF78" s="97" t="s">
        <v>222</v>
      </c>
      <c r="GZG78" s="102">
        <v>11968</v>
      </c>
      <c r="GZH78" s="103" t="s">
        <v>241</v>
      </c>
      <c r="GZI78" s="104">
        <v>89</v>
      </c>
      <c r="GZJ78" s="97" t="s">
        <v>254</v>
      </c>
      <c r="GZK78" s="97" t="s">
        <v>218</v>
      </c>
      <c r="GZL78" s="97" t="s">
        <v>99</v>
      </c>
      <c r="GZM78" s="63" t="s">
        <v>104</v>
      </c>
      <c r="GZN78" s="97" t="s">
        <v>222</v>
      </c>
      <c r="GZO78" s="102">
        <v>11968</v>
      </c>
      <c r="GZP78" s="103" t="s">
        <v>241</v>
      </c>
      <c r="GZQ78" s="104">
        <v>89</v>
      </c>
      <c r="GZR78" s="97" t="s">
        <v>254</v>
      </c>
      <c r="GZS78" s="97" t="s">
        <v>218</v>
      </c>
      <c r="GZT78" s="97" t="s">
        <v>99</v>
      </c>
      <c r="GZU78" s="63" t="s">
        <v>104</v>
      </c>
      <c r="GZV78" s="97" t="s">
        <v>222</v>
      </c>
      <c r="GZW78" s="102">
        <v>11968</v>
      </c>
      <c r="GZX78" s="103" t="s">
        <v>241</v>
      </c>
      <c r="GZY78" s="104">
        <v>89</v>
      </c>
      <c r="GZZ78" s="97" t="s">
        <v>254</v>
      </c>
      <c r="HAA78" s="97" t="s">
        <v>218</v>
      </c>
      <c r="HAB78" s="97" t="s">
        <v>99</v>
      </c>
      <c r="HAC78" s="63" t="s">
        <v>104</v>
      </c>
      <c r="HAD78" s="97" t="s">
        <v>222</v>
      </c>
      <c r="HAE78" s="102">
        <v>11968</v>
      </c>
      <c r="HAF78" s="103" t="s">
        <v>241</v>
      </c>
      <c r="HAG78" s="104">
        <v>89</v>
      </c>
      <c r="HAH78" s="97" t="s">
        <v>254</v>
      </c>
      <c r="HAI78" s="97" t="s">
        <v>218</v>
      </c>
      <c r="HAJ78" s="97" t="s">
        <v>99</v>
      </c>
      <c r="HAK78" s="63" t="s">
        <v>104</v>
      </c>
      <c r="HAL78" s="97" t="s">
        <v>222</v>
      </c>
      <c r="HAM78" s="102">
        <v>11968</v>
      </c>
      <c r="HAN78" s="103" t="s">
        <v>241</v>
      </c>
      <c r="HAO78" s="104">
        <v>89</v>
      </c>
      <c r="HAP78" s="97" t="s">
        <v>254</v>
      </c>
      <c r="HAQ78" s="97" t="s">
        <v>218</v>
      </c>
      <c r="HAR78" s="97" t="s">
        <v>99</v>
      </c>
      <c r="HAS78" s="63" t="s">
        <v>104</v>
      </c>
      <c r="HAT78" s="97" t="s">
        <v>222</v>
      </c>
      <c r="HAU78" s="102">
        <v>11968</v>
      </c>
      <c r="HAV78" s="103" t="s">
        <v>241</v>
      </c>
      <c r="HAW78" s="104">
        <v>89</v>
      </c>
      <c r="HAX78" s="97" t="s">
        <v>254</v>
      </c>
      <c r="HAY78" s="97" t="s">
        <v>218</v>
      </c>
      <c r="HAZ78" s="97" t="s">
        <v>99</v>
      </c>
      <c r="HBA78" s="63" t="s">
        <v>104</v>
      </c>
      <c r="HBB78" s="97" t="s">
        <v>222</v>
      </c>
      <c r="HBC78" s="102">
        <v>11968</v>
      </c>
      <c r="HBD78" s="103" t="s">
        <v>241</v>
      </c>
      <c r="HBE78" s="104">
        <v>89</v>
      </c>
      <c r="HBF78" s="97" t="s">
        <v>254</v>
      </c>
      <c r="HBG78" s="97" t="s">
        <v>218</v>
      </c>
      <c r="HBH78" s="97" t="s">
        <v>99</v>
      </c>
      <c r="HBI78" s="63" t="s">
        <v>104</v>
      </c>
      <c r="HBJ78" s="97" t="s">
        <v>222</v>
      </c>
      <c r="HBK78" s="102">
        <v>11968</v>
      </c>
      <c r="HBL78" s="103" t="s">
        <v>241</v>
      </c>
      <c r="HBM78" s="104">
        <v>89</v>
      </c>
      <c r="HBN78" s="97" t="s">
        <v>254</v>
      </c>
      <c r="HBO78" s="97" t="s">
        <v>218</v>
      </c>
      <c r="HBP78" s="97" t="s">
        <v>99</v>
      </c>
      <c r="HBQ78" s="63" t="s">
        <v>104</v>
      </c>
      <c r="HBR78" s="97" t="s">
        <v>222</v>
      </c>
      <c r="HBS78" s="102">
        <v>11968</v>
      </c>
      <c r="HBT78" s="103" t="s">
        <v>241</v>
      </c>
      <c r="HBU78" s="104">
        <v>89</v>
      </c>
      <c r="HBV78" s="97" t="s">
        <v>254</v>
      </c>
      <c r="HBW78" s="97" t="s">
        <v>218</v>
      </c>
      <c r="HBX78" s="97" t="s">
        <v>99</v>
      </c>
      <c r="HBY78" s="63" t="s">
        <v>104</v>
      </c>
      <c r="HBZ78" s="97" t="s">
        <v>222</v>
      </c>
      <c r="HCA78" s="102">
        <v>11968</v>
      </c>
      <c r="HCB78" s="103" t="s">
        <v>241</v>
      </c>
      <c r="HCC78" s="104">
        <v>89</v>
      </c>
      <c r="HCD78" s="97" t="s">
        <v>254</v>
      </c>
      <c r="HCE78" s="97" t="s">
        <v>218</v>
      </c>
      <c r="HCF78" s="97" t="s">
        <v>99</v>
      </c>
      <c r="HCG78" s="63" t="s">
        <v>104</v>
      </c>
      <c r="HCH78" s="97" t="s">
        <v>222</v>
      </c>
      <c r="HCI78" s="102">
        <v>11968</v>
      </c>
      <c r="HCJ78" s="103" t="s">
        <v>241</v>
      </c>
      <c r="HCK78" s="104">
        <v>89</v>
      </c>
      <c r="HCL78" s="97" t="s">
        <v>254</v>
      </c>
      <c r="HCM78" s="97" t="s">
        <v>218</v>
      </c>
      <c r="HCN78" s="97" t="s">
        <v>99</v>
      </c>
      <c r="HCO78" s="63" t="s">
        <v>104</v>
      </c>
      <c r="HCP78" s="97" t="s">
        <v>222</v>
      </c>
      <c r="HCQ78" s="102">
        <v>11968</v>
      </c>
      <c r="HCR78" s="103" t="s">
        <v>241</v>
      </c>
      <c r="HCS78" s="104">
        <v>89</v>
      </c>
      <c r="HCT78" s="97" t="s">
        <v>254</v>
      </c>
      <c r="HCU78" s="97" t="s">
        <v>218</v>
      </c>
      <c r="HCV78" s="97" t="s">
        <v>99</v>
      </c>
      <c r="HCW78" s="63" t="s">
        <v>104</v>
      </c>
      <c r="HCX78" s="97" t="s">
        <v>222</v>
      </c>
      <c r="HCY78" s="102">
        <v>11968</v>
      </c>
      <c r="HCZ78" s="103" t="s">
        <v>241</v>
      </c>
      <c r="HDA78" s="104">
        <v>89</v>
      </c>
      <c r="HDB78" s="97" t="s">
        <v>254</v>
      </c>
      <c r="HDC78" s="97" t="s">
        <v>218</v>
      </c>
      <c r="HDD78" s="97" t="s">
        <v>99</v>
      </c>
      <c r="HDE78" s="63" t="s">
        <v>104</v>
      </c>
      <c r="HDF78" s="97" t="s">
        <v>222</v>
      </c>
      <c r="HDG78" s="102">
        <v>11968</v>
      </c>
      <c r="HDH78" s="103" t="s">
        <v>241</v>
      </c>
      <c r="HDI78" s="104">
        <v>89</v>
      </c>
      <c r="HDJ78" s="97" t="s">
        <v>254</v>
      </c>
      <c r="HDK78" s="97" t="s">
        <v>218</v>
      </c>
      <c r="HDL78" s="97" t="s">
        <v>99</v>
      </c>
      <c r="HDM78" s="63" t="s">
        <v>104</v>
      </c>
      <c r="HDN78" s="97" t="s">
        <v>222</v>
      </c>
      <c r="HDO78" s="102">
        <v>11968</v>
      </c>
      <c r="HDP78" s="103" t="s">
        <v>241</v>
      </c>
      <c r="HDQ78" s="104">
        <v>89</v>
      </c>
      <c r="HDR78" s="97" t="s">
        <v>254</v>
      </c>
      <c r="HDS78" s="97" t="s">
        <v>218</v>
      </c>
      <c r="HDT78" s="97" t="s">
        <v>99</v>
      </c>
      <c r="HDU78" s="63" t="s">
        <v>104</v>
      </c>
      <c r="HDV78" s="97" t="s">
        <v>222</v>
      </c>
      <c r="HDW78" s="102">
        <v>11968</v>
      </c>
      <c r="HDX78" s="103" t="s">
        <v>241</v>
      </c>
      <c r="HDY78" s="104">
        <v>89</v>
      </c>
      <c r="HDZ78" s="97" t="s">
        <v>254</v>
      </c>
      <c r="HEA78" s="97" t="s">
        <v>218</v>
      </c>
      <c r="HEB78" s="97" t="s">
        <v>99</v>
      </c>
      <c r="HEC78" s="63" t="s">
        <v>104</v>
      </c>
      <c r="HED78" s="97" t="s">
        <v>222</v>
      </c>
      <c r="HEE78" s="102">
        <v>11968</v>
      </c>
      <c r="HEF78" s="103" t="s">
        <v>241</v>
      </c>
      <c r="HEG78" s="104">
        <v>89</v>
      </c>
      <c r="HEH78" s="97" t="s">
        <v>254</v>
      </c>
      <c r="HEI78" s="97" t="s">
        <v>218</v>
      </c>
      <c r="HEJ78" s="97" t="s">
        <v>99</v>
      </c>
      <c r="HEK78" s="63" t="s">
        <v>104</v>
      </c>
      <c r="HEL78" s="97" t="s">
        <v>222</v>
      </c>
      <c r="HEM78" s="102">
        <v>11968</v>
      </c>
      <c r="HEN78" s="103" t="s">
        <v>241</v>
      </c>
      <c r="HEO78" s="104">
        <v>89</v>
      </c>
      <c r="HEP78" s="97" t="s">
        <v>254</v>
      </c>
      <c r="HEQ78" s="97" t="s">
        <v>218</v>
      </c>
      <c r="HER78" s="97" t="s">
        <v>99</v>
      </c>
      <c r="HES78" s="63" t="s">
        <v>104</v>
      </c>
      <c r="HET78" s="97" t="s">
        <v>222</v>
      </c>
      <c r="HEU78" s="102">
        <v>11968</v>
      </c>
      <c r="HEV78" s="103" t="s">
        <v>241</v>
      </c>
      <c r="HEW78" s="104">
        <v>89</v>
      </c>
      <c r="HEX78" s="97" t="s">
        <v>254</v>
      </c>
      <c r="HEY78" s="97" t="s">
        <v>218</v>
      </c>
      <c r="HEZ78" s="97" t="s">
        <v>99</v>
      </c>
      <c r="HFA78" s="63" t="s">
        <v>104</v>
      </c>
      <c r="HFB78" s="97" t="s">
        <v>222</v>
      </c>
      <c r="HFC78" s="102">
        <v>11968</v>
      </c>
      <c r="HFD78" s="103" t="s">
        <v>241</v>
      </c>
      <c r="HFE78" s="104">
        <v>89</v>
      </c>
      <c r="HFF78" s="97" t="s">
        <v>254</v>
      </c>
      <c r="HFG78" s="97" t="s">
        <v>218</v>
      </c>
      <c r="HFH78" s="97" t="s">
        <v>99</v>
      </c>
      <c r="HFI78" s="63" t="s">
        <v>104</v>
      </c>
      <c r="HFJ78" s="97" t="s">
        <v>222</v>
      </c>
      <c r="HFK78" s="102">
        <v>11968</v>
      </c>
      <c r="HFL78" s="103" t="s">
        <v>241</v>
      </c>
      <c r="HFM78" s="104">
        <v>89</v>
      </c>
      <c r="HFN78" s="97" t="s">
        <v>254</v>
      </c>
      <c r="HFO78" s="97" t="s">
        <v>218</v>
      </c>
      <c r="HFP78" s="97" t="s">
        <v>99</v>
      </c>
      <c r="HFQ78" s="63" t="s">
        <v>104</v>
      </c>
      <c r="HFR78" s="97" t="s">
        <v>222</v>
      </c>
      <c r="HFS78" s="102">
        <v>11968</v>
      </c>
      <c r="HFT78" s="103" t="s">
        <v>241</v>
      </c>
      <c r="HFU78" s="104">
        <v>89</v>
      </c>
      <c r="HFV78" s="97" t="s">
        <v>254</v>
      </c>
      <c r="HFW78" s="97" t="s">
        <v>218</v>
      </c>
      <c r="HFX78" s="97" t="s">
        <v>99</v>
      </c>
      <c r="HFY78" s="63" t="s">
        <v>104</v>
      </c>
      <c r="HFZ78" s="97" t="s">
        <v>222</v>
      </c>
      <c r="HGA78" s="102">
        <v>11968</v>
      </c>
      <c r="HGB78" s="103" t="s">
        <v>241</v>
      </c>
      <c r="HGC78" s="104">
        <v>89</v>
      </c>
      <c r="HGD78" s="97" t="s">
        <v>254</v>
      </c>
      <c r="HGE78" s="97" t="s">
        <v>218</v>
      </c>
      <c r="HGF78" s="97" t="s">
        <v>99</v>
      </c>
      <c r="HGG78" s="63" t="s">
        <v>104</v>
      </c>
      <c r="HGH78" s="97" t="s">
        <v>222</v>
      </c>
      <c r="HGI78" s="102">
        <v>11968</v>
      </c>
      <c r="HGJ78" s="103" t="s">
        <v>241</v>
      </c>
      <c r="HGK78" s="104">
        <v>89</v>
      </c>
      <c r="HGL78" s="97" t="s">
        <v>254</v>
      </c>
      <c r="HGM78" s="97" t="s">
        <v>218</v>
      </c>
      <c r="HGN78" s="97" t="s">
        <v>99</v>
      </c>
      <c r="HGO78" s="63" t="s">
        <v>104</v>
      </c>
      <c r="HGP78" s="97" t="s">
        <v>222</v>
      </c>
      <c r="HGQ78" s="102">
        <v>11968</v>
      </c>
      <c r="HGR78" s="103" t="s">
        <v>241</v>
      </c>
      <c r="HGS78" s="104">
        <v>89</v>
      </c>
      <c r="HGT78" s="97" t="s">
        <v>254</v>
      </c>
      <c r="HGU78" s="97" t="s">
        <v>218</v>
      </c>
      <c r="HGV78" s="97" t="s">
        <v>99</v>
      </c>
      <c r="HGW78" s="63" t="s">
        <v>104</v>
      </c>
      <c r="HGX78" s="97" t="s">
        <v>222</v>
      </c>
      <c r="HGY78" s="102">
        <v>11968</v>
      </c>
      <c r="HGZ78" s="103" t="s">
        <v>241</v>
      </c>
      <c r="HHA78" s="104">
        <v>89</v>
      </c>
      <c r="HHB78" s="97" t="s">
        <v>254</v>
      </c>
      <c r="HHC78" s="97" t="s">
        <v>218</v>
      </c>
      <c r="HHD78" s="97" t="s">
        <v>99</v>
      </c>
      <c r="HHE78" s="63" t="s">
        <v>104</v>
      </c>
      <c r="HHF78" s="97" t="s">
        <v>222</v>
      </c>
      <c r="HHG78" s="102">
        <v>11968</v>
      </c>
      <c r="HHH78" s="103" t="s">
        <v>241</v>
      </c>
      <c r="HHI78" s="104">
        <v>89</v>
      </c>
      <c r="HHJ78" s="97" t="s">
        <v>254</v>
      </c>
      <c r="HHK78" s="97" t="s">
        <v>218</v>
      </c>
      <c r="HHL78" s="97" t="s">
        <v>99</v>
      </c>
      <c r="HHM78" s="63" t="s">
        <v>104</v>
      </c>
      <c r="HHN78" s="97" t="s">
        <v>222</v>
      </c>
      <c r="HHO78" s="102">
        <v>11968</v>
      </c>
      <c r="HHP78" s="103" t="s">
        <v>241</v>
      </c>
      <c r="HHQ78" s="104">
        <v>89</v>
      </c>
      <c r="HHR78" s="97" t="s">
        <v>254</v>
      </c>
      <c r="HHS78" s="97" t="s">
        <v>218</v>
      </c>
      <c r="HHT78" s="97" t="s">
        <v>99</v>
      </c>
      <c r="HHU78" s="63" t="s">
        <v>104</v>
      </c>
      <c r="HHV78" s="97" t="s">
        <v>222</v>
      </c>
      <c r="HHW78" s="102">
        <v>11968</v>
      </c>
      <c r="HHX78" s="103" t="s">
        <v>241</v>
      </c>
      <c r="HHY78" s="104">
        <v>89</v>
      </c>
      <c r="HHZ78" s="97" t="s">
        <v>254</v>
      </c>
      <c r="HIA78" s="97" t="s">
        <v>218</v>
      </c>
      <c r="HIB78" s="97" t="s">
        <v>99</v>
      </c>
      <c r="HIC78" s="63" t="s">
        <v>104</v>
      </c>
      <c r="HID78" s="97" t="s">
        <v>222</v>
      </c>
      <c r="HIE78" s="102">
        <v>11968</v>
      </c>
      <c r="HIF78" s="103" t="s">
        <v>241</v>
      </c>
      <c r="HIG78" s="104">
        <v>89</v>
      </c>
      <c r="HIH78" s="97" t="s">
        <v>254</v>
      </c>
      <c r="HII78" s="97" t="s">
        <v>218</v>
      </c>
      <c r="HIJ78" s="97" t="s">
        <v>99</v>
      </c>
      <c r="HIK78" s="63" t="s">
        <v>104</v>
      </c>
      <c r="HIL78" s="97" t="s">
        <v>222</v>
      </c>
      <c r="HIM78" s="102">
        <v>11968</v>
      </c>
      <c r="HIN78" s="103" t="s">
        <v>241</v>
      </c>
      <c r="HIO78" s="104">
        <v>89</v>
      </c>
      <c r="HIP78" s="97" t="s">
        <v>254</v>
      </c>
      <c r="HIQ78" s="97" t="s">
        <v>218</v>
      </c>
      <c r="HIR78" s="97" t="s">
        <v>99</v>
      </c>
      <c r="HIS78" s="63" t="s">
        <v>104</v>
      </c>
      <c r="HIT78" s="97" t="s">
        <v>222</v>
      </c>
      <c r="HIU78" s="102">
        <v>11968</v>
      </c>
      <c r="HIV78" s="103" t="s">
        <v>241</v>
      </c>
      <c r="HIW78" s="104">
        <v>89</v>
      </c>
      <c r="HIX78" s="97" t="s">
        <v>254</v>
      </c>
      <c r="HIY78" s="97" t="s">
        <v>218</v>
      </c>
      <c r="HIZ78" s="97" t="s">
        <v>99</v>
      </c>
      <c r="HJA78" s="63" t="s">
        <v>104</v>
      </c>
      <c r="HJB78" s="97" t="s">
        <v>222</v>
      </c>
      <c r="HJC78" s="102">
        <v>11968</v>
      </c>
      <c r="HJD78" s="103" t="s">
        <v>241</v>
      </c>
      <c r="HJE78" s="104">
        <v>89</v>
      </c>
      <c r="HJF78" s="97" t="s">
        <v>254</v>
      </c>
      <c r="HJG78" s="97" t="s">
        <v>218</v>
      </c>
      <c r="HJH78" s="97" t="s">
        <v>99</v>
      </c>
      <c r="HJI78" s="63" t="s">
        <v>104</v>
      </c>
      <c r="HJJ78" s="97" t="s">
        <v>222</v>
      </c>
      <c r="HJK78" s="102">
        <v>11968</v>
      </c>
      <c r="HJL78" s="103" t="s">
        <v>241</v>
      </c>
      <c r="HJM78" s="104">
        <v>89</v>
      </c>
      <c r="HJN78" s="97" t="s">
        <v>254</v>
      </c>
      <c r="HJO78" s="97" t="s">
        <v>218</v>
      </c>
      <c r="HJP78" s="97" t="s">
        <v>99</v>
      </c>
      <c r="HJQ78" s="63" t="s">
        <v>104</v>
      </c>
      <c r="HJR78" s="97" t="s">
        <v>222</v>
      </c>
      <c r="HJS78" s="102">
        <v>11968</v>
      </c>
      <c r="HJT78" s="103" t="s">
        <v>241</v>
      </c>
      <c r="HJU78" s="104">
        <v>89</v>
      </c>
      <c r="HJV78" s="97" t="s">
        <v>254</v>
      </c>
      <c r="HJW78" s="97" t="s">
        <v>218</v>
      </c>
      <c r="HJX78" s="97" t="s">
        <v>99</v>
      </c>
      <c r="HJY78" s="63" t="s">
        <v>104</v>
      </c>
      <c r="HJZ78" s="97" t="s">
        <v>222</v>
      </c>
      <c r="HKA78" s="102">
        <v>11968</v>
      </c>
      <c r="HKB78" s="103" t="s">
        <v>241</v>
      </c>
      <c r="HKC78" s="104">
        <v>89</v>
      </c>
      <c r="HKD78" s="97" t="s">
        <v>254</v>
      </c>
      <c r="HKE78" s="97" t="s">
        <v>218</v>
      </c>
      <c r="HKF78" s="97" t="s">
        <v>99</v>
      </c>
      <c r="HKG78" s="63" t="s">
        <v>104</v>
      </c>
      <c r="HKH78" s="97" t="s">
        <v>222</v>
      </c>
      <c r="HKI78" s="102">
        <v>11968</v>
      </c>
      <c r="HKJ78" s="103" t="s">
        <v>241</v>
      </c>
      <c r="HKK78" s="104">
        <v>89</v>
      </c>
      <c r="HKL78" s="97" t="s">
        <v>254</v>
      </c>
      <c r="HKM78" s="97" t="s">
        <v>218</v>
      </c>
      <c r="HKN78" s="97" t="s">
        <v>99</v>
      </c>
      <c r="HKO78" s="63" t="s">
        <v>104</v>
      </c>
      <c r="HKP78" s="97" t="s">
        <v>222</v>
      </c>
      <c r="HKQ78" s="102">
        <v>11968</v>
      </c>
      <c r="HKR78" s="103" t="s">
        <v>241</v>
      </c>
      <c r="HKS78" s="104">
        <v>89</v>
      </c>
      <c r="HKT78" s="97" t="s">
        <v>254</v>
      </c>
      <c r="HKU78" s="97" t="s">
        <v>218</v>
      </c>
      <c r="HKV78" s="97" t="s">
        <v>99</v>
      </c>
      <c r="HKW78" s="63" t="s">
        <v>104</v>
      </c>
      <c r="HKX78" s="97" t="s">
        <v>222</v>
      </c>
      <c r="HKY78" s="102">
        <v>11968</v>
      </c>
      <c r="HKZ78" s="103" t="s">
        <v>241</v>
      </c>
      <c r="HLA78" s="104">
        <v>89</v>
      </c>
      <c r="HLB78" s="97" t="s">
        <v>254</v>
      </c>
      <c r="HLC78" s="97" t="s">
        <v>218</v>
      </c>
      <c r="HLD78" s="97" t="s">
        <v>99</v>
      </c>
      <c r="HLE78" s="63" t="s">
        <v>104</v>
      </c>
      <c r="HLF78" s="97" t="s">
        <v>222</v>
      </c>
      <c r="HLG78" s="102">
        <v>11968</v>
      </c>
      <c r="HLH78" s="103" t="s">
        <v>241</v>
      </c>
      <c r="HLI78" s="104">
        <v>89</v>
      </c>
      <c r="HLJ78" s="97" t="s">
        <v>254</v>
      </c>
      <c r="HLK78" s="97" t="s">
        <v>218</v>
      </c>
      <c r="HLL78" s="97" t="s">
        <v>99</v>
      </c>
      <c r="HLM78" s="63" t="s">
        <v>104</v>
      </c>
      <c r="HLN78" s="97" t="s">
        <v>222</v>
      </c>
      <c r="HLO78" s="102">
        <v>11968</v>
      </c>
      <c r="HLP78" s="103" t="s">
        <v>241</v>
      </c>
      <c r="HLQ78" s="104">
        <v>89</v>
      </c>
      <c r="HLR78" s="97" t="s">
        <v>254</v>
      </c>
      <c r="HLS78" s="97" t="s">
        <v>218</v>
      </c>
      <c r="HLT78" s="97" t="s">
        <v>99</v>
      </c>
      <c r="HLU78" s="63" t="s">
        <v>104</v>
      </c>
      <c r="HLV78" s="97" t="s">
        <v>222</v>
      </c>
      <c r="HLW78" s="102">
        <v>11968</v>
      </c>
      <c r="HLX78" s="103" t="s">
        <v>241</v>
      </c>
      <c r="HLY78" s="104">
        <v>89</v>
      </c>
      <c r="HLZ78" s="97" t="s">
        <v>254</v>
      </c>
      <c r="HMA78" s="97" t="s">
        <v>218</v>
      </c>
      <c r="HMB78" s="97" t="s">
        <v>99</v>
      </c>
      <c r="HMC78" s="63" t="s">
        <v>104</v>
      </c>
      <c r="HMD78" s="97" t="s">
        <v>222</v>
      </c>
      <c r="HME78" s="102">
        <v>11968</v>
      </c>
      <c r="HMF78" s="103" t="s">
        <v>241</v>
      </c>
      <c r="HMG78" s="104">
        <v>89</v>
      </c>
      <c r="HMH78" s="97" t="s">
        <v>254</v>
      </c>
      <c r="HMI78" s="97" t="s">
        <v>218</v>
      </c>
      <c r="HMJ78" s="97" t="s">
        <v>99</v>
      </c>
      <c r="HMK78" s="63" t="s">
        <v>104</v>
      </c>
      <c r="HML78" s="97" t="s">
        <v>222</v>
      </c>
      <c r="HMM78" s="102">
        <v>11968</v>
      </c>
      <c r="HMN78" s="103" t="s">
        <v>241</v>
      </c>
      <c r="HMO78" s="104">
        <v>89</v>
      </c>
      <c r="HMP78" s="97" t="s">
        <v>254</v>
      </c>
      <c r="HMQ78" s="97" t="s">
        <v>218</v>
      </c>
      <c r="HMR78" s="97" t="s">
        <v>99</v>
      </c>
      <c r="HMS78" s="63" t="s">
        <v>104</v>
      </c>
      <c r="HMT78" s="97" t="s">
        <v>222</v>
      </c>
      <c r="HMU78" s="102">
        <v>11968</v>
      </c>
      <c r="HMV78" s="103" t="s">
        <v>241</v>
      </c>
      <c r="HMW78" s="104">
        <v>89</v>
      </c>
      <c r="HMX78" s="97" t="s">
        <v>254</v>
      </c>
      <c r="HMY78" s="97" t="s">
        <v>218</v>
      </c>
      <c r="HMZ78" s="97" t="s">
        <v>99</v>
      </c>
      <c r="HNA78" s="63" t="s">
        <v>104</v>
      </c>
      <c r="HNB78" s="97" t="s">
        <v>222</v>
      </c>
      <c r="HNC78" s="102">
        <v>11968</v>
      </c>
      <c r="HND78" s="103" t="s">
        <v>241</v>
      </c>
      <c r="HNE78" s="104">
        <v>89</v>
      </c>
      <c r="HNF78" s="97" t="s">
        <v>254</v>
      </c>
      <c r="HNG78" s="97" t="s">
        <v>218</v>
      </c>
      <c r="HNH78" s="97" t="s">
        <v>99</v>
      </c>
      <c r="HNI78" s="63" t="s">
        <v>104</v>
      </c>
      <c r="HNJ78" s="97" t="s">
        <v>222</v>
      </c>
      <c r="HNK78" s="102">
        <v>11968</v>
      </c>
      <c r="HNL78" s="103" t="s">
        <v>241</v>
      </c>
      <c r="HNM78" s="104">
        <v>89</v>
      </c>
      <c r="HNN78" s="97" t="s">
        <v>254</v>
      </c>
      <c r="HNO78" s="97" t="s">
        <v>218</v>
      </c>
      <c r="HNP78" s="97" t="s">
        <v>99</v>
      </c>
      <c r="HNQ78" s="63" t="s">
        <v>104</v>
      </c>
      <c r="HNR78" s="97" t="s">
        <v>222</v>
      </c>
      <c r="HNS78" s="102">
        <v>11968</v>
      </c>
      <c r="HNT78" s="103" t="s">
        <v>241</v>
      </c>
      <c r="HNU78" s="104">
        <v>89</v>
      </c>
      <c r="HNV78" s="97" t="s">
        <v>254</v>
      </c>
      <c r="HNW78" s="97" t="s">
        <v>218</v>
      </c>
      <c r="HNX78" s="97" t="s">
        <v>99</v>
      </c>
      <c r="HNY78" s="63" t="s">
        <v>104</v>
      </c>
      <c r="HNZ78" s="97" t="s">
        <v>222</v>
      </c>
      <c r="HOA78" s="102">
        <v>11968</v>
      </c>
      <c r="HOB78" s="103" t="s">
        <v>241</v>
      </c>
      <c r="HOC78" s="104">
        <v>89</v>
      </c>
      <c r="HOD78" s="97" t="s">
        <v>254</v>
      </c>
      <c r="HOE78" s="97" t="s">
        <v>218</v>
      </c>
      <c r="HOF78" s="97" t="s">
        <v>99</v>
      </c>
      <c r="HOG78" s="63" t="s">
        <v>104</v>
      </c>
      <c r="HOH78" s="97" t="s">
        <v>222</v>
      </c>
      <c r="HOI78" s="102">
        <v>11968</v>
      </c>
      <c r="HOJ78" s="103" t="s">
        <v>241</v>
      </c>
      <c r="HOK78" s="104">
        <v>89</v>
      </c>
      <c r="HOL78" s="97" t="s">
        <v>254</v>
      </c>
      <c r="HOM78" s="97" t="s">
        <v>218</v>
      </c>
      <c r="HON78" s="97" t="s">
        <v>99</v>
      </c>
      <c r="HOO78" s="63" t="s">
        <v>104</v>
      </c>
      <c r="HOP78" s="97" t="s">
        <v>222</v>
      </c>
      <c r="HOQ78" s="102">
        <v>11968</v>
      </c>
      <c r="HOR78" s="103" t="s">
        <v>241</v>
      </c>
      <c r="HOS78" s="104">
        <v>89</v>
      </c>
      <c r="HOT78" s="97" t="s">
        <v>254</v>
      </c>
      <c r="HOU78" s="97" t="s">
        <v>218</v>
      </c>
      <c r="HOV78" s="97" t="s">
        <v>99</v>
      </c>
      <c r="HOW78" s="63" t="s">
        <v>104</v>
      </c>
      <c r="HOX78" s="97" t="s">
        <v>222</v>
      </c>
      <c r="HOY78" s="102">
        <v>11968</v>
      </c>
      <c r="HOZ78" s="103" t="s">
        <v>241</v>
      </c>
      <c r="HPA78" s="104">
        <v>89</v>
      </c>
      <c r="HPB78" s="97" t="s">
        <v>254</v>
      </c>
      <c r="HPC78" s="97" t="s">
        <v>218</v>
      </c>
      <c r="HPD78" s="97" t="s">
        <v>99</v>
      </c>
      <c r="HPE78" s="63" t="s">
        <v>104</v>
      </c>
      <c r="HPF78" s="97" t="s">
        <v>222</v>
      </c>
      <c r="HPG78" s="102">
        <v>11968</v>
      </c>
      <c r="HPH78" s="103" t="s">
        <v>241</v>
      </c>
      <c r="HPI78" s="104">
        <v>89</v>
      </c>
      <c r="HPJ78" s="97" t="s">
        <v>254</v>
      </c>
      <c r="HPK78" s="97" t="s">
        <v>218</v>
      </c>
      <c r="HPL78" s="97" t="s">
        <v>99</v>
      </c>
      <c r="HPM78" s="63" t="s">
        <v>104</v>
      </c>
      <c r="HPN78" s="97" t="s">
        <v>222</v>
      </c>
      <c r="HPO78" s="102">
        <v>11968</v>
      </c>
      <c r="HPP78" s="103" t="s">
        <v>241</v>
      </c>
      <c r="HPQ78" s="104">
        <v>89</v>
      </c>
      <c r="HPR78" s="97" t="s">
        <v>254</v>
      </c>
      <c r="HPS78" s="97" t="s">
        <v>218</v>
      </c>
      <c r="HPT78" s="97" t="s">
        <v>99</v>
      </c>
      <c r="HPU78" s="63" t="s">
        <v>104</v>
      </c>
      <c r="HPV78" s="97" t="s">
        <v>222</v>
      </c>
      <c r="HPW78" s="102">
        <v>11968</v>
      </c>
      <c r="HPX78" s="103" t="s">
        <v>241</v>
      </c>
      <c r="HPY78" s="104">
        <v>89</v>
      </c>
      <c r="HPZ78" s="97" t="s">
        <v>254</v>
      </c>
      <c r="HQA78" s="97" t="s">
        <v>218</v>
      </c>
      <c r="HQB78" s="97" t="s">
        <v>99</v>
      </c>
      <c r="HQC78" s="63" t="s">
        <v>104</v>
      </c>
      <c r="HQD78" s="97" t="s">
        <v>222</v>
      </c>
      <c r="HQE78" s="102">
        <v>11968</v>
      </c>
      <c r="HQF78" s="103" t="s">
        <v>241</v>
      </c>
      <c r="HQG78" s="104">
        <v>89</v>
      </c>
      <c r="HQH78" s="97" t="s">
        <v>254</v>
      </c>
      <c r="HQI78" s="97" t="s">
        <v>218</v>
      </c>
      <c r="HQJ78" s="97" t="s">
        <v>99</v>
      </c>
      <c r="HQK78" s="63" t="s">
        <v>104</v>
      </c>
      <c r="HQL78" s="97" t="s">
        <v>222</v>
      </c>
      <c r="HQM78" s="102">
        <v>11968</v>
      </c>
      <c r="HQN78" s="103" t="s">
        <v>241</v>
      </c>
      <c r="HQO78" s="104">
        <v>89</v>
      </c>
      <c r="HQP78" s="97" t="s">
        <v>254</v>
      </c>
      <c r="HQQ78" s="97" t="s">
        <v>218</v>
      </c>
      <c r="HQR78" s="97" t="s">
        <v>99</v>
      </c>
      <c r="HQS78" s="63" t="s">
        <v>104</v>
      </c>
      <c r="HQT78" s="97" t="s">
        <v>222</v>
      </c>
      <c r="HQU78" s="102">
        <v>11968</v>
      </c>
      <c r="HQV78" s="103" t="s">
        <v>241</v>
      </c>
      <c r="HQW78" s="104">
        <v>89</v>
      </c>
      <c r="HQX78" s="97" t="s">
        <v>254</v>
      </c>
      <c r="HQY78" s="97" t="s">
        <v>218</v>
      </c>
      <c r="HQZ78" s="97" t="s">
        <v>99</v>
      </c>
      <c r="HRA78" s="63" t="s">
        <v>104</v>
      </c>
      <c r="HRB78" s="97" t="s">
        <v>222</v>
      </c>
      <c r="HRC78" s="102">
        <v>11968</v>
      </c>
      <c r="HRD78" s="103" t="s">
        <v>241</v>
      </c>
      <c r="HRE78" s="104">
        <v>89</v>
      </c>
      <c r="HRF78" s="97" t="s">
        <v>254</v>
      </c>
      <c r="HRG78" s="97" t="s">
        <v>218</v>
      </c>
      <c r="HRH78" s="97" t="s">
        <v>99</v>
      </c>
      <c r="HRI78" s="63" t="s">
        <v>104</v>
      </c>
      <c r="HRJ78" s="97" t="s">
        <v>222</v>
      </c>
      <c r="HRK78" s="102">
        <v>11968</v>
      </c>
      <c r="HRL78" s="103" t="s">
        <v>241</v>
      </c>
      <c r="HRM78" s="104">
        <v>89</v>
      </c>
      <c r="HRN78" s="97" t="s">
        <v>254</v>
      </c>
      <c r="HRO78" s="97" t="s">
        <v>218</v>
      </c>
      <c r="HRP78" s="97" t="s">
        <v>99</v>
      </c>
      <c r="HRQ78" s="63" t="s">
        <v>104</v>
      </c>
      <c r="HRR78" s="97" t="s">
        <v>222</v>
      </c>
      <c r="HRS78" s="102">
        <v>11968</v>
      </c>
      <c r="HRT78" s="103" t="s">
        <v>241</v>
      </c>
      <c r="HRU78" s="104">
        <v>89</v>
      </c>
      <c r="HRV78" s="97" t="s">
        <v>254</v>
      </c>
      <c r="HRW78" s="97" t="s">
        <v>218</v>
      </c>
      <c r="HRX78" s="97" t="s">
        <v>99</v>
      </c>
      <c r="HRY78" s="63" t="s">
        <v>104</v>
      </c>
      <c r="HRZ78" s="97" t="s">
        <v>222</v>
      </c>
      <c r="HSA78" s="102">
        <v>11968</v>
      </c>
      <c r="HSB78" s="103" t="s">
        <v>241</v>
      </c>
      <c r="HSC78" s="104">
        <v>89</v>
      </c>
      <c r="HSD78" s="97" t="s">
        <v>254</v>
      </c>
      <c r="HSE78" s="97" t="s">
        <v>218</v>
      </c>
      <c r="HSF78" s="97" t="s">
        <v>99</v>
      </c>
      <c r="HSG78" s="63" t="s">
        <v>104</v>
      </c>
      <c r="HSH78" s="97" t="s">
        <v>222</v>
      </c>
      <c r="HSI78" s="102">
        <v>11968</v>
      </c>
      <c r="HSJ78" s="103" t="s">
        <v>241</v>
      </c>
      <c r="HSK78" s="104">
        <v>89</v>
      </c>
      <c r="HSL78" s="97" t="s">
        <v>254</v>
      </c>
      <c r="HSM78" s="97" t="s">
        <v>218</v>
      </c>
      <c r="HSN78" s="97" t="s">
        <v>99</v>
      </c>
      <c r="HSO78" s="63" t="s">
        <v>104</v>
      </c>
      <c r="HSP78" s="97" t="s">
        <v>222</v>
      </c>
      <c r="HSQ78" s="102">
        <v>11968</v>
      </c>
      <c r="HSR78" s="103" t="s">
        <v>241</v>
      </c>
      <c r="HSS78" s="104">
        <v>89</v>
      </c>
      <c r="HST78" s="97" t="s">
        <v>254</v>
      </c>
      <c r="HSU78" s="97" t="s">
        <v>218</v>
      </c>
      <c r="HSV78" s="97" t="s">
        <v>99</v>
      </c>
      <c r="HSW78" s="63" t="s">
        <v>104</v>
      </c>
      <c r="HSX78" s="97" t="s">
        <v>222</v>
      </c>
      <c r="HSY78" s="102">
        <v>11968</v>
      </c>
      <c r="HSZ78" s="103" t="s">
        <v>241</v>
      </c>
      <c r="HTA78" s="104">
        <v>89</v>
      </c>
      <c r="HTB78" s="97" t="s">
        <v>254</v>
      </c>
      <c r="HTC78" s="97" t="s">
        <v>218</v>
      </c>
      <c r="HTD78" s="97" t="s">
        <v>99</v>
      </c>
      <c r="HTE78" s="63" t="s">
        <v>104</v>
      </c>
      <c r="HTF78" s="97" t="s">
        <v>222</v>
      </c>
      <c r="HTG78" s="102">
        <v>11968</v>
      </c>
      <c r="HTH78" s="103" t="s">
        <v>241</v>
      </c>
      <c r="HTI78" s="104">
        <v>89</v>
      </c>
      <c r="HTJ78" s="97" t="s">
        <v>254</v>
      </c>
      <c r="HTK78" s="97" t="s">
        <v>218</v>
      </c>
      <c r="HTL78" s="97" t="s">
        <v>99</v>
      </c>
      <c r="HTM78" s="63" t="s">
        <v>104</v>
      </c>
      <c r="HTN78" s="97" t="s">
        <v>222</v>
      </c>
      <c r="HTO78" s="102">
        <v>11968</v>
      </c>
      <c r="HTP78" s="103" t="s">
        <v>241</v>
      </c>
      <c r="HTQ78" s="104">
        <v>89</v>
      </c>
      <c r="HTR78" s="97" t="s">
        <v>254</v>
      </c>
      <c r="HTS78" s="97" t="s">
        <v>218</v>
      </c>
      <c r="HTT78" s="97" t="s">
        <v>99</v>
      </c>
      <c r="HTU78" s="63" t="s">
        <v>104</v>
      </c>
      <c r="HTV78" s="97" t="s">
        <v>222</v>
      </c>
      <c r="HTW78" s="102">
        <v>11968</v>
      </c>
      <c r="HTX78" s="103" t="s">
        <v>241</v>
      </c>
      <c r="HTY78" s="104">
        <v>89</v>
      </c>
      <c r="HTZ78" s="97" t="s">
        <v>254</v>
      </c>
      <c r="HUA78" s="97" t="s">
        <v>218</v>
      </c>
      <c r="HUB78" s="97" t="s">
        <v>99</v>
      </c>
      <c r="HUC78" s="63" t="s">
        <v>104</v>
      </c>
      <c r="HUD78" s="97" t="s">
        <v>222</v>
      </c>
      <c r="HUE78" s="102">
        <v>11968</v>
      </c>
      <c r="HUF78" s="103" t="s">
        <v>241</v>
      </c>
      <c r="HUG78" s="104">
        <v>89</v>
      </c>
      <c r="HUH78" s="97" t="s">
        <v>254</v>
      </c>
      <c r="HUI78" s="97" t="s">
        <v>218</v>
      </c>
      <c r="HUJ78" s="97" t="s">
        <v>99</v>
      </c>
      <c r="HUK78" s="63" t="s">
        <v>104</v>
      </c>
      <c r="HUL78" s="97" t="s">
        <v>222</v>
      </c>
      <c r="HUM78" s="102">
        <v>11968</v>
      </c>
      <c r="HUN78" s="103" t="s">
        <v>241</v>
      </c>
      <c r="HUO78" s="104">
        <v>89</v>
      </c>
      <c r="HUP78" s="97" t="s">
        <v>254</v>
      </c>
      <c r="HUQ78" s="97" t="s">
        <v>218</v>
      </c>
      <c r="HUR78" s="97" t="s">
        <v>99</v>
      </c>
      <c r="HUS78" s="63" t="s">
        <v>104</v>
      </c>
      <c r="HUT78" s="97" t="s">
        <v>222</v>
      </c>
      <c r="HUU78" s="102">
        <v>11968</v>
      </c>
      <c r="HUV78" s="103" t="s">
        <v>241</v>
      </c>
      <c r="HUW78" s="104">
        <v>89</v>
      </c>
      <c r="HUX78" s="97" t="s">
        <v>254</v>
      </c>
      <c r="HUY78" s="97" t="s">
        <v>218</v>
      </c>
      <c r="HUZ78" s="97" t="s">
        <v>99</v>
      </c>
      <c r="HVA78" s="63" t="s">
        <v>104</v>
      </c>
      <c r="HVB78" s="97" t="s">
        <v>222</v>
      </c>
      <c r="HVC78" s="102">
        <v>11968</v>
      </c>
      <c r="HVD78" s="103" t="s">
        <v>241</v>
      </c>
      <c r="HVE78" s="104">
        <v>89</v>
      </c>
      <c r="HVF78" s="97" t="s">
        <v>254</v>
      </c>
      <c r="HVG78" s="97" t="s">
        <v>218</v>
      </c>
      <c r="HVH78" s="97" t="s">
        <v>99</v>
      </c>
      <c r="HVI78" s="63" t="s">
        <v>104</v>
      </c>
      <c r="HVJ78" s="97" t="s">
        <v>222</v>
      </c>
      <c r="HVK78" s="102">
        <v>11968</v>
      </c>
      <c r="HVL78" s="103" t="s">
        <v>241</v>
      </c>
      <c r="HVM78" s="104">
        <v>89</v>
      </c>
      <c r="HVN78" s="97" t="s">
        <v>254</v>
      </c>
      <c r="HVO78" s="97" t="s">
        <v>218</v>
      </c>
      <c r="HVP78" s="97" t="s">
        <v>99</v>
      </c>
      <c r="HVQ78" s="63" t="s">
        <v>104</v>
      </c>
      <c r="HVR78" s="97" t="s">
        <v>222</v>
      </c>
      <c r="HVS78" s="102">
        <v>11968</v>
      </c>
      <c r="HVT78" s="103" t="s">
        <v>241</v>
      </c>
      <c r="HVU78" s="104">
        <v>89</v>
      </c>
      <c r="HVV78" s="97" t="s">
        <v>254</v>
      </c>
      <c r="HVW78" s="97" t="s">
        <v>218</v>
      </c>
      <c r="HVX78" s="97" t="s">
        <v>99</v>
      </c>
      <c r="HVY78" s="63" t="s">
        <v>104</v>
      </c>
      <c r="HVZ78" s="97" t="s">
        <v>222</v>
      </c>
      <c r="HWA78" s="102">
        <v>11968</v>
      </c>
      <c r="HWB78" s="103" t="s">
        <v>241</v>
      </c>
      <c r="HWC78" s="104">
        <v>89</v>
      </c>
      <c r="HWD78" s="97" t="s">
        <v>254</v>
      </c>
      <c r="HWE78" s="97" t="s">
        <v>218</v>
      </c>
      <c r="HWF78" s="97" t="s">
        <v>99</v>
      </c>
      <c r="HWG78" s="63" t="s">
        <v>104</v>
      </c>
      <c r="HWH78" s="97" t="s">
        <v>222</v>
      </c>
      <c r="HWI78" s="102">
        <v>11968</v>
      </c>
      <c r="HWJ78" s="103" t="s">
        <v>241</v>
      </c>
      <c r="HWK78" s="104">
        <v>89</v>
      </c>
      <c r="HWL78" s="97" t="s">
        <v>254</v>
      </c>
      <c r="HWM78" s="97" t="s">
        <v>218</v>
      </c>
      <c r="HWN78" s="97" t="s">
        <v>99</v>
      </c>
      <c r="HWO78" s="63" t="s">
        <v>104</v>
      </c>
      <c r="HWP78" s="97" t="s">
        <v>222</v>
      </c>
      <c r="HWQ78" s="102">
        <v>11968</v>
      </c>
      <c r="HWR78" s="103" t="s">
        <v>241</v>
      </c>
      <c r="HWS78" s="104">
        <v>89</v>
      </c>
      <c r="HWT78" s="97" t="s">
        <v>254</v>
      </c>
      <c r="HWU78" s="97" t="s">
        <v>218</v>
      </c>
      <c r="HWV78" s="97" t="s">
        <v>99</v>
      </c>
      <c r="HWW78" s="63" t="s">
        <v>104</v>
      </c>
      <c r="HWX78" s="97" t="s">
        <v>222</v>
      </c>
      <c r="HWY78" s="102">
        <v>11968</v>
      </c>
      <c r="HWZ78" s="103" t="s">
        <v>241</v>
      </c>
      <c r="HXA78" s="104">
        <v>89</v>
      </c>
      <c r="HXB78" s="97" t="s">
        <v>254</v>
      </c>
      <c r="HXC78" s="97" t="s">
        <v>218</v>
      </c>
      <c r="HXD78" s="97" t="s">
        <v>99</v>
      </c>
      <c r="HXE78" s="63" t="s">
        <v>104</v>
      </c>
      <c r="HXF78" s="97" t="s">
        <v>222</v>
      </c>
      <c r="HXG78" s="102">
        <v>11968</v>
      </c>
      <c r="HXH78" s="103" t="s">
        <v>241</v>
      </c>
      <c r="HXI78" s="104">
        <v>89</v>
      </c>
      <c r="HXJ78" s="97" t="s">
        <v>254</v>
      </c>
      <c r="HXK78" s="97" t="s">
        <v>218</v>
      </c>
      <c r="HXL78" s="97" t="s">
        <v>99</v>
      </c>
      <c r="HXM78" s="63" t="s">
        <v>104</v>
      </c>
      <c r="HXN78" s="97" t="s">
        <v>222</v>
      </c>
      <c r="HXO78" s="102">
        <v>11968</v>
      </c>
      <c r="HXP78" s="103" t="s">
        <v>241</v>
      </c>
      <c r="HXQ78" s="104">
        <v>89</v>
      </c>
      <c r="HXR78" s="97" t="s">
        <v>254</v>
      </c>
      <c r="HXS78" s="97" t="s">
        <v>218</v>
      </c>
      <c r="HXT78" s="97" t="s">
        <v>99</v>
      </c>
      <c r="HXU78" s="63" t="s">
        <v>104</v>
      </c>
      <c r="HXV78" s="97" t="s">
        <v>222</v>
      </c>
      <c r="HXW78" s="102">
        <v>11968</v>
      </c>
      <c r="HXX78" s="103" t="s">
        <v>241</v>
      </c>
      <c r="HXY78" s="104">
        <v>89</v>
      </c>
      <c r="HXZ78" s="97" t="s">
        <v>254</v>
      </c>
      <c r="HYA78" s="97" t="s">
        <v>218</v>
      </c>
      <c r="HYB78" s="97" t="s">
        <v>99</v>
      </c>
      <c r="HYC78" s="63" t="s">
        <v>104</v>
      </c>
      <c r="HYD78" s="97" t="s">
        <v>222</v>
      </c>
      <c r="HYE78" s="102">
        <v>11968</v>
      </c>
      <c r="HYF78" s="103" t="s">
        <v>241</v>
      </c>
      <c r="HYG78" s="104">
        <v>89</v>
      </c>
      <c r="HYH78" s="97" t="s">
        <v>254</v>
      </c>
      <c r="HYI78" s="97" t="s">
        <v>218</v>
      </c>
      <c r="HYJ78" s="97" t="s">
        <v>99</v>
      </c>
      <c r="HYK78" s="63" t="s">
        <v>104</v>
      </c>
      <c r="HYL78" s="97" t="s">
        <v>222</v>
      </c>
      <c r="HYM78" s="102">
        <v>11968</v>
      </c>
      <c r="HYN78" s="103" t="s">
        <v>241</v>
      </c>
      <c r="HYO78" s="104">
        <v>89</v>
      </c>
      <c r="HYP78" s="97" t="s">
        <v>254</v>
      </c>
      <c r="HYQ78" s="97" t="s">
        <v>218</v>
      </c>
      <c r="HYR78" s="97" t="s">
        <v>99</v>
      </c>
      <c r="HYS78" s="63" t="s">
        <v>104</v>
      </c>
      <c r="HYT78" s="97" t="s">
        <v>222</v>
      </c>
      <c r="HYU78" s="102">
        <v>11968</v>
      </c>
      <c r="HYV78" s="103" t="s">
        <v>241</v>
      </c>
      <c r="HYW78" s="104">
        <v>89</v>
      </c>
      <c r="HYX78" s="97" t="s">
        <v>254</v>
      </c>
      <c r="HYY78" s="97" t="s">
        <v>218</v>
      </c>
      <c r="HYZ78" s="97" t="s">
        <v>99</v>
      </c>
      <c r="HZA78" s="63" t="s">
        <v>104</v>
      </c>
      <c r="HZB78" s="97" t="s">
        <v>222</v>
      </c>
      <c r="HZC78" s="102">
        <v>11968</v>
      </c>
      <c r="HZD78" s="103" t="s">
        <v>241</v>
      </c>
      <c r="HZE78" s="104">
        <v>89</v>
      </c>
      <c r="HZF78" s="97" t="s">
        <v>254</v>
      </c>
      <c r="HZG78" s="97" t="s">
        <v>218</v>
      </c>
      <c r="HZH78" s="97" t="s">
        <v>99</v>
      </c>
      <c r="HZI78" s="63" t="s">
        <v>104</v>
      </c>
      <c r="HZJ78" s="97" t="s">
        <v>222</v>
      </c>
      <c r="HZK78" s="102">
        <v>11968</v>
      </c>
      <c r="HZL78" s="103" t="s">
        <v>241</v>
      </c>
      <c r="HZM78" s="104">
        <v>89</v>
      </c>
      <c r="HZN78" s="97" t="s">
        <v>254</v>
      </c>
      <c r="HZO78" s="97" t="s">
        <v>218</v>
      </c>
      <c r="HZP78" s="97" t="s">
        <v>99</v>
      </c>
      <c r="HZQ78" s="63" t="s">
        <v>104</v>
      </c>
      <c r="HZR78" s="97" t="s">
        <v>222</v>
      </c>
      <c r="HZS78" s="102">
        <v>11968</v>
      </c>
      <c r="HZT78" s="103" t="s">
        <v>241</v>
      </c>
      <c r="HZU78" s="104">
        <v>89</v>
      </c>
      <c r="HZV78" s="97" t="s">
        <v>254</v>
      </c>
      <c r="HZW78" s="97" t="s">
        <v>218</v>
      </c>
      <c r="HZX78" s="97" t="s">
        <v>99</v>
      </c>
      <c r="HZY78" s="63" t="s">
        <v>104</v>
      </c>
      <c r="HZZ78" s="97" t="s">
        <v>222</v>
      </c>
      <c r="IAA78" s="102">
        <v>11968</v>
      </c>
      <c r="IAB78" s="103" t="s">
        <v>241</v>
      </c>
      <c r="IAC78" s="104">
        <v>89</v>
      </c>
      <c r="IAD78" s="97" t="s">
        <v>254</v>
      </c>
      <c r="IAE78" s="97" t="s">
        <v>218</v>
      </c>
      <c r="IAF78" s="97" t="s">
        <v>99</v>
      </c>
      <c r="IAG78" s="63" t="s">
        <v>104</v>
      </c>
      <c r="IAH78" s="97" t="s">
        <v>222</v>
      </c>
      <c r="IAI78" s="102">
        <v>11968</v>
      </c>
      <c r="IAJ78" s="103" t="s">
        <v>241</v>
      </c>
      <c r="IAK78" s="104">
        <v>89</v>
      </c>
      <c r="IAL78" s="97" t="s">
        <v>254</v>
      </c>
      <c r="IAM78" s="97" t="s">
        <v>218</v>
      </c>
      <c r="IAN78" s="97" t="s">
        <v>99</v>
      </c>
      <c r="IAO78" s="63" t="s">
        <v>104</v>
      </c>
      <c r="IAP78" s="97" t="s">
        <v>222</v>
      </c>
      <c r="IAQ78" s="102">
        <v>11968</v>
      </c>
      <c r="IAR78" s="103" t="s">
        <v>241</v>
      </c>
      <c r="IAS78" s="104">
        <v>89</v>
      </c>
      <c r="IAT78" s="97" t="s">
        <v>254</v>
      </c>
      <c r="IAU78" s="97" t="s">
        <v>218</v>
      </c>
      <c r="IAV78" s="97" t="s">
        <v>99</v>
      </c>
      <c r="IAW78" s="63" t="s">
        <v>104</v>
      </c>
      <c r="IAX78" s="97" t="s">
        <v>222</v>
      </c>
      <c r="IAY78" s="102">
        <v>11968</v>
      </c>
      <c r="IAZ78" s="103" t="s">
        <v>241</v>
      </c>
      <c r="IBA78" s="104">
        <v>89</v>
      </c>
      <c r="IBB78" s="97" t="s">
        <v>254</v>
      </c>
      <c r="IBC78" s="97" t="s">
        <v>218</v>
      </c>
      <c r="IBD78" s="97" t="s">
        <v>99</v>
      </c>
      <c r="IBE78" s="63" t="s">
        <v>104</v>
      </c>
      <c r="IBF78" s="97" t="s">
        <v>222</v>
      </c>
      <c r="IBG78" s="102">
        <v>11968</v>
      </c>
      <c r="IBH78" s="103" t="s">
        <v>241</v>
      </c>
      <c r="IBI78" s="104">
        <v>89</v>
      </c>
      <c r="IBJ78" s="97" t="s">
        <v>254</v>
      </c>
      <c r="IBK78" s="97" t="s">
        <v>218</v>
      </c>
      <c r="IBL78" s="97" t="s">
        <v>99</v>
      </c>
      <c r="IBM78" s="63" t="s">
        <v>104</v>
      </c>
      <c r="IBN78" s="97" t="s">
        <v>222</v>
      </c>
      <c r="IBO78" s="102">
        <v>11968</v>
      </c>
      <c r="IBP78" s="103" t="s">
        <v>241</v>
      </c>
      <c r="IBQ78" s="104">
        <v>89</v>
      </c>
      <c r="IBR78" s="97" t="s">
        <v>254</v>
      </c>
      <c r="IBS78" s="97" t="s">
        <v>218</v>
      </c>
      <c r="IBT78" s="97" t="s">
        <v>99</v>
      </c>
      <c r="IBU78" s="63" t="s">
        <v>104</v>
      </c>
      <c r="IBV78" s="97" t="s">
        <v>222</v>
      </c>
      <c r="IBW78" s="102">
        <v>11968</v>
      </c>
      <c r="IBX78" s="103" t="s">
        <v>241</v>
      </c>
      <c r="IBY78" s="104">
        <v>89</v>
      </c>
      <c r="IBZ78" s="97" t="s">
        <v>254</v>
      </c>
      <c r="ICA78" s="97" t="s">
        <v>218</v>
      </c>
      <c r="ICB78" s="97" t="s">
        <v>99</v>
      </c>
      <c r="ICC78" s="63" t="s">
        <v>104</v>
      </c>
      <c r="ICD78" s="97" t="s">
        <v>222</v>
      </c>
      <c r="ICE78" s="102">
        <v>11968</v>
      </c>
      <c r="ICF78" s="103" t="s">
        <v>241</v>
      </c>
      <c r="ICG78" s="104">
        <v>89</v>
      </c>
      <c r="ICH78" s="97" t="s">
        <v>254</v>
      </c>
      <c r="ICI78" s="97" t="s">
        <v>218</v>
      </c>
      <c r="ICJ78" s="97" t="s">
        <v>99</v>
      </c>
      <c r="ICK78" s="63" t="s">
        <v>104</v>
      </c>
      <c r="ICL78" s="97" t="s">
        <v>222</v>
      </c>
      <c r="ICM78" s="102">
        <v>11968</v>
      </c>
      <c r="ICN78" s="103" t="s">
        <v>241</v>
      </c>
      <c r="ICO78" s="104">
        <v>89</v>
      </c>
      <c r="ICP78" s="97" t="s">
        <v>254</v>
      </c>
      <c r="ICQ78" s="97" t="s">
        <v>218</v>
      </c>
      <c r="ICR78" s="97" t="s">
        <v>99</v>
      </c>
      <c r="ICS78" s="63" t="s">
        <v>104</v>
      </c>
      <c r="ICT78" s="97" t="s">
        <v>222</v>
      </c>
      <c r="ICU78" s="102">
        <v>11968</v>
      </c>
      <c r="ICV78" s="103" t="s">
        <v>241</v>
      </c>
      <c r="ICW78" s="104">
        <v>89</v>
      </c>
      <c r="ICX78" s="97" t="s">
        <v>254</v>
      </c>
      <c r="ICY78" s="97" t="s">
        <v>218</v>
      </c>
      <c r="ICZ78" s="97" t="s">
        <v>99</v>
      </c>
      <c r="IDA78" s="63" t="s">
        <v>104</v>
      </c>
      <c r="IDB78" s="97" t="s">
        <v>222</v>
      </c>
      <c r="IDC78" s="102">
        <v>11968</v>
      </c>
      <c r="IDD78" s="103" t="s">
        <v>241</v>
      </c>
      <c r="IDE78" s="104">
        <v>89</v>
      </c>
      <c r="IDF78" s="97" t="s">
        <v>254</v>
      </c>
      <c r="IDG78" s="97" t="s">
        <v>218</v>
      </c>
      <c r="IDH78" s="97" t="s">
        <v>99</v>
      </c>
      <c r="IDI78" s="63" t="s">
        <v>104</v>
      </c>
      <c r="IDJ78" s="97" t="s">
        <v>222</v>
      </c>
      <c r="IDK78" s="102">
        <v>11968</v>
      </c>
      <c r="IDL78" s="103" t="s">
        <v>241</v>
      </c>
      <c r="IDM78" s="104">
        <v>89</v>
      </c>
      <c r="IDN78" s="97" t="s">
        <v>254</v>
      </c>
      <c r="IDO78" s="97" t="s">
        <v>218</v>
      </c>
      <c r="IDP78" s="97" t="s">
        <v>99</v>
      </c>
      <c r="IDQ78" s="63" t="s">
        <v>104</v>
      </c>
      <c r="IDR78" s="97" t="s">
        <v>222</v>
      </c>
      <c r="IDS78" s="102">
        <v>11968</v>
      </c>
      <c r="IDT78" s="103" t="s">
        <v>241</v>
      </c>
      <c r="IDU78" s="104">
        <v>89</v>
      </c>
      <c r="IDV78" s="97" t="s">
        <v>254</v>
      </c>
      <c r="IDW78" s="97" t="s">
        <v>218</v>
      </c>
      <c r="IDX78" s="97" t="s">
        <v>99</v>
      </c>
      <c r="IDY78" s="63" t="s">
        <v>104</v>
      </c>
      <c r="IDZ78" s="97" t="s">
        <v>222</v>
      </c>
      <c r="IEA78" s="102">
        <v>11968</v>
      </c>
      <c r="IEB78" s="103" t="s">
        <v>241</v>
      </c>
      <c r="IEC78" s="104">
        <v>89</v>
      </c>
      <c r="IED78" s="97" t="s">
        <v>254</v>
      </c>
      <c r="IEE78" s="97" t="s">
        <v>218</v>
      </c>
      <c r="IEF78" s="97" t="s">
        <v>99</v>
      </c>
      <c r="IEG78" s="63" t="s">
        <v>104</v>
      </c>
      <c r="IEH78" s="97" t="s">
        <v>222</v>
      </c>
      <c r="IEI78" s="102">
        <v>11968</v>
      </c>
      <c r="IEJ78" s="103" t="s">
        <v>241</v>
      </c>
      <c r="IEK78" s="104">
        <v>89</v>
      </c>
      <c r="IEL78" s="97" t="s">
        <v>254</v>
      </c>
      <c r="IEM78" s="97" t="s">
        <v>218</v>
      </c>
      <c r="IEN78" s="97" t="s">
        <v>99</v>
      </c>
      <c r="IEO78" s="63" t="s">
        <v>104</v>
      </c>
      <c r="IEP78" s="97" t="s">
        <v>222</v>
      </c>
      <c r="IEQ78" s="102">
        <v>11968</v>
      </c>
      <c r="IER78" s="103" t="s">
        <v>241</v>
      </c>
      <c r="IES78" s="104">
        <v>89</v>
      </c>
      <c r="IET78" s="97" t="s">
        <v>254</v>
      </c>
      <c r="IEU78" s="97" t="s">
        <v>218</v>
      </c>
      <c r="IEV78" s="97" t="s">
        <v>99</v>
      </c>
      <c r="IEW78" s="63" t="s">
        <v>104</v>
      </c>
      <c r="IEX78" s="97" t="s">
        <v>222</v>
      </c>
      <c r="IEY78" s="102">
        <v>11968</v>
      </c>
      <c r="IEZ78" s="103" t="s">
        <v>241</v>
      </c>
      <c r="IFA78" s="104">
        <v>89</v>
      </c>
      <c r="IFB78" s="97" t="s">
        <v>254</v>
      </c>
      <c r="IFC78" s="97" t="s">
        <v>218</v>
      </c>
      <c r="IFD78" s="97" t="s">
        <v>99</v>
      </c>
      <c r="IFE78" s="63" t="s">
        <v>104</v>
      </c>
      <c r="IFF78" s="97" t="s">
        <v>222</v>
      </c>
      <c r="IFG78" s="102">
        <v>11968</v>
      </c>
      <c r="IFH78" s="103" t="s">
        <v>241</v>
      </c>
      <c r="IFI78" s="104">
        <v>89</v>
      </c>
      <c r="IFJ78" s="97" t="s">
        <v>254</v>
      </c>
      <c r="IFK78" s="97" t="s">
        <v>218</v>
      </c>
      <c r="IFL78" s="97" t="s">
        <v>99</v>
      </c>
      <c r="IFM78" s="63" t="s">
        <v>104</v>
      </c>
      <c r="IFN78" s="97" t="s">
        <v>222</v>
      </c>
      <c r="IFO78" s="102">
        <v>11968</v>
      </c>
      <c r="IFP78" s="103" t="s">
        <v>241</v>
      </c>
      <c r="IFQ78" s="104">
        <v>89</v>
      </c>
      <c r="IFR78" s="97" t="s">
        <v>254</v>
      </c>
      <c r="IFS78" s="97" t="s">
        <v>218</v>
      </c>
      <c r="IFT78" s="97" t="s">
        <v>99</v>
      </c>
      <c r="IFU78" s="63" t="s">
        <v>104</v>
      </c>
      <c r="IFV78" s="97" t="s">
        <v>222</v>
      </c>
      <c r="IFW78" s="102">
        <v>11968</v>
      </c>
      <c r="IFX78" s="103" t="s">
        <v>241</v>
      </c>
      <c r="IFY78" s="104">
        <v>89</v>
      </c>
      <c r="IFZ78" s="97" t="s">
        <v>254</v>
      </c>
      <c r="IGA78" s="97" t="s">
        <v>218</v>
      </c>
      <c r="IGB78" s="97" t="s">
        <v>99</v>
      </c>
      <c r="IGC78" s="63" t="s">
        <v>104</v>
      </c>
      <c r="IGD78" s="97" t="s">
        <v>222</v>
      </c>
      <c r="IGE78" s="102">
        <v>11968</v>
      </c>
      <c r="IGF78" s="103" t="s">
        <v>241</v>
      </c>
      <c r="IGG78" s="104">
        <v>89</v>
      </c>
      <c r="IGH78" s="97" t="s">
        <v>254</v>
      </c>
      <c r="IGI78" s="97" t="s">
        <v>218</v>
      </c>
      <c r="IGJ78" s="97" t="s">
        <v>99</v>
      </c>
      <c r="IGK78" s="63" t="s">
        <v>104</v>
      </c>
      <c r="IGL78" s="97" t="s">
        <v>222</v>
      </c>
      <c r="IGM78" s="102">
        <v>11968</v>
      </c>
      <c r="IGN78" s="103" t="s">
        <v>241</v>
      </c>
      <c r="IGO78" s="104">
        <v>89</v>
      </c>
      <c r="IGP78" s="97" t="s">
        <v>254</v>
      </c>
      <c r="IGQ78" s="97" t="s">
        <v>218</v>
      </c>
      <c r="IGR78" s="97" t="s">
        <v>99</v>
      </c>
      <c r="IGS78" s="63" t="s">
        <v>104</v>
      </c>
      <c r="IGT78" s="97" t="s">
        <v>222</v>
      </c>
      <c r="IGU78" s="102">
        <v>11968</v>
      </c>
      <c r="IGV78" s="103" t="s">
        <v>241</v>
      </c>
      <c r="IGW78" s="104">
        <v>89</v>
      </c>
      <c r="IGX78" s="97" t="s">
        <v>254</v>
      </c>
      <c r="IGY78" s="97" t="s">
        <v>218</v>
      </c>
      <c r="IGZ78" s="97" t="s">
        <v>99</v>
      </c>
      <c r="IHA78" s="63" t="s">
        <v>104</v>
      </c>
      <c r="IHB78" s="97" t="s">
        <v>222</v>
      </c>
      <c r="IHC78" s="102">
        <v>11968</v>
      </c>
      <c r="IHD78" s="103" t="s">
        <v>241</v>
      </c>
      <c r="IHE78" s="104">
        <v>89</v>
      </c>
      <c r="IHF78" s="97" t="s">
        <v>254</v>
      </c>
      <c r="IHG78" s="97" t="s">
        <v>218</v>
      </c>
      <c r="IHH78" s="97" t="s">
        <v>99</v>
      </c>
      <c r="IHI78" s="63" t="s">
        <v>104</v>
      </c>
      <c r="IHJ78" s="97" t="s">
        <v>222</v>
      </c>
      <c r="IHK78" s="102">
        <v>11968</v>
      </c>
      <c r="IHL78" s="103" t="s">
        <v>241</v>
      </c>
      <c r="IHM78" s="104">
        <v>89</v>
      </c>
      <c r="IHN78" s="97" t="s">
        <v>254</v>
      </c>
      <c r="IHO78" s="97" t="s">
        <v>218</v>
      </c>
      <c r="IHP78" s="97" t="s">
        <v>99</v>
      </c>
      <c r="IHQ78" s="63" t="s">
        <v>104</v>
      </c>
      <c r="IHR78" s="97" t="s">
        <v>222</v>
      </c>
      <c r="IHS78" s="102">
        <v>11968</v>
      </c>
      <c r="IHT78" s="103" t="s">
        <v>241</v>
      </c>
      <c r="IHU78" s="104">
        <v>89</v>
      </c>
      <c r="IHV78" s="97" t="s">
        <v>254</v>
      </c>
      <c r="IHW78" s="97" t="s">
        <v>218</v>
      </c>
      <c r="IHX78" s="97" t="s">
        <v>99</v>
      </c>
      <c r="IHY78" s="63" t="s">
        <v>104</v>
      </c>
      <c r="IHZ78" s="97" t="s">
        <v>222</v>
      </c>
      <c r="IIA78" s="102">
        <v>11968</v>
      </c>
      <c r="IIB78" s="103" t="s">
        <v>241</v>
      </c>
      <c r="IIC78" s="104">
        <v>89</v>
      </c>
      <c r="IID78" s="97" t="s">
        <v>254</v>
      </c>
      <c r="IIE78" s="97" t="s">
        <v>218</v>
      </c>
      <c r="IIF78" s="97" t="s">
        <v>99</v>
      </c>
      <c r="IIG78" s="63" t="s">
        <v>104</v>
      </c>
      <c r="IIH78" s="97" t="s">
        <v>222</v>
      </c>
      <c r="III78" s="102">
        <v>11968</v>
      </c>
      <c r="IIJ78" s="103" t="s">
        <v>241</v>
      </c>
      <c r="IIK78" s="104">
        <v>89</v>
      </c>
      <c r="IIL78" s="97" t="s">
        <v>254</v>
      </c>
      <c r="IIM78" s="97" t="s">
        <v>218</v>
      </c>
      <c r="IIN78" s="97" t="s">
        <v>99</v>
      </c>
      <c r="IIO78" s="63" t="s">
        <v>104</v>
      </c>
      <c r="IIP78" s="97" t="s">
        <v>222</v>
      </c>
      <c r="IIQ78" s="102">
        <v>11968</v>
      </c>
      <c r="IIR78" s="103" t="s">
        <v>241</v>
      </c>
      <c r="IIS78" s="104">
        <v>89</v>
      </c>
      <c r="IIT78" s="97" t="s">
        <v>254</v>
      </c>
      <c r="IIU78" s="97" t="s">
        <v>218</v>
      </c>
      <c r="IIV78" s="97" t="s">
        <v>99</v>
      </c>
      <c r="IIW78" s="63" t="s">
        <v>104</v>
      </c>
      <c r="IIX78" s="97" t="s">
        <v>222</v>
      </c>
      <c r="IIY78" s="102">
        <v>11968</v>
      </c>
      <c r="IIZ78" s="103" t="s">
        <v>241</v>
      </c>
      <c r="IJA78" s="104">
        <v>89</v>
      </c>
      <c r="IJB78" s="97" t="s">
        <v>254</v>
      </c>
      <c r="IJC78" s="97" t="s">
        <v>218</v>
      </c>
      <c r="IJD78" s="97" t="s">
        <v>99</v>
      </c>
      <c r="IJE78" s="63" t="s">
        <v>104</v>
      </c>
      <c r="IJF78" s="97" t="s">
        <v>222</v>
      </c>
      <c r="IJG78" s="102">
        <v>11968</v>
      </c>
      <c r="IJH78" s="103" t="s">
        <v>241</v>
      </c>
      <c r="IJI78" s="104">
        <v>89</v>
      </c>
      <c r="IJJ78" s="97" t="s">
        <v>254</v>
      </c>
      <c r="IJK78" s="97" t="s">
        <v>218</v>
      </c>
      <c r="IJL78" s="97" t="s">
        <v>99</v>
      </c>
      <c r="IJM78" s="63" t="s">
        <v>104</v>
      </c>
      <c r="IJN78" s="97" t="s">
        <v>222</v>
      </c>
      <c r="IJO78" s="102">
        <v>11968</v>
      </c>
      <c r="IJP78" s="103" t="s">
        <v>241</v>
      </c>
      <c r="IJQ78" s="104">
        <v>89</v>
      </c>
      <c r="IJR78" s="97" t="s">
        <v>254</v>
      </c>
      <c r="IJS78" s="97" t="s">
        <v>218</v>
      </c>
      <c r="IJT78" s="97" t="s">
        <v>99</v>
      </c>
      <c r="IJU78" s="63" t="s">
        <v>104</v>
      </c>
      <c r="IJV78" s="97" t="s">
        <v>222</v>
      </c>
      <c r="IJW78" s="102">
        <v>11968</v>
      </c>
      <c r="IJX78" s="103" t="s">
        <v>241</v>
      </c>
      <c r="IJY78" s="104">
        <v>89</v>
      </c>
      <c r="IJZ78" s="97" t="s">
        <v>254</v>
      </c>
      <c r="IKA78" s="97" t="s">
        <v>218</v>
      </c>
      <c r="IKB78" s="97" t="s">
        <v>99</v>
      </c>
      <c r="IKC78" s="63" t="s">
        <v>104</v>
      </c>
      <c r="IKD78" s="97" t="s">
        <v>222</v>
      </c>
      <c r="IKE78" s="102">
        <v>11968</v>
      </c>
      <c r="IKF78" s="103" t="s">
        <v>241</v>
      </c>
      <c r="IKG78" s="104">
        <v>89</v>
      </c>
      <c r="IKH78" s="97" t="s">
        <v>254</v>
      </c>
      <c r="IKI78" s="97" t="s">
        <v>218</v>
      </c>
      <c r="IKJ78" s="97" t="s">
        <v>99</v>
      </c>
      <c r="IKK78" s="63" t="s">
        <v>104</v>
      </c>
      <c r="IKL78" s="97" t="s">
        <v>222</v>
      </c>
      <c r="IKM78" s="102">
        <v>11968</v>
      </c>
      <c r="IKN78" s="103" t="s">
        <v>241</v>
      </c>
      <c r="IKO78" s="104">
        <v>89</v>
      </c>
      <c r="IKP78" s="97" t="s">
        <v>254</v>
      </c>
      <c r="IKQ78" s="97" t="s">
        <v>218</v>
      </c>
      <c r="IKR78" s="97" t="s">
        <v>99</v>
      </c>
      <c r="IKS78" s="63" t="s">
        <v>104</v>
      </c>
      <c r="IKT78" s="97" t="s">
        <v>222</v>
      </c>
      <c r="IKU78" s="102">
        <v>11968</v>
      </c>
      <c r="IKV78" s="103" t="s">
        <v>241</v>
      </c>
      <c r="IKW78" s="104">
        <v>89</v>
      </c>
      <c r="IKX78" s="97" t="s">
        <v>254</v>
      </c>
      <c r="IKY78" s="97" t="s">
        <v>218</v>
      </c>
      <c r="IKZ78" s="97" t="s">
        <v>99</v>
      </c>
      <c r="ILA78" s="63" t="s">
        <v>104</v>
      </c>
      <c r="ILB78" s="97" t="s">
        <v>222</v>
      </c>
      <c r="ILC78" s="102">
        <v>11968</v>
      </c>
      <c r="ILD78" s="103" t="s">
        <v>241</v>
      </c>
      <c r="ILE78" s="104">
        <v>89</v>
      </c>
      <c r="ILF78" s="97" t="s">
        <v>254</v>
      </c>
      <c r="ILG78" s="97" t="s">
        <v>218</v>
      </c>
      <c r="ILH78" s="97" t="s">
        <v>99</v>
      </c>
      <c r="ILI78" s="63" t="s">
        <v>104</v>
      </c>
      <c r="ILJ78" s="97" t="s">
        <v>222</v>
      </c>
      <c r="ILK78" s="102">
        <v>11968</v>
      </c>
      <c r="ILL78" s="103" t="s">
        <v>241</v>
      </c>
      <c r="ILM78" s="104">
        <v>89</v>
      </c>
      <c r="ILN78" s="97" t="s">
        <v>254</v>
      </c>
      <c r="ILO78" s="97" t="s">
        <v>218</v>
      </c>
      <c r="ILP78" s="97" t="s">
        <v>99</v>
      </c>
      <c r="ILQ78" s="63" t="s">
        <v>104</v>
      </c>
      <c r="ILR78" s="97" t="s">
        <v>222</v>
      </c>
      <c r="ILS78" s="102">
        <v>11968</v>
      </c>
      <c r="ILT78" s="103" t="s">
        <v>241</v>
      </c>
      <c r="ILU78" s="104">
        <v>89</v>
      </c>
      <c r="ILV78" s="97" t="s">
        <v>254</v>
      </c>
      <c r="ILW78" s="97" t="s">
        <v>218</v>
      </c>
      <c r="ILX78" s="97" t="s">
        <v>99</v>
      </c>
      <c r="ILY78" s="63" t="s">
        <v>104</v>
      </c>
      <c r="ILZ78" s="97" t="s">
        <v>222</v>
      </c>
      <c r="IMA78" s="102">
        <v>11968</v>
      </c>
      <c r="IMB78" s="103" t="s">
        <v>241</v>
      </c>
      <c r="IMC78" s="104">
        <v>89</v>
      </c>
      <c r="IMD78" s="97" t="s">
        <v>254</v>
      </c>
      <c r="IME78" s="97" t="s">
        <v>218</v>
      </c>
      <c r="IMF78" s="97" t="s">
        <v>99</v>
      </c>
      <c r="IMG78" s="63" t="s">
        <v>104</v>
      </c>
      <c r="IMH78" s="97" t="s">
        <v>222</v>
      </c>
      <c r="IMI78" s="102">
        <v>11968</v>
      </c>
      <c r="IMJ78" s="103" t="s">
        <v>241</v>
      </c>
      <c r="IMK78" s="104">
        <v>89</v>
      </c>
      <c r="IML78" s="97" t="s">
        <v>254</v>
      </c>
      <c r="IMM78" s="97" t="s">
        <v>218</v>
      </c>
      <c r="IMN78" s="97" t="s">
        <v>99</v>
      </c>
      <c r="IMO78" s="63" t="s">
        <v>104</v>
      </c>
      <c r="IMP78" s="97" t="s">
        <v>222</v>
      </c>
      <c r="IMQ78" s="102">
        <v>11968</v>
      </c>
      <c r="IMR78" s="103" t="s">
        <v>241</v>
      </c>
      <c r="IMS78" s="104">
        <v>89</v>
      </c>
      <c r="IMT78" s="97" t="s">
        <v>254</v>
      </c>
      <c r="IMU78" s="97" t="s">
        <v>218</v>
      </c>
      <c r="IMV78" s="97" t="s">
        <v>99</v>
      </c>
      <c r="IMW78" s="63" t="s">
        <v>104</v>
      </c>
      <c r="IMX78" s="97" t="s">
        <v>222</v>
      </c>
      <c r="IMY78" s="102">
        <v>11968</v>
      </c>
      <c r="IMZ78" s="103" t="s">
        <v>241</v>
      </c>
      <c r="INA78" s="104">
        <v>89</v>
      </c>
      <c r="INB78" s="97" t="s">
        <v>254</v>
      </c>
      <c r="INC78" s="97" t="s">
        <v>218</v>
      </c>
      <c r="IND78" s="97" t="s">
        <v>99</v>
      </c>
      <c r="INE78" s="63" t="s">
        <v>104</v>
      </c>
      <c r="INF78" s="97" t="s">
        <v>222</v>
      </c>
      <c r="ING78" s="102">
        <v>11968</v>
      </c>
      <c r="INH78" s="103" t="s">
        <v>241</v>
      </c>
      <c r="INI78" s="104">
        <v>89</v>
      </c>
      <c r="INJ78" s="97" t="s">
        <v>254</v>
      </c>
      <c r="INK78" s="97" t="s">
        <v>218</v>
      </c>
      <c r="INL78" s="97" t="s">
        <v>99</v>
      </c>
      <c r="INM78" s="63" t="s">
        <v>104</v>
      </c>
      <c r="INN78" s="97" t="s">
        <v>222</v>
      </c>
      <c r="INO78" s="102">
        <v>11968</v>
      </c>
      <c r="INP78" s="103" t="s">
        <v>241</v>
      </c>
      <c r="INQ78" s="104">
        <v>89</v>
      </c>
      <c r="INR78" s="97" t="s">
        <v>254</v>
      </c>
      <c r="INS78" s="97" t="s">
        <v>218</v>
      </c>
      <c r="INT78" s="97" t="s">
        <v>99</v>
      </c>
      <c r="INU78" s="63" t="s">
        <v>104</v>
      </c>
      <c r="INV78" s="97" t="s">
        <v>222</v>
      </c>
      <c r="INW78" s="102">
        <v>11968</v>
      </c>
      <c r="INX78" s="103" t="s">
        <v>241</v>
      </c>
      <c r="INY78" s="104">
        <v>89</v>
      </c>
      <c r="INZ78" s="97" t="s">
        <v>254</v>
      </c>
      <c r="IOA78" s="97" t="s">
        <v>218</v>
      </c>
      <c r="IOB78" s="97" t="s">
        <v>99</v>
      </c>
      <c r="IOC78" s="63" t="s">
        <v>104</v>
      </c>
      <c r="IOD78" s="97" t="s">
        <v>222</v>
      </c>
      <c r="IOE78" s="102">
        <v>11968</v>
      </c>
      <c r="IOF78" s="103" t="s">
        <v>241</v>
      </c>
      <c r="IOG78" s="104">
        <v>89</v>
      </c>
      <c r="IOH78" s="97" t="s">
        <v>254</v>
      </c>
      <c r="IOI78" s="97" t="s">
        <v>218</v>
      </c>
      <c r="IOJ78" s="97" t="s">
        <v>99</v>
      </c>
      <c r="IOK78" s="63" t="s">
        <v>104</v>
      </c>
      <c r="IOL78" s="97" t="s">
        <v>222</v>
      </c>
      <c r="IOM78" s="102">
        <v>11968</v>
      </c>
      <c r="ION78" s="103" t="s">
        <v>241</v>
      </c>
      <c r="IOO78" s="104">
        <v>89</v>
      </c>
      <c r="IOP78" s="97" t="s">
        <v>254</v>
      </c>
      <c r="IOQ78" s="97" t="s">
        <v>218</v>
      </c>
      <c r="IOR78" s="97" t="s">
        <v>99</v>
      </c>
      <c r="IOS78" s="63" t="s">
        <v>104</v>
      </c>
      <c r="IOT78" s="97" t="s">
        <v>222</v>
      </c>
      <c r="IOU78" s="102">
        <v>11968</v>
      </c>
      <c r="IOV78" s="103" t="s">
        <v>241</v>
      </c>
      <c r="IOW78" s="104">
        <v>89</v>
      </c>
      <c r="IOX78" s="97" t="s">
        <v>254</v>
      </c>
      <c r="IOY78" s="97" t="s">
        <v>218</v>
      </c>
      <c r="IOZ78" s="97" t="s">
        <v>99</v>
      </c>
      <c r="IPA78" s="63" t="s">
        <v>104</v>
      </c>
      <c r="IPB78" s="97" t="s">
        <v>222</v>
      </c>
      <c r="IPC78" s="102">
        <v>11968</v>
      </c>
      <c r="IPD78" s="103" t="s">
        <v>241</v>
      </c>
      <c r="IPE78" s="104">
        <v>89</v>
      </c>
      <c r="IPF78" s="97" t="s">
        <v>254</v>
      </c>
      <c r="IPG78" s="97" t="s">
        <v>218</v>
      </c>
      <c r="IPH78" s="97" t="s">
        <v>99</v>
      </c>
      <c r="IPI78" s="63" t="s">
        <v>104</v>
      </c>
      <c r="IPJ78" s="97" t="s">
        <v>222</v>
      </c>
      <c r="IPK78" s="102">
        <v>11968</v>
      </c>
      <c r="IPL78" s="103" t="s">
        <v>241</v>
      </c>
      <c r="IPM78" s="104">
        <v>89</v>
      </c>
      <c r="IPN78" s="97" t="s">
        <v>254</v>
      </c>
      <c r="IPO78" s="97" t="s">
        <v>218</v>
      </c>
      <c r="IPP78" s="97" t="s">
        <v>99</v>
      </c>
      <c r="IPQ78" s="63" t="s">
        <v>104</v>
      </c>
      <c r="IPR78" s="97" t="s">
        <v>222</v>
      </c>
      <c r="IPS78" s="102">
        <v>11968</v>
      </c>
      <c r="IPT78" s="103" t="s">
        <v>241</v>
      </c>
      <c r="IPU78" s="104">
        <v>89</v>
      </c>
      <c r="IPV78" s="97" t="s">
        <v>254</v>
      </c>
      <c r="IPW78" s="97" t="s">
        <v>218</v>
      </c>
      <c r="IPX78" s="97" t="s">
        <v>99</v>
      </c>
      <c r="IPY78" s="63" t="s">
        <v>104</v>
      </c>
      <c r="IPZ78" s="97" t="s">
        <v>222</v>
      </c>
      <c r="IQA78" s="102">
        <v>11968</v>
      </c>
      <c r="IQB78" s="103" t="s">
        <v>241</v>
      </c>
      <c r="IQC78" s="104">
        <v>89</v>
      </c>
      <c r="IQD78" s="97" t="s">
        <v>254</v>
      </c>
      <c r="IQE78" s="97" t="s">
        <v>218</v>
      </c>
      <c r="IQF78" s="97" t="s">
        <v>99</v>
      </c>
      <c r="IQG78" s="63" t="s">
        <v>104</v>
      </c>
      <c r="IQH78" s="97" t="s">
        <v>222</v>
      </c>
      <c r="IQI78" s="102">
        <v>11968</v>
      </c>
      <c r="IQJ78" s="103" t="s">
        <v>241</v>
      </c>
      <c r="IQK78" s="104">
        <v>89</v>
      </c>
      <c r="IQL78" s="97" t="s">
        <v>254</v>
      </c>
      <c r="IQM78" s="97" t="s">
        <v>218</v>
      </c>
      <c r="IQN78" s="97" t="s">
        <v>99</v>
      </c>
      <c r="IQO78" s="63" t="s">
        <v>104</v>
      </c>
      <c r="IQP78" s="97" t="s">
        <v>222</v>
      </c>
      <c r="IQQ78" s="102">
        <v>11968</v>
      </c>
      <c r="IQR78" s="103" t="s">
        <v>241</v>
      </c>
      <c r="IQS78" s="104">
        <v>89</v>
      </c>
      <c r="IQT78" s="97" t="s">
        <v>254</v>
      </c>
      <c r="IQU78" s="97" t="s">
        <v>218</v>
      </c>
      <c r="IQV78" s="97" t="s">
        <v>99</v>
      </c>
      <c r="IQW78" s="63" t="s">
        <v>104</v>
      </c>
      <c r="IQX78" s="97" t="s">
        <v>222</v>
      </c>
      <c r="IQY78" s="102">
        <v>11968</v>
      </c>
      <c r="IQZ78" s="103" t="s">
        <v>241</v>
      </c>
      <c r="IRA78" s="104">
        <v>89</v>
      </c>
      <c r="IRB78" s="97" t="s">
        <v>254</v>
      </c>
      <c r="IRC78" s="97" t="s">
        <v>218</v>
      </c>
      <c r="IRD78" s="97" t="s">
        <v>99</v>
      </c>
      <c r="IRE78" s="63" t="s">
        <v>104</v>
      </c>
      <c r="IRF78" s="97" t="s">
        <v>222</v>
      </c>
      <c r="IRG78" s="102">
        <v>11968</v>
      </c>
      <c r="IRH78" s="103" t="s">
        <v>241</v>
      </c>
      <c r="IRI78" s="104">
        <v>89</v>
      </c>
      <c r="IRJ78" s="97" t="s">
        <v>254</v>
      </c>
      <c r="IRK78" s="97" t="s">
        <v>218</v>
      </c>
      <c r="IRL78" s="97" t="s">
        <v>99</v>
      </c>
      <c r="IRM78" s="63" t="s">
        <v>104</v>
      </c>
      <c r="IRN78" s="97" t="s">
        <v>222</v>
      </c>
      <c r="IRO78" s="102">
        <v>11968</v>
      </c>
      <c r="IRP78" s="103" t="s">
        <v>241</v>
      </c>
      <c r="IRQ78" s="104">
        <v>89</v>
      </c>
      <c r="IRR78" s="97" t="s">
        <v>254</v>
      </c>
      <c r="IRS78" s="97" t="s">
        <v>218</v>
      </c>
      <c r="IRT78" s="97" t="s">
        <v>99</v>
      </c>
      <c r="IRU78" s="63" t="s">
        <v>104</v>
      </c>
      <c r="IRV78" s="97" t="s">
        <v>222</v>
      </c>
      <c r="IRW78" s="102">
        <v>11968</v>
      </c>
      <c r="IRX78" s="103" t="s">
        <v>241</v>
      </c>
      <c r="IRY78" s="104">
        <v>89</v>
      </c>
      <c r="IRZ78" s="97" t="s">
        <v>254</v>
      </c>
      <c r="ISA78" s="97" t="s">
        <v>218</v>
      </c>
      <c r="ISB78" s="97" t="s">
        <v>99</v>
      </c>
      <c r="ISC78" s="63" t="s">
        <v>104</v>
      </c>
      <c r="ISD78" s="97" t="s">
        <v>222</v>
      </c>
      <c r="ISE78" s="102">
        <v>11968</v>
      </c>
      <c r="ISF78" s="103" t="s">
        <v>241</v>
      </c>
      <c r="ISG78" s="104">
        <v>89</v>
      </c>
      <c r="ISH78" s="97" t="s">
        <v>254</v>
      </c>
      <c r="ISI78" s="97" t="s">
        <v>218</v>
      </c>
      <c r="ISJ78" s="97" t="s">
        <v>99</v>
      </c>
      <c r="ISK78" s="63" t="s">
        <v>104</v>
      </c>
      <c r="ISL78" s="97" t="s">
        <v>222</v>
      </c>
      <c r="ISM78" s="102">
        <v>11968</v>
      </c>
      <c r="ISN78" s="103" t="s">
        <v>241</v>
      </c>
      <c r="ISO78" s="104">
        <v>89</v>
      </c>
      <c r="ISP78" s="97" t="s">
        <v>254</v>
      </c>
      <c r="ISQ78" s="97" t="s">
        <v>218</v>
      </c>
      <c r="ISR78" s="97" t="s">
        <v>99</v>
      </c>
      <c r="ISS78" s="63" t="s">
        <v>104</v>
      </c>
      <c r="IST78" s="97" t="s">
        <v>222</v>
      </c>
      <c r="ISU78" s="102">
        <v>11968</v>
      </c>
      <c r="ISV78" s="103" t="s">
        <v>241</v>
      </c>
      <c r="ISW78" s="104">
        <v>89</v>
      </c>
      <c r="ISX78" s="97" t="s">
        <v>254</v>
      </c>
      <c r="ISY78" s="97" t="s">
        <v>218</v>
      </c>
      <c r="ISZ78" s="97" t="s">
        <v>99</v>
      </c>
      <c r="ITA78" s="63" t="s">
        <v>104</v>
      </c>
      <c r="ITB78" s="97" t="s">
        <v>222</v>
      </c>
      <c r="ITC78" s="102">
        <v>11968</v>
      </c>
      <c r="ITD78" s="103" t="s">
        <v>241</v>
      </c>
      <c r="ITE78" s="104">
        <v>89</v>
      </c>
      <c r="ITF78" s="97" t="s">
        <v>254</v>
      </c>
      <c r="ITG78" s="97" t="s">
        <v>218</v>
      </c>
      <c r="ITH78" s="97" t="s">
        <v>99</v>
      </c>
      <c r="ITI78" s="63" t="s">
        <v>104</v>
      </c>
      <c r="ITJ78" s="97" t="s">
        <v>222</v>
      </c>
      <c r="ITK78" s="102">
        <v>11968</v>
      </c>
      <c r="ITL78" s="103" t="s">
        <v>241</v>
      </c>
      <c r="ITM78" s="104">
        <v>89</v>
      </c>
      <c r="ITN78" s="97" t="s">
        <v>254</v>
      </c>
      <c r="ITO78" s="97" t="s">
        <v>218</v>
      </c>
      <c r="ITP78" s="97" t="s">
        <v>99</v>
      </c>
      <c r="ITQ78" s="63" t="s">
        <v>104</v>
      </c>
      <c r="ITR78" s="97" t="s">
        <v>222</v>
      </c>
      <c r="ITS78" s="102">
        <v>11968</v>
      </c>
      <c r="ITT78" s="103" t="s">
        <v>241</v>
      </c>
      <c r="ITU78" s="104">
        <v>89</v>
      </c>
      <c r="ITV78" s="97" t="s">
        <v>254</v>
      </c>
      <c r="ITW78" s="97" t="s">
        <v>218</v>
      </c>
      <c r="ITX78" s="97" t="s">
        <v>99</v>
      </c>
      <c r="ITY78" s="63" t="s">
        <v>104</v>
      </c>
      <c r="ITZ78" s="97" t="s">
        <v>222</v>
      </c>
      <c r="IUA78" s="102">
        <v>11968</v>
      </c>
      <c r="IUB78" s="103" t="s">
        <v>241</v>
      </c>
      <c r="IUC78" s="104">
        <v>89</v>
      </c>
      <c r="IUD78" s="97" t="s">
        <v>254</v>
      </c>
      <c r="IUE78" s="97" t="s">
        <v>218</v>
      </c>
      <c r="IUF78" s="97" t="s">
        <v>99</v>
      </c>
      <c r="IUG78" s="63" t="s">
        <v>104</v>
      </c>
      <c r="IUH78" s="97" t="s">
        <v>222</v>
      </c>
      <c r="IUI78" s="102">
        <v>11968</v>
      </c>
      <c r="IUJ78" s="103" t="s">
        <v>241</v>
      </c>
      <c r="IUK78" s="104">
        <v>89</v>
      </c>
      <c r="IUL78" s="97" t="s">
        <v>254</v>
      </c>
      <c r="IUM78" s="97" t="s">
        <v>218</v>
      </c>
      <c r="IUN78" s="97" t="s">
        <v>99</v>
      </c>
      <c r="IUO78" s="63" t="s">
        <v>104</v>
      </c>
      <c r="IUP78" s="97" t="s">
        <v>222</v>
      </c>
      <c r="IUQ78" s="102">
        <v>11968</v>
      </c>
      <c r="IUR78" s="103" t="s">
        <v>241</v>
      </c>
      <c r="IUS78" s="104">
        <v>89</v>
      </c>
      <c r="IUT78" s="97" t="s">
        <v>254</v>
      </c>
      <c r="IUU78" s="97" t="s">
        <v>218</v>
      </c>
      <c r="IUV78" s="97" t="s">
        <v>99</v>
      </c>
      <c r="IUW78" s="63" t="s">
        <v>104</v>
      </c>
      <c r="IUX78" s="97" t="s">
        <v>222</v>
      </c>
      <c r="IUY78" s="102">
        <v>11968</v>
      </c>
      <c r="IUZ78" s="103" t="s">
        <v>241</v>
      </c>
      <c r="IVA78" s="104">
        <v>89</v>
      </c>
      <c r="IVB78" s="97" t="s">
        <v>254</v>
      </c>
      <c r="IVC78" s="97" t="s">
        <v>218</v>
      </c>
      <c r="IVD78" s="97" t="s">
        <v>99</v>
      </c>
      <c r="IVE78" s="63" t="s">
        <v>104</v>
      </c>
      <c r="IVF78" s="97" t="s">
        <v>222</v>
      </c>
      <c r="IVG78" s="102">
        <v>11968</v>
      </c>
      <c r="IVH78" s="103" t="s">
        <v>241</v>
      </c>
      <c r="IVI78" s="104">
        <v>89</v>
      </c>
      <c r="IVJ78" s="97" t="s">
        <v>254</v>
      </c>
      <c r="IVK78" s="97" t="s">
        <v>218</v>
      </c>
      <c r="IVL78" s="97" t="s">
        <v>99</v>
      </c>
      <c r="IVM78" s="63" t="s">
        <v>104</v>
      </c>
      <c r="IVN78" s="97" t="s">
        <v>222</v>
      </c>
      <c r="IVO78" s="102">
        <v>11968</v>
      </c>
      <c r="IVP78" s="103" t="s">
        <v>241</v>
      </c>
      <c r="IVQ78" s="104">
        <v>89</v>
      </c>
      <c r="IVR78" s="97" t="s">
        <v>254</v>
      </c>
      <c r="IVS78" s="97" t="s">
        <v>218</v>
      </c>
      <c r="IVT78" s="97" t="s">
        <v>99</v>
      </c>
      <c r="IVU78" s="63" t="s">
        <v>104</v>
      </c>
      <c r="IVV78" s="97" t="s">
        <v>222</v>
      </c>
      <c r="IVW78" s="102">
        <v>11968</v>
      </c>
      <c r="IVX78" s="103" t="s">
        <v>241</v>
      </c>
      <c r="IVY78" s="104">
        <v>89</v>
      </c>
      <c r="IVZ78" s="97" t="s">
        <v>254</v>
      </c>
      <c r="IWA78" s="97" t="s">
        <v>218</v>
      </c>
      <c r="IWB78" s="97" t="s">
        <v>99</v>
      </c>
      <c r="IWC78" s="63" t="s">
        <v>104</v>
      </c>
      <c r="IWD78" s="97" t="s">
        <v>222</v>
      </c>
      <c r="IWE78" s="102">
        <v>11968</v>
      </c>
      <c r="IWF78" s="103" t="s">
        <v>241</v>
      </c>
      <c r="IWG78" s="104">
        <v>89</v>
      </c>
      <c r="IWH78" s="97" t="s">
        <v>254</v>
      </c>
      <c r="IWI78" s="97" t="s">
        <v>218</v>
      </c>
      <c r="IWJ78" s="97" t="s">
        <v>99</v>
      </c>
      <c r="IWK78" s="63" t="s">
        <v>104</v>
      </c>
      <c r="IWL78" s="97" t="s">
        <v>222</v>
      </c>
      <c r="IWM78" s="102">
        <v>11968</v>
      </c>
      <c r="IWN78" s="103" t="s">
        <v>241</v>
      </c>
      <c r="IWO78" s="104">
        <v>89</v>
      </c>
      <c r="IWP78" s="97" t="s">
        <v>254</v>
      </c>
      <c r="IWQ78" s="97" t="s">
        <v>218</v>
      </c>
      <c r="IWR78" s="97" t="s">
        <v>99</v>
      </c>
      <c r="IWS78" s="63" t="s">
        <v>104</v>
      </c>
      <c r="IWT78" s="97" t="s">
        <v>222</v>
      </c>
      <c r="IWU78" s="102">
        <v>11968</v>
      </c>
      <c r="IWV78" s="103" t="s">
        <v>241</v>
      </c>
      <c r="IWW78" s="104">
        <v>89</v>
      </c>
      <c r="IWX78" s="97" t="s">
        <v>254</v>
      </c>
      <c r="IWY78" s="97" t="s">
        <v>218</v>
      </c>
      <c r="IWZ78" s="97" t="s">
        <v>99</v>
      </c>
      <c r="IXA78" s="63" t="s">
        <v>104</v>
      </c>
      <c r="IXB78" s="97" t="s">
        <v>222</v>
      </c>
      <c r="IXC78" s="102">
        <v>11968</v>
      </c>
      <c r="IXD78" s="103" t="s">
        <v>241</v>
      </c>
      <c r="IXE78" s="104">
        <v>89</v>
      </c>
      <c r="IXF78" s="97" t="s">
        <v>254</v>
      </c>
      <c r="IXG78" s="97" t="s">
        <v>218</v>
      </c>
      <c r="IXH78" s="97" t="s">
        <v>99</v>
      </c>
      <c r="IXI78" s="63" t="s">
        <v>104</v>
      </c>
      <c r="IXJ78" s="97" t="s">
        <v>222</v>
      </c>
      <c r="IXK78" s="102">
        <v>11968</v>
      </c>
      <c r="IXL78" s="103" t="s">
        <v>241</v>
      </c>
      <c r="IXM78" s="104">
        <v>89</v>
      </c>
      <c r="IXN78" s="97" t="s">
        <v>254</v>
      </c>
      <c r="IXO78" s="97" t="s">
        <v>218</v>
      </c>
      <c r="IXP78" s="97" t="s">
        <v>99</v>
      </c>
      <c r="IXQ78" s="63" t="s">
        <v>104</v>
      </c>
      <c r="IXR78" s="97" t="s">
        <v>222</v>
      </c>
      <c r="IXS78" s="102">
        <v>11968</v>
      </c>
      <c r="IXT78" s="103" t="s">
        <v>241</v>
      </c>
      <c r="IXU78" s="104">
        <v>89</v>
      </c>
      <c r="IXV78" s="97" t="s">
        <v>254</v>
      </c>
      <c r="IXW78" s="97" t="s">
        <v>218</v>
      </c>
      <c r="IXX78" s="97" t="s">
        <v>99</v>
      </c>
      <c r="IXY78" s="63" t="s">
        <v>104</v>
      </c>
      <c r="IXZ78" s="97" t="s">
        <v>222</v>
      </c>
      <c r="IYA78" s="102">
        <v>11968</v>
      </c>
      <c r="IYB78" s="103" t="s">
        <v>241</v>
      </c>
      <c r="IYC78" s="104">
        <v>89</v>
      </c>
      <c r="IYD78" s="97" t="s">
        <v>254</v>
      </c>
      <c r="IYE78" s="97" t="s">
        <v>218</v>
      </c>
      <c r="IYF78" s="97" t="s">
        <v>99</v>
      </c>
      <c r="IYG78" s="63" t="s">
        <v>104</v>
      </c>
      <c r="IYH78" s="97" t="s">
        <v>222</v>
      </c>
      <c r="IYI78" s="102">
        <v>11968</v>
      </c>
      <c r="IYJ78" s="103" t="s">
        <v>241</v>
      </c>
      <c r="IYK78" s="104">
        <v>89</v>
      </c>
      <c r="IYL78" s="97" t="s">
        <v>254</v>
      </c>
      <c r="IYM78" s="97" t="s">
        <v>218</v>
      </c>
      <c r="IYN78" s="97" t="s">
        <v>99</v>
      </c>
      <c r="IYO78" s="63" t="s">
        <v>104</v>
      </c>
      <c r="IYP78" s="97" t="s">
        <v>222</v>
      </c>
      <c r="IYQ78" s="102">
        <v>11968</v>
      </c>
      <c r="IYR78" s="103" t="s">
        <v>241</v>
      </c>
      <c r="IYS78" s="104">
        <v>89</v>
      </c>
      <c r="IYT78" s="97" t="s">
        <v>254</v>
      </c>
      <c r="IYU78" s="97" t="s">
        <v>218</v>
      </c>
      <c r="IYV78" s="97" t="s">
        <v>99</v>
      </c>
      <c r="IYW78" s="63" t="s">
        <v>104</v>
      </c>
      <c r="IYX78" s="97" t="s">
        <v>222</v>
      </c>
      <c r="IYY78" s="102">
        <v>11968</v>
      </c>
      <c r="IYZ78" s="103" t="s">
        <v>241</v>
      </c>
      <c r="IZA78" s="104">
        <v>89</v>
      </c>
      <c r="IZB78" s="97" t="s">
        <v>254</v>
      </c>
      <c r="IZC78" s="97" t="s">
        <v>218</v>
      </c>
      <c r="IZD78" s="97" t="s">
        <v>99</v>
      </c>
      <c r="IZE78" s="63" t="s">
        <v>104</v>
      </c>
      <c r="IZF78" s="97" t="s">
        <v>222</v>
      </c>
      <c r="IZG78" s="102">
        <v>11968</v>
      </c>
      <c r="IZH78" s="103" t="s">
        <v>241</v>
      </c>
      <c r="IZI78" s="104">
        <v>89</v>
      </c>
      <c r="IZJ78" s="97" t="s">
        <v>254</v>
      </c>
      <c r="IZK78" s="97" t="s">
        <v>218</v>
      </c>
      <c r="IZL78" s="97" t="s">
        <v>99</v>
      </c>
      <c r="IZM78" s="63" t="s">
        <v>104</v>
      </c>
      <c r="IZN78" s="97" t="s">
        <v>222</v>
      </c>
      <c r="IZO78" s="102">
        <v>11968</v>
      </c>
      <c r="IZP78" s="103" t="s">
        <v>241</v>
      </c>
      <c r="IZQ78" s="104">
        <v>89</v>
      </c>
      <c r="IZR78" s="97" t="s">
        <v>254</v>
      </c>
      <c r="IZS78" s="97" t="s">
        <v>218</v>
      </c>
      <c r="IZT78" s="97" t="s">
        <v>99</v>
      </c>
      <c r="IZU78" s="63" t="s">
        <v>104</v>
      </c>
      <c r="IZV78" s="97" t="s">
        <v>222</v>
      </c>
      <c r="IZW78" s="102">
        <v>11968</v>
      </c>
      <c r="IZX78" s="103" t="s">
        <v>241</v>
      </c>
      <c r="IZY78" s="104">
        <v>89</v>
      </c>
      <c r="IZZ78" s="97" t="s">
        <v>254</v>
      </c>
      <c r="JAA78" s="97" t="s">
        <v>218</v>
      </c>
      <c r="JAB78" s="97" t="s">
        <v>99</v>
      </c>
      <c r="JAC78" s="63" t="s">
        <v>104</v>
      </c>
      <c r="JAD78" s="97" t="s">
        <v>222</v>
      </c>
      <c r="JAE78" s="102">
        <v>11968</v>
      </c>
      <c r="JAF78" s="103" t="s">
        <v>241</v>
      </c>
      <c r="JAG78" s="104">
        <v>89</v>
      </c>
      <c r="JAH78" s="97" t="s">
        <v>254</v>
      </c>
      <c r="JAI78" s="97" t="s">
        <v>218</v>
      </c>
      <c r="JAJ78" s="97" t="s">
        <v>99</v>
      </c>
      <c r="JAK78" s="63" t="s">
        <v>104</v>
      </c>
      <c r="JAL78" s="97" t="s">
        <v>222</v>
      </c>
      <c r="JAM78" s="102">
        <v>11968</v>
      </c>
      <c r="JAN78" s="103" t="s">
        <v>241</v>
      </c>
      <c r="JAO78" s="104">
        <v>89</v>
      </c>
      <c r="JAP78" s="97" t="s">
        <v>254</v>
      </c>
      <c r="JAQ78" s="97" t="s">
        <v>218</v>
      </c>
      <c r="JAR78" s="97" t="s">
        <v>99</v>
      </c>
      <c r="JAS78" s="63" t="s">
        <v>104</v>
      </c>
      <c r="JAT78" s="97" t="s">
        <v>222</v>
      </c>
      <c r="JAU78" s="102">
        <v>11968</v>
      </c>
      <c r="JAV78" s="103" t="s">
        <v>241</v>
      </c>
      <c r="JAW78" s="104">
        <v>89</v>
      </c>
      <c r="JAX78" s="97" t="s">
        <v>254</v>
      </c>
      <c r="JAY78" s="97" t="s">
        <v>218</v>
      </c>
      <c r="JAZ78" s="97" t="s">
        <v>99</v>
      </c>
      <c r="JBA78" s="63" t="s">
        <v>104</v>
      </c>
      <c r="JBB78" s="97" t="s">
        <v>222</v>
      </c>
      <c r="JBC78" s="102">
        <v>11968</v>
      </c>
      <c r="JBD78" s="103" t="s">
        <v>241</v>
      </c>
      <c r="JBE78" s="104">
        <v>89</v>
      </c>
      <c r="JBF78" s="97" t="s">
        <v>254</v>
      </c>
      <c r="JBG78" s="97" t="s">
        <v>218</v>
      </c>
      <c r="JBH78" s="97" t="s">
        <v>99</v>
      </c>
      <c r="JBI78" s="63" t="s">
        <v>104</v>
      </c>
      <c r="JBJ78" s="97" t="s">
        <v>222</v>
      </c>
      <c r="JBK78" s="102">
        <v>11968</v>
      </c>
      <c r="JBL78" s="103" t="s">
        <v>241</v>
      </c>
      <c r="JBM78" s="104">
        <v>89</v>
      </c>
      <c r="JBN78" s="97" t="s">
        <v>254</v>
      </c>
      <c r="JBO78" s="97" t="s">
        <v>218</v>
      </c>
      <c r="JBP78" s="97" t="s">
        <v>99</v>
      </c>
      <c r="JBQ78" s="63" t="s">
        <v>104</v>
      </c>
      <c r="JBR78" s="97" t="s">
        <v>222</v>
      </c>
      <c r="JBS78" s="102">
        <v>11968</v>
      </c>
      <c r="JBT78" s="103" t="s">
        <v>241</v>
      </c>
      <c r="JBU78" s="104">
        <v>89</v>
      </c>
      <c r="JBV78" s="97" t="s">
        <v>254</v>
      </c>
      <c r="JBW78" s="97" t="s">
        <v>218</v>
      </c>
      <c r="JBX78" s="97" t="s">
        <v>99</v>
      </c>
      <c r="JBY78" s="63" t="s">
        <v>104</v>
      </c>
      <c r="JBZ78" s="97" t="s">
        <v>222</v>
      </c>
      <c r="JCA78" s="102">
        <v>11968</v>
      </c>
      <c r="JCB78" s="103" t="s">
        <v>241</v>
      </c>
      <c r="JCC78" s="104">
        <v>89</v>
      </c>
      <c r="JCD78" s="97" t="s">
        <v>254</v>
      </c>
      <c r="JCE78" s="97" t="s">
        <v>218</v>
      </c>
      <c r="JCF78" s="97" t="s">
        <v>99</v>
      </c>
      <c r="JCG78" s="63" t="s">
        <v>104</v>
      </c>
      <c r="JCH78" s="97" t="s">
        <v>222</v>
      </c>
      <c r="JCI78" s="102">
        <v>11968</v>
      </c>
      <c r="JCJ78" s="103" t="s">
        <v>241</v>
      </c>
      <c r="JCK78" s="104">
        <v>89</v>
      </c>
      <c r="JCL78" s="97" t="s">
        <v>254</v>
      </c>
      <c r="JCM78" s="97" t="s">
        <v>218</v>
      </c>
      <c r="JCN78" s="97" t="s">
        <v>99</v>
      </c>
      <c r="JCO78" s="63" t="s">
        <v>104</v>
      </c>
      <c r="JCP78" s="97" t="s">
        <v>222</v>
      </c>
      <c r="JCQ78" s="102">
        <v>11968</v>
      </c>
      <c r="JCR78" s="103" t="s">
        <v>241</v>
      </c>
      <c r="JCS78" s="104">
        <v>89</v>
      </c>
      <c r="JCT78" s="97" t="s">
        <v>254</v>
      </c>
      <c r="JCU78" s="97" t="s">
        <v>218</v>
      </c>
      <c r="JCV78" s="97" t="s">
        <v>99</v>
      </c>
      <c r="JCW78" s="63" t="s">
        <v>104</v>
      </c>
      <c r="JCX78" s="97" t="s">
        <v>222</v>
      </c>
      <c r="JCY78" s="102">
        <v>11968</v>
      </c>
      <c r="JCZ78" s="103" t="s">
        <v>241</v>
      </c>
      <c r="JDA78" s="104">
        <v>89</v>
      </c>
      <c r="JDB78" s="97" t="s">
        <v>254</v>
      </c>
      <c r="JDC78" s="97" t="s">
        <v>218</v>
      </c>
      <c r="JDD78" s="97" t="s">
        <v>99</v>
      </c>
      <c r="JDE78" s="63" t="s">
        <v>104</v>
      </c>
      <c r="JDF78" s="97" t="s">
        <v>222</v>
      </c>
      <c r="JDG78" s="102">
        <v>11968</v>
      </c>
      <c r="JDH78" s="103" t="s">
        <v>241</v>
      </c>
      <c r="JDI78" s="104">
        <v>89</v>
      </c>
      <c r="JDJ78" s="97" t="s">
        <v>254</v>
      </c>
      <c r="JDK78" s="97" t="s">
        <v>218</v>
      </c>
      <c r="JDL78" s="97" t="s">
        <v>99</v>
      </c>
      <c r="JDM78" s="63" t="s">
        <v>104</v>
      </c>
      <c r="JDN78" s="97" t="s">
        <v>222</v>
      </c>
      <c r="JDO78" s="102">
        <v>11968</v>
      </c>
      <c r="JDP78" s="103" t="s">
        <v>241</v>
      </c>
      <c r="JDQ78" s="104">
        <v>89</v>
      </c>
      <c r="JDR78" s="97" t="s">
        <v>254</v>
      </c>
      <c r="JDS78" s="97" t="s">
        <v>218</v>
      </c>
      <c r="JDT78" s="97" t="s">
        <v>99</v>
      </c>
      <c r="JDU78" s="63" t="s">
        <v>104</v>
      </c>
      <c r="JDV78" s="97" t="s">
        <v>222</v>
      </c>
      <c r="JDW78" s="102">
        <v>11968</v>
      </c>
      <c r="JDX78" s="103" t="s">
        <v>241</v>
      </c>
      <c r="JDY78" s="104">
        <v>89</v>
      </c>
      <c r="JDZ78" s="97" t="s">
        <v>254</v>
      </c>
      <c r="JEA78" s="97" t="s">
        <v>218</v>
      </c>
      <c r="JEB78" s="97" t="s">
        <v>99</v>
      </c>
      <c r="JEC78" s="63" t="s">
        <v>104</v>
      </c>
      <c r="JED78" s="97" t="s">
        <v>222</v>
      </c>
      <c r="JEE78" s="102">
        <v>11968</v>
      </c>
      <c r="JEF78" s="103" t="s">
        <v>241</v>
      </c>
      <c r="JEG78" s="104">
        <v>89</v>
      </c>
      <c r="JEH78" s="97" t="s">
        <v>254</v>
      </c>
      <c r="JEI78" s="97" t="s">
        <v>218</v>
      </c>
      <c r="JEJ78" s="97" t="s">
        <v>99</v>
      </c>
      <c r="JEK78" s="63" t="s">
        <v>104</v>
      </c>
      <c r="JEL78" s="97" t="s">
        <v>222</v>
      </c>
      <c r="JEM78" s="102">
        <v>11968</v>
      </c>
      <c r="JEN78" s="103" t="s">
        <v>241</v>
      </c>
      <c r="JEO78" s="104">
        <v>89</v>
      </c>
      <c r="JEP78" s="97" t="s">
        <v>254</v>
      </c>
      <c r="JEQ78" s="97" t="s">
        <v>218</v>
      </c>
      <c r="JER78" s="97" t="s">
        <v>99</v>
      </c>
      <c r="JES78" s="63" t="s">
        <v>104</v>
      </c>
      <c r="JET78" s="97" t="s">
        <v>222</v>
      </c>
      <c r="JEU78" s="102">
        <v>11968</v>
      </c>
      <c r="JEV78" s="103" t="s">
        <v>241</v>
      </c>
      <c r="JEW78" s="104">
        <v>89</v>
      </c>
      <c r="JEX78" s="97" t="s">
        <v>254</v>
      </c>
      <c r="JEY78" s="97" t="s">
        <v>218</v>
      </c>
      <c r="JEZ78" s="97" t="s">
        <v>99</v>
      </c>
      <c r="JFA78" s="63" t="s">
        <v>104</v>
      </c>
      <c r="JFB78" s="97" t="s">
        <v>222</v>
      </c>
      <c r="JFC78" s="102">
        <v>11968</v>
      </c>
      <c r="JFD78" s="103" t="s">
        <v>241</v>
      </c>
      <c r="JFE78" s="104">
        <v>89</v>
      </c>
      <c r="JFF78" s="97" t="s">
        <v>254</v>
      </c>
      <c r="JFG78" s="97" t="s">
        <v>218</v>
      </c>
      <c r="JFH78" s="97" t="s">
        <v>99</v>
      </c>
      <c r="JFI78" s="63" t="s">
        <v>104</v>
      </c>
      <c r="JFJ78" s="97" t="s">
        <v>222</v>
      </c>
      <c r="JFK78" s="102">
        <v>11968</v>
      </c>
      <c r="JFL78" s="103" t="s">
        <v>241</v>
      </c>
      <c r="JFM78" s="104">
        <v>89</v>
      </c>
      <c r="JFN78" s="97" t="s">
        <v>254</v>
      </c>
      <c r="JFO78" s="97" t="s">
        <v>218</v>
      </c>
      <c r="JFP78" s="97" t="s">
        <v>99</v>
      </c>
      <c r="JFQ78" s="63" t="s">
        <v>104</v>
      </c>
      <c r="JFR78" s="97" t="s">
        <v>222</v>
      </c>
      <c r="JFS78" s="102">
        <v>11968</v>
      </c>
      <c r="JFT78" s="103" t="s">
        <v>241</v>
      </c>
      <c r="JFU78" s="104">
        <v>89</v>
      </c>
      <c r="JFV78" s="97" t="s">
        <v>254</v>
      </c>
      <c r="JFW78" s="97" t="s">
        <v>218</v>
      </c>
      <c r="JFX78" s="97" t="s">
        <v>99</v>
      </c>
      <c r="JFY78" s="63" t="s">
        <v>104</v>
      </c>
      <c r="JFZ78" s="97" t="s">
        <v>222</v>
      </c>
      <c r="JGA78" s="102">
        <v>11968</v>
      </c>
      <c r="JGB78" s="103" t="s">
        <v>241</v>
      </c>
      <c r="JGC78" s="104">
        <v>89</v>
      </c>
      <c r="JGD78" s="97" t="s">
        <v>254</v>
      </c>
      <c r="JGE78" s="97" t="s">
        <v>218</v>
      </c>
      <c r="JGF78" s="97" t="s">
        <v>99</v>
      </c>
      <c r="JGG78" s="63" t="s">
        <v>104</v>
      </c>
      <c r="JGH78" s="97" t="s">
        <v>222</v>
      </c>
      <c r="JGI78" s="102">
        <v>11968</v>
      </c>
      <c r="JGJ78" s="103" t="s">
        <v>241</v>
      </c>
      <c r="JGK78" s="104">
        <v>89</v>
      </c>
      <c r="JGL78" s="97" t="s">
        <v>254</v>
      </c>
      <c r="JGM78" s="97" t="s">
        <v>218</v>
      </c>
      <c r="JGN78" s="97" t="s">
        <v>99</v>
      </c>
      <c r="JGO78" s="63" t="s">
        <v>104</v>
      </c>
      <c r="JGP78" s="97" t="s">
        <v>222</v>
      </c>
      <c r="JGQ78" s="102">
        <v>11968</v>
      </c>
      <c r="JGR78" s="103" t="s">
        <v>241</v>
      </c>
      <c r="JGS78" s="104">
        <v>89</v>
      </c>
      <c r="JGT78" s="97" t="s">
        <v>254</v>
      </c>
      <c r="JGU78" s="97" t="s">
        <v>218</v>
      </c>
      <c r="JGV78" s="97" t="s">
        <v>99</v>
      </c>
      <c r="JGW78" s="63" t="s">
        <v>104</v>
      </c>
      <c r="JGX78" s="97" t="s">
        <v>222</v>
      </c>
      <c r="JGY78" s="102">
        <v>11968</v>
      </c>
      <c r="JGZ78" s="103" t="s">
        <v>241</v>
      </c>
      <c r="JHA78" s="104">
        <v>89</v>
      </c>
      <c r="JHB78" s="97" t="s">
        <v>254</v>
      </c>
      <c r="JHC78" s="97" t="s">
        <v>218</v>
      </c>
      <c r="JHD78" s="97" t="s">
        <v>99</v>
      </c>
      <c r="JHE78" s="63" t="s">
        <v>104</v>
      </c>
      <c r="JHF78" s="97" t="s">
        <v>222</v>
      </c>
      <c r="JHG78" s="102">
        <v>11968</v>
      </c>
      <c r="JHH78" s="103" t="s">
        <v>241</v>
      </c>
      <c r="JHI78" s="104">
        <v>89</v>
      </c>
      <c r="JHJ78" s="97" t="s">
        <v>254</v>
      </c>
      <c r="JHK78" s="97" t="s">
        <v>218</v>
      </c>
      <c r="JHL78" s="97" t="s">
        <v>99</v>
      </c>
      <c r="JHM78" s="63" t="s">
        <v>104</v>
      </c>
      <c r="JHN78" s="97" t="s">
        <v>222</v>
      </c>
      <c r="JHO78" s="102">
        <v>11968</v>
      </c>
      <c r="JHP78" s="103" t="s">
        <v>241</v>
      </c>
      <c r="JHQ78" s="104">
        <v>89</v>
      </c>
      <c r="JHR78" s="97" t="s">
        <v>254</v>
      </c>
      <c r="JHS78" s="97" t="s">
        <v>218</v>
      </c>
      <c r="JHT78" s="97" t="s">
        <v>99</v>
      </c>
      <c r="JHU78" s="63" t="s">
        <v>104</v>
      </c>
      <c r="JHV78" s="97" t="s">
        <v>222</v>
      </c>
      <c r="JHW78" s="102">
        <v>11968</v>
      </c>
      <c r="JHX78" s="103" t="s">
        <v>241</v>
      </c>
      <c r="JHY78" s="104">
        <v>89</v>
      </c>
      <c r="JHZ78" s="97" t="s">
        <v>254</v>
      </c>
      <c r="JIA78" s="97" t="s">
        <v>218</v>
      </c>
      <c r="JIB78" s="97" t="s">
        <v>99</v>
      </c>
      <c r="JIC78" s="63" t="s">
        <v>104</v>
      </c>
      <c r="JID78" s="97" t="s">
        <v>222</v>
      </c>
      <c r="JIE78" s="102">
        <v>11968</v>
      </c>
      <c r="JIF78" s="103" t="s">
        <v>241</v>
      </c>
      <c r="JIG78" s="104">
        <v>89</v>
      </c>
      <c r="JIH78" s="97" t="s">
        <v>254</v>
      </c>
      <c r="JII78" s="97" t="s">
        <v>218</v>
      </c>
      <c r="JIJ78" s="97" t="s">
        <v>99</v>
      </c>
      <c r="JIK78" s="63" t="s">
        <v>104</v>
      </c>
      <c r="JIL78" s="97" t="s">
        <v>222</v>
      </c>
      <c r="JIM78" s="102">
        <v>11968</v>
      </c>
      <c r="JIN78" s="103" t="s">
        <v>241</v>
      </c>
      <c r="JIO78" s="104">
        <v>89</v>
      </c>
      <c r="JIP78" s="97" t="s">
        <v>254</v>
      </c>
      <c r="JIQ78" s="97" t="s">
        <v>218</v>
      </c>
      <c r="JIR78" s="97" t="s">
        <v>99</v>
      </c>
      <c r="JIS78" s="63" t="s">
        <v>104</v>
      </c>
      <c r="JIT78" s="97" t="s">
        <v>222</v>
      </c>
      <c r="JIU78" s="102">
        <v>11968</v>
      </c>
      <c r="JIV78" s="103" t="s">
        <v>241</v>
      </c>
      <c r="JIW78" s="104">
        <v>89</v>
      </c>
      <c r="JIX78" s="97" t="s">
        <v>254</v>
      </c>
      <c r="JIY78" s="97" t="s">
        <v>218</v>
      </c>
      <c r="JIZ78" s="97" t="s">
        <v>99</v>
      </c>
      <c r="JJA78" s="63" t="s">
        <v>104</v>
      </c>
      <c r="JJB78" s="97" t="s">
        <v>222</v>
      </c>
      <c r="JJC78" s="102">
        <v>11968</v>
      </c>
      <c r="JJD78" s="103" t="s">
        <v>241</v>
      </c>
      <c r="JJE78" s="104">
        <v>89</v>
      </c>
      <c r="JJF78" s="97" t="s">
        <v>254</v>
      </c>
      <c r="JJG78" s="97" t="s">
        <v>218</v>
      </c>
      <c r="JJH78" s="97" t="s">
        <v>99</v>
      </c>
      <c r="JJI78" s="63" t="s">
        <v>104</v>
      </c>
      <c r="JJJ78" s="97" t="s">
        <v>222</v>
      </c>
      <c r="JJK78" s="102">
        <v>11968</v>
      </c>
      <c r="JJL78" s="103" t="s">
        <v>241</v>
      </c>
      <c r="JJM78" s="104">
        <v>89</v>
      </c>
      <c r="JJN78" s="97" t="s">
        <v>254</v>
      </c>
      <c r="JJO78" s="97" t="s">
        <v>218</v>
      </c>
      <c r="JJP78" s="97" t="s">
        <v>99</v>
      </c>
      <c r="JJQ78" s="63" t="s">
        <v>104</v>
      </c>
      <c r="JJR78" s="97" t="s">
        <v>222</v>
      </c>
      <c r="JJS78" s="102">
        <v>11968</v>
      </c>
      <c r="JJT78" s="103" t="s">
        <v>241</v>
      </c>
      <c r="JJU78" s="104">
        <v>89</v>
      </c>
      <c r="JJV78" s="97" t="s">
        <v>254</v>
      </c>
      <c r="JJW78" s="97" t="s">
        <v>218</v>
      </c>
      <c r="JJX78" s="97" t="s">
        <v>99</v>
      </c>
      <c r="JJY78" s="63" t="s">
        <v>104</v>
      </c>
      <c r="JJZ78" s="97" t="s">
        <v>222</v>
      </c>
      <c r="JKA78" s="102">
        <v>11968</v>
      </c>
      <c r="JKB78" s="103" t="s">
        <v>241</v>
      </c>
      <c r="JKC78" s="104">
        <v>89</v>
      </c>
      <c r="JKD78" s="97" t="s">
        <v>254</v>
      </c>
      <c r="JKE78" s="97" t="s">
        <v>218</v>
      </c>
      <c r="JKF78" s="97" t="s">
        <v>99</v>
      </c>
      <c r="JKG78" s="63" t="s">
        <v>104</v>
      </c>
      <c r="JKH78" s="97" t="s">
        <v>222</v>
      </c>
      <c r="JKI78" s="102">
        <v>11968</v>
      </c>
      <c r="JKJ78" s="103" t="s">
        <v>241</v>
      </c>
      <c r="JKK78" s="104">
        <v>89</v>
      </c>
      <c r="JKL78" s="97" t="s">
        <v>254</v>
      </c>
      <c r="JKM78" s="97" t="s">
        <v>218</v>
      </c>
      <c r="JKN78" s="97" t="s">
        <v>99</v>
      </c>
      <c r="JKO78" s="63" t="s">
        <v>104</v>
      </c>
      <c r="JKP78" s="97" t="s">
        <v>222</v>
      </c>
      <c r="JKQ78" s="102">
        <v>11968</v>
      </c>
      <c r="JKR78" s="103" t="s">
        <v>241</v>
      </c>
      <c r="JKS78" s="104">
        <v>89</v>
      </c>
      <c r="JKT78" s="97" t="s">
        <v>254</v>
      </c>
      <c r="JKU78" s="97" t="s">
        <v>218</v>
      </c>
      <c r="JKV78" s="97" t="s">
        <v>99</v>
      </c>
      <c r="JKW78" s="63" t="s">
        <v>104</v>
      </c>
      <c r="JKX78" s="97" t="s">
        <v>222</v>
      </c>
      <c r="JKY78" s="102">
        <v>11968</v>
      </c>
      <c r="JKZ78" s="103" t="s">
        <v>241</v>
      </c>
      <c r="JLA78" s="104">
        <v>89</v>
      </c>
      <c r="JLB78" s="97" t="s">
        <v>254</v>
      </c>
      <c r="JLC78" s="97" t="s">
        <v>218</v>
      </c>
      <c r="JLD78" s="97" t="s">
        <v>99</v>
      </c>
      <c r="JLE78" s="63" t="s">
        <v>104</v>
      </c>
      <c r="JLF78" s="97" t="s">
        <v>222</v>
      </c>
      <c r="JLG78" s="102">
        <v>11968</v>
      </c>
      <c r="JLH78" s="103" t="s">
        <v>241</v>
      </c>
      <c r="JLI78" s="104">
        <v>89</v>
      </c>
      <c r="JLJ78" s="97" t="s">
        <v>254</v>
      </c>
      <c r="JLK78" s="97" t="s">
        <v>218</v>
      </c>
      <c r="JLL78" s="97" t="s">
        <v>99</v>
      </c>
      <c r="JLM78" s="63" t="s">
        <v>104</v>
      </c>
      <c r="JLN78" s="97" t="s">
        <v>222</v>
      </c>
      <c r="JLO78" s="102">
        <v>11968</v>
      </c>
      <c r="JLP78" s="103" t="s">
        <v>241</v>
      </c>
      <c r="JLQ78" s="104">
        <v>89</v>
      </c>
      <c r="JLR78" s="97" t="s">
        <v>254</v>
      </c>
      <c r="JLS78" s="97" t="s">
        <v>218</v>
      </c>
      <c r="JLT78" s="97" t="s">
        <v>99</v>
      </c>
      <c r="JLU78" s="63" t="s">
        <v>104</v>
      </c>
      <c r="JLV78" s="97" t="s">
        <v>222</v>
      </c>
      <c r="JLW78" s="102">
        <v>11968</v>
      </c>
      <c r="JLX78" s="103" t="s">
        <v>241</v>
      </c>
      <c r="JLY78" s="104">
        <v>89</v>
      </c>
      <c r="JLZ78" s="97" t="s">
        <v>254</v>
      </c>
      <c r="JMA78" s="97" t="s">
        <v>218</v>
      </c>
      <c r="JMB78" s="97" t="s">
        <v>99</v>
      </c>
      <c r="JMC78" s="63" t="s">
        <v>104</v>
      </c>
      <c r="JMD78" s="97" t="s">
        <v>222</v>
      </c>
      <c r="JME78" s="102">
        <v>11968</v>
      </c>
      <c r="JMF78" s="103" t="s">
        <v>241</v>
      </c>
      <c r="JMG78" s="104">
        <v>89</v>
      </c>
      <c r="JMH78" s="97" t="s">
        <v>254</v>
      </c>
      <c r="JMI78" s="97" t="s">
        <v>218</v>
      </c>
      <c r="JMJ78" s="97" t="s">
        <v>99</v>
      </c>
      <c r="JMK78" s="63" t="s">
        <v>104</v>
      </c>
      <c r="JML78" s="97" t="s">
        <v>222</v>
      </c>
      <c r="JMM78" s="102">
        <v>11968</v>
      </c>
      <c r="JMN78" s="103" t="s">
        <v>241</v>
      </c>
      <c r="JMO78" s="104">
        <v>89</v>
      </c>
      <c r="JMP78" s="97" t="s">
        <v>254</v>
      </c>
      <c r="JMQ78" s="97" t="s">
        <v>218</v>
      </c>
      <c r="JMR78" s="97" t="s">
        <v>99</v>
      </c>
      <c r="JMS78" s="63" t="s">
        <v>104</v>
      </c>
      <c r="JMT78" s="97" t="s">
        <v>222</v>
      </c>
      <c r="JMU78" s="102">
        <v>11968</v>
      </c>
      <c r="JMV78" s="103" t="s">
        <v>241</v>
      </c>
      <c r="JMW78" s="104">
        <v>89</v>
      </c>
      <c r="JMX78" s="97" t="s">
        <v>254</v>
      </c>
      <c r="JMY78" s="97" t="s">
        <v>218</v>
      </c>
      <c r="JMZ78" s="97" t="s">
        <v>99</v>
      </c>
      <c r="JNA78" s="63" t="s">
        <v>104</v>
      </c>
      <c r="JNB78" s="97" t="s">
        <v>222</v>
      </c>
      <c r="JNC78" s="102">
        <v>11968</v>
      </c>
      <c r="JND78" s="103" t="s">
        <v>241</v>
      </c>
      <c r="JNE78" s="104">
        <v>89</v>
      </c>
      <c r="JNF78" s="97" t="s">
        <v>254</v>
      </c>
      <c r="JNG78" s="97" t="s">
        <v>218</v>
      </c>
      <c r="JNH78" s="97" t="s">
        <v>99</v>
      </c>
      <c r="JNI78" s="63" t="s">
        <v>104</v>
      </c>
      <c r="JNJ78" s="97" t="s">
        <v>222</v>
      </c>
      <c r="JNK78" s="102">
        <v>11968</v>
      </c>
      <c r="JNL78" s="103" t="s">
        <v>241</v>
      </c>
      <c r="JNM78" s="104">
        <v>89</v>
      </c>
      <c r="JNN78" s="97" t="s">
        <v>254</v>
      </c>
      <c r="JNO78" s="97" t="s">
        <v>218</v>
      </c>
      <c r="JNP78" s="97" t="s">
        <v>99</v>
      </c>
      <c r="JNQ78" s="63" t="s">
        <v>104</v>
      </c>
      <c r="JNR78" s="97" t="s">
        <v>222</v>
      </c>
      <c r="JNS78" s="102">
        <v>11968</v>
      </c>
      <c r="JNT78" s="103" t="s">
        <v>241</v>
      </c>
      <c r="JNU78" s="104">
        <v>89</v>
      </c>
      <c r="JNV78" s="97" t="s">
        <v>254</v>
      </c>
      <c r="JNW78" s="97" t="s">
        <v>218</v>
      </c>
      <c r="JNX78" s="97" t="s">
        <v>99</v>
      </c>
      <c r="JNY78" s="63" t="s">
        <v>104</v>
      </c>
      <c r="JNZ78" s="97" t="s">
        <v>222</v>
      </c>
      <c r="JOA78" s="102">
        <v>11968</v>
      </c>
      <c r="JOB78" s="103" t="s">
        <v>241</v>
      </c>
      <c r="JOC78" s="104">
        <v>89</v>
      </c>
      <c r="JOD78" s="97" t="s">
        <v>254</v>
      </c>
      <c r="JOE78" s="97" t="s">
        <v>218</v>
      </c>
      <c r="JOF78" s="97" t="s">
        <v>99</v>
      </c>
      <c r="JOG78" s="63" t="s">
        <v>104</v>
      </c>
      <c r="JOH78" s="97" t="s">
        <v>222</v>
      </c>
      <c r="JOI78" s="102">
        <v>11968</v>
      </c>
      <c r="JOJ78" s="103" t="s">
        <v>241</v>
      </c>
      <c r="JOK78" s="104">
        <v>89</v>
      </c>
      <c r="JOL78" s="97" t="s">
        <v>254</v>
      </c>
      <c r="JOM78" s="97" t="s">
        <v>218</v>
      </c>
      <c r="JON78" s="97" t="s">
        <v>99</v>
      </c>
      <c r="JOO78" s="63" t="s">
        <v>104</v>
      </c>
      <c r="JOP78" s="97" t="s">
        <v>222</v>
      </c>
      <c r="JOQ78" s="102">
        <v>11968</v>
      </c>
      <c r="JOR78" s="103" t="s">
        <v>241</v>
      </c>
      <c r="JOS78" s="104">
        <v>89</v>
      </c>
      <c r="JOT78" s="97" t="s">
        <v>254</v>
      </c>
      <c r="JOU78" s="97" t="s">
        <v>218</v>
      </c>
      <c r="JOV78" s="97" t="s">
        <v>99</v>
      </c>
      <c r="JOW78" s="63" t="s">
        <v>104</v>
      </c>
      <c r="JOX78" s="97" t="s">
        <v>222</v>
      </c>
      <c r="JOY78" s="102">
        <v>11968</v>
      </c>
      <c r="JOZ78" s="103" t="s">
        <v>241</v>
      </c>
      <c r="JPA78" s="104">
        <v>89</v>
      </c>
      <c r="JPB78" s="97" t="s">
        <v>254</v>
      </c>
      <c r="JPC78" s="97" t="s">
        <v>218</v>
      </c>
      <c r="JPD78" s="97" t="s">
        <v>99</v>
      </c>
      <c r="JPE78" s="63" t="s">
        <v>104</v>
      </c>
      <c r="JPF78" s="97" t="s">
        <v>222</v>
      </c>
      <c r="JPG78" s="102">
        <v>11968</v>
      </c>
      <c r="JPH78" s="103" t="s">
        <v>241</v>
      </c>
      <c r="JPI78" s="104">
        <v>89</v>
      </c>
      <c r="JPJ78" s="97" t="s">
        <v>254</v>
      </c>
      <c r="JPK78" s="97" t="s">
        <v>218</v>
      </c>
      <c r="JPL78" s="97" t="s">
        <v>99</v>
      </c>
      <c r="JPM78" s="63" t="s">
        <v>104</v>
      </c>
      <c r="JPN78" s="97" t="s">
        <v>222</v>
      </c>
      <c r="JPO78" s="102">
        <v>11968</v>
      </c>
      <c r="JPP78" s="103" t="s">
        <v>241</v>
      </c>
      <c r="JPQ78" s="104">
        <v>89</v>
      </c>
      <c r="JPR78" s="97" t="s">
        <v>254</v>
      </c>
      <c r="JPS78" s="97" t="s">
        <v>218</v>
      </c>
      <c r="JPT78" s="97" t="s">
        <v>99</v>
      </c>
      <c r="JPU78" s="63" t="s">
        <v>104</v>
      </c>
      <c r="JPV78" s="97" t="s">
        <v>222</v>
      </c>
      <c r="JPW78" s="102">
        <v>11968</v>
      </c>
      <c r="JPX78" s="103" t="s">
        <v>241</v>
      </c>
      <c r="JPY78" s="104">
        <v>89</v>
      </c>
      <c r="JPZ78" s="97" t="s">
        <v>254</v>
      </c>
      <c r="JQA78" s="97" t="s">
        <v>218</v>
      </c>
      <c r="JQB78" s="97" t="s">
        <v>99</v>
      </c>
      <c r="JQC78" s="63" t="s">
        <v>104</v>
      </c>
      <c r="JQD78" s="97" t="s">
        <v>222</v>
      </c>
      <c r="JQE78" s="102">
        <v>11968</v>
      </c>
      <c r="JQF78" s="103" t="s">
        <v>241</v>
      </c>
      <c r="JQG78" s="104">
        <v>89</v>
      </c>
      <c r="JQH78" s="97" t="s">
        <v>254</v>
      </c>
      <c r="JQI78" s="97" t="s">
        <v>218</v>
      </c>
      <c r="JQJ78" s="97" t="s">
        <v>99</v>
      </c>
      <c r="JQK78" s="63" t="s">
        <v>104</v>
      </c>
      <c r="JQL78" s="97" t="s">
        <v>222</v>
      </c>
      <c r="JQM78" s="102">
        <v>11968</v>
      </c>
      <c r="JQN78" s="103" t="s">
        <v>241</v>
      </c>
      <c r="JQO78" s="104">
        <v>89</v>
      </c>
      <c r="JQP78" s="97" t="s">
        <v>254</v>
      </c>
      <c r="JQQ78" s="97" t="s">
        <v>218</v>
      </c>
      <c r="JQR78" s="97" t="s">
        <v>99</v>
      </c>
      <c r="JQS78" s="63" t="s">
        <v>104</v>
      </c>
      <c r="JQT78" s="97" t="s">
        <v>222</v>
      </c>
      <c r="JQU78" s="102">
        <v>11968</v>
      </c>
      <c r="JQV78" s="103" t="s">
        <v>241</v>
      </c>
      <c r="JQW78" s="104">
        <v>89</v>
      </c>
      <c r="JQX78" s="97" t="s">
        <v>254</v>
      </c>
      <c r="JQY78" s="97" t="s">
        <v>218</v>
      </c>
      <c r="JQZ78" s="97" t="s">
        <v>99</v>
      </c>
      <c r="JRA78" s="63" t="s">
        <v>104</v>
      </c>
      <c r="JRB78" s="97" t="s">
        <v>222</v>
      </c>
      <c r="JRC78" s="102">
        <v>11968</v>
      </c>
      <c r="JRD78" s="103" t="s">
        <v>241</v>
      </c>
      <c r="JRE78" s="104">
        <v>89</v>
      </c>
      <c r="JRF78" s="97" t="s">
        <v>254</v>
      </c>
      <c r="JRG78" s="97" t="s">
        <v>218</v>
      </c>
      <c r="JRH78" s="97" t="s">
        <v>99</v>
      </c>
      <c r="JRI78" s="63" t="s">
        <v>104</v>
      </c>
      <c r="JRJ78" s="97" t="s">
        <v>222</v>
      </c>
      <c r="JRK78" s="102">
        <v>11968</v>
      </c>
      <c r="JRL78" s="103" t="s">
        <v>241</v>
      </c>
      <c r="JRM78" s="104">
        <v>89</v>
      </c>
      <c r="JRN78" s="97" t="s">
        <v>254</v>
      </c>
      <c r="JRO78" s="97" t="s">
        <v>218</v>
      </c>
      <c r="JRP78" s="97" t="s">
        <v>99</v>
      </c>
      <c r="JRQ78" s="63" t="s">
        <v>104</v>
      </c>
      <c r="JRR78" s="97" t="s">
        <v>222</v>
      </c>
      <c r="JRS78" s="102">
        <v>11968</v>
      </c>
      <c r="JRT78" s="103" t="s">
        <v>241</v>
      </c>
      <c r="JRU78" s="104">
        <v>89</v>
      </c>
      <c r="JRV78" s="97" t="s">
        <v>254</v>
      </c>
      <c r="JRW78" s="97" t="s">
        <v>218</v>
      </c>
      <c r="JRX78" s="97" t="s">
        <v>99</v>
      </c>
      <c r="JRY78" s="63" t="s">
        <v>104</v>
      </c>
      <c r="JRZ78" s="97" t="s">
        <v>222</v>
      </c>
      <c r="JSA78" s="102">
        <v>11968</v>
      </c>
      <c r="JSB78" s="103" t="s">
        <v>241</v>
      </c>
      <c r="JSC78" s="104">
        <v>89</v>
      </c>
      <c r="JSD78" s="97" t="s">
        <v>254</v>
      </c>
      <c r="JSE78" s="97" t="s">
        <v>218</v>
      </c>
      <c r="JSF78" s="97" t="s">
        <v>99</v>
      </c>
      <c r="JSG78" s="63" t="s">
        <v>104</v>
      </c>
      <c r="JSH78" s="97" t="s">
        <v>222</v>
      </c>
      <c r="JSI78" s="102">
        <v>11968</v>
      </c>
      <c r="JSJ78" s="103" t="s">
        <v>241</v>
      </c>
      <c r="JSK78" s="104">
        <v>89</v>
      </c>
      <c r="JSL78" s="97" t="s">
        <v>254</v>
      </c>
      <c r="JSM78" s="97" t="s">
        <v>218</v>
      </c>
      <c r="JSN78" s="97" t="s">
        <v>99</v>
      </c>
      <c r="JSO78" s="63" t="s">
        <v>104</v>
      </c>
      <c r="JSP78" s="97" t="s">
        <v>222</v>
      </c>
      <c r="JSQ78" s="102">
        <v>11968</v>
      </c>
      <c r="JSR78" s="103" t="s">
        <v>241</v>
      </c>
      <c r="JSS78" s="104">
        <v>89</v>
      </c>
      <c r="JST78" s="97" t="s">
        <v>254</v>
      </c>
      <c r="JSU78" s="97" t="s">
        <v>218</v>
      </c>
      <c r="JSV78" s="97" t="s">
        <v>99</v>
      </c>
      <c r="JSW78" s="63" t="s">
        <v>104</v>
      </c>
      <c r="JSX78" s="97" t="s">
        <v>222</v>
      </c>
      <c r="JSY78" s="102">
        <v>11968</v>
      </c>
      <c r="JSZ78" s="103" t="s">
        <v>241</v>
      </c>
      <c r="JTA78" s="104">
        <v>89</v>
      </c>
      <c r="JTB78" s="97" t="s">
        <v>254</v>
      </c>
      <c r="JTC78" s="97" t="s">
        <v>218</v>
      </c>
      <c r="JTD78" s="97" t="s">
        <v>99</v>
      </c>
      <c r="JTE78" s="63" t="s">
        <v>104</v>
      </c>
      <c r="JTF78" s="97" t="s">
        <v>222</v>
      </c>
      <c r="JTG78" s="102">
        <v>11968</v>
      </c>
      <c r="JTH78" s="103" t="s">
        <v>241</v>
      </c>
      <c r="JTI78" s="104">
        <v>89</v>
      </c>
      <c r="JTJ78" s="97" t="s">
        <v>254</v>
      </c>
      <c r="JTK78" s="97" t="s">
        <v>218</v>
      </c>
      <c r="JTL78" s="97" t="s">
        <v>99</v>
      </c>
      <c r="JTM78" s="63" t="s">
        <v>104</v>
      </c>
      <c r="JTN78" s="97" t="s">
        <v>222</v>
      </c>
      <c r="JTO78" s="102">
        <v>11968</v>
      </c>
      <c r="JTP78" s="103" t="s">
        <v>241</v>
      </c>
      <c r="JTQ78" s="104">
        <v>89</v>
      </c>
      <c r="JTR78" s="97" t="s">
        <v>254</v>
      </c>
      <c r="JTS78" s="97" t="s">
        <v>218</v>
      </c>
      <c r="JTT78" s="97" t="s">
        <v>99</v>
      </c>
      <c r="JTU78" s="63" t="s">
        <v>104</v>
      </c>
      <c r="JTV78" s="97" t="s">
        <v>222</v>
      </c>
      <c r="JTW78" s="102">
        <v>11968</v>
      </c>
      <c r="JTX78" s="103" t="s">
        <v>241</v>
      </c>
      <c r="JTY78" s="104">
        <v>89</v>
      </c>
      <c r="JTZ78" s="97" t="s">
        <v>254</v>
      </c>
      <c r="JUA78" s="97" t="s">
        <v>218</v>
      </c>
      <c r="JUB78" s="97" t="s">
        <v>99</v>
      </c>
      <c r="JUC78" s="63" t="s">
        <v>104</v>
      </c>
      <c r="JUD78" s="97" t="s">
        <v>222</v>
      </c>
      <c r="JUE78" s="102">
        <v>11968</v>
      </c>
      <c r="JUF78" s="103" t="s">
        <v>241</v>
      </c>
      <c r="JUG78" s="104">
        <v>89</v>
      </c>
      <c r="JUH78" s="97" t="s">
        <v>254</v>
      </c>
      <c r="JUI78" s="97" t="s">
        <v>218</v>
      </c>
      <c r="JUJ78" s="97" t="s">
        <v>99</v>
      </c>
      <c r="JUK78" s="63" t="s">
        <v>104</v>
      </c>
      <c r="JUL78" s="97" t="s">
        <v>222</v>
      </c>
      <c r="JUM78" s="102">
        <v>11968</v>
      </c>
      <c r="JUN78" s="103" t="s">
        <v>241</v>
      </c>
      <c r="JUO78" s="104">
        <v>89</v>
      </c>
      <c r="JUP78" s="97" t="s">
        <v>254</v>
      </c>
      <c r="JUQ78" s="97" t="s">
        <v>218</v>
      </c>
      <c r="JUR78" s="97" t="s">
        <v>99</v>
      </c>
      <c r="JUS78" s="63" t="s">
        <v>104</v>
      </c>
      <c r="JUT78" s="97" t="s">
        <v>222</v>
      </c>
      <c r="JUU78" s="102">
        <v>11968</v>
      </c>
      <c r="JUV78" s="103" t="s">
        <v>241</v>
      </c>
      <c r="JUW78" s="104">
        <v>89</v>
      </c>
      <c r="JUX78" s="97" t="s">
        <v>254</v>
      </c>
      <c r="JUY78" s="97" t="s">
        <v>218</v>
      </c>
      <c r="JUZ78" s="97" t="s">
        <v>99</v>
      </c>
      <c r="JVA78" s="63" t="s">
        <v>104</v>
      </c>
      <c r="JVB78" s="97" t="s">
        <v>222</v>
      </c>
      <c r="JVC78" s="102">
        <v>11968</v>
      </c>
      <c r="JVD78" s="103" t="s">
        <v>241</v>
      </c>
      <c r="JVE78" s="104">
        <v>89</v>
      </c>
      <c r="JVF78" s="97" t="s">
        <v>254</v>
      </c>
      <c r="JVG78" s="97" t="s">
        <v>218</v>
      </c>
      <c r="JVH78" s="97" t="s">
        <v>99</v>
      </c>
      <c r="JVI78" s="63" t="s">
        <v>104</v>
      </c>
      <c r="JVJ78" s="97" t="s">
        <v>222</v>
      </c>
      <c r="JVK78" s="102">
        <v>11968</v>
      </c>
      <c r="JVL78" s="103" t="s">
        <v>241</v>
      </c>
      <c r="JVM78" s="104">
        <v>89</v>
      </c>
      <c r="JVN78" s="97" t="s">
        <v>254</v>
      </c>
      <c r="JVO78" s="97" t="s">
        <v>218</v>
      </c>
      <c r="JVP78" s="97" t="s">
        <v>99</v>
      </c>
      <c r="JVQ78" s="63" t="s">
        <v>104</v>
      </c>
      <c r="JVR78" s="97" t="s">
        <v>222</v>
      </c>
      <c r="JVS78" s="102">
        <v>11968</v>
      </c>
      <c r="JVT78" s="103" t="s">
        <v>241</v>
      </c>
      <c r="JVU78" s="104">
        <v>89</v>
      </c>
      <c r="JVV78" s="97" t="s">
        <v>254</v>
      </c>
      <c r="JVW78" s="97" t="s">
        <v>218</v>
      </c>
      <c r="JVX78" s="97" t="s">
        <v>99</v>
      </c>
      <c r="JVY78" s="63" t="s">
        <v>104</v>
      </c>
      <c r="JVZ78" s="97" t="s">
        <v>222</v>
      </c>
      <c r="JWA78" s="102">
        <v>11968</v>
      </c>
      <c r="JWB78" s="103" t="s">
        <v>241</v>
      </c>
      <c r="JWC78" s="104">
        <v>89</v>
      </c>
      <c r="JWD78" s="97" t="s">
        <v>254</v>
      </c>
      <c r="JWE78" s="97" t="s">
        <v>218</v>
      </c>
      <c r="JWF78" s="97" t="s">
        <v>99</v>
      </c>
      <c r="JWG78" s="63" t="s">
        <v>104</v>
      </c>
      <c r="JWH78" s="97" t="s">
        <v>222</v>
      </c>
      <c r="JWI78" s="102">
        <v>11968</v>
      </c>
      <c r="JWJ78" s="103" t="s">
        <v>241</v>
      </c>
      <c r="JWK78" s="104">
        <v>89</v>
      </c>
      <c r="JWL78" s="97" t="s">
        <v>254</v>
      </c>
      <c r="JWM78" s="97" t="s">
        <v>218</v>
      </c>
      <c r="JWN78" s="97" t="s">
        <v>99</v>
      </c>
      <c r="JWO78" s="63" t="s">
        <v>104</v>
      </c>
      <c r="JWP78" s="97" t="s">
        <v>222</v>
      </c>
      <c r="JWQ78" s="102">
        <v>11968</v>
      </c>
      <c r="JWR78" s="103" t="s">
        <v>241</v>
      </c>
      <c r="JWS78" s="104">
        <v>89</v>
      </c>
      <c r="JWT78" s="97" t="s">
        <v>254</v>
      </c>
      <c r="JWU78" s="97" t="s">
        <v>218</v>
      </c>
      <c r="JWV78" s="97" t="s">
        <v>99</v>
      </c>
      <c r="JWW78" s="63" t="s">
        <v>104</v>
      </c>
      <c r="JWX78" s="97" t="s">
        <v>222</v>
      </c>
      <c r="JWY78" s="102">
        <v>11968</v>
      </c>
      <c r="JWZ78" s="103" t="s">
        <v>241</v>
      </c>
      <c r="JXA78" s="104">
        <v>89</v>
      </c>
      <c r="JXB78" s="97" t="s">
        <v>254</v>
      </c>
      <c r="JXC78" s="97" t="s">
        <v>218</v>
      </c>
      <c r="JXD78" s="97" t="s">
        <v>99</v>
      </c>
      <c r="JXE78" s="63" t="s">
        <v>104</v>
      </c>
      <c r="JXF78" s="97" t="s">
        <v>222</v>
      </c>
      <c r="JXG78" s="102">
        <v>11968</v>
      </c>
      <c r="JXH78" s="103" t="s">
        <v>241</v>
      </c>
      <c r="JXI78" s="104">
        <v>89</v>
      </c>
      <c r="JXJ78" s="97" t="s">
        <v>254</v>
      </c>
      <c r="JXK78" s="97" t="s">
        <v>218</v>
      </c>
      <c r="JXL78" s="97" t="s">
        <v>99</v>
      </c>
      <c r="JXM78" s="63" t="s">
        <v>104</v>
      </c>
      <c r="JXN78" s="97" t="s">
        <v>222</v>
      </c>
      <c r="JXO78" s="102">
        <v>11968</v>
      </c>
      <c r="JXP78" s="103" t="s">
        <v>241</v>
      </c>
      <c r="JXQ78" s="104">
        <v>89</v>
      </c>
      <c r="JXR78" s="97" t="s">
        <v>254</v>
      </c>
      <c r="JXS78" s="97" t="s">
        <v>218</v>
      </c>
      <c r="JXT78" s="97" t="s">
        <v>99</v>
      </c>
      <c r="JXU78" s="63" t="s">
        <v>104</v>
      </c>
      <c r="JXV78" s="97" t="s">
        <v>222</v>
      </c>
      <c r="JXW78" s="102">
        <v>11968</v>
      </c>
      <c r="JXX78" s="103" t="s">
        <v>241</v>
      </c>
      <c r="JXY78" s="104">
        <v>89</v>
      </c>
      <c r="JXZ78" s="97" t="s">
        <v>254</v>
      </c>
      <c r="JYA78" s="97" t="s">
        <v>218</v>
      </c>
      <c r="JYB78" s="97" t="s">
        <v>99</v>
      </c>
      <c r="JYC78" s="63" t="s">
        <v>104</v>
      </c>
      <c r="JYD78" s="97" t="s">
        <v>222</v>
      </c>
      <c r="JYE78" s="102">
        <v>11968</v>
      </c>
      <c r="JYF78" s="103" t="s">
        <v>241</v>
      </c>
      <c r="JYG78" s="104">
        <v>89</v>
      </c>
      <c r="JYH78" s="97" t="s">
        <v>254</v>
      </c>
      <c r="JYI78" s="97" t="s">
        <v>218</v>
      </c>
      <c r="JYJ78" s="97" t="s">
        <v>99</v>
      </c>
      <c r="JYK78" s="63" t="s">
        <v>104</v>
      </c>
      <c r="JYL78" s="97" t="s">
        <v>222</v>
      </c>
      <c r="JYM78" s="102">
        <v>11968</v>
      </c>
      <c r="JYN78" s="103" t="s">
        <v>241</v>
      </c>
      <c r="JYO78" s="104">
        <v>89</v>
      </c>
      <c r="JYP78" s="97" t="s">
        <v>254</v>
      </c>
      <c r="JYQ78" s="97" t="s">
        <v>218</v>
      </c>
      <c r="JYR78" s="97" t="s">
        <v>99</v>
      </c>
      <c r="JYS78" s="63" t="s">
        <v>104</v>
      </c>
      <c r="JYT78" s="97" t="s">
        <v>222</v>
      </c>
      <c r="JYU78" s="102">
        <v>11968</v>
      </c>
      <c r="JYV78" s="103" t="s">
        <v>241</v>
      </c>
      <c r="JYW78" s="104">
        <v>89</v>
      </c>
      <c r="JYX78" s="97" t="s">
        <v>254</v>
      </c>
      <c r="JYY78" s="97" t="s">
        <v>218</v>
      </c>
      <c r="JYZ78" s="97" t="s">
        <v>99</v>
      </c>
      <c r="JZA78" s="63" t="s">
        <v>104</v>
      </c>
      <c r="JZB78" s="97" t="s">
        <v>222</v>
      </c>
      <c r="JZC78" s="102">
        <v>11968</v>
      </c>
      <c r="JZD78" s="103" t="s">
        <v>241</v>
      </c>
      <c r="JZE78" s="104">
        <v>89</v>
      </c>
      <c r="JZF78" s="97" t="s">
        <v>254</v>
      </c>
      <c r="JZG78" s="97" t="s">
        <v>218</v>
      </c>
      <c r="JZH78" s="97" t="s">
        <v>99</v>
      </c>
      <c r="JZI78" s="63" t="s">
        <v>104</v>
      </c>
      <c r="JZJ78" s="97" t="s">
        <v>222</v>
      </c>
      <c r="JZK78" s="102">
        <v>11968</v>
      </c>
      <c r="JZL78" s="103" t="s">
        <v>241</v>
      </c>
      <c r="JZM78" s="104">
        <v>89</v>
      </c>
      <c r="JZN78" s="97" t="s">
        <v>254</v>
      </c>
      <c r="JZO78" s="97" t="s">
        <v>218</v>
      </c>
      <c r="JZP78" s="97" t="s">
        <v>99</v>
      </c>
      <c r="JZQ78" s="63" t="s">
        <v>104</v>
      </c>
      <c r="JZR78" s="97" t="s">
        <v>222</v>
      </c>
      <c r="JZS78" s="102">
        <v>11968</v>
      </c>
      <c r="JZT78" s="103" t="s">
        <v>241</v>
      </c>
      <c r="JZU78" s="104">
        <v>89</v>
      </c>
      <c r="JZV78" s="97" t="s">
        <v>254</v>
      </c>
      <c r="JZW78" s="97" t="s">
        <v>218</v>
      </c>
      <c r="JZX78" s="97" t="s">
        <v>99</v>
      </c>
      <c r="JZY78" s="63" t="s">
        <v>104</v>
      </c>
      <c r="JZZ78" s="97" t="s">
        <v>222</v>
      </c>
      <c r="KAA78" s="102">
        <v>11968</v>
      </c>
      <c r="KAB78" s="103" t="s">
        <v>241</v>
      </c>
      <c r="KAC78" s="104">
        <v>89</v>
      </c>
      <c r="KAD78" s="97" t="s">
        <v>254</v>
      </c>
      <c r="KAE78" s="97" t="s">
        <v>218</v>
      </c>
      <c r="KAF78" s="97" t="s">
        <v>99</v>
      </c>
      <c r="KAG78" s="63" t="s">
        <v>104</v>
      </c>
      <c r="KAH78" s="97" t="s">
        <v>222</v>
      </c>
      <c r="KAI78" s="102">
        <v>11968</v>
      </c>
      <c r="KAJ78" s="103" t="s">
        <v>241</v>
      </c>
      <c r="KAK78" s="104">
        <v>89</v>
      </c>
      <c r="KAL78" s="97" t="s">
        <v>254</v>
      </c>
      <c r="KAM78" s="97" t="s">
        <v>218</v>
      </c>
      <c r="KAN78" s="97" t="s">
        <v>99</v>
      </c>
      <c r="KAO78" s="63" t="s">
        <v>104</v>
      </c>
      <c r="KAP78" s="97" t="s">
        <v>222</v>
      </c>
      <c r="KAQ78" s="102">
        <v>11968</v>
      </c>
      <c r="KAR78" s="103" t="s">
        <v>241</v>
      </c>
      <c r="KAS78" s="104">
        <v>89</v>
      </c>
      <c r="KAT78" s="97" t="s">
        <v>254</v>
      </c>
      <c r="KAU78" s="97" t="s">
        <v>218</v>
      </c>
      <c r="KAV78" s="97" t="s">
        <v>99</v>
      </c>
      <c r="KAW78" s="63" t="s">
        <v>104</v>
      </c>
      <c r="KAX78" s="97" t="s">
        <v>222</v>
      </c>
      <c r="KAY78" s="102">
        <v>11968</v>
      </c>
      <c r="KAZ78" s="103" t="s">
        <v>241</v>
      </c>
      <c r="KBA78" s="104">
        <v>89</v>
      </c>
      <c r="KBB78" s="97" t="s">
        <v>254</v>
      </c>
      <c r="KBC78" s="97" t="s">
        <v>218</v>
      </c>
      <c r="KBD78" s="97" t="s">
        <v>99</v>
      </c>
      <c r="KBE78" s="63" t="s">
        <v>104</v>
      </c>
      <c r="KBF78" s="97" t="s">
        <v>222</v>
      </c>
      <c r="KBG78" s="102">
        <v>11968</v>
      </c>
      <c r="KBH78" s="103" t="s">
        <v>241</v>
      </c>
      <c r="KBI78" s="104">
        <v>89</v>
      </c>
      <c r="KBJ78" s="97" t="s">
        <v>254</v>
      </c>
      <c r="KBK78" s="97" t="s">
        <v>218</v>
      </c>
      <c r="KBL78" s="97" t="s">
        <v>99</v>
      </c>
      <c r="KBM78" s="63" t="s">
        <v>104</v>
      </c>
      <c r="KBN78" s="97" t="s">
        <v>222</v>
      </c>
      <c r="KBO78" s="102">
        <v>11968</v>
      </c>
      <c r="KBP78" s="103" t="s">
        <v>241</v>
      </c>
      <c r="KBQ78" s="104">
        <v>89</v>
      </c>
      <c r="KBR78" s="97" t="s">
        <v>254</v>
      </c>
      <c r="KBS78" s="97" t="s">
        <v>218</v>
      </c>
      <c r="KBT78" s="97" t="s">
        <v>99</v>
      </c>
      <c r="KBU78" s="63" t="s">
        <v>104</v>
      </c>
      <c r="KBV78" s="97" t="s">
        <v>222</v>
      </c>
      <c r="KBW78" s="102">
        <v>11968</v>
      </c>
      <c r="KBX78" s="103" t="s">
        <v>241</v>
      </c>
      <c r="KBY78" s="104">
        <v>89</v>
      </c>
      <c r="KBZ78" s="97" t="s">
        <v>254</v>
      </c>
      <c r="KCA78" s="97" t="s">
        <v>218</v>
      </c>
      <c r="KCB78" s="97" t="s">
        <v>99</v>
      </c>
      <c r="KCC78" s="63" t="s">
        <v>104</v>
      </c>
      <c r="KCD78" s="97" t="s">
        <v>222</v>
      </c>
      <c r="KCE78" s="102">
        <v>11968</v>
      </c>
      <c r="KCF78" s="103" t="s">
        <v>241</v>
      </c>
      <c r="KCG78" s="104">
        <v>89</v>
      </c>
      <c r="KCH78" s="97" t="s">
        <v>254</v>
      </c>
      <c r="KCI78" s="97" t="s">
        <v>218</v>
      </c>
      <c r="KCJ78" s="97" t="s">
        <v>99</v>
      </c>
      <c r="KCK78" s="63" t="s">
        <v>104</v>
      </c>
      <c r="KCL78" s="97" t="s">
        <v>222</v>
      </c>
      <c r="KCM78" s="102">
        <v>11968</v>
      </c>
      <c r="KCN78" s="103" t="s">
        <v>241</v>
      </c>
      <c r="KCO78" s="104">
        <v>89</v>
      </c>
      <c r="KCP78" s="97" t="s">
        <v>254</v>
      </c>
      <c r="KCQ78" s="97" t="s">
        <v>218</v>
      </c>
      <c r="KCR78" s="97" t="s">
        <v>99</v>
      </c>
      <c r="KCS78" s="63" t="s">
        <v>104</v>
      </c>
      <c r="KCT78" s="97" t="s">
        <v>222</v>
      </c>
      <c r="KCU78" s="102">
        <v>11968</v>
      </c>
      <c r="KCV78" s="103" t="s">
        <v>241</v>
      </c>
      <c r="KCW78" s="104">
        <v>89</v>
      </c>
      <c r="KCX78" s="97" t="s">
        <v>254</v>
      </c>
      <c r="KCY78" s="97" t="s">
        <v>218</v>
      </c>
      <c r="KCZ78" s="97" t="s">
        <v>99</v>
      </c>
      <c r="KDA78" s="63" t="s">
        <v>104</v>
      </c>
      <c r="KDB78" s="97" t="s">
        <v>222</v>
      </c>
      <c r="KDC78" s="102">
        <v>11968</v>
      </c>
      <c r="KDD78" s="103" t="s">
        <v>241</v>
      </c>
      <c r="KDE78" s="104">
        <v>89</v>
      </c>
      <c r="KDF78" s="97" t="s">
        <v>254</v>
      </c>
      <c r="KDG78" s="97" t="s">
        <v>218</v>
      </c>
      <c r="KDH78" s="97" t="s">
        <v>99</v>
      </c>
      <c r="KDI78" s="63" t="s">
        <v>104</v>
      </c>
      <c r="KDJ78" s="97" t="s">
        <v>222</v>
      </c>
      <c r="KDK78" s="102">
        <v>11968</v>
      </c>
      <c r="KDL78" s="103" t="s">
        <v>241</v>
      </c>
      <c r="KDM78" s="104">
        <v>89</v>
      </c>
      <c r="KDN78" s="97" t="s">
        <v>254</v>
      </c>
      <c r="KDO78" s="97" t="s">
        <v>218</v>
      </c>
      <c r="KDP78" s="97" t="s">
        <v>99</v>
      </c>
      <c r="KDQ78" s="63" t="s">
        <v>104</v>
      </c>
      <c r="KDR78" s="97" t="s">
        <v>222</v>
      </c>
      <c r="KDS78" s="102">
        <v>11968</v>
      </c>
      <c r="KDT78" s="103" t="s">
        <v>241</v>
      </c>
      <c r="KDU78" s="104">
        <v>89</v>
      </c>
      <c r="KDV78" s="97" t="s">
        <v>254</v>
      </c>
      <c r="KDW78" s="97" t="s">
        <v>218</v>
      </c>
      <c r="KDX78" s="97" t="s">
        <v>99</v>
      </c>
      <c r="KDY78" s="63" t="s">
        <v>104</v>
      </c>
      <c r="KDZ78" s="97" t="s">
        <v>222</v>
      </c>
      <c r="KEA78" s="102">
        <v>11968</v>
      </c>
      <c r="KEB78" s="103" t="s">
        <v>241</v>
      </c>
      <c r="KEC78" s="104">
        <v>89</v>
      </c>
      <c r="KED78" s="97" t="s">
        <v>254</v>
      </c>
      <c r="KEE78" s="97" t="s">
        <v>218</v>
      </c>
      <c r="KEF78" s="97" t="s">
        <v>99</v>
      </c>
      <c r="KEG78" s="63" t="s">
        <v>104</v>
      </c>
      <c r="KEH78" s="97" t="s">
        <v>222</v>
      </c>
      <c r="KEI78" s="102">
        <v>11968</v>
      </c>
      <c r="KEJ78" s="103" t="s">
        <v>241</v>
      </c>
      <c r="KEK78" s="104">
        <v>89</v>
      </c>
      <c r="KEL78" s="97" t="s">
        <v>254</v>
      </c>
      <c r="KEM78" s="97" t="s">
        <v>218</v>
      </c>
      <c r="KEN78" s="97" t="s">
        <v>99</v>
      </c>
      <c r="KEO78" s="63" t="s">
        <v>104</v>
      </c>
      <c r="KEP78" s="97" t="s">
        <v>222</v>
      </c>
      <c r="KEQ78" s="102">
        <v>11968</v>
      </c>
      <c r="KER78" s="103" t="s">
        <v>241</v>
      </c>
      <c r="KES78" s="104">
        <v>89</v>
      </c>
      <c r="KET78" s="97" t="s">
        <v>254</v>
      </c>
      <c r="KEU78" s="97" t="s">
        <v>218</v>
      </c>
      <c r="KEV78" s="97" t="s">
        <v>99</v>
      </c>
      <c r="KEW78" s="63" t="s">
        <v>104</v>
      </c>
      <c r="KEX78" s="97" t="s">
        <v>222</v>
      </c>
      <c r="KEY78" s="102">
        <v>11968</v>
      </c>
      <c r="KEZ78" s="103" t="s">
        <v>241</v>
      </c>
      <c r="KFA78" s="104">
        <v>89</v>
      </c>
      <c r="KFB78" s="97" t="s">
        <v>254</v>
      </c>
      <c r="KFC78" s="97" t="s">
        <v>218</v>
      </c>
      <c r="KFD78" s="97" t="s">
        <v>99</v>
      </c>
      <c r="KFE78" s="63" t="s">
        <v>104</v>
      </c>
      <c r="KFF78" s="97" t="s">
        <v>222</v>
      </c>
      <c r="KFG78" s="102">
        <v>11968</v>
      </c>
      <c r="KFH78" s="103" t="s">
        <v>241</v>
      </c>
      <c r="KFI78" s="104">
        <v>89</v>
      </c>
      <c r="KFJ78" s="97" t="s">
        <v>254</v>
      </c>
      <c r="KFK78" s="97" t="s">
        <v>218</v>
      </c>
      <c r="KFL78" s="97" t="s">
        <v>99</v>
      </c>
      <c r="KFM78" s="63" t="s">
        <v>104</v>
      </c>
      <c r="KFN78" s="97" t="s">
        <v>222</v>
      </c>
      <c r="KFO78" s="102">
        <v>11968</v>
      </c>
      <c r="KFP78" s="103" t="s">
        <v>241</v>
      </c>
      <c r="KFQ78" s="104">
        <v>89</v>
      </c>
      <c r="KFR78" s="97" t="s">
        <v>254</v>
      </c>
      <c r="KFS78" s="97" t="s">
        <v>218</v>
      </c>
      <c r="KFT78" s="97" t="s">
        <v>99</v>
      </c>
      <c r="KFU78" s="63" t="s">
        <v>104</v>
      </c>
      <c r="KFV78" s="97" t="s">
        <v>222</v>
      </c>
      <c r="KFW78" s="102">
        <v>11968</v>
      </c>
      <c r="KFX78" s="103" t="s">
        <v>241</v>
      </c>
      <c r="KFY78" s="104">
        <v>89</v>
      </c>
      <c r="KFZ78" s="97" t="s">
        <v>254</v>
      </c>
      <c r="KGA78" s="97" t="s">
        <v>218</v>
      </c>
      <c r="KGB78" s="97" t="s">
        <v>99</v>
      </c>
      <c r="KGC78" s="63" t="s">
        <v>104</v>
      </c>
      <c r="KGD78" s="97" t="s">
        <v>222</v>
      </c>
      <c r="KGE78" s="102">
        <v>11968</v>
      </c>
      <c r="KGF78" s="103" t="s">
        <v>241</v>
      </c>
      <c r="KGG78" s="104">
        <v>89</v>
      </c>
      <c r="KGH78" s="97" t="s">
        <v>254</v>
      </c>
      <c r="KGI78" s="97" t="s">
        <v>218</v>
      </c>
      <c r="KGJ78" s="97" t="s">
        <v>99</v>
      </c>
      <c r="KGK78" s="63" t="s">
        <v>104</v>
      </c>
      <c r="KGL78" s="97" t="s">
        <v>222</v>
      </c>
      <c r="KGM78" s="102">
        <v>11968</v>
      </c>
      <c r="KGN78" s="103" t="s">
        <v>241</v>
      </c>
      <c r="KGO78" s="104">
        <v>89</v>
      </c>
      <c r="KGP78" s="97" t="s">
        <v>254</v>
      </c>
      <c r="KGQ78" s="97" t="s">
        <v>218</v>
      </c>
      <c r="KGR78" s="97" t="s">
        <v>99</v>
      </c>
      <c r="KGS78" s="63" t="s">
        <v>104</v>
      </c>
      <c r="KGT78" s="97" t="s">
        <v>222</v>
      </c>
      <c r="KGU78" s="102">
        <v>11968</v>
      </c>
      <c r="KGV78" s="103" t="s">
        <v>241</v>
      </c>
      <c r="KGW78" s="104">
        <v>89</v>
      </c>
      <c r="KGX78" s="97" t="s">
        <v>254</v>
      </c>
      <c r="KGY78" s="97" t="s">
        <v>218</v>
      </c>
      <c r="KGZ78" s="97" t="s">
        <v>99</v>
      </c>
      <c r="KHA78" s="63" t="s">
        <v>104</v>
      </c>
      <c r="KHB78" s="97" t="s">
        <v>222</v>
      </c>
      <c r="KHC78" s="102">
        <v>11968</v>
      </c>
      <c r="KHD78" s="103" t="s">
        <v>241</v>
      </c>
      <c r="KHE78" s="104">
        <v>89</v>
      </c>
      <c r="KHF78" s="97" t="s">
        <v>254</v>
      </c>
      <c r="KHG78" s="97" t="s">
        <v>218</v>
      </c>
      <c r="KHH78" s="97" t="s">
        <v>99</v>
      </c>
      <c r="KHI78" s="63" t="s">
        <v>104</v>
      </c>
      <c r="KHJ78" s="97" t="s">
        <v>222</v>
      </c>
      <c r="KHK78" s="102">
        <v>11968</v>
      </c>
      <c r="KHL78" s="103" t="s">
        <v>241</v>
      </c>
      <c r="KHM78" s="104">
        <v>89</v>
      </c>
      <c r="KHN78" s="97" t="s">
        <v>254</v>
      </c>
      <c r="KHO78" s="97" t="s">
        <v>218</v>
      </c>
      <c r="KHP78" s="97" t="s">
        <v>99</v>
      </c>
      <c r="KHQ78" s="63" t="s">
        <v>104</v>
      </c>
      <c r="KHR78" s="97" t="s">
        <v>222</v>
      </c>
      <c r="KHS78" s="102">
        <v>11968</v>
      </c>
      <c r="KHT78" s="103" t="s">
        <v>241</v>
      </c>
      <c r="KHU78" s="104">
        <v>89</v>
      </c>
      <c r="KHV78" s="97" t="s">
        <v>254</v>
      </c>
      <c r="KHW78" s="97" t="s">
        <v>218</v>
      </c>
      <c r="KHX78" s="97" t="s">
        <v>99</v>
      </c>
      <c r="KHY78" s="63" t="s">
        <v>104</v>
      </c>
      <c r="KHZ78" s="97" t="s">
        <v>222</v>
      </c>
      <c r="KIA78" s="102">
        <v>11968</v>
      </c>
      <c r="KIB78" s="103" t="s">
        <v>241</v>
      </c>
      <c r="KIC78" s="104">
        <v>89</v>
      </c>
      <c r="KID78" s="97" t="s">
        <v>254</v>
      </c>
      <c r="KIE78" s="97" t="s">
        <v>218</v>
      </c>
      <c r="KIF78" s="97" t="s">
        <v>99</v>
      </c>
      <c r="KIG78" s="63" t="s">
        <v>104</v>
      </c>
      <c r="KIH78" s="97" t="s">
        <v>222</v>
      </c>
      <c r="KII78" s="102">
        <v>11968</v>
      </c>
      <c r="KIJ78" s="103" t="s">
        <v>241</v>
      </c>
      <c r="KIK78" s="104">
        <v>89</v>
      </c>
      <c r="KIL78" s="97" t="s">
        <v>254</v>
      </c>
      <c r="KIM78" s="97" t="s">
        <v>218</v>
      </c>
      <c r="KIN78" s="97" t="s">
        <v>99</v>
      </c>
      <c r="KIO78" s="63" t="s">
        <v>104</v>
      </c>
      <c r="KIP78" s="97" t="s">
        <v>222</v>
      </c>
      <c r="KIQ78" s="102">
        <v>11968</v>
      </c>
      <c r="KIR78" s="103" t="s">
        <v>241</v>
      </c>
      <c r="KIS78" s="104">
        <v>89</v>
      </c>
      <c r="KIT78" s="97" t="s">
        <v>254</v>
      </c>
      <c r="KIU78" s="97" t="s">
        <v>218</v>
      </c>
      <c r="KIV78" s="97" t="s">
        <v>99</v>
      </c>
      <c r="KIW78" s="63" t="s">
        <v>104</v>
      </c>
      <c r="KIX78" s="97" t="s">
        <v>222</v>
      </c>
      <c r="KIY78" s="102">
        <v>11968</v>
      </c>
      <c r="KIZ78" s="103" t="s">
        <v>241</v>
      </c>
      <c r="KJA78" s="104">
        <v>89</v>
      </c>
      <c r="KJB78" s="97" t="s">
        <v>254</v>
      </c>
      <c r="KJC78" s="97" t="s">
        <v>218</v>
      </c>
      <c r="KJD78" s="97" t="s">
        <v>99</v>
      </c>
      <c r="KJE78" s="63" t="s">
        <v>104</v>
      </c>
      <c r="KJF78" s="97" t="s">
        <v>222</v>
      </c>
      <c r="KJG78" s="102">
        <v>11968</v>
      </c>
      <c r="KJH78" s="103" t="s">
        <v>241</v>
      </c>
      <c r="KJI78" s="104">
        <v>89</v>
      </c>
      <c r="KJJ78" s="97" t="s">
        <v>254</v>
      </c>
      <c r="KJK78" s="97" t="s">
        <v>218</v>
      </c>
      <c r="KJL78" s="97" t="s">
        <v>99</v>
      </c>
      <c r="KJM78" s="63" t="s">
        <v>104</v>
      </c>
      <c r="KJN78" s="97" t="s">
        <v>222</v>
      </c>
      <c r="KJO78" s="102">
        <v>11968</v>
      </c>
      <c r="KJP78" s="103" t="s">
        <v>241</v>
      </c>
      <c r="KJQ78" s="104">
        <v>89</v>
      </c>
      <c r="KJR78" s="97" t="s">
        <v>254</v>
      </c>
      <c r="KJS78" s="97" t="s">
        <v>218</v>
      </c>
      <c r="KJT78" s="97" t="s">
        <v>99</v>
      </c>
      <c r="KJU78" s="63" t="s">
        <v>104</v>
      </c>
      <c r="KJV78" s="97" t="s">
        <v>222</v>
      </c>
      <c r="KJW78" s="102">
        <v>11968</v>
      </c>
      <c r="KJX78" s="103" t="s">
        <v>241</v>
      </c>
      <c r="KJY78" s="104">
        <v>89</v>
      </c>
      <c r="KJZ78" s="97" t="s">
        <v>254</v>
      </c>
      <c r="KKA78" s="97" t="s">
        <v>218</v>
      </c>
      <c r="KKB78" s="97" t="s">
        <v>99</v>
      </c>
      <c r="KKC78" s="63" t="s">
        <v>104</v>
      </c>
      <c r="KKD78" s="97" t="s">
        <v>222</v>
      </c>
      <c r="KKE78" s="102">
        <v>11968</v>
      </c>
      <c r="KKF78" s="103" t="s">
        <v>241</v>
      </c>
      <c r="KKG78" s="104">
        <v>89</v>
      </c>
      <c r="KKH78" s="97" t="s">
        <v>254</v>
      </c>
      <c r="KKI78" s="97" t="s">
        <v>218</v>
      </c>
      <c r="KKJ78" s="97" t="s">
        <v>99</v>
      </c>
      <c r="KKK78" s="63" t="s">
        <v>104</v>
      </c>
      <c r="KKL78" s="97" t="s">
        <v>222</v>
      </c>
      <c r="KKM78" s="102">
        <v>11968</v>
      </c>
      <c r="KKN78" s="103" t="s">
        <v>241</v>
      </c>
      <c r="KKO78" s="104">
        <v>89</v>
      </c>
      <c r="KKP78" s="97" t="s">
        <v>254</v>
      </c>
      <c r="KKQ78" s="97" t="s">
        <v>218</v>
      </c>
      <c r="KKR78" s="97" t="s">
        <v>99</v>
      </c>
      <c r="KKS78" s="63" t="s">
        <v>104</v>
      </c>
      <c r="KKT78" s="97" t="s">
        <v>222</v>
      </c>
      <c r="KKU78" s="102">
        <v>11968</v>
      </c>
      <c r="KKV78" s="103" t="s">
        <v>241</v>
      </c>
      <c r="KKW78" s="104">
        <v>89</v>
      </c>
      <c r="KKX78" s="97" t="s">
        <v>254</v>
      </c>
      <c r="KKY78" s="97" t="s">
        <v>218</v>
      </c>
      <c r="KKZ78" s="97" t="s">
        <v>99</v>
      </c>
      <c r="KLA78" s="63" t="s">
        <v>104</v>
      </c>
      <c r="KLB78" s="97" t="s">
        <v>222</v>
      </c>
      <c r="KLC78" s="102">
        <v>11968</v>
      </c>
      <c r="KLD78" s="103" t="s">
        <v>241</v>
      </c>
      <c r="KLE78" s="104">
        <v>89</v>
      </c>
      <c r="KLF78" s="97" t="s">
        <v>254</v>
      </c>
      <c r="KLG78" s="97" t="s">
        <v>218</v>
      </c>
      <c r="KLH78" s="97" t="s">
        <v>99</v>
      </c>
      <c r="KLI78" s="63" t="s">
        <v>104</v>
      </c>
      <c r="KLJ78" s="97" t="s">
        <v>222</v>
      </c>
      <c r="KLK78" s="102">
        <v>11968</v>
      </c>
      <c r="KLL78" s="103" t="s">
        <v>241</v>
      </c>
      <c r="KLM78" s="104">
        <v>89</v>
      </c>
      <c r="KLN78" s="97" t="s">
        <v>254</v>
      </c>
      <c r="KLO78" s="97" t="s">
        <v>218</v>
      </c>
      <c r="KLP78" s="97" t="s">
        <v>99</v>
      </c>
      <c r="KLQ78" s="63" t="s">
        <v>104</v>
      </c>
      <c r="KLR78" s="97" t="s">
        <v>222</v>
      </c>
      <c r="KLS78" s="102">
        <v>11968</v>
      </c>
      <c r="KLT78" s="103" t="s">
        <v>241</v>
      </c>
      <c r="KLU78" s="104">
        <v>89</v>
      </c>
      <c r="KLV78" s="97" t="s">
        <v>254</v>
      </c>
      <c r="KLW78" s="97" t="s">
        <v>218</v>
      </c>
      <c r="KLX78" s="97" t="s">
        <v>99</v>
      </c>
      <c r="KLY78" s="63" t="s">
        <v>104</v>
      </c>
      <c r="KLZ78" s="97" t="s">
        <v>222</v>
      </c>
      <c r="KMA78" s="102">
        <v>11968</v>
      </c>
      <c r="KMB78" s="103" t="s">
        <v>241</v>
      </c>
      <c r="KMC78" s="104">
        <v>89</v>
      </c>
      <c r="KMD78" s="97" t="s">
        <v>254</v>
      </c>
      <c r="KME78" s="97" t="s">
        <v>218</v>
      </c>
      <c r="KMF78" s="97" t="s">
        <v>99</v>
      </c>
      <c r="KMG78" s="63" t="s">
        <v>104</v>
      </c>
      <c r="KMH78" s="97" t="s">
        <v>222</v>
      </c>
      <c r="KMI78" s="102">
        <v>11968</v>
      </c>
      <c r="KMJ78" s="103" t="s">
        <v>241</v>
      </c>
      <c r="KMK78" s="104">
        <v>89</v>
      </c>
      <c r="KML78" s="97" t="s">
        <v>254</v>
      </c>
      <c r="KMM78" s="97" t="s">
        <v>218</v>
      </c>
      <c r="KMN78" s="97" t="s">
        <v>99</v>
      </c>
      <c r="KMO78" s="63" t="s">
        <v>104</v>
      </c>
      <c r="KMP78" s="97" t="s">
        <v>222</v>
      </c>
      <c r="KMQ78" s="102">
        <v>11968</v>
      </c>
      <c r="KMR78" s="103" t="s">
        <v>241</v>
      </c>
      <c r="KMS78" s="104">
        <v>89</v>
      </c>
      <c r="KMT78" s="97" t="s">
        <v>254</v>
      </c>
      <c r="KMU78" s="97" t="s">
        <v>218</v>
      </c>
      <c r="KMV78" s="97" t="s">
        <v>99</v>
      </c>
      <c r="KMW78" s="63" t="s">
        <v>104</v>
      </c>
      <c r="KMX78" s="97" t="s">
        <v>222</v>
      </c>
      <c r="KMY78" s="102">
        <v>11968</v>
      </c>
      <c r="KMZ78" s="103" t="s">
        <v>241</v>
      </c>
      <c r="KNA78" s="104">
        <v>89</v>
      </c>
      <c r="KNB78" s="97" t="s">
        <v>254</v>
      </c>
      <c r="KNC78" s="97" t="s">
        <v>218</v>
      </c>
      <c r="KND78" s="97" t="s">
        <v>99</v>
      </c>
      <c r="KNE78" s="63" t="s">
        <v>104</v>
      </c>
      <c r="KNF78" s="97" t="s">
        <v>222</v>
      </c>
      <c r="KNG78" s="102">
        <v>11968</v>
      </c>
      <c r="KNH78" s="103" t="s">
        <v>241</v>
      </c>
      <c r="KNI78" s="104">
        <v>89</v>
      </c>
      <c r="KNJ78" s="97" t="s">
        <v>254</v>
      </c>
      <c r="KNK78" s="97" t="s">
        <v>218</v>
      </c>
      <c r="KNL78" s="97" t="s">
        <v>99</v>
      </c>
      <c r="KNM78" s="63" t="s">
        <v>104</v>
      </c>
      <c r="KNN78" s="97" t="s">
        <v>222</v>
      </c>
      <c r="KNO78" s="102">
        <v>11968</v>
      </c>
      <c r="KNP78" s="103" t="s">
        <v>241</v>
      </c>
      <c r="KNQ78" s="104">
        <v>89</v>
      </c>
      <c r="KNR78" s="97" t="s">
        <v>254</v>
      </c>
      <c r="KNS78" s="97" t="s">
        <v>218</v>
      </c>
      <c r="KNT78" s="97" t="s">
        <v>99</v>
      </c>
      <c r="KNU78" s="63" t="s">
        <v>104</v>
      </c>
      <c r="KNV78" s="97" t="s">
        <v>222</v>
      </c>
      <c r="KNW78" s="102">
        <v>11968</v>
      </c>
      <c r="KNX78" s="103" t="s">
        <v>241</v>
      </c>
      <c r="KNY78" s="104">
        <v>89</v>
      </c>
      <c r="KNZ78" s="97" t="s">
        <v>254</v>
      </c>
      <c r="KOA78" s="97" t="s">
        <v>218</v>
      </c>
      <c r="KOB78" s="97" t="s">
        <v>99</v>
      </c>
      <c r="KOC78" s="63" t="s">
        <v>104</v>
      </c>
      <c r="KOD78" s="97" t="s">
        <v>222</v>
      </c>
      <c r="KOE78" s="102">
        <v>11968</v>
      </c>
      <c r="KOF78" s="103" t="s">
        <v>241</v>
      </c>
      <c r="KOG78" s="104">
        <v>89</v>
      </c>
      <c r="KOH78" s="97" t="s">
        <v>254</v>
      </c>
      <c r="KOI78" s="97" t="s">
        <v>218</v>
      </c>
      <c r="KOJ78" s="97" t="s">
        <v>99</v>
      </c>
      <c r="KOK78" s="63" t="s">
        <v>104</v>
      </c>
      <c r="KOL78" s="97" t="s">
        <v>222</v>
      </c>
      <c r="KOM78" s="102">
        <v>11968</v>
      </c>
      <c r="KON78" s="103" t="s">
        <v>241</v>
      </c>
      <c r="KOO78" s="104">
        <v>89</v>
      </c>
      <c r="KOP78" s="97" t="s">
        <v>254</v>
      </c>
      <c r="KOQ78" s="97" t="s">
        <v>218</v>
      </c>
      <c r="KOR78" s="97" t="s">
        <v>99</v>
      </c>
      <c r="KOS78" s="63" t="s">
        <v>104</v>
      </c>
      <c r="KOT78" s="97" t="s">
        <v>222</v>
      </c>
      <c r="KOU78" s="102">
        <v>11968</v>
      </c>
      <c r="KOV78" s="103" t="s">
        <v>241</v>
      </c>
      <c r="KOW78" s="104">
        <v>89</v>
      </c>
      <c r="KOX78" s="97" t="s">
        <v>254</v>
      </c>
      <c r="KOY78" s="97" t="s">
        <v>218</v>
      </c>
      <c r="KOZ78" s="97" t="s">
        <v>99</v>
      </c>
      <c r="KPA78" s="63" t="s">
        <v>104</v>
      </c>
      <c r="KPB78" s="97" t="s">
        <v>222</v>
      </c>
      <c r="KPC78" s="102">
        <v>11968</v>
      </c>
      <c r="KPD78" s="103" t="s">
        <v>241</v>
      </c>
      <c r="KPE78" s="104">
        <v>89</v>
      </c>
      <c r="KPF78" s="97" t="s">
        <v>254</v>
      </c>
      <c r="KPG78" s="97" t="s">
        <v>218</v>
      </c>
      <c r="KPH78" s="97" t="s">
        <v>99</v>
      </c>
      <c r="KPI78" s="63" t="s">
        <v>104</v>
      </c>
      <c r="KPJ78" s="97" t="s">
        <v>222</v>
      </c>
      <c r="KPK78" s="102">
        <v>11968</v>
      </c>
      <c r="KPL78" s="103" t="s">
        <v>241</v>
      </c>
      <c r="KPM78" s="104">
        <v>89</v>
      </c>
      <c r="KPN78" s="97" t="s">
        <v>254</v>
      </c>
      <c r="KPO78" s="97" t="s">
        <v>218</v>
      </c>
      <c r="KPP78" s="97" t="s">
        <v>99</v>
      </c>
      <c r="KPQ78" s="63" t="s">
        <v>104</v>
      </c>
      <c r="KPR78" s="97" t="s">
        <v>222</v>
      </c>
      <c r="KPS78" s="102">
        <v>11968</v>
      </c>
      <c r="KPT78" s="103" t="s">
        <v>241</v>
      </c>
      <c r="KPU78" s="104">
        <v>89</v>
      </c>
      <c r="KPV78" s="97" t="s">
        <v>254</v>
      </c>
      <c r="KPW78" s="97" t="s">
        <v>218</v>
      </c>
      <c r="KPX78" s="97" t="s">
        <v>99</v>
      </c>
      <c r="KPY78" s="63" t="s">
        <v>104</v>
      </c>
      <c r="KPZ78" s="97" t="s">
        <v>222</v>
      </c>
      <c r="KQA78" s="102">
        <v>11968</v>
      </c>
      <c r="KQB78" s="103" t="s">
        <v>241</v>
      </c>
      <c r="KQC78" s="104">
        <v>89</v>
      </c>
      <c r="KQD78" s="97" t="s">
        <v>254</v>
      </c>
      <c r="KQE78" s="97" t="s">
        <v>218</v>
      </c>
      <c r="KQF78" s="97" t="s">
        <v>99</v>
      </c>
      <c r="KQG78" s="63" t="s">
        <v>104</v>
      </c>
      <c r="KQH78" s="97" t="s">
        <v>222</v>
      </c>
      <c r="KQI78" s="102">
        <v>11968</v>
      </c>
      <c r="KQJ78" s="103" t="s">
        <v>241</v>
      </c>
      <c r="KQK78" s="104">
        <v>89</v>
      </c>
      <c r="KQL78" s="97" t="s">
        <v>254</v>
      </c>
      <c r="KQM78" s="97" t="s">
        <v>218</v>
      </c>
      <c r="KQN78" s="97" t="s">
        <v>99</v>
      </c>
      <c r="KQO78" s="63" t="s">
        <v>104</v>
      </c>
      <c r="KQP78" s="97" t="s">
        <v>222</v>
      </c>
      <c r="KQQ78" s="102">
        <v>11968</v>
      </c>
      <c r="KQR78" s="103" t="s">
        <v>241</v>
      </c>
      <c r="KQS78" s="104">
        <v>89</v>
      </c>
      <c r="KQT78" s="97" t="s">
        <v>254</v>
      </c>
      <c r="KQU78" s="97" t="s">
        <v>218</v>
      </c>
      <c r="KQV78" s="97" t="s">
        <v>99</v>
      </c>
      <c r="KQW78" s="63" t="s">
        <v>104</v>
      </c>
      <c r="KQX78" s="97" t="s">
        <v>222</v>
      </c>
      <c r="KQY78" s="102">
        <v>11968</v>
      </c>
      <c r="KQZ78" s="103" t="s">
        <v>241</v>
      </c>
      <c r="KRA78" s="104">
        <v>89</v>
      </c>
      <c r="KRB78" s="97" t="s">
        <v>254</v>
      </c>
      <c r="KRC78" s="97" t="s">
        <v>218</v>
      </c>
      <c r="KRD78" s="97" t="s">
        <v>99</v>
      </c>
      <c r="KRE78" s="63" t="s">
        <v>104</v>
      </c>
      <c r="KRF78" s="97" t="s">
        <v>222</v>
      </c>
      <c r="KRG78" s="102">
        <v>11968</v>
      </c>
      <c r="KRH78" s="103" t="s">
        <v>241</v>
      </c>
      <c r="KRI78" s="104">
        <v>89</v>
      </c>
      <c r="KRJ78" s="97" t="s">
        <v>254</v>
      </c>
      <c r="KRK78" s="97" t="s">
        <v>218</v>
      </c>
      <c r="KRL78" s="97" t="s">
        <v>99</v>
      </c>
      <c r="KRM78" s="63" t="s">
        <v>104</v>
      </c>
      <c r="KRN78" s="97" t="s">
        <v>222</v>
      </c>
      <c r="KRO78" s="102">
        <v>11968</v>
      </c>
      <c r="KRP78" s="103" t="s">
        <v>241</v>
      </c>
      <c r="KRQ78" s="104">
        <v>89</v>
      </c>
      <c r="KRR78" s="97" t="s">
        <v>254</v>
      </c>
      <c r="KRS78" s="97" t="s">
        <v>218</v>
      </c>
      <c r="KRT78" s="97" t="s">
        <v>99</v>
      </c>
      <c r="KRU78" s="63" t="s">
        <v>104</v>
      </c>
      <c r="KRV78" s="97" t="s">
        <v>222</v>
      </c>
      <c r="KRW78" s="102">
        <v>11968</v>
      </c>
      <c r="KRX78" s="103" t="s">
        <v>241</v>
      </c>
      <c r="KRY78" s="104">
        <v>89</v>
      </c>
      <c r="KRZ78" s="97" t="s">
        <v>254</v>
      </c>
      <c r="KSA78" s="97" t="s">
        <v>218</v>
      </c>
      <c r="KSB78" s="97" t="s">
        <v>99</v>
      </c>
      <c r="KSC78" s="63" t="s">
        <v>104</v>
      </c>
      <c r="KSD78" s="97" t="s">
        <v>222</v>
      </c>
      <c r="KSE78" s="102">
        <v>11968</v>
      </c>
      <c r="KSF78" s="103" t="s">
        <v>241</v>
      </c>
      <c r="KSG78" s="104">
        <v>89</v>
      </c>
      <c r="KSH78" s="97" t="s">
        <v>254</v>
      </c>
      <c r="KSI78" s="97" t="s">
        <v>218</v>
      </c>
      <c r="KSJ78" s="97" t="s">
        <v>99</v>
      </c>
      <c r="KSK78" s="63" t="s">
        <v>104</v>
      </c>
      <c r="KSL78" s="97" t="s">
        <v>222</v>
      </c>
      <c r="KSM78" s="102">
        <v>11968</v>
      </c>
      <c r="KSN78" s="103" t="s">
        <v>241</v>
      </c>
      <c r="KSO78" s="104">
        <v>89</v>
      </c>
      <c r="KSP78" s="97" t="s">
        <v>254</v>
      </c>
      <c r="KSQ78" s="97" t="s">
        <v>218</v>
      </c>
      <c r="KSR78" s="97" t="s">
        <v>99</v>
      </c>
      <c r="KSS78" s="63" t="s">
        <v>104</v>
      </c>
      <c r="KST78" s="97" t="s">
        <v>222</v>
      </c>
      <c r="KSU78" s="102">
        <v>11968</v>
      </c>
      <c r="KSV78" s="103" t="s">
        <v>241</v>
      </c>
      <c r="KSW78" s="104">
        <v>89</v>
      </c>
      <c r="KSX78" s="97" t="s">
        <v>254</v>
      </c>
      <c r="KSY78" s="97" t="s">
        <v>218</v>
      </c>
      <c r="KSZ78" s="97" t="s">
        <v>99</v>
      </c>
      <c r="KTA78" s="63" t="s">
        <v>104</v>
      </c>
      <c r="KTB78" s="97" t="s">
        <v>222</v>
      </c>
      <c r="KTC78" s="102">
        <v>11968</v>
      </c>
      <c r="KTD78" s="103" t="s">
        <v>241</v>
      </c>
      <c r="KTE78" s="104">
        <v>89</v>
      </c>
      <c r="KTF78" s="97" t="s">
        <v>254</v>
      </c>
      <c r="KTG78" s="97" t="s">
        <v>218</v>
      </c>
      <c r="KTH78" s="97" t="s">
        <v>99</v>
      </c>
      <c r="KTI78" s="63" t="s">
        <v>104</v>
      </c>
      <c r="KTJ78" s="97" t="s">
        <v>222</v>
      </c>
      <c r="KTK78" s="102">
        <v>11968</v>
      </c>
      <c r="KTL78" s="103" t="s">
        <v>241</v>
      </c>
      <c r="KTM78" s="104">
        <v>89</v>
      </c>
      <c r="KTN78" s="97" t="s">
        <v>254</v>
      </c>
      <c r="KTO78" s="97" t="s">
        <v>218</v>
      </c>
      <c r="KTP78" s="97" t="s">
        <v>99</v>
      </c>
      <c r="KTQ78" s="63" t="s">
        <v>104</v>
      </c>
      <c r="KTR78" s="97" t="s">
        <v>222</v>
      </c>
      <c r="KTS78" s="102">
        <v>11968</v>
      </c>
      <c r="KTT78" s="103" t="s">
        <v>241</v>
      </c>
      <c r="KTU78" s="104">
        <v>89</v>
      </c>
      <c r="KTV78" s="97" t="s">
        <v>254</v>
      </c>
      <c r="KTW78" s="97" t="s">
        <v>218</v>
      </c>
      <c r="KTX78" s="97" t="s">
        <v>99</v>
      </c>
      <c r="KTY78" s="63" t="s">
        <v>104</v>
      </c>
      <c r="KTZ78" s="97" t="s">
        <v>222</v>
      </c>
      <c r="KUA78" s="102">
        <v>11968</v>
      </c>
      <c r="KUB78" s="103" t="s">
        <v>241</v>
      </c>
      <c r="KUC78" s="104">
        <v>89</v>
      </c>
      <c r="KUD78" s="97" t="s">
        <v>254</v>
      </c>
      <c r="KUE78" s="97" t="s">
        <v>218</v>
      </c>
      <c r="KUF78" s="97" t="s">
        <v>99</v>
      </c>
      <c r="KUG78" s="63" t="s">
        <v>104</v>
      </c>
      <c r="KUH78" s="97" t="s">
        <v>222</v>
      </c>
      <c r="KUI78" s="102">
        <v>11968</v>
      </c>
      <c r="KUJ78" s="103" t="s">
        <v>241</v>
      </c>
      <c r="KUK78" s="104">
        <v>89</v>
      </c>
      <c r="KUL78" s="97" t="s">
        <v>254</v>
      </c>
      <c r="KUM78" s="97" t="s">
        <v>218</v>
      </c>
      <c r="KUN78" s="97" t="s">
        <v>99</v>
      </c>
      <c r="KUO78" s="63" t="s">
        <v>104</v>
      </c>
      <c r="KUP78" s="97" t="s">
        <v>222</v>
      </c>
      <c r="KUQ78" s="102">
        <v>11968</v>
      </c>
      <c r="KUR78" s="103" t="s">
        <v>241</v>
      </c>
      <c r="KUS78" s="104">
        <v>89</v>
      </c>
      <c r="KUT78" s="97" t="s">
        <v>254</v>
      </c>
      <c r="KUU78" s="97" t="s">
        <v>218</v>
      </c>
      <c r="KUV78" s="97" t="s">
        <v>99</v>
      </c>
      <c r="KUW78" s="63" t="s">
        <v>104</v>
      </c>
      <c r="KUX78" s="97" t="s">
        <v>222</v>
      </c>
      <c r="KUY78" s="102">
        <v>11968</v>
      </c>
      <c r="KUZ78" s="103" t="s">
        <v>241</v>
      </c>
      <c r="KVA78" s="104">
        <v>89</v>
      </c>
      <c r="KVB78" s="97" t="s">
        <v>254</v>
      </c>
      <c r="KVC78" s="97" t="s">
        <v>218</v>
      </c>
      <c r="KVD78" s="97" t="s">
        <v>99</v>
      </c>
      <c r="KVE78" s="63" t="s">
        <v>104</v>
      </c>
      <c r="KVF78" s="97" t="s">
        <v>222</v>
      </c>
      <c r="KVG78" s="102">
        <v>11968</v>
      </c>
      <c r="KVH78" s="103" t="s">
        <v>241</v>
      </c>
      <c r="KVI78" s="104">
        <v>89</v>
      </c>
      <c r="KVJ78" s="97" t="s">
        <v>254</v>
      </c>
      <c r="KVK78" s="97" t="s">
        <v>218</v>
      </c>
      <c r="KVL78" s="97" t="s">
        <v>99</v>
      </c>
      <c r="KVM78" s="63" t="s">
        <v>104</v>
      </c>
      <c r="KVN78" s="97" t="s">
        <v>222</v>
      </c>
      <c r="KVO78" s="102">
        <v>11968</v>
      </c>
      <c r="KVP78" s="103" t="s">
        <v>241</v>
      </c>
      <c r="KVQ78" s="104">
        <v>89</v>
      </c>
      <c r="KVR78" s="97" t="s">
        <v>254</v>
      </c>
      <c r="KVS78" s="97" t="s">
        <v>218</v>
      </c>
      <c r="KVT78" s="97" t="s">
        <v>99</v>
      </c>
      <c r="KVU78" s="63" t="s">
        <v>104</v>
      </c>
      <c r="KVV78" s="97" t="s">
        <v>222</v>
      </c>
      <c r="KVW78" s="102">
        <v>11968</v>
      </c>
      <c r="KVX78" s="103" t="s">
        <v>241</v>
      </c>
      <c r="KVY78" s="104">
        <v>89</v>
      </c>
      <c r="KVZ78" s="97" t="s">
        <v>254</v>
      </c>
      <c r="KWA78" s="97" t="s">
        <v>218</v>
      </c>
      <c r="KWB78" s="97" t="s">
        <v>99</v>
      </c>
      <c r="KWC78" s="63" t="s">
        <v>104</v>
      </c>
      <c r="KWD78" s="97" t="s">
        <v>222</v>
      </c>
      <c r="KWE78" s="102">
        <v>11968</v>
      </c>
      <c r="KWF78" s="103" t="s">
        <v>241</v>
      </c>
      <c r="KWG78" s="104">
        <v>89</v>
      </c>
      <c r="KWH78" s="97" t="s">
        <v>254</v>
      </c>
      <c r="KWI78" s="97" t="s">
        <v>218</v>
      </c>
      <c r="KWJ78" s="97" t="s">
        <v>99</v>
      </c>
      <c r="KWK78" s="63" t="s">
        <v>104</v>
      </c>
      <c r="KWL78" s="97" t="s">
        <v>222</v>
      </c>
      <c r="KWM78" s="102">
        <v>11968</v>
      </c>
      <c r="KWN78" s="103" t="s">
        <v>241</v>
      </c>
      <c r="KWO78" s="104">
        <v>89</v>
      </c>
      <c r="KWP78" s="97" t="s">
        <v>254</v>
      </c>
      <c r="KWQ78" s="97" t="s">
        <v>218</v>
      </c>
      <c r="KWR78" s="97" t="s">
        <v>99</v>
      </c>
      <c r="KWS78" s="63" t="s">
        <v>104</v>
      </c>
      <c r="KWT78" s="97" t="s">
        <v>222</v>
      </c>
      <c r="KWU78" s="102">
        <v>11968</v>
      </c>
      <c r="KWV78" s="103" t="s">
        <v>241</v>
      </c>
      <c r="KWW78" s="104">
        <v>89</v>
      </c>
      <c r="KWX78" s="97" t="s">
        <v>254</v>
      </c>
      <c r="KWY78" s="97" t="s">
        <v>218</v>
      </c>
      <c r="KWZ78" s="97" t="s">
        <v>99</v>
      </c>
      <c r="KXA78" s="63" t="s">
        <v>104</v>
      </c>
      <c r="KXB78" s="97" t="s">
        <v>222</v>
      </c>
      <c r="KXC78" s="102">
        <v>11968</v>
      </c>
      <c r="KXD78" s="103" t="s">
        <v>241</v>
      </c>
      <c r="KXE78" s="104">
        <v>89</v>
      </c>
      <c r="KXF78" s="97" t="s">
        <v>254</v>
      </c>
      <c r="KXG78" s="97" t="s">
        <v>218</v>
      </c>
      <c r="KXH78" s="97" t="s">
        <v>99</v>
      </c>
      <c r="KXI78" s="63" t="s">
        <v>104</v>
      </c>
      <c r="KXJ78" s="97" t="s">
        <v>222</v>
      </c>
      <c r="KXK78" s="102">
        <v>11968</v>
      </c>
      <c r="KXL78" s="103" t="s">
        <v>241</v>
      </c>
      <c r="KXM78" s="104">
        <v>89</v>
      </c>
      <c r="KXN78" s="97" t="s">
        <v>254</v>
      </c>
      <c r="KXO78" s="97" t="s">
        <v>218</v>
      </c>
      <c r="KXP78" s="97" t="s">
        <v>99</v>
      </c>
      <c r="KXQ78" s="63" t="s">
        <v>104</v>
      </c>
      <c r="KXR78" s="97" t="s">
        <v>222</v>
      </c>
      <c r="KXS78" s="102">
        <v>11968</v>
      </c>
      <c r="KXT78" s="103" t="s">
        <v>241</v>
      </c>
      <c r="KXU78" s="104">
        <v>89</v>
      </c>
      <c r="KXV78" s="97" t="s">
        <v>254</v>
      </c>
      <c r="KXW78" s="97" t="s">
        <v>218</v>
      </c>
      <c r="KXX78" s="97" t="s">
        <v>99</v>
      </c>
      <c r="KXY78" s="63" t="s">
        <v>104</v>
      </c>
      <c r="KXZ78" s="97" t="s">
        <v>222</v>
      </c>
      <c r="KYA78" s="102">
        <v>11968</v>
      </c>
      <c r="KYB78" s="103" t="s">
        <v>241</v>
      </c>
      <c r="KYC78" s="104">
        <v>89</v>
      </c>
      <c r="KYD78" s="97" t="s">
        <v>254</v>
      </c>
      <c r="KYE78" s="97" t="s">
        <v>218</v>
      </c>
      <c r="KYF78" s="97" t="s">
        <v>99</v>
      </c>
      <c r="KYG78" s="63" t="s">
        <v>104</v>
      </c>
      <c r="KYH78" s="97" t="s">
        <v>222</v>
      </c>
      <c r="KYI78" s="102">
        <v>11968</v>
      </c>
      <c r="KYJ78" s="103" t="s">
        <v>241</v>
      </c>
      <c r="KYK78" s="104">
        <v>89</v>
      </c>
      <c r="KYL78" s="97" t="s">
        <v>254</v>
      </c>
      <c r="KYM78" s="97" t="s">
        <v>218</v>
      </c>
      <c r="KYN78" s="97" t="s">
        <v>99</v>
      </c>
      <c r="KYO78" s="63" t="s">
        <v>104</v>
      </c>
      <c r="KYP78" s="97" t="s">
        <v>222</v>
      </c>
      <c r="KYQ78" s="102">
        <v>11968</v>
      </c>
      <c r="KYR78" s="103" t="s">
        <v>241</v>
      </c>
      <c r="KYS78" s="104">
        <v>89</v>
      </c>
      <c r="KYT78" s="97" t="s">
        <v>254</v>
      </c>
      <c r="KYU78" s="97" t="s">
        <v>218</v>
      </c>
      <c r="KYV78" s="97" t="s">
        <v>99</v>
      </c>
      <c r="KYW78" s="63" t="s">
        <v>104</v>
      </c>
      <c r="KYX78" s="97" t="s">
        <v>222</v>
      </c>
      <c r="KYY78" s="102">
        <v>11968</v>
      </c>
      <c r="KYZ78" s="103" t="s">
        <v>241</v>
      </c>
      <c r="KZA78" s="104">
        <v>89</v>
      </c>
      <c r="KZB78" s="97" t="s">
        <v>254</v>
      </c>
      <c r="KZC78" s="97" t="s">
        <v>218</v>
      </c>
      <c r="KZD78" s="97" t="s">
        <v>99</v>
      </c>
      <c r="KZE78" s="63" t="s">
        <v>104</v>
      </c>
      <c r="KZF78" s="97" t="s">
        <v>222</v>
      </c>
      <c r="KZG78" s="102">
        <v>11968</v>
      </c>
      <c r="KZH78" s="103" t="s">
        <v>241</v>
      </c>
      <c r="KZI78" s="104">
        <v>89</v>
      </c>
      <c r="KZJ78" s="97" t="s">
        <v>254</v>
      </c>
      <c r="KZK78" s="97" t="s">
        <v>218</v>
      </c>
      <c r="KZL78" s="97" t="s">
        <v>99</v>
      </c>
      <c r="KZM78" s="63" t="s">
        <v>104</v>
      </c>
      <c r="KZN78" s="97" t="s">
        <v>222</v>
      </c>
      <c r="KZO78" s="102">
        <v>11968</v>
      </c>
      <c r="KZP78" s="103" t="s">
        <v>241</v>
      </c>
      <c r="KZQ78" s="104">
        <v>89</v>
      </c>
      <c r="KZR78" s="97" t="s">
        <v>254</v>
      </c>
      <c r="KZS78" s="97" t="s">
        <v>218</v>
      </c>
      <c r="KZT78" s="97" t="s">
        <v>99</v>
      </c>
      <c r="KZU78" s="63" t="s">
        <v>104</v>
      </c>
      <c r="KZV78" s="97" t="s">
        <v>222</v>
      </c>
      <c r="KZW78" s="102">
        <v>11968</v>
      </c>
      <c r="KZX78" s="103" t="s">
        <v>241</v>
      </c>
      <c r="KZY78" s="104">
        <v>89</v>
      </c>
      <c r="KZZ78" s="97" t="s">
        <v>254</v>
      </c>
      <c r="LAA78" s="97" t="s">
        <v>218</v>
      </c>
      <c r="LAB78" s="97" t="s">
        <v>99</v>
      </c>
      <c r="LAC78" s="63" t="s">
        <v>104</v>
      </c>
      <c r="LAD78" s="97" t="s">
        <v>222</v>
      </c>
      <c r="LAE78" s="102">
        <v>11968</v>
      </c>
      <c r="LAF78" s="103" t="s">
        <v>241</v>
      </c>
      <c r="LAG78" s="104">
        <v>89</v>
      </c>
      <c r="LAH78" s="97" t="s">
        <v>254</v>
      </c>
      <c r="LAI78" s="97" t="s">
        <v>218</v>
      </c>
      <c r="LAJ78" s="97" t="s">
        <v>99</v>
      </c>
      <c r="LAK78" s="63" t="s">
        <v>104</v>
      </c>
      <c r="LAL78" s="97" t="s">
        <v>222</v>
      </c>
      <c r="LAM78" s="102">
        <v>11968</v>
      </c>
      <c r="LAN78" s="103" t="s">
        <v>241</v>
      </c>
      <c r="LAO78" s="104">
        <v>89</v>
      </c>
      <c r="LAP78" s="97" t="s">
        <v>254</v>
      </c>
      <c r="LAQ78" s="97" t="s">
        <v>218</v>
      </c>
      <c r="LAR78" s="97" t="s">
        <v>99</v>
      </c>
      <c r="LAS78" s="63" t="s">
        <v>104</v>
      </c>
      <c r="LAT78" s="97" t="s">
        <v>222</v>
      </c>
      <c r="LAU78" s="102">
        <v>11968</v>
      </c>
      <c r="LAV78" s="103" t="s">
        <v>241</v>
      </c>
      <c r="LAW78" s="104">
        <v>89</v>
      </c>
      <c r="LAX78" s="97" t="s">
        <v>254</v>
      </c>
      <c r="LAY78" s="97" t="s">
        <v>218</v>
      </c>
      <c r="LAZ78" s="97" t="s">
        <v>99</v>
      </c>
      <c r="LBA78" s="63" t="s">
        <v>104</v>
      </c>
      <c r="LBB78" s="97" t="s">
        <v>222</v>
      </c>
      <c r="LBC78" s="102">
        <v>11968</v>
      </c>
      <c r="LBD78" s="103" t="s">
        <v>241</v>
      </c>
      <c r="LBE78" s="104">
        <v>89</v>
      </c>
      <c r="LBF78" s="97" t="s">
        <v>254</v>
      </c>
      <c r="LBG78" s="97" t="s">
        <v>218</v>
      </c>
      <c r="LBH78" s="97" t="s">
        <v>99</v>
      </c>
      <c r="LBI78" s="63" t="s">
        <v>104</v>
      </c>
      <c r="LBJ78" s="97" t="s">
        <v>222</v>
      </c>
      <c r="LBK78" s="102">
        <v>11968</v>
      </c>
      <c r="LBL78" s="103" t="s">
        <v>241</v>
      </c>
      <c r="LBM78" s="104">
        <v>89</v>
      </c>
      <c r="LBN78" s="97" t="s">
        <v>254</v>
      </c>
      <c r="LBO78" s="97" t="s">
        <v>218</v>
      </c>
      <c r="LBP78" s="97" t="s">
        <v>99</v>
      </c>
      <c r="LBQ78" s="63" t="s">
        <v>104</v>
      </c>
      <c r="LBR78" s="97" t="s">
        <v>222</v>
      </c>
      <c r="LBS78" s="102">
        <v>11968</v>
      </c>
      <c r="LBT78" s="103" t="s">
        <v>241</v>
      </c>
      <c r="LBU78" s="104">
        <v>89</v>
      </c>
      <c r="LBV78" s="97" t="s">
        <v>254</v>
      </c>
      <c r="LBW78" s="97" t="s">
        <v>218</v>
      </c>
      <c r="LBX78" s="97" t="s">
        <v>99</v>
      </c>
      <c r="LBY78" s="63" t="s">
        <v>104</v>
      </c>
      <c r="LBZ78" s="97" t="s">
        <v>222</v>
      </c>
      <c r="LCA78" s="102">
        <v>11968</v>
      </c>
      <c r="LCB78" s="103" t="s">
        <v>241</v>
      </c>
      <c r="LCC78" s="104">
        <v>89</v>
      </c>
      <c r="LCD78" s="97" t="s">
        <v>254</v>
      </c>
      <c r="LCE78" s="97" t="s">
        <v>218</v>
      </c>
      <c r="LCF78" s="97" t="s">
        <v>99</v>
      </c>
      <c r="LCG78" s="63" t="s">
        <v>104</v>
      </c>
      <c r="LCH78" s="97" t="s">
        <v>222</v>
      </c>
      <c r="LCI78" s="102">
        <v>11968</v>
      </c>
      <c r="LCJ78" s="103" t="s">
        <v>241</v>
      </c>
      <c r="LCK78" s="104">
        <v>89</v>
      </c>
      <c r="LCL78" s="97" t="s">
        <v>254</v>
      </c>
      <c r="LCM78" s="97" t="s">
        <v>218</v>
      </c>
      <c r="LCN78" s="97" t="s">
        <v>99</v>
      </c>
      <c r="LCO78" s="63" t="s">
        <v>104</v>
      </c>
      <c r="LCP78" s="97" t="s">
        <v>222</v>
      </c>
      <c r="LCQ78" s="102">
        <v>11968</v>
      </c>
      <c r="LCR78" s="103" t="s">
        <v>241</v>
      </c>
      <c r="LCS78" s="104">
        <v>89</v>
      </c>
      <c r="LCT78" s="97" t="s">
        <v>254</v>
      </c>
      <c r="LCU78" s="97" t="s">
        <v>218</v>
      </c>
      <c r="LCV78" s="97" t="s">
        <v>99</v>
      </c>
      <c r="LCW78" s="63" t="s">
        <v>104</v>
      </c>
      <c r="LCX78" s="97" t="s">
        <v>222</v>
      </c>
      <c r="LCY78" s="102">
        <v>11968</v>
      </c>
      <c r="LCZ78" s="103" t="s">
        <v>241</v>
      </c>
      <c r="LDA78" s="104">
        <v>89</v>
      </c>
      <c r="LDB78" s="97" t="s">
        <v>254</v>
      </c>
      <c r="LDC78" s="97" t="s">
        <v>218</v>
      </c>
      <c r="LDD78" s="97" t="s">
        <v>99</v>
      </c>
      <c r="LDE78" s="63" t="s">
        <v>104</v>
      </c>
      <c r="LDF78" s="97" t="s">
        <v>222</v>
      </c>
      <c r="LDG78" s="102">
        <v>11968</v>
      </c>
      <c r="LDH78" s="103" t="s">
        <v>241</v>
      </c>
      <c r="LDI78" s="104">
        <v>89</v>
      </c>
      <c r="LDJ78" s="97" t="s">
        <v>254</v>
      </c>
      <c r="LDK78" s="97" t="s">
        <v>218</v>
      </c>
      <c r="LDL78" s="97" t="s">
        <v>99</v>
      </c>
      <c r="LDM78" s="63" t="s">
        <v>104</v>
      </c>
      <c r="LDN78" s="97" t="s">
        <v>222</v>
      </c>
      <c r="LDO78" s="102">
        <v>11968</v>
      </c>
      <c r="LDP78" s="103" t="s">
        <v>241</v>
      </c>
      <c r="LDQ78" s="104">
        <v>89</v>
      </c>
      <c r="LDR78" s="97" t="s">
        <v>254</v>
      </c>
      <c r="LDS78" s="97" t="s">
        <v>218</v>
      </c>
      <c r="LDT78" s="97" t="s">
        <v>99</v>
      </c>
      <c r="LDU78" s="63" t="s">
        <v>104</v>
      </c>
      <c r="LDV78" s="97" t="s">
        <v>222</v>
      </c>
      <c r="LDW78" s="102">
        <v>11968</v>
      </c>
      <c r="LDX78" s="103" t="s">
        <v>241</v>
      </c>
      <c r="LDY78" s="104">
        <v>89</v>
      </c>
      <c r="LDZ78" s="97" t="s">
        <v>254</v>
      </c>
      <c r="LEA78" s="97" t="s">
        <v>218</v>
      </c>
      <c r="LEB78" s="97" t="s">
        <v>99</v>
      </c>
      <c r="LEC78" s="63" t="s">
        <v>104</v>
      </c>
      <c r="LED78" s="97" t="s">
        <v>222</v>
      </c>
      <c r="LEE78" s="102">
        <v>11968</v>
      </c>
      <c r="LEF78" s="103" t="s">
        <v>241</v>
      </c>
      <c r="LEG78" s="104">
        <v>89</v>
      </c>
      <c r="LEH78" s="97" t="s">
        <v>254</v>
      </c>
      <c r="LEI78" s="97" t="s">
        <v>218</v>
      </c>
      <c r="LEJ78" s="97" t="s">
        <v>99</v>
      </c>
      <c r="LEK78" s="63" t="s">
        <v>104</v>
      </c>
      <c r="LEL78" s="97" t="s">
        <v>222</v>
      </c>
      <c r="LEM78" s="102">
        <v>11968</v>
      </c>
      <c r="LEN78" s="103" t="s">
        <v>241</v>
      </c>
      <c r="LEO78" s="104">
        <v>89</v>
      </c>
      <c r="LEP78" s="97" t="s">
        <v>254</v>
      </c>
      <c r="LEQ78" s="97" t="s">
        <v>218</v>
      </c>
      <c r="LER78" s="97" t="s">
        <v>99</v>
      </c>
      <c r="LES78" s="63" t="s">
        <v>104</v>
      </c>
      <c r="LET78" s="97" t="s">
        <v>222</v>
      </c>
      <c r="LEU78" s="102">
        <v>11968</v>
      </c>
      <c r="LEV78" s="103" t="s">
        <v>241</v>
      </c>
      <c r="LEW78" s="104">
        <v>89</v>
      </c>
      <c r="LEX78" s="97" t="s">
        <v>254</v>
      </c>
      <c r="LEY78" s="97" t="s">
        <v>218</v>
      </c>
      <c r="LEZ78" s="97" t="s">
        <v>99</v>
      </c>
      <c r="LFA78" s="63" t="s">
        <v>104</v>
      </c>
      <c r="LFB78" s="97" t="s">
        <v>222</v>
      </c>
      <c r="LFC78" s="102">
        <v>11968</v>
      </c>
      <c r="LFD78" s="103" t="s">
        <v>241</v>
      </c>
      <c r="LFE78" s="104">
        <v>89</v>
      </c>
      <c r="LFF78" s="97" t="s">
        <v>254</v>
      </c>
      <c r="LFG78" s="97" t="s">
        <v>218</v>
      </c>
      <c r="LFH78" s="97" t="s">
        <v>99</v>
      </c>
      <c r="LFI78" s="63" t="s">
        <v>104</v>
      </c>
      <c r="LFJ78" s="97" t="s">
        <v>222</v>
      </c>
      <c r="LFK78" s="102">
        <v>11968</v>
      </c>
      <c r="LFL78" s="103" t="s">
        <v>241</v>
      </c>
      <c r="LFM78" s="104">
        <v>89</v>
      </c>
      <c r="LFN78" s="97" t="s">
        <v>254</v>
      </c>
      <c r="LFO78" s="97" t="s">
        <v>218</v>
      </c>
      <c r="LFP78" s="97" t="s">
        <v>99</v>
      </c>
      <c r="LFQ78" s="63" t="s">
        <v>104</v>
      </c>
      <c r="LFR78" s="97" t="s">
        <v>222</v>
      </c>
      <c r="LFS78" s="102">
        <v>11968</v>
      </c>
      <c r="LFT78" s="103" t="s">
        <v>241</v>
      </c>
      <c r="LFU78" s="104">
        <v>89</v>
      </c>
      <c r="LFV78" s="97" t="s">
        <v>254</v>
      </c>
      <c r="LFW78" s="97" t="s">
        <v>218</v>
      </c>
      <c r="LFX78" s="97" t="s">
        <v>99</v>
      </c>
      <c r="LFY78" s="63" t="s">
        <v>104</v>
      </c>
      <c r="LFZ78" s="97" t="s">
        <v>222</v>
      </c>
      <c r="LGA78" s="102">
        <v>11968</v>
      </c>
      <c r="LGB78" s="103" t="s">
        <v>241</v>
      </c>
      <c r="LGC78" s="104">
        <v>89</v>
      </c>
      <c r="LGD78" s="97" t="s">
        <v>254</v>
      </c>
      <c r="LGE78" s="97" t="s">
        <v>218</v>
      </c>
      <c r="LGF78" s="97" t="s">
        <v>99</v>
      </c>
      <c r="LGG78" s="63" t="s">
        <v>104</v>
      </c>
      <c r="LGH78" s="97" t="s">
        <v>222</v>
      </c>
      <c r="LGI78" s="102">
        <v>11968</v>
      </c>
      <c r="LGJ78" s="103" t="s">
        <v>241</v>
      </c>
      <c r="LGK78" s="104">
        <v>89</v>
      </c>
      <c r="LGL78" s="97" t="s">
        <v>254</v>
      </c>
      <c r="LGM78" s="97" t="s">
        <v>218</v>
      </c>
      <c r="LGN78" s="97" t="s">
        <v>99</v>
      </c>
      <c r="LGO78" s="63" t="s">
        <v>104</v>
      </c>
      <c r="LGP78" s="97" t="s">
        <v>222</v>
      </c>
      <c r="LGQ78" s="102">
        <v>11968</v>
      </c>
      <c r="LGR78" s="103" t="s">
        <v>241</v>
      </c>
      <c r="LGS78" s="104">
        <v>89</v>
      </c>
      <c r="LGT78" s="97" t="s">
        <v>254</v>
      </c>
      <c r="LGU78" s="97" t="s">
        <v>218</v>
      </c>
      <c r="LGV78" s="97" t="s">
        <v>99</v>
      </c>
      <c r="LGW78" s="63" t="s">
        <v>104</v>
      </c>
      <c r="LGX78" s="97" t="s">
        <v>222</v>
      </c>
      <c r="LGY78" s="102">
        <v>11968</v>
      </c>
      <c r="LGZ78" s="103" t="s">
        <v>241</v>
      </c>
      <c r="LHA78" s="104">
        <v>89</v>
      </c>
      <c r="LHB78" s="97" t="s">
        <v>254</v>
      </c>
      <c r="LHC78" s="97" t="s">
        <v>218</v>
      </c>
      <c r="LHD78" s="97" t="s">
        <v>99</v>
      </c>
      <c r="LHE78" s="63" t="s">
        <v>104</v>
      </c>
      <c r="LHF78" s="97" t="s">
        <v>222</v>
      </c>
      <c r="LHG78" s="102">
        <v>11968</v>
      </c>
      <c r="LHH78" s="103" t="s">
        <v>241</v>
      </c>
      <c r="LHI78" s="104">
        <v>89</v>
      </c>
      <c r="LHJ78" s="97" t="s">
        <v>254</v>
      </c>
      <c r="LHK78" s="97" t="s">
        <v>218</v>
      </c>
      <c r="LHL78" s="97" t="s">
        <v>99</v>
      </c>
      <c r="LHM78" s="63" t="s">
        <v>104</v>
      </c>
      <c r="LHN78" s="97" t="s">
        <v>222</v>
      </c>
      <c r="LHO78" s="102">
        <v>11968</v>
      </c>
      <c r="LHP78" s="103" t="s">
        <v>241</v>
      </c>
      <c r="LHQ78" s="104">
        <v>89</v>
      </c>
      <c r="LHR78" s="97" t="s">
        <v>254</v>
      </c>
      <c r="LHS78" s="97" t="s">
        <v>218</v>
      </c>
      <c r="LHT78" s="97" t="s">
        <v>99</v>
      </c>
      <c r="LHU78" s="63" t="s">
        <v>104</v>
      </c>
      <c r="LHV78" s="97" t="s">
        <v>222</v>
      </c>
      <c r="LHW78" s="102">
        <v>11968</v>
      </c>
      <c r="LHX78" s="103" t="s">
        <v>241</v>
      </c>
      <c r="LHY78" s="104">
        <v>89</v>
      </c>
      <c r="LHZ78" s="97" t="s">
        <v>254</v>
      </c>
      <c r="LIA78" s="97" t="s">
        <v>218</v>
      </c>
      <c r="LIB78" s="97" t="s">
        <v>99</v>
      </c>
      <c r="LIC78" s="63" t="s">
        <v>104</v>
      </c>
      <c r="LID78" s="97" t="s">
        <v>222</v>
      </c>
      <c r="LIE78" s="102">
        <v>11968</v>
      </c>
      <c r="LIF78" s="103" t="s">
        <v>241</v>
      </c>
      <c r="LIG78" s="104">
        <v>89</v>
      </c>
      <c r="LIH78" s="97" t="s">
        <v>254</v>
      </c>
      <c r="LII78" s="97" t="s">
        <v>218</v>
      </c>
      <c r="LIJ78" s="97" t="s">
        <v>99</v>
      </c>
      <c r="LIK78" s="63" t="s">
        <v>104</v>
      </c>
      <c r="LIL78" s="97" t="s">
        <v>222</v>
      </c>
      <c r="LIM78" s="102">
        <v>11968</v>
      </c>
      <c r="LIN78" s="103" t="s">
        <v>241</v>
      </c>
      <c r="LIO78" s="104">
        <v>89</v>
      </c>
      <c r="LIP78" s="97" t="s">
        <v>254</v>
      </c>
      <c r="LIQ78" s="97" t="s">
        <v>218</v>
      </c>
      <c r="LIR78" s="97" t="s">
        <v>99</v>
      </c>
      <c r="LIS78" s="63" t="s">
        <v>104</v>
      </c>
      <c r="LIT78" s="97" t="s">
        <v>222</v>
      </c>
      <c r="LIU78" s="102">
        <v>11968</v>
      </c>
      <c r="LIV78" s="103" t="s">
        <v>241</v>
      </c>
      <c r="LIW78" s="104">
        <v>89</v>
      </c>
      <c r="LIX78" s="97" t="s">
        <v>254</v>
      </c>
      <c r="LIY78" s="97" t="s">
        <v>218</v>
      </c>
      <c r="LIZ78" s="97" t="s">
        <v>99</v>
      </c>
      <c r="LJA78" s="63" t="s">
        <v>104</v>
      </c>
      <c r="LJB78" s="97" t="s">
        <v>222</v>
      </c>
      <c r="LJC78" s="102">
        <v>11968</v>
      </c>
      <c r="LJD78" s="103" t="s">
        <v>241</v>
      </c>
      <c r="LJE78" s="104">
        <v>89</v>
      </c>
      <c r="LJF78" s="97" t="s">
        <v>254</v>
      </c>
      <c r="LJG78" s="97" t="s">
        <v>218</v>
      </c>
      <c r="LJH78" s="97" t="s">
        <v>99</v>
      </c>
      <c r="LJI78" s="63" t="s">
        <v>104</v>
      </c>
      <c r="LJJ78" s="97" t="s">
        <v>222</v>
      </c>
      <c r="LJK78" s="102">
        <v>11968</v>
      </c>
      <c r="LJL78" s="103" t="s">
        <v>241</v>
      </c>
      <c r="LJM78" s="104">
        <v>89</v>
      </c>
      <c r="LJN78" s="97" t="s">
        <v>254</v>
      </c>
      <c r="LJO78" s="97" t="s">
        <v>218</v>
      </c>
      <c r="LJP78" s="97" t="s">
        <v>99</v>
      </c>
      <c r="LJQ78" s="63" t="s">
        <v>104</v>
      </c>
      <c r="LJR78" s="97" t="s">
        <v>222</v>
      </c>
      <c r="LJS78" s="102">
        <v>11968</v>
      </c>
      <c r="LJT78" s="103" t="s">
        <v>241</v>
      </c>
      <c r="LJU78" s="104">
        <v>89</v>
      </c>
      <c r="LJV78" s="97" t="s">
        <v>254</v>
      </c>
      <c r="LJW78" s="97" t="s">
        <v>218</v>
      </c>
      <c r="LJX78" s="97" t="s">
        <v>99</v>
      </c>
      <c r="LJY78" s="63" t="s">
        <v>104</v>
      </c>
      <c r="LJZ78" s="97" t="s">
        <v>222</v>
      </c>
      <c r="LKA78" s="102">
        <v>11968</v>
      </c>
      <c r="LKB78" s="103" t="s">
        <v>241</v>
      </c>
      <c r="LKC78" s="104">
        <v>89</v>
      </c>
      <c r="LKD78" s="97" t="s">
        <v>254</v>
      </c>
      <c r="LKE78" s="97" t="s">
        <v>218</v>
      </c>
      <c r="LKF78" s="97" t="s">
        <v>99</v>
      </c>
      <c r="LKG78" s="63" t="s">
        <v>104</v>
      </c>
      <c r="LKH78" s="97" t="s">
        <v>222</v>
      </c>
      <c r="LKI78" s="102">
        <v>11968</v>
      </c>
      <c r="LKJ78" s="103" t="s">
        <v>241</v>
      </c>
      <c r="LKK78" s="104">
        <v>89</v>
      </c>
      <c r="LKL78" s="97" t="s">
        <v>254</v>
      </c>
      <c r="LKM78" s="97" t="s">
        <v>218</v>
      </c>
      <c r="LKN78" s="97" t="s">
        <v>99</v>
      </c>
      <c r="LKO78" s="63" t="s">
        <v>104</v>
      </c>
      <c r="LKP78" s="97" t="s">
        <v>222</v>
      </c>
      <c r="LKQ78" s="102">
        <v>11968</v>
      </c>
      <c r="LKR78" s="103" t="s">
        <v>241</v>
      </c>
      <c r="LKS78" s="104">
        <v>89</v>
      </c>
      <c r="LKT78" s="97" t="s">
        <v>254</v>
      </c>
      <c r="LKU78" s="97" t="s">
        <v>218</v>
      </c>
      <c r="LKV78" s="97" t="s">
        <v>99</v>
      </c>
      <c r="LKW78" s="63" t="s">
        <v>104</v>
      </c>
      <c r="LKX78" s="97" t="s">
        <v>222</v>
      </c>
      <c r="LKY78" s="102">
        <v>11968</v>
      </c>
      <c r="LKZ78" s="103" t="s">
        <v>241</v>
      </c>
      <c r="LLA78" s="104">
        <v>89</v>
      </c>
      <c r="LLB78" s="97" t="s">
        <v>254</v>
      </c>
      <c r="LLC78" s="97" t="s">
        <v>218</v>
      </c>
      <c r="LLD78" s="97" t="s">
        <v>99</v>
      </c>
      <c r="LLE78" s="63" t="s">
        <v>104</v>
      </c>
      <c r="LLF78" s="97" t="s">
        <v>222</v>
      </c>
      <c r="LLG78" s="102">
        <v>11968</v>
      </c>
      <c r="LLH78" s="103" t="s">
        <v>241</v>
      </c>
      <c r="LLI78" s="104">
        <v>89</v>
      </c>
      <c r="LLJ78" s="97" t="s">
        <v>254</v>
      </c>
      <c r="LLK78" s="97" t="s">
        <v>218</v>
      </c>
      <c r="LLL78" s="97" t="s">
        <v>99</v>
      </c>
      <c r="LLM78" s="63" t="s">
        <v>104</v>
      </c>
      <c r="LLN78" s="97" t="s">
        <v>222</v>
      </c>
      <c r="LLO78" s="102">
        <v>11968</v>
      </c>
      <c r="LLP78" s="103" t="s">
        <v>241</v>
      </c>
      <c r="LLQ78" s="104">
        <v>89</v>
      </c>
      <c r="LLR78" s="97" t="s">
        <v>254</v>
      </c>
      <c r="LLS78" s="97" t="s">
        <v>218</v>
      </c>
      <c r="LLT78" s="97" t="s">
        <v>99</v>
      </c>
      <c r="LLU78" s="63" t="s">
        <v>104</v>
      </c>
      <c r="LLV78" s="97" t="s">
        <v>222</v>
      </c>
      <c r="LLW78" s="102">
        <v>11968</v>
      </c>
      <c r="LLX78" s="103" t="s">
        <v>241</v>
      </c>
      <c r="LLY78" s="104">
        <v>89</v>
      </c>
      <c r="LLZ78" s="97" t="s">
        <v>254</v>
      </c>
      <c r="LMA78" s="97" t="s">
        <v>218</v>
      </c>
      <c r="LMB78" s="97" t="s">
        <v>99</v>
      </c>
      <c r="LMC78" s="63" t="s">
        <v>104</v>
      </c>
      <c r="LMD78" s="97" t="s">
        <v>222</v>
      </c>
      <c r="LME78" s="102">
        <v>11968</v>
      </c>
      <c r="LMF78" s="103" t="s">
        <v>241</v>
      </c>
      <c r="LMG78" s="104">
        <v>89</v>
      </c>
      <c r="LMH78" s="97" t="s">
        <v>254</v>
      </c>
      <c r="LMI78" s="97" t="s">
        <v>218</v>
      </c>
      <c r="LMJ78" s="97" t="s">
        <v>99</v>
      </c>
      <c r="LMK78" s="63" t="s">
        <v>104</v>
      </c>
      <c r="LML78" s="97" t="s">
        <v>222</v>
      </c>
      <c r="LMM78" s="102">
        <v>11968</v>
      </c>
      <c r="LMN78" s="103" t="s">
        <v>241</v>
      </c>
      <c r="LMO78" s="104">
        <v>89</v>
      </c>
      <c r="LMP78" s="97" t="s">
        <v>254</v>
      </c>
      <c r="LMQ78" s="97" t="s">
        <v>218</v>
      </c>
      <c r="LMR78" s="97" t="s">
        <v>99</v>
      </c>
      <c r="LMS78" s="63" t="s">
        <v>104</v>
      </c>
      <c r="LMT78" s="97" t="s">
        <v>222</v>
      </c>
      <c r="LMU78" s="102">
        <v>11968</v>
      </c>
      <c r="LMV78" s="103" t="s">
        <v>241</v>
      </c>
      <c r="LMW78" s="104">
        <v>89</v>
      </c>
      <c r="LMX78" s="97" t="s">
        <v>254</v>
      </c>
      <c r="LMY78" s="97" t="s">
        <v>218</v>
      </c>
      <c r="LMZ78" s="97" t="s">
        <v>99</v>
      </c>
      <c r="LNA78" s="63" t="s">
        <v>104</v>
      </c>
      <c r="LNB78" s="97" t="s">
        <v>222</v>
      </c>
      <c r="LNC78" s="102">
        <v>11968</v>
      </c>
      <c r="LND78" s="103" t="s">
        <v>241</v>
      </c>
      <c r="LNE78" s="104">
        <v>89</v>
      </c>
      <c r="LNF78" s="97" t="s">
        <v>254</v>
      </c>
      <c r="LNG78" s="97" t="s">
        <v>218</v>
      </c>
      <c r="LNH78" s="97" t="s">
        <v>99</v>
      </c>
      <c r="LNI78" s="63" t="s">
        <v>104</v>
      </c>
      <c r="LNJ78" s="97" t="s">
        <v>222</v>
      </c>
      <c r="LNK78" s="102">
        <v>11968</v>
      </c>
      <c r="LNL78" s="103" t="s">
        <v>241</v>
      </c>
      <c r="LNM78" s="104">
        <v>89</v>
      </c>
      <c r="LNN78" s="97" t="s">
        <v>254</v>
      </c>
      <c r="LNO78" s="97" t="s">
        <v>218</v>
      </c>
      <c r="LNP78" s="97" t="s">
        <v>99</v>
      </c>
      <c r="LNQ78" s="63" t="s">
        <v>104</v>
      </c>
      <c r="LNR78" s="97" t="s">
        <v>222</v>
      </c>
      <c r="LNS78" s="102">
        <v>11968</v>
      </c>
      <c r="LNT78" s="103" t="s">
        <v>241</v>
      </c>
      <c r="LNU78" s="104">
        <v>89</v>
      </c>
      <c r="LNV78" s="97" t="s">
        <v>254</v>
      </c>
      <c r="LNW78" s="97" t="s">
        <v>218</v>
      </c>
      <c r="LNX78" s="97" t="s">
        <v>99</v>
      </c>
      <c r="LNY78" s="63" t="s">
        <v>104</v>
      </c>
      <c r="LNZ78" s="97" t="s">
        <v>222</v>
      </c>
      <c r="LOA78" s="102">
        <v>11968</v>
      </c>
      <c r="LOB78" s="103" t="s">
        <v>241</v>
      </c>
      <c r="LOC78" s="104">
        <v>89</v>
      </c>
      <c r="LOD78" s="97" t="s">
        <v>254</v>
      </c>
      <c r="LOE78" s="97" t="s">
        <v>218</v>
      </c>
      <c r="LOF78" s="97" t="s">
        <v>99</v>
      </c>
      <c r="LOG78" s="63" t="s">
        <v>104</v>
      </c>
      <c r="LOH78" s="97" t="s">
        <v>222</v>
      </c>
      <c r="LOI78" s="102">
        <v>11968</v>
      </c>
      <c r="LOJ78" s="103" t="s">
        <v>241</v>
      </c>
      <c r="LOK78" s="104">
        <v>89</v>
      </c>
      <c r="LOL78" s="97" t="s">
        <v>254</v>
      </c>
      <c r="LOM78" s="97" t="s">
        <v>218</v>
      </c>
      <c r="LON78" s="97" t="s">
        <v>99</v>
      </c>
      <c r="LOO78" s="63" t="s">
        <v>104</v>
      </c>
      <c r="LOP78" s="97" t="s">
        <v>222</v>
      </c>
      <c r="LOQ78" s="102">
        <v>11968</v>
      </c>
      <c r="LOR78" s="103" t="s">
        <v>241</v>
      </c>
      <c r="LOS78" s="104">
        <v>89</v>
      </c>
      <c r="LOT78" s="97" t="s">
        <v>254</v>
      </c>
      <c r="LOU78" s="97" t="s">
        <v>218</v>
      </c>
      <c r="LOV78" s="97" t="s">
        <v>99</v>
      </c>
      <c r="LOW78" s="63" t="s">
        <v>104</v>
      </c>
      <c r="LOX78" s="97" t="s">
        <v>222</v>
      </c>
      <c r="LOY78" s="102">
        <v>11968</v>
      </c>
      <c r="LOZ78" s="103" t="s">
        <v>241</v>
      </c>
      <c r="LPA78" s="104">
        <v>89</v>
      </c>
      <c r="LPB78" s="97" t="s">
        <v>254</v>
      </c>
      <c r="LPC78" s="97" t="s">
        <v>218</v>
      </c>
      <c r="LPD78" s="97" t="s">
        <v>99</v>
      </c>
      <c r="LPE78" s="63" t="s">
        <v>104</v>
      </c>
      <c r="LPF78" s="97" t="s">
        <v>222</v>
      </c>
      <c r="LPG78" s="102">
        <v>11968</v>
      </c>
      <c r="LPH78" s="103" t="s">
        <v>241</v>
      </c>
      <c r="LPI78" s="104">
        <v>89</v>
      </c>
      <c r="LPJ78" s="97" t="s">
        <v>254</v>
      </c>
      <c r="LPK78" s="97" t="s">
        <v>218</v>
      </c>
      <c r="LPL78" s="97" t="s">
        <v>99</v>
      </c>
      <c r="LPM78" s="63" t="s">
        <v>104</v>
      </c>
      <c r="LPN78" s="97" t="s">
        <v>222</v>
      </c>
      <c r="LPO78" s="102">
        <v>11968</v>
      </c>
      <c r="LPP78" s="103" t="s">
        <v>241</v>
      </c>
      <c r="LPQ78" s="104">
        <v>89</v>
      </c>
      <c r="LPR78" s="97" t="s">
        <v>254</v>
      </c>
      <c r="LPS78" s="97" t="s">
        <v>218</v>
      </c>
      <c r="LPT78" s="97" t="s">
        <v>99</v>
      </c>
      <c r="LPU78" s="63" t="s">
        <v>104</v>
      </c>
      <c r="LPV78" s="97" t="s">
        <v>222</v>
      </c>
      <c r="LPW78" s="102">
        <v>11968</v>
      </c>
      <c r="LPX78" s="103" t="s">
        <v>241</v>
      </c>
      <c r="LPY78" s="104">
        <v>89</v>
      </c>
      <c r="LPZ78" s="97" t="s">
        <v>254</v>
      </c>
      <c r="LQA78" s="97" t="s">
        <v>218</v>
      </c>
      <c r="LQB78" s="97" t="s">
        <v>99</v>
      </c>
      <c r="LQC78" s="63" t="s">
        <v>104</v>
      </c>
      <c r="LQD78" s="97" t="s">
        <v>222</v>
      </c>
      <c r="LQE78" s="102">
        <v>11968</v>
      </c>
      <c r="LQF78" s="103" t="s">
        <v>241</v>
      </c>
      <c r="LQG78" s="104">
        <v>89</v>
      </c>
      <c r="LQH78" s="97" t="s">
        <v>254</v>
      </c>
      <c r="LQI78" s="97" t="s">
        <v>218</v>
      </c>
      <c r="LQJ78" s="97" t="s">
        <v>99</v>
      </c>
      <c r="LQK78" s="63" t="s">
        <v>104</v>
      </c>
      <c r="LQL78" s="97" t="s">
        <v>222</v>
      </c>
      <c r="LQM78" s="102">
        <v>11968</v>
      </c>
      <c r="LQN78" s="103" t="s">
        <v>241</v>
      </c>
      <c r="LQO78" s="104">
        <v>89</v>
      </c>
      <c r="LQP78" s="97" t="s">
        <v>254</v>
      </c>
      <c r="LQQ78" s="97" t="s">
        <v>218</v>
      </c>
      <c r="LQR78" s="97" t="s">
        <v>99</v>
      </c>
      <c r="LQS78" s="63" t="s">
        <v>104</v>
      </c>
      <c r="LQT78" s="97" t="s">
        <v>222</v>
      </c>
      <c r="LQU78" s="102">
        <v>11968</v>
      </c>
      <c r="LQV78" s="103" t="s">
        <v>241</v>
      </c>
      <c r="LQW78" s="104">
        <v>89</v>
      </c>
      <c r="LQX78" s="97" t="s">
        <v>254</v>
      </c>
      <c r="LQY78" s="97" t="s">
        <v>218</v>
      </c>
      <c r="LQZ78" s="97" t="s">
        <v>99</v>
      </c>
      <c r="LRA78" s="63" t="s">
        <v>104</v>
      </c>
      <c r="LRB78" s="97" t="s">
        <v>222</v>
      </c>
      <c r="LRC78" s="102">
        <v>11968</v>
      </c>
      <c r="LRD78" s="103" t="s">
        <v>241</v>
      </c>
      <c r="LRE78" s="104">
        <v>89</v>
      </c>
      <c r="LRF78" s="97" t="s">
        <v>254</v>
      </c>
      <c r="LRG78" s="97" t="s">
        <v>218</v>
      </c>
      <c r="LRH78" s="97" t="s">
        <v>99</v>
      </c>
      <c r="LRI78" s="63" t="s">
        <v>104</v>
      </c>
      <c r="LRJ78" s="97" t="s">
        <v>222</v>
      </c>
      <c r="LRK78" s="102">
        <v>11968</v>
      </c>
      <c r="LRL78" s="103" t="s">
        <v>241</v>
      </c>
      <c r="LRM78" s="104">
        <v>89</v>
      </c>
      <c r="LRN78" s="97" t="s">
        <v>254</v>
      </c>
      <c r="LRO78" s="97" t="s">
        <v>218</v>
      </c>
      <c r="LRP78" s="97" t="s">
        <v>99</v>
      </c>
      <c r="LRQ78" s="63" t="s">
        <v>104</v>
      </c>
      <c r="LRR78" s="97" t="s">
        <v>222</v>
      </c>
      <c r="LRS78" s="102">
        <v>11968</v>
      </c>
      <c r="LRT78" s="103" t="s">
        <v>241</v>
      </c>
      <c r="LRU78" s="104">
        <v>89</v>
      </c>
      <c r="LRV78" s="97" t="s">
        <v>254</v>
      </c>
      <c r="LRW78" s="97" t="s">
        <v>218</v>
      </c>
      <c r="LRX78" s="97" t="s">
        <v>99</v>
      </c>
      <c r="LRY78" s="63" t="s">
        <v>104</v>
      </c>
      <c r="LRZ78" s="97" t="s">
        <v>222</v>
      </c>
      <c r="LSA78" s="102">
        <v>11968</v>
      </c>
      <c r="LSB78" s="103" t="s">
        <v>241</v>
      </c>
      <c r="LSC78" s="104">
        <v>89</v>
      </c>
      <c r="LSD78" s="97" t="s">
        <v>254</v>
      </c>
      <c r="LSE78" s="97" t="s">
        <v>218</v>
      </c>
      <c r="LSF78" s="97" t="s">
        <v>99</v>
      </c>
      <c r="LSG78" s="63" t="s">
        <v>104</v>
      </c>
      <c r="LSH78" s="97" t="s">
        <v>222</v>
      </c>
      <c r="LSI78" s="102">
        <v>11968</v>
      </c>
      <c r="LSJ78" s="103" t="s">
        <v>241</v>
      </c>
      <c r="LSK78" s="104">
        <v>89</v>
      </c>
      <c r="LSL78" s="97" t="s">
        <v>254</v>
      </c>
      <c r="LSM78" s="97" t="s">
        <v>218</v>
      </c>
      <c r="LSN78" s="97" t="s">
        <v>99</v>
      </c>
      <c r="LSO78" s="63" t="s">
        <v>104</v>
      </c>
      <c r="LSP78" s="97" t="s">
        <v>222</v>
      </c>
      <c r="LSQ78" s="102">
        <v>11968</v>
      </c>
      <c r="LSR78" s="103" t="s">
        <v>241</v>
      </c>
      <c r="LSS78" s="104">
        <v>89</v>
      </c>
      <c r="LST78" s="97" t="s">
        <v>254</v>
      </c>
      <c r="LSU78" s="97" t="s">
        <v>218</v>
      </c>
      <c r="LSV78" s="97" t="s">
        <v>99</v>
      </c>
      <c r="LSW78" s="63" t="s">
        <v>104</v>
      </c>
      <c r="LSX78" s="97" t="s">
        <v>222</v>
      </c>
      <c r="LSY78" s="102">
        <v>11968</v>
      </c>
      <c r="LSZ78" s="103" t="s">
        <v>241</v>
      </c>
      <c r="LTA78" s="104">
        <v>89</v>
      </c>
      <c r="LTB78" s="97" t="s">
        <v>254</v>
      </c>
      <c r="LTC78" s="97" t="s">
        <v>218</v>
      </c>
      <c r="LTD78" s="97" t="s">
        <v>99</v>
      </c>
      <c r="LTE78" s="63" t="s">
        <v>104</v>
      </c>
      <c r="LTF78" s="97" t="s">
        <v>222</v>
      </c>
      <c r="LTG78" s="102">
        <v>11968</v>
      </c>
      <c r="LTH78" s="103" t="s">
        <v>241</v>
      </c>
      <c r="LTI78" s="104">
        <v>89</v>
      </c>
      <c r="LTJ78" s="97" t="s">
        <v>254</v>
      </c>
      <c r="LTK78" s="97" t="s">
        <v>218</v>
      </c>
      <c r="LTL78" s="97" t="s">
        <v>99</v>
      </c>
      <c r="LTM78" s="63" t="s">
        <v>104</v>
      </c>
      <c r="LTN78" s="97" t="s">
        <v>222</v>
      </c>
      <c r="LTO78" s="102">
        <v>11968</v>
      </c>
      <c r="LTP78" s="103" t="s">
        <v>241</v>
      </c>
      <c r="LTQ78" s="104">
        <v>89</v>
      </c>
      <c r="LTR78" s="97" t="s">
        <v>254</v>
      </c>
      <c r="LTS78" s="97" t="s">
        <v>218</v>
      </c>
      <c r="LTT78" s="97" t="s">
        <v>99</v>
      </c>
      <c r="LTU78" s="63" t="s">
        <v>104</v>
      </c>
      <c r="LTV78" s="97" t="s">
        <v>222</v>
      </c>
      <c r="LTW78" s="102">
        <v>11968</v>
      </c>
      <c r="LTX78" s="103" t="s">
        <v>241</v>
      </c>
      <c r="LTY78" s="104">
        <v>89</v>
      </c>
      <c r="LTZ78" s="97" t="s">
        <v>254</v>
      </c>
      <c r="LUA78" s="97" t="s">
        <v>218</v>
      </c>
      <c r="LUB78" s="97" t="s">
        <v>99</v>
      </c>
      <c r="LUC78" s="63" t="s">
        <v>104</v>
      </c>
      <c r="LUD78" s="97" t="s">
        <v>222</v>
      </c>
      <c r="LUE78" s="102">
        <v>11968</v>
      </c>
      <c r="LUF78" s="103" t="s">
        <v>241</v>
      </c>
      <c r="LUG78" s="104">
        <v>89</v>
      </c>
      <c r="LUH78" s="97" t="s">
        <v>254</v>
      </c>
      <c r="LUI78" s="97" t="s">
        <v>218</v>
      </c>
      <c r="LUJ78" s="97" t="s">
        <v>99</v>
      </c>
      <c r="LUK78" s="63" t="s">
        <v>104</v>
      </c>
      <c r="LUL78" s="97" t="s">
        <v>222</v>
      </c>
      <c r="LUM78" s="102">
        <v>11968</v>
      </c>
      <c r="LUN78" s="103" t="s">
        <v>241</v>
      </c>
      <c r="LUO78" s="104">
        <v>89</v>
      </c>
      <c r="LUP78" s="97" t="s">
        <v>254</v>
      </c>
      <c r="LUQ78" s="97" t="s">
        <v>218</v>
      </c>
      <c r="LUR78" s="97" t="s">
        <v>99</v>
      </c>
      <c r="LUS78" s="63" t="s">
        <v>104</v>
      </c>
      <c r="LUT78" s="97" t="s">
        <v>222</v>
      </c>
      <c r="LUU78" s="102">
        <v>11968</v>
      </c>
      <c r="LUV78" s="103" t="s">
        <v>241</v>
      </c>
      <c r="LUW78" s="104">
        <v>89</v>
      </c>
      <c r="LUX78" s="97" t="s">
        <v>254</v>
      </c>
      <c r="LUY78" s="97" t="s">
        <v>218</v>
      </c>
      <c r="LUZ78" s="97" t="s">
        <v>99</v>
      </c>
      <c r="LVA78" s="63" t="s">
        <v>104</v>
      </c>
      <c r="LVB78" s="97" t="s">
        <v>222</v>
      </c>
      <c r="LVC78" s="102">
        <v>11968</v>
      </c>
      <c r="LVD78" s="103" t="s">
        <v>241</v>
      </c>
      <c r="LVE78" s="104">
        <v>89</v>
      </c>
      <c r="LVF78" s="97" t="s">
        <v>254</v>
      </c>
      <c r="LVG78" s="97" t="s">
        <v>218</v>
      </c>
      <c r="LVH78" s="97" t="s">
        <v>99</v>
      </c>
      <c r="LVI78" s="63" t="s">
        <v>104</v>
      </c>
      <c r="LVJ78" s="97" t="s">
        <v>222</v>
      </c>
      <c r="LVK78" s="102">
        <v>11968</v>
      </c>
      <c r="LVL78" s="103" t="s">
        <v>241</v>
      </c>
      <c r="LVM78" s="104">
        <v>89</v>
      </c>
      <c r="LVN78" s="97" t="s">
        <v>254</v>
      </c>
      <c r="LVO78" s="97" t="s">
        <v>218</v>
      </c>
      <c r="LVP78" s="97" t="s">
        <v>99</v>
      </c>
      <c r="LVQ78" s="63" t="s">
        <v>104</v>
      </c>
      <c r="LVR78" s="97" t="s">
        <v>222</v>
      </c>
      <c r="LVS78" s="102">
        <v>11968</v>
      </c>
      <c r="LVT78" s="103" t="s">
        <v>241</v>
      </c>
      <c r="LVU78" s="104">
        <v>89</v>
      </c>
      <c r="LVV78" s="97" t="s">
        <v>254</v>
      </c>
      <c r="LVW78" s="97" t="s">
        <v>218</v>
      </c>
      <c r="LVX78" s="97" t="s">
        <v>99</v>
      </c>
      <c r="LVY78" s="63" t="s">
        <v>104</v>
      </c>
      <c r="LVZ78" s="97" t="s">
        <v>222</v>
      </c>
      <c r="LWA78" s="102">
        <v>11968</v>
      </c>
      <c r="LWB78" s="103" t="s">
        <v>241</v>
      </c>
      <c r="LWC78" s="104">
        <v>89</v>
      </c>
      <c r="LWD78" s="97" t="s">
        <v>254</v>
      </c>
      <c r="LWE78" s="97" t="s">
        <v>218</v>
      </c>
      <c r="LWF78" s="97" t="s">
        <v>99</v>
      </c>
      <c r="LWG78" s="63" t="s">
        <v>104</v>
      </c>
      <c r="LWH78" s="97" t="s">
        <v>222</v>
      </c>
      <c r="LWI78" s="102">
        <v>11968</v>
      </c>
      <c r="LWJ78" s="103" t="s">
        <v>241</v>
      </c>
      <c r="LWK78" s="104">
        <v>89</v>
      </c>
      <c r="LWL78" s="97" t="s">
        <v>254</v>
      </c>
      <c r="LWM78" s="97" t="s">
        <v>218</v>
      </c>
      <c r="LWN78" s="97" t="s">
        <v>99</v>
      </c>
      <c r="LWO78" s="63" t="s">
        <v>104</v>
      </c>
      <c r="LWP78" s="97" t="s">
        <v>222</v>
      </c>
      <c r="LWQ78" s="102">
        <v>11968</v>
      </c>
      <c r="LWR78" s="103" t="s">
        <v>241</v>
      </c>
      <c r="LWS78" s="104">
        <v>89</v>
      </c>
      <c r="LWT78" s="97" t="s">
        <v>254</v>
      </c>
      <c r="LWU78" s="97" t="s">
        <v>218</v>
      </c>
      <c r="LWV78" s="97" t="s">
        <v>99</v>
      </c>
      <c r="LWW78" s="63" t="s">
        <v>104</v>
      </c>
      <c r="LWX78" s="97" t="s">
        <v>222</v>
      </c>
      <c r="LWY78" s="102">
        <v>11968</v>
      </c>
      <c r="LWZ78" s="103" t="s">
        <v>241</v>
      </c>
      <c r="LXA78" s="104">
        <v>89</v>
      </c>
      <c r="LXB78" s="97" t="s">
        <v>254</v>
      </c>
      <c r="LXC78" s="97" t="s">
        <v>218</v>
      </c>
      <c r="LXD78" s="97" t="s">
        <v>99</v>
      </c>
      <c r="LXE78" s="63" t="s">
        <v>104</v>
      </c>
      <c r="LXF78" s="97" t="s">
        <v>222</v>
      </c>
      <c r="LXG78" s="102">
        <v>11968</v>
      </c>
      <c r="LXH78" s="103" t="s">
        <v>241</v>
      </c>
      <c r="LXI78" s="104">
        <v>89</v>
      </c>
      <c r="LXJ78" s="97" t="s">
        <v>254</v>
      </c>
      <c r="LXK78" s="97" t="s">
        <v>218</v>
      </c>
      <c r="LXL78" s="97" t="s">
        <v>99</v>
      </c>
      <c r="LXM78" s="63" t="s">
        <v>104</v>
      </c>
      <c r="LXN78" s="97" t="s">
        <v>222</v>
      </c>
      <c r="LXO78" s="102">
        <v>11968</v>
      </c>
      <c r="LXP78" s="103" t="s">
        <v>241</v>
      </c>
      <c r="LXQ78" s="104">
        <v>89</v>
      </c>
      <c r="LXR78" s="97" t="s">
        <v>254</v>
      </c>
      <c r="LXS78" s="97" t="s">
        <v>218</v>
      </c>
      <c r="LXT78" s="97" t="s">
        <v>99</v>
      </c>
      <c r="LXU78" s="63" t="s">
        <v>104</v>
      </c>
      <c r="LXV78" s="97" t="s">
        <v>222</v>
      </c>
      <c r="LXW78" s="102">
        <v>11968</v>
      </c>
      <c r="LXX78" s="103" t="s">
        <v>241</v>
      </c>
      <c r="LXY78" s="104">
        <v>89</v>
      </c>
      <c r="LXZ78" s="97" t="s">
        <v>254</v>
      </c>
      <c r="LYA78" s="97" t="s">
        <v>218</v>
      </c>
      <c r="LYB78" s="97" t="s">
        <v>99</v>
      </c>
      <c r="LYC78" s="63" t="s">
        <v>104</v>
      </c>
      <c r="LYD78" s="97" t="s">
        <v>222</v>
      </c>
      <c r="LYE78" s="102">
        <v>11968</v>
      </c>
      <c r="LYF78" s="103" t="s">
        <v>241</v>
      </c>
      <c r="LYG78" s="104">
        <v>89</v>
      </c>
      <c r="LYH78" s="97" t="s">
        <v>254</v>
      </c>
      <c r="LYI78" s="97" t="s">
        <v>218</v>
      </c>
      <c r="LYJ78" s="97" t="s">
        <v>99</v>
      </c>
      <c r="LYK78" s="63" t="s">
        <v>104</v>
      </c>
      <c r="LYL78" s="97" t="s">
        <v>222</v>
      </c>
      <c r="LYM78" s="102">
        <v>11968</v>
      </c>
      <c r="LYN78" s="103" t="s">
        <v>241</v>
      </c>
      <c r="LYO78" s="104">
        <v>89</v>
      </c>
      <c r="LYP78" s="97" t="s">
        <v>254</v>
      </c>
      <c r="LYQ78" s="97" t="s">
        <v>218</v>
      </c>
      <c r="LYR78" s="97" t="s">
        <v>99</v>
      </c>
      <c r="LYS78" s="63" t="s">
        <v>104</v>
      </c>
      <c r="LYT78" s="97" t="s">
        <v>222</v>
      </c>
      <c r="LYU78" s="102">
        <v>11968</v>
      </c>
      <c r="LYV78" s="103" t="s">
        <v>241</v>
      </c>
      <c r="LYW78" s="104">
        <v>89</v>
      </c>
      <c r="LYX78" s="97" t="s">
        <v>254</v>
      </c>
      <c r="LYY78" s="97" t="s">
        <v>218</v>
      </c>
      <c r="LYZ78" s="97" t="s">
        <v>99</v>
      </c>
      <c r="LZA78" s="63" t="s">
        <v>104</v>
      </c>
      <c r="LZB78" s="97" t="s">
        <v>222</v>
      </c>
      <c r="LZC78" s="102">
        <v>11968</v>
      </c>
      <c r="LZD78" s="103" t="s">
        <v>241</v>
      </c>
      <c r="LZE78" s="104">
        <v>89</v>
      </c>
      <c r="LZF78" s="97" t="s">
        <v>254</v>
      </c>
      <c r="LZG78" s="97" t="s">
        <v>218</v>
      </c>
      <c r="LZH78" s="97" t="s">
        <v>99</v>
      </c>
      <c r="LZI78" s="63" t="s">
        <v>104</v>
      </c>
      <c r="LZJ78" s="97" t="s">
        <v>222</v>
      </c>
      <c r="LZK78" s="102">
        <v>11968</v>
      </c>
      <c r="LZL78" s="103" t="s">
        <v>241</v>
      </c>
      <c r="LZM78" s="104">
        <v>89</v>
      </c>
      <c r="LZN78" s="97" t="s">
        <v>254</v>
      </c>
      <c r="LZO78" s="97" t="s">
        <v>218</v>
      </c>
      <c r="LZP78" s="97" t="s">
        <v>99</v>
      </c>
      <c r="LZQ78" s="63" t="s">
        <v>104</v>
      </c>
      <c r="LZR78" s="97" t="s">
        <v>222</v>
      </c>
      <c r="LZS78" s="102">
        <v>11968</v>
      </c>
      <c r="LZT78" s="103" t="s">
        <v>241</v>
      </c>
      <c r="LZU78" s="104">
        <v>89</v>
      </c>
      <c r="LZV78" s="97" t="s">
        <v>254</v>
      </c>
      <c r="LZW78" s="97" t="s">
        <v>218</v>
      </c>
      <c r="LZX78" s="97" t="s">
        <v>99</v>
      </c>
      <c r="LZY78" s="63" t="s">
        <v>104</v>
      </c>
      <c r="LZZ78" s="97" t="s">
        <v>222</v>
      </c>
      <c r="MAA78" s="102">
        <v>11968</v>
      </c>
      <c r="MAB78" s="103" t="s">
        <v>241</v>
      </c>
      <c r="MAC78" s="104">
        <v>89</v>
      </c>
      <c r="MAD78" s="97" t="s">
        <v>254</v>
      </c>
      <c r="MAE78" s="97" t="s">
        <v>218</v>
      </c>
      <c r="MAF78" s="97" t="s">
        <v>99</v>
      </c>
      <c r="MAG78" s="63" t="s">
        <v>104</v>
      </c>
      <c r="MAH78" s="97" t="s">
        <v>222</v>
      </c>
      <c r="MAI78" s="102">
        <v>11968</v>
      </c>
      <c r="MAJ78" s="103" t="s">
        <v>241</v>
      </c>
      <c r="MAK78" s="104">
        <v>89</v>
      </c>
      <c r="MAL78" s="97" t="s">
        <v>254</v>
      </c>
      <c r="MAM78" s="97" t="s">
        <v>218</v>
      </c>
      <c r="MAN78" s="97" t="s">
        <v>99</v>
      </c>
      <c r="MAO78" s="63" t="s">
        <v>104</v>
      </c>
      <c r="MAP78" s="97" t="s">
        <v>222</v>
      </c>
      <c r="MAQ78" s="102">
        <v>11968</v>
      </c>
      <c r="MAR78" s="103" t="s">
        <v>241</v>
      </c>
      <c r="MAS78" s="104">
        <v>89</v>
      </c>
      <c r="MAT78" s="97" t="s">
        <v>254</v>
      </c>
      <c r="MAU78" s="97" t="s">
        <v>218</v>
      </c>
      <c r="MAV78" s="97" t="s">
        <v>99</v>
      </c>
      <c r="MAW78" s="63" t="s">
        <v>104</v>
      </c>
      <c r="MAX78" s="97" t="s">
        <v>222</v>
      </c>
      <c r="MAY78" s="102">
        <v>11968</v>
      </c>
      <c r="MAZ78" s="103" t="s">
        <v>241</v>
      </c>
      <c r="MBA78" s="104">
        <v>89</v>
      </c>
      <c r="MBB78" s="97" t="s">
        <v>254</v>
      </c>
      <c r="MBC78" s="97" t="s">
        <v>218</v>
      </c>
      <c r="MBD78" s="97" t="s">
        <v>99</v>
      </c>
      <c r="MBE78" s="63" t="s">
        <v>104</v>
      </c>
      <c r="MBF78" s="97" t="s">
        <v>222</v>
      </c>
      <c r="MBG78" s="102">
        <v>11968</v>
      </c>
      <c r="MBH78" s="103" t="s">
        <v>241</v>
      </c>
      <c r="MBI78" s="104">
        <v>89</v>
      </c>
      <c r="MBJ78" s="97" t="s">
        <v>254</v>
      </c>
      <c r="MBK78" s="97" t="s">
        <v>218</v>
      </c>
      <c r="MBL78" s="97" t="s">
        <v>99</v>
      </c>
      <c r="MBM78" s="63" t="s">
        <v>104</v>
      </c>
      <c r="MBN78" s="97" t="s">
        <v>222</v>
      </c>
      <c r="MBO78" s="102">
        <v>11968</v>
      </c>
      <c r="MBP78" s="103" t="s">
        <v>241</v>
      </c>
      <c r="MBQ78" s="104">
        <v>89</v>
      </c>
      <c r="MBR78" s="97" t="s">
        <v>254</v>
      </c>
      <c r="MBS78" s="97" t="s">
        <v>218</v>
      </c>
      <c r="MBT78" s="97" t="s">
        <v>99</v>
      </c>
      <c r="MBU78" s="63" t="s">
        <v>104</v>
      </c>
      <c r="MBV78" s="97" t="s">
        <v>222</v>
      </c>
      <c r="MBW78" s="102">
        <v>11968</v>
      </c>
      <c r="MBX78" s="103" t="s">
        <v>241</v>
      </c>
      <c r="MBY78" s="104">
        <v>89</v>
      </c>
      <c r="MBZ78" s="97" t="s">
        <v>254</v>
      </c>
      <c r="MCA78" s="97" t="s">
        <v>218</v>
      </c>
      <c r="MCB78" s="97" t="s">
        <v>99</v>
      </c>
      <c r="MCC78" s="63" t="s">
        <v>104</v>
      </c>
      <c r="MCD78" s="97" t="s">
        <v>222</v>
      </c>
      <c r="MCE78" s="102">
        <v>11968</v>
      </c>
      <c r="MCF78" s="103" t="s">
        <v>241</v>
      </c>
      <c r="MCG78" s="104">
        <v>89</v>
      </c>
      <c r="MCH78" s="97" t="s">
        <v>254</v>
      </c>
      <c r="MCI78" s="97" t="s">
        <v>218</v>
      </c>
      <c r="MCJ78" s="97" t="s">
        <v>99</v>
      </c>
      <c r="MCK78" s="63" t="s">
        <v>104</v>
      </c>
      <c r="MCL78" s="97" t="s">
        <v>222</v>
      </c>
      <c r="MCM78" s="102">
        <v>11968</v>
      </c>
      <c r="MCN78" s="103" t="s">
        <v>241</v>
      </c>
      <c r="MCO78" s="104">
        <v>89</v>
      </c>
      <c r="MCP78" s="97" t="s">
        <v>254</v>
      </c>
      <c r="MCQ78" s="97" t="s">
        <v>218</v>
      </c>
      <c r="MCR78" s="97" t="s">
        <v>99</v>
      </c>
      <c r="MCS78" s="63" t="s">
        <v>104</v>
      </c>
      <c r="MCT78" s="97" t="s">
        <v>222</v>
      </c>
      <c r="MCU78" s="102">
        <v>11968</v>
      </c>
      <c r="MCV78" s="103" t="s">
        <v>241</v>
      </c>
      <c r="MCW78" s="104">
        <v>89</v>
      </c>
      <c r="MCX78" s="97" t="s">
        <v>254</v>
      </c>
      <c r="MCY78" s="97" t="s">
        <v>218</v>
      </c>
      <c r="MCZ78" s="97" t="s">
        <v>99</v>
      </c>
      <c r="MDA78" s="63" t="s">
        <v>104</v>
      </c>
      <c r="MDB78" s="97" t="s">
        <v>222</v>
      </c>
      <c r="MDC78" s="102">
        <v>11968</v>
      </c>
      <c r="MDD78" s="103" t="s">
        <v>241</v>
      </c>
      <c r="MDE78" s="104">
        <v>89</v>
      </c>
      <c r="MDF78" s="97" t="s">
        <v>254</v>
      </c>
      <c r="MDG78" s="97" t="s">
        <v>218</v>
      </c>
      <c r="MDH78" s="97" t="s">
        <v>99</v>
      </c>
      <c r="MDI78" s="63" t="s">
        <v>104</v>
      </c>
      <c r="MDJ78" s="97" t="s">
        <v>222</v>
      </c>
      <c r="MDK78" s="102">
        <v>11968</v>
      </c>
      <c r="MDL78" s="103" t="s">
        <v>241</v>
      </c>
      <c r="MDM78" s="104">
        <v>89</v>
      </c>
      <c r="MDN78" s="97" t="s">
        <v>254</v>
      </c>
      <c r="MDO78" s="97" t="s">
        <v>218</v>
      </c>
      <c r="MDP78" s="97" t="s">
        <v>99</v>
      </c>
      <c r="MDQ78" s="63" t="s">
        <v>104</v>
      </c>
      <c r="MDR78" s="97" t="s">
        <v>222</v>
      </c>
      <c r="MDS78" s="102">
        <v>11968</v>
      </c>
      <c r="MDT78" s="103" t="s">
        <v>241</v>
      </c>
      <c r="MDU78" s="104">
        <v>89</v>
      </c>
      <c r="MDV78" s="97" t="s">
        <v>254</v>
      </c>
      <c r="MDW78" s="97" t="s">
        <v>218</v>
      </c>
      <c r="MDX78" s="97" t="s">
        <v>99</v>
      </c>
      <c r="MDY78" s="63" t="s">
        <v>104</v>
      </c>
      <c r="MDZ78" s="97" t="s">
        <v>222</v>
      </c>
      <c r="MEA78" s="102">
        <v>11968</v>
      </c>
      <c r="MEB78" s="103" t="s">
        <v>241</v>
      </c>
      <c r="MEC78" s="104">
        <v>89</v>
      </c>
      <c r="MED78" s="97" t="s">
        <v>254</v>
      </c>
      <c r="MEE78" s="97" t="s">
        <v>218</v>
      </c>
      <c r="MEF78" s="97" t="s">
        <v>99</v>
      </c>
      <c r="MEG78" s="63" t="s">
        <v>104</v>
      </c>
      <c r="MEH78" s="97" t="s">
        <v>222</v>
      </c>
      <c r="MEI78" s="102">
        <v>11968</v>
      </c>
      <c r="MEJ78" s="103" t="s">
        <v>241</v>
      </c>
      <c r="MEK78" s="104">
        <v>89</v>
      </c>
      <c r="MEL78" s="97" t="s">
        <v>254</v>
      </c>
      <c r="MEM78" s="97" t="s">
        <v>218</v>
      </c>
      <c r="MEN78" s="97" t="s">
        <v>99</v>
      </c>
      <c r="MEO78" s="63" t="s">
        <v>104</v>
      </c>
      <c r="MEP78" s="97" t="s">
        <v>222</v>
      </c>
      <c r="MEQ78" s="102">
        <v>11968</v>
      </c>
      <c r="MER78" s="103" t="s">
        <v>241</v>
      </c>
      <c r="MES78" s="104">
        <v>89</v>
      </c>
      <c r="MET78" s="97" t="s">
        <v>254</v>
      </c>
      <c r="MEU78" s="97" t="s">
        <v>218</v>
      </c>
      <c r="MEV78" s="97" t="s">
        <v>99</v>
      </c>
      <c r="MEW78" s="63" t="s">
        <v>104</v>
      </c>
      <c r="MEX78" s="97" t="s">
        <v>222</v>
      </c>
      <c r="MEY78" s="102">
        <v>11968</v>
      </c>
      <c r="MEZ78" s="103" t="s">
        <v>241</v>
      </c>
      <c r="MFA78" s="104">
        <v>89</v>
      </c>
      <c r="MFB78" s="97" t="s">
        <v>254</v>
      </c>
      <c r="MFC78" s="97" t="s">
        <v>218</v>
      </c>
      <c r="MFD78" s="97" t="s">
        <v>99</v>
      </c>
      <c r="MFE78" s="63" t="s">
        <v>104</v>
      </c>
      <c r="MFF78" s="97" t="s">
        <v>222</v>
      </c>
      <c r="MFG78" s="102">
        <v>11968</v>
      </c>
      <c r="MFH78" s="103" t="s">
        <v>241</v>
      </c>
      <c r="MFI78" s="104">
        <v>89</v>
      </c>
      <c r="MFJ78" s="97" t="s">
        <v>254</v>
      </c>
      <c r="MFK78" s="97" t="s">
        <v>218</v>
      </c>
      <c r="MFL78" s="97" t="s">
        <v>99</v>
      </c>
      <c r="MFM78" s="63" t="s">
        <v>104</v>
      </c>
      <c r="MFN78" s="97" t="s">
        <v>222</v>
      </c>
      <c r="MFO78" s="102">
        <v>11968</v>
      </c>
      <c r="MFP78" s="103" t="s">
        <v>241</v>
      </c>
      <c r="MFQ78" s="104">
        <v>89</v>
      </c>
      <c r="MFR78" s="97" t="s">
        <v>254</v>
      </c>
      <c r="MFS78" s="97" t="s">
        <v>218</v>
      </c>
      <c r="MFT78" s="97" t="s">
        <v>99</v>
      </c>
      <c r="MFU78" s="63" t="s">
        <v>104</v>
      </c>
      <c r="MFV78" s="97" t="s">
        <v>222</v>
      </c>
      <c r="MFW78" s="102">
        <v>11968</v>
      </c>
      <c r="MFX78" s="103" t="s">
        <v>241</v>
      </c>
      <c r="MFY78" s="104">
        <v>89</v>
      </c>
      <c r="MFZ78" s="97" t="s">
        <v>254</v>
      </c>
      <c r="MGA78" s="97" t="s">
        <v>218</v>
      </c>
      <c r="MGB78" s="97" t="s">
        <v>99</v>
      </c>
      <c r="MGC78" s="63" t="s">
        <v>104</v>
      </c>
      <c r="MGD78" s="97" t="s">
        <v>222</v>
      </c>
      <c r="MGE78" s="102">
        <v>11968</v>
      </c>
      <c r="MGF78" s="103" t="s">
        <v>241</v>
      </c>
      <c r="MGG78" s="104">
        <v>89</v>
      </c>
      <c r="MGH78" s="97" t="s">
        <v>254</v>
      </c>
      <c r="MGI78" s="97" t="s">
        <v>218</v>
      </c>
      <c r="MGJ78" s="97" t="s">
        <v>99</v>
      </c>
      <c r="MGK78" s="63" t="s">
        <v>104</v>
      </c>
      <c r="MGL78" s="97" t="s">
        <v>222</v>
      </c>
      <c r="MGM78" s="102">
        <v>11968</v>
      </c>
      <c r="MGN78" s="103" t="s">
        <v>241</v>
      </c>
      <c r="MGO78" s="104">
        <v>89</v>
      </c>
      <c r="MGP78" s="97" t="s">
        <v>254</v>
      </c>
      <c r="MGQ78" s="97" t="s">
        <v>218</v>
      </c>
      <c r="MGR78" s="97" t="s">
        <v>99</v>
      </c>
      <c r="MGS78" s="63" t="s">
        <v>104</v>
      </c>
      <c r="MGT78" s="97" t="s">
        <v>222</v>
      </c>
      <c r="MGU78" s="102">
        <v>11968</v>
      </c>
      <c r="MGV78" s="103" t="s">
        <v>241</v>
      </c>
      <c r="MGW78" s="104">
        <v>89</v>
      </c>
      <c r="MGX78" s="97" t="s">
        <v>254</v>
      </c>
      <c r="MGY78" s="97" t="s">
        <v>218</v>
      </c>
      <c r="MGZ78" s="97" t="s">
        <v>99</v>
      </c>
      <c r="MHA78" s="63" t="s">
        <v>104</v>
      </c>
      <c r="MHB78" s="97" t="s">
        <v>222</v>
      </c>
      <c r="MHC78" s="102">
        <v>11968</v>
      </c>
      <c r="MHD78" s="103" t="s">
        <v>241</v>
      </c>
      <c r="MHE78" s="104">
        <v>89</v>
      </c>
      <c r="MHF78" s="97" t="s">
        <v>254</v>
      </c>
      <c r="MHG78" s="97" t="s">
        <v>218</v>
      </c>
      <c r="MHH78" s="97" t="s">
        <v>99</v>
      </c>
      <c r="MHI78" s="63" t="s">
        <v>104</v>
      </c>
      <c r="MHJ78" s="97" t="s">
        <v>222</v>
      </c>
      <c r="MHK78" s="102">
        <v>11968</v>
      </c>
      <c r="MHL78" s="103" t="s">
        <v>241</v>
      </c>
      <c r="MHM78" s="104">
        <v>89</v>
      </c>
      <c r="MHN78" s="97" t="s">
        <v>254</v>
      </c>
      <c r="MHO78" s="97" t="s">
        <v>218</v>
      </c>
      <c r="MHP78" s="97" t="s">
        <v>99</v>
      </c>
      <c r="MHQ78" s="63" t="s">
        <v>104</v>
      </c>
      <c r="MHR78" s="97" t="s">
        <v>222</v>
      </c>
      <c r="MHS78" s="102">
        <v>11968</v>
      </c>
      <c r="MHT78" s="103" t="s">
        <v>241</v>
      </c>
      <c r="MHU78" s="104">
        <v>89</v>
      </c>
      <c r="MHV78" s="97" t="s">
        <v>254</v>
      </c>
      <c r="MHW78" s="97" t="s">
        <v>218</v>
      </c>
      <c r="MHX78" s="97" t="s">
        <v>99</v>
      </c>
      <c r="MHY78" s="63" t="s">
        <v>104</v>
      </c>
      <c r="MHZ78" s="97" t="s">
        <v>222</v>
      </c>
      <c r="MIA78" s="102">
        <v>11968</v>
      </c>
      <c r="MIB78" s="103" t="s">
        <v>241</v>
      </c>
      <c r="MIC78" s="104">
        <v>89</v>
      </c>
      <c r="MID78" s="97" t="s">
        <v>254</v>
      </c>
      <c r="MIE78" s="97" t="s">
        <v>218</v>
      </c>
      <c r="MIF78" s="97" t="s">
        <v>99</v>
      </c>
      <c r="MIG78" s="63" t="s">
        <v>104</v>
      </c>
      <c r="MIH78" s="97" t="s">
        <v>222</v>
      </c>
      <c r="MII78" s="102">
        <v>11968</v>
      </c>
      <c r="MIJ78" s="103" t="s">
        <v>241</v>
      </c>
      <c r="MIK78" s="104">
        <v>89</v>
      </c>
      <c r="MIL78" s="97" t="s">
        <v>254</v>
      </c>
      <c r="MIM78" s="97" t="s">
        <v>218</v>
      </c>
      <c r="MIN78" s="97" t="s">
        <v>99</v>
      </c>
      <c r="MIO78" s="63" t="s">
        <v>104</v>
      </c>
      <c r="MIP78" s="97" t="s">
        <v>222</v>
      </c>
      <c r="MIQ78" s="102">
        <v>11968</v>
      </c>
      <c r="MIR78" s="103" t="s">
        <v>241</v>
      </c>
      <c r="MIS78" s="104">
        <v>89</v>
      </c>
      <c r="MIT78" s="97" t="s">
        <v>254</v>
      </c>
      <c r="MIU78" s="97" t="s">
        <v>218</v>
      </c>
      <c r="MIV78" s="97" t="s">
        <v>99</v>
      </c>
      <c r="MIW78" s="63" t="s">
        <v>104</v>
      </c>
      <c r="MIX78" s="97" t="s">
        <v>222</v>
      </c>
      <c r="MIY78" s="102">
        <v>11968</v>
      </c>
      <c r="MIZ78" s="103" t="s">
        <v>241</v>
      </c>
      <c r="MJA78" s="104">
        <v>89</v>
      </c>
      <c r="MJB78" s="97" t="s">
        <v>254</v>
      </c>
      <c r="MJC78" s="97" t="s">
        <v>218</v>
      </c>
      <c r="MJD78" s="97" t="s">
        <v>99</v>
      </c>
      <c r="MJE78" s="63" t="s">
        <v>104</v>
      </c>
      <c r="MJF78" s="97" t="s">
        <v>222</v>
      </c>
      <c r="MJG78" s="102">
        <v>11968</v>
      </c>
      <c r="MJH78" s="103" t="s">
        <v>241</v>
      </c>
      <c r="MJI78" s="104">
        <v>89</v>
      </c>
      <c r="MJJ78" s="97" t="s">
        <v>254</v>
      </c>
      <c r="MJK78" s="97" t="s">
        <v>218</v>
      </c>
      <c r="MJL78" s="97" t="s">
        <v>99</v>
      </c>
      <c r="MJM78" s="63" t="s">
        <v>104</v>
      </c>
      <c r="MJN78" s="97" t="s">
        <v>222</v>
      </c>
      <c r="MJO78" s="102">
        <v>11968</v>
      </c>
      <c r="MJP78" s="103" t="s">
        <v>241</v>
      </c>
      <c r="MJQ78" s="104">
        <v>89</v>
      </c>
      <c r="MJR78" s="97" t="s">
        <v>254</v>
      </c>
      <c r="MJS78" s="97" t="s">
        <v>218</v>
      </c>
      <c r="MJT78" s="97" t="s">
        <v>99</v>
      </c>
      <c r="MJU78" s="63" t="s">
        <v>104</v>
      </c>
      <c r="MJV78" s="97" t="s">
        <v>222</v>
      </c>
      <c r="MJW78" s="102">
        <v>11968</v>
      </c>
      <c r="MJX78" s="103" t="s">
        <v>241</v>
      </c>
      <c r="MJY78" s="104">
        <v>89</v>
      </c>
      <c r="MJZ78" s="97" t="s">
        <v>254</v>
      </c>
      <c r="MKA78" s="97" t="s">
        <v>218</v>
      </c>
      <c r="MKB78" s="97" t="s">
        <v>99</v>
      </c>
      <c r="MKC78" s="63" t="s">
        <v>104</v>
      </c>
      <c r="MKD78" s="97" t="s">
        <v>222</v>
      </c>
      <c r="MKE78" s="102">
        <v>11968</v>
      </c>
      <c r="MKF78" s="103" t="s">
        <v>241</v>
      </c>
      <c r="MKG78" s="104">
        <v>89</v>
      </c>
      <c r="MKH78" s="97" t="s">
        <v>254</v>
      </c>
      <c r="MKI78" s="97" t="s">
        <v>218</v>
      </c>
      <c r="MKJ78" s="97" t="s">
        <v>99</v>
      </c>
      <c r="MKK78" s="63" t="s">
        <v>104</v>
      </c>
      <c r="MKL78" s="97" t="s">
        <v>222</v>
      </c>
      <c r="MKM78" s="102">
        <v>11968</v>
      </c>
      <c r="MKN78" s="103" t="s">
        <v>241</v>
      </c>
      <c r="MKO78" s="104">
        <v>89</v>
      </c>
      <c r="MKP78" s="97" t="s">
        <v>254</v>
      </c>
      <c r="MKQ78" s="97" t="s">
        <v>218</v>
      </c>
      <c r="MKR78" s="97" t="s">
        <v>99</v>
      </c>
      <c r="MKS78" s="63" t="s">
        <v>104</v>
      </c>
      <c r="MKT78" s="97" t="s">
        <v>222</v>
      </c>
      <c r="MKU78" s="102">
        <v>11968</v>
      </c>
      <c r="MKV78" s="103" t="s">
        <v>241</v>
      </c>
      <c r="MKW78" s="104">
        <v>89</v>
      </c>
      <c r="MKX78" s="97" t="s">
        <v>254</v>
      </c>
      <c r="MKY78" s="97" t="s">
        <v>218</v>
      </c>
      <c r="MKZ78" s="97" t="s">
        <v>99</v>
      </c>
      <c r="MLA78" s="63" t="s">
        <v>104</v>
      </c>
      <c r="MLB78" s="97" t="s">
        <v>222</v>
      </c>
      <c r="MLC78" s="102">
        <v>11968</v>
      </c>
      <c r="MLD78" s="103" t="s">
        <v>241</v>
      </c>
      <c r="MLE78" s="104">
        <v>89</v>
      </c>
      <c r="MLF78" s="97" t="s">
        <v>254</v>
      </c>
      <c r="MLG78" s="97" t="s">
        <v>218</v>
      </c>
      <c r="MLH78" s="97" t="s">
        <v>99</v>
      </c>
      <c r="MLI78" s="63" t="s">
        <v>104</v>
      </c>
      <c r="MLJ78" s="97" t="s">
        <v>222</v>
      </c>
      <c r="MLK78" s="102">
        <v>11968</v>
      </c>
      <c r="MLL78" s="103" t="s">
        <v>241</v>
      </c>
      <c r="MLM78" s="104">
        <v>89</v>
      </c>
      <c r="MLN78" s="97" t="s">
        <v>254</v>
      </c>
      <c r="MLO78" s="97" t="s">
        <v>218</v>
      </c>
      <c r="MLP78" s="97" t="s">
        <v>99</v>
      </c>
      <c r="MLQ78" s="63" t="s">
        <v>104</v>
      </c>
      <c r="MLR78" s="97" t="s">
        <v>222</v>
      </c>
      <c r="MLS78" s="102">
        <v>11968</v>
      </c>
      <c r="MLT78" s="103" t="s">
        <v>241</v>
      </c>
      <c r="MLU78" s="104">
        <v>89</v>
      </c>
      <c r="MLV78" s="97" t="s">
        <v>254</v>
      </c>
      <c r="MLW78" s="97" t="s">
        <v>218</v>
      </c>
      <c r="MLX78" s="97" t="s">
        <v>99</v>
      </c>
      <c r="MLY78" s="63" t="s">
        <v>104</v>
      </c>
      <c r="MLZ78" s="97" t="s">
        <v>222</v>
      </c>
      <c r="MMA78" s="102">
        <v>11968</v>
      </c>
      <c r="MMB78" s="103" t="s">
        <v>241</v>
      </c>
      <c r="MMC78" s="104">
        <v>89</v>
      </c>
      <c r="MMD78" s="97" t="s">
        <v>254</v>
      </c>
      <c r="MME78" s="97" t="s">
        <v>218</v>
      </c>
      <c r="MMF78" s="97" t="s">
        <v>99</v>
      </c>
      <c r="MMG78" s="63" t="s">
        <v>104</v>
      </c>
      <c r="MMH78" s="97" t="s">
        <v>222</v>
      </c>
      <c r="MMI78" s="102">
        <v>11968</v>
      </c>
      <c r="MMJ78" s="103" t="s">
        <v>241</v>
      </c>
      <c r="MMK78" s="104">
        <v>89</v>
      </c>
      <c r="MML78" s="97" t="s">
        <v>254</v>
      </c>
      <c r="MMM78" s="97" t="s">
        <v>218</v>
      </c>
      <c r="MMN78" s="97" t="s">
        <v>99</v>
      </c>
      <c r="MMO78" s="63" t="s">
        <v>104</v>
      </c>
      <c r="MMP78" s="97" t="s">
        <v>222</v>
      </c>
      <c r="MMQ78" s="102">
        <v>11968</v>
      </c>
      <c r="MMR78" s="103" t="s">
        <v>241</v>
      </c>
      <c r="MMS78" s="104">
        <v>89</v>
      </c>
      <c r="MMT78" s="97" t="s">
        <v>254</v>
      </c>
      <c r="MMU78" s="97" t="s">
        <v>218</v>
      </c>
      <c r="MMV78" s="97" t="s">
        <v>99</v>
      </c>
      <c r="MMW78" s="63" t="s">
        <v>104</v>
      </c>
      <c r="MMX78" s="97" t="s">
        <v>222</v>
      </c>
      <c r="MMY78" s="102">
        <v>11968</v>
      </c>
      <c r="MMZ78" s="103" t="s">
        <v>241</v>
      </c>
      <c r="MNA78" s="104">
        <v>89</v>
      </c>
      <c r="MNB78" s="97" t="s">
        <v>254</v>
      </c>
      <c r="MNC78" s="97" t="s">
        <v>218</v>
      </c>
      <c r="MND78" s="97" t="s">
        <v>99</v>
      </c>
      <c r="MNE78" s="63" t="s">
        <v>104</v>
      </c>
      <c r="MNF78" s="97" t="s">
        <v>222</v>
      </c>
      <c r="MNG78" s="102">
        <v>11968</v>
      </c>
      <c r="MNH78" s="103" t="s">
        <v>241</v>
      </c>
      <c r="MNI78" s="104">
        <v>89</v>
      </c>
      <c r="MNJ78" s="97" t="s">
        <v>254</v>
      </c>
      <c r="MNK78" s="97" t="s">
        <v>218</v>
      </c>
      <c r="MNL78" s="97" t="s">
        <v>99</v>
      </c>
      <c r="MNM78" s="63" t="s">
        <v>104</v>
      </c>
      <c r="MNN78" s="97" t="s">
        <v>222</v>
      </c>
      <c r="MNO78" s="102">
        <v>11968</v>
      </c>
      <c r="MNP78" s="103" t="s">
        <v>241</v>
      </c>
      <c r="MNQ78" s="104">
        <v>89</v>
      </c>
      <c r="MNR78" s="97" t="s">
        <v>254</v>
      </c>
      <c r="MNS78" s="97" t="s">
        <v>218</v>
      </c>
      <c r="MNT78" s="97" t="s">
        <v>99</v>
      </c>
      <c r="MNU78" s="63" t="s">
        <v>104</v>
      </c>
      <c r="MNV78" s="97" t="s">
        <v>222</v>
      </c>
      <c r="MNW78" s="102">
        <v>11968</v>
      </c>
      <c r="MNX78" s="103" t="s">
        <v>241</v>
      </c>
      <c r="MNY78" s="104">
        <v>89</v>
      </c>
      <c r="MNZ78" s="97" t="s">
        <v>254</v>
      </c>
      <c r="MOA78" s="97" t="s">
        <v>218</v>
      </c>
      <c r="MOB78" s="97" t="s">
        <v>99</v>
      </c>
      <c r="MOC78" s="63" t="s">
        <v>104</v>
      </c>
      <c r="MOD78" s="97" t="s">
        <v>222</v>
      </c>
      <c r="MOE78" s="102">
        <v>11968</v>
      </c>
      <c r="MOF78" s="103" t="s">
        <v>241</v>
      </c>
      <c r="MOG78" s="104">
        <v>89</v>
      </c>
      <c r="MOH78" s="97" t="s">
        <v>254</v>
      </c>
      <c r="MOI78" s="97" t="s">
        <v>218</v>
      </c>
      <c r="MOJ78" s="97" t="s">
        <v>99</v>
      </c>
      <c r="MOK78" s="63" t="s">
        <v>104</v>
      </c>
      <c r="MOL78" s="97" t="s">
        <v>222</v>
      </c>
      <c r="MOM78" s="102">
        <v>11968</v>
      </c>
      <c r="MON78" s="103" t="s">
        <v>241</v>
      </c>
      <c r="MOO78" s="104">
        <v>89</v>
      </c>
      <c r="MOP78" s="97" t="s">
        <v>254</v>
      </c>
      <c r="MOQ78" s="97" t="s">
        <v>218</v>
      </c>
      <c r="MOR78" s="97" t="s">
        <v>99</v>
      </c>
      <c r="MOS78" s="63" t="s">
        <v>104</v>
      </c>
      <c r="MOT78" s="97" t="s">
        <v>222</v>
      </c>
      <c r="MOU78" s="102">
        <v>11968</v>
      </c>
      <c r="MOV78" s="103" t="s">
        <v>241</v>
      </c>
      <c r="MOW78" s="104">
        <v>89</v>
      </c>
      <c r="MOX78" s="97" t="s">
        <v>254</v>
      </c>
      <c r="MOY78" s="97" t="s">
        <v>218</v>
      </c>
      <c r="MOZ78" s="97" t="s">
        <v>99</v>
      </c>
      <c r="MPA78" s="63" t="s">
        <v>104</v>
      </c>
      <c r="MPB78" s="97" t="s">
        <v>222</v>
      </c>
      <c r="MPC78" s="102">
        <v>11968</v>
      </c>
      <c r="MPD78" s="103" t="s">
        <v>241</v>
      </c>
      <c r="MPE78" s="104">
        <v>89</v>
      </c>
      <c r="MPF78" s="97" t="s">
        <v>254</v>
      </c>
      <c r="MPG78" s="97" t="s">
        <v>218</v>
      </c>
      <c r="MPH78" s="97" t="s">
        <v>99</v>
      </c>
      <c r="MPI78" s="63" t="s">
        <v>104</v>
      </c>
      <c r="MPJ78" s="97" t="s">
        <v>222</v>
      </c>
      <c r="MPK78" s="102">
        <v>11968</v>
      </c>
      <c r="MPL78" s="103" t="s">
        <v>241</v>
      </c>
      <c r="MPM78" s="104">
        <v>89</v>
      </c>
      <c r="MPN78" s="97" t="s">
        <v>254</v>
      </c>
      <c r="MPO78" s="97" t="s">
        <v>218</v>
      </c>
      <c r="MPP78" s="97" t="s">
        <v>99</v>
      </c>
      <c r="MPQ78" s="63" t="s">
        <v>104</v>
      </c>
      <c r="MPR78" s="97" t="s">
        <v>222</v>
      </c>
      <c r="MPS78" s="102">
        <v>11968</v>
      </c>
      <c r="MPT78" s="103" t="s">
        <v>241</v>
      </c>
      <c r="MPU78" s="104">
        <v>89</v>
      </c>
      <c r="MPV78" s="97" t="s">
        <v>254</v>
      </c>
      <c r="MPW78" s="97" t="s">
        <v>218</v>
      </c>
      <c r="MPX78" s="97" t="s">
        <v>99</v>
      </c>
      <c r="MPY78" s="63" t="s">
        <v>104</v>
      </c>
      <c r="MPZ78" s="97" t="s">
        <v>222</v>
      </c>
      <c r="MQA78" s="102">
        <v>11968</v>
      </c>
      <c r="MQB78" s="103" t="s">
        <v>241</v>
      </c>
      <c r="MQC78" s="104">
        <v>89</v>
      </c>
      <c r="MQD78" s="97" t="s">
        <v>254</v>
      </c>
      <c r="MQE78" s="97" t="s">
        <v>218</v>
      </c>
      <c r="MQF78" s="97" t="s">
        <v>99</v>
      </c>
      <c r="MQG78" s="63" t="s">
        <v>104</v>
      </c>
      <c r="MQH78" s="97" t="s">
        <v>222</v>
      </c>
      <c r="MQI78" s="102">
        <v>11968</v>
      </c>
      <c r="MQJ78" s="103" t="s">
        <v>241</v>
      </c>
      <c r="MQK78" s="104">
        <v>89</v>
      </c>
      <c r="MQL78" s="97" t="s">
        <v>254</v>
      </c>
      <c r="MQM78" s="97" t="s">
        <v>218</v>
      </c>
      <c r="MQN78" s="97" t="s">
        <v>99</v>
      </c>
      <c r="MQO78" s="63" t="s">
        <v>104</v>
      </c>
      <c r="MQP78" s="97" t="s">
        <v>222</v>
      </c>
      <c r="MQQ78" s="102">
        <v>11968</v>
      </c>
      <c r="MQR78" s="103" t="s">
        <v>241</v>
      </c>
      <c r="MQS78" s="104">
        <v>89</v>
      </c>
      <c r="MQT78" s="97" t="s">
        <v>254</v>
      </c>
      <c r="MQU78" s="97" t="s">
        <v>218</v>
      </c>
      <c r="MQV78" s="97" t="s">
        <v>99</v>
      </c>
      <c r="MQW78" s="63" t="s">
        <v>104</v>
      </c>
      <c r="MQX78" s="97" t="s">
        <v>222</v>
      </c>
      <c r="MQY78" s="102">
        <v>11968</v>
      </c>
      <c r="MQZ78" s="103" t="s">
        <v>241</v>
      </c>
      <c r="MRA78" s="104">
        <v>89</v>
      </c>
      <c r="MRB78" s="97" t="s">
        <v>254</v>
      </c>
      <c r="MRC78" s="97" t="s">
        <v>218</v>
      </c>
      <c r="MRD78" s="97" t="s">
        <v>99</v>
      </c>
      <c r="MRE78" s="63" t="s">
        <v>104</v>
      </c>
      <c r="MRF78" s="97" t="s">
        <v>222</v>
      </c>
      <c r="MRG78" s="102">
        <v>11968</v>
      </c>
      <c r="MRH78" s="103" t="s">
        <v>241</v>
      </c>
      <c r="MRI78" s="104">
        <v>89</v>
      </c>
      <c r="MRJ78" s="97" t="s">
        <v>254</v>
      </c>
      <c r="MRK78" s="97" t="s">
        <v>218</v>
      </c>
      <c r="MRL78" s="97" t="s">
        <v>99</v>
      </c>
      <c r="MRM78" s="63" t="s">
        <v>104</v>
      </c>
      <c r="MRN78" s="97" t="s">
        <v>222</v>
      </c>
      <c r="MRO78" s="102">
        <v>11968</v>
      </c>
      <c r="MRP78" s="103" t="s">
        <v>241</v>
      </c>
      <c r="MRQ78" s="104">
        <v>89</v>
      </c>
      <c r="MRR78" s="97" t="s">
        <v>254</v>
      </c>
      <c r="MRS78" s="97" t="s">
        <v>218</v>
      </c>
      <c r="MRT78" s="97" t="s">
        <v>99</v>
      </c>
      <c r="MRU78" s="63" t="s">
        <v>104</v>
      </c>
      <c r="MRV78" s="97" t="s">
        <v>222</v>
      </c>
      <c r="MRW78" s="102">
        <v>11968</v>
      </c>
      <c r="MRX78" s="103" t="s">
        <v>241</v>
      </c>
      <c r="MRY78" s="104">
        <v>89</v>
      </c>
      <c r="MRZ78" s="97" t="s">
        <v>254</v>
      </c>
      <c r="MSA78" s="97" t="s">
        <v>218</v>
      </c>
      <c r="MSB78" s="97" t="s">
        <v>99</v>
      </c>
      <c r="MSC78" s="63" t="s">
        <v>104</v>
      </c>
      <c r="MSD78" s="97" t="s">
        <v>222</v>
      </c>
      <c r="MSE78" s="102">
        <v>11968</v>
      </c>
      <c r="MSF78" s="103" t="s">
        <v>241</v>
      </c>
      <c r="MSG78" s="104">
        <v>89</v>
      </c>
      <c r="MSH78" s="97" t="s">
        <v>254</v>
      </c>
      <c r="MSI78" s="97" t="s">
        <v>218</v>
      </c>
      <c r="MSJ78" s="97" t="s">
        <v>99</v>
      </c>
      <c r="MSK78" s="63" t="s">
        <v>104</v>
      </c>
      <c r="MSL78" s="97" t="s">
        <v>222</v>
      </c>
      <c r="MSM78" s="102">
        <v>11968</v>
      </c>
      <c r="MSN78" s="103" t="s">
        <v>241</v>
      </c>
      <c r="MSO78" s="104">
        <v>89</v>
      </c>
      <c r="MSP78" s="97" t="s">
        <v>254</v>
      </c>
      <c r="MSQ78" s="97" t="s">
        <v>218</v>
      </c>
      <c r="MSR78" s="97" t="s">
        <v>99</v>
      </c>
      <c r="MSS78" s="63" t="s">
        <v>104</v>
      </c>
      <c r="MST78" s="97" t="s">
        <v>222</v>
      </c>
      <c r="MSU78" s="102">
        <v>11968</v>
      </c>
      <c r="MSV78" s="103" t="s">
        <v>241</v>
      </c>
      <c r="MSW78" s="104">
        <v>89</v>
      </c>
      <c r="MSX78" s="97" t="s">
        <v>254</v>
      </c>
      <c r="MSY78" s="97" t="s">
        <v>218</v>
      </c>
      <c r="MSZ78" s="97" t="s">
        <v>99</v>
      </c>
      <c r="MTA78" s="63" t="s">
        <v>104</v>
      </c>
      <c r="MTB78" s="97" t="s">
        <v>222</v>
      </c>
      <c r="MTC78" s="102">
        <v>11968</v>
      </c>
      <c r="MTD78" s="103" t="s">
        <v>241</v>
      </c>
      <c r="MTE78" s="104">
        <v>89</v>
      </c>
      <c r="MTF78" s="97" t="s">
        <v>254</v>
      </c>
      <c r="MTG78" s="97" t="s">
        <v>218</v>
      </c>
      <c r="MTH78" s="97" t="s">
        <v>99</v>
      </c>
      <c r="MTI78" s="63" t="s">
        <v>104</v>
      </c>
      <c r="MTJ78" s="97" t="s">
        <v>222</v>
      </c>
      <c r="MTK78" s="102">
        <v>11968</v>
      </c>
      <c r="MTL78" s="103" t="s">
        <v>241</v>
      </c>
      <c r="MTM78" s="104">
        <v>89</v>
      </c>
      <c r="MTN78" s="97" t="s">
        <v>254</v>
      </c>
      <c r="MTO78" s="97" t="s">
        <v>218</v>
      </c>
      <c r="MTP78" s="97" t="s">
        <v>99</v>
      </c>
      <c r="MTQ78" s="63" t="s">
        <v>104</v>
      </c>
      <c r="MTR78" s="97" t="s">
        <v>222</v>
      </c>
      <c r="MTS78" s="102">
        <v>11968</v>
      </c>
      <c r="MTT78" s="103" t="s">
        <v>241</v>
      </c>
      <c r="MTU78" s="104">
        <v>89</v>
      </c>
      <c r="MTV78" s="97" t="s">
        <v>254</v>
      </c>
      <c r="MTW78" s="97" t="s">
        <v>218</v>
      </c>
      <c r="MTX78" s="97" t="s">
        <v>99</v>
      </c>
      <c r="MTY78" s="63" t="s">
        <v>104</v>
      </c>
      <c r="MTZ78" s="97" t="s">
        <v>222</v>
      </c>
      <c r="MUA78" s="102">
        <v>11968</v>
      </c>
      <c r="MUB78" s="103" t="s">
        <v>241</v>
      </c>
      <c r="MUC78" s="104">
        <v>89</v>
      </c>
      <c r="MUD78" s="97" t="s">
        <v>254</v>
      </c>
      <c r="MUE78" s="97" t="s">
        <v>218</v>
      </c>
      <c r="MUF78" s="97" t="s">
        <v>99</v>
      </c>
      <c r="MUG78" s="63" t="s">
        <v>104</v>
      </c>
      <c r="MUH78" s="97" t="s">
        <v>222</v>
      </c>
      <c r="MUI78" s="102">
        <v>11968</v>
      </c>
      <c r="MUJ78" s="103" t="s">
        <v>241</v>
      </c>
      <c r="MUK78" s="104">
        <v>89</v>
      </c>
      <c r="MUL78" s="97" t="s">
        <v>254</v>
      </c>
      <c r="MUM78" s="97" t="s">
        <v>218</v>
      </c>
      <c r="MUN78" s="97" t="s">
        <v>99</v>
      </c>
      <c r="MUO78" s="63" t="s">
        <v>104</v>
      </c>
      <c r="MUP78" s="97" t="s">
        <v>222</v>
      </c>
      <c r="MUQ78" s="102">
        <v>11968</v>
      </c>
      <c r="MUR78" s="103" t="s">
        <v>241</v>
      </c>
      <c r="MUS78" s="104">
        <v>89</v>
      </c>
      <c r="MUT78" s="97" t="s">
        <v>254</v>
      </c>
      <c r="MUU78" s="97" t="s">
        <v>218</v>
      </c>
      <c r="MUV78" s="97" t="s">
        <v>99</v>
      </c>
      <c r="MUW78" s="63" t="s">
        <v>104</v>
      </c>
      <c r="MUX78" s="97" t="s">
        <v>222</v>
      </c>
      <c r="MUY78" s="102">
        <v>11968</v>
      </c>
      <c r="MUZ78" s="103" t="s">
        <v>241</v>
      </c>
      <c r="MVA78" s="104">
        <v>89</v>
      </c>
      <c r="MVB78" s="97" t="s">
        <v>254</v>
      </c>
      <c r="MVC78" s="97" t="s">
        <v>218</v>
      </c>
      <c r="MVD78" s="97" t="s">
        <v>99</v>
      </c>
      <c r="MVE78" s="63" t="s">
        <v>104</v>
      </c>
      <c r="MVF78" s="97" t="s">
        <v>222</v>
      </c>
      <c r="MVG78" s="102">
        <v>11968</v>
      </c>
      <c r="MVH78" s="103" t="s">
        <v>241</v>
      </c>
      <c r="MVI78" s="104">
        <v>89</v>
      </c>
      <c r="MVJ78" s="97" t="s">
        <v>254</v>
      </c>
      <c r="MVK78" s="97" t="s">
        <v>218</v>
      </c>
      <c r="MVL78" s="97" t="s">
        <v>99</v>
      </c>
      <c r="MVM78" s="63" t="s">
        <v>104</v>
      </c>
      <c r="MVN78" s="97" t="s">
        <v>222</v>
      </c>
      <c r="MVO78" s="102">
        <v>11968</v>
      </c>
      <c r="MVP78" s="103" t="s">
        <v>241</v>
      </c>
      <c r="MVQ78" s="104">
        <v>89</v>
      </c>
      <c r="MVR78" s="97" t="s">
        <v>254</v>
      </c>
      <c r="MVS78" s="97" t="s">
        <v>218</v>
      </c>
      <c r="MVT78" s="97" t="s">
        <v>99</v>
      </c>
      <c r="MVU78" s="63" t="s">
        <v>104</v>
      </c>
      <c r="MVV78" s="97" t="s">
        <v>222</v>
      </c>
      <c r="MVW78" s="102">
        <v>11968</v>
      </c>
      <c r="MVX78" s="103" t="s">
        <v>241</v>
      </c>
      <c r="MVY78" s="104">
        <v>89</v>
      </c>
      <c r="MVZ78" s="97" t="s">
        <v>254</v>
      </c>
      <c r="MWA78" s="97" t="s">
        <v>218</v>
      </c>
      <c r="MWB78" s="97" t="s">
        <v>99</v>
      </c>
      <c r="MWC78" s="63" t="s">
        <v>104</v>
      </c>
      <c r="MWD78" s="97" t="s">
        <v>222</v>
      </c>
      <c r="MWE78" s="102">
        <v>11968</v>
      </c>
      <c r="MWF78" s="103" t="s">
        <v>241</v>
      </c>
      <c r="MWG78" s="104">
        <v>89</v>
      </c>
      <c r="MWH78" s="97" t="s">
        <v>254</v>
      </c>
      <c r="MWI78" s="97" t="s">
        <v>218</v>
      </c>
      <c r="MWJ78" s="97" t="s">
        <v>99</v>
      </c>
      <c r="MWK78" s="63" t="s">
        <v>104</v>
      </c>
      <c r="MWL78" s="97" t="s">
        <v>222</v>
      </c>
      <c r="MWM78" s="102">
        <v>11968</v>
      </c>
      <c r="MWN78" s="103" t="s">
        <v>241</v>
      </c>
      <c r="MWO78" s="104">
        <v>89</v>
      </c>
      <c r="MWP78" s="97" t="s">
        <v>254</v>
      </c>
      <c r="MWQ78" s="97" t="s">
        <v>218</v>
      </c>
      <c r="MWR78" s="97" t="s">
        <v>99</v>
      </c>
      <c r="MWS78" s="63" t="s">
        <v>104</v>
      </c>
      <c r="MWT78" s="97" t="s">
        <v>222</v>
      </c>
      <c r="MWU78" s="102">
        <v>11968</v>
      </c>
      <c r="MWV78" s="103" t="s">
        <v>241</v>
      </c>
      <c r="MWW78" s="104">
        <v>89</v>
      </c>
      <c r="MWX78" s="97" t="s">
        <v>254</v>
      </c>
      <c r="MWY78" s="97" t="s">
        <v>218</v>
      </c>
      <c r="MWZ78" s="97" t="s">
        <v>99</v>
      </c>
      <c r="MXA78" s="63" t="s">
        <v>104</v>
      </c>
      <c r="MXB78" s="97" t="s">
        <v>222</v>
      </c>
      <c r="MXC78" s="102">
        <v>11968</v>
      </c>
      <c r="MXD78" s="103" t="s">
        <v>241</v>
      </c>
      <c r="MXE78" s="104">
        <v>89</v>
      </c>
      <c r="MXF78" s="97" t="s">
        <v>254</v>
      </c>
      <c r="MXG78" s="97" t="s">
        <v>218</v>
      </c>
      <c r="MXH78" s="97" t="s">
        <v>99</v>
      </c>
      <c r="MXI78" s="63" t="s">
        <v>104</v>
      </c>
      <c r="MXJ78" s="97" t="s">
        <v>222</v>
      </c>
      <c r="MXK78" s="102">
        <v>11968</v>
      </c>
      <c r="MXL78" s="103" t="s">
        <v>241</v>
      </c>
      <c r="MXM78" s="104">
        <v>89</v>
      </c>
      <c r="MXN78" s="97" t="s">
        <v>254</v>
      </c>
      <c r="MXO78" s="97" t="s">
        <v>218</v>
      </c>
      <c r="MXP78" s="97" t="s">
        <v>99</v>
      </c>
      <c r="MXQ78" s="63" t="s">
        <v>104</v>
      </c>
      <c r="MXR78" s="97" t="s">
        <v>222</v>
      </c>
      <c r="MXS78" s="102">
        <v>11968</v>
      </c>
      <c r="MXT78" s="103" t="s">
        <v>241</v>
      </c>
      <c r="MXU78" s="104">
        <v>89</v>
      </c>
      <c r="MXV78" s="97" t="s">
        <v>254</v>
      </c>
      <c r="MXW78" s="97" t="s">
        <v>218</v>
      </c>
      <c r="MXX78" s="97" t="s">
        <v>99</v>
      </c>
      <c r="MXY78" s="63" t="s">
        <v>104</v>
      </c>
      <c r="MXZ78" s="97" t="s">
        <v>222</v>
      </c>
      <c r="MYA78" s="102">
        <v>11968</v>
      </c>
      <c r="MYB78" s="103" t="s">
        <v>241</v>
      </c>
      <c r="MYC78" s="104">
        <v>89</v>
      </c>
      <c r="MYD78" s="97" t="s">
        <v>254</v>
      </c>
      <c r="MYE78" s="97" t="s">
        <v>218</v>
      </c>
      <c r="MYF78" s="97" t="s">
        <v>99</v>
      </c>
      <c r="MYG78" s="63" t="s">
        <v>104</v>
      </c>
      <c r="MYH78" s="97" t="s">
        <v>222</v>
      </c>
      <c r="MYI78" s="102">
        <v>11968</v>
      </c>
      <c r="MYJ78" s="103" t="s">
        <v>241</v>
      </c>
      <c r="MYK78" s="104">
        <v>89</v>
      </c>
      <c r="MYL78" s="97" t="s">
        <v>254</v>
      </c>
      <c r="MYM78" s="97" t="s">
        <v>218</v>
      </c>
      <c r="MYN78" s="97" t="s">
        <v>99</v>
      </c>
      <c r="MYO78" s="63" t="s">
        <v>104</v>
      </c>
      <c r="MYP78" s="97" t="s">
        <v>222</v>
      </c>
      <c r="MYQ78" s="102">
        <v>11968</v>
      </c>
      <c r="MYR78" s="103" t="s">
        <v>241</v>
      </c>
      <c r="MYS78" s="104">
        <v>89</v>
      </c>
      <c r="MYT78" s="97" t="s">
        <v>254</v>
      </c>
      <c r="MYU78" s="97" t="s">
        <v>218</v>
      </c>
      <c r="MYV78" s="97" t="s">
        <v>99</v>
      </c>
      <c r="MYW78" s="63" t="s">
        <v>104</v>
      </c>
      <c r="MYX78" s="97" t="s">
        <v>222</v>
      </c>
      <c r="MYY78" s="102">
        <v>11968</v>
      </c>
      <c r="MYZ78" s="103" t="s">
        <v>241</v>
      </c>
      <c r="MZA78" s="104">
        <v>89</v>
      </c>
      <c r="MZB78" s="97" t="s">
        <v>254</v>
      </c>
      <c r="MZC78" s="97" t="s">
        <v>218</v>
      </c>
      <c r="MZD78" s="97" t="s">
        <v>99</v>
      </c>
      <c r="MZE78" s="63" t="s">
        <v>104</v>
      </c>
      <c r="MZF78" s="97" t="s">
        <v>222</v>
      </c>
      <c r="MZG78" s="102">
        <v>11968</v>
      </c>
      <c r="MZH78" s="103" t="s">
        <v>241</v>
      </c>
      <c r="MZI78" s="104">
        <v>89</v>
      </c>
      <c r="MZJ78" s="97" t="s">
        <v>254</v>
      </c>
      <c r="MZK78" s="97" t="s">
        <v>218</v>
      </c>
      <c r="MZL78" s="97" t="s">
        <v>99</v>
      </c>
      <c r="MZM78" s="63" t="s">
        <v>104</v>
      </c>
      <c r="MZN78" s="97" t="s">
        <v>222</v>
      </c>
      <c r="MZO78" s="102">
        <v>11968</v>
      </c>
      <c r="MZP78" s="103" t="s">
        <v>241</v>
      </c>
      <c r="MZQ78" s="104">
        <v>89</v>
      </c>
      <c r="MZR78" s="97" t="s">
        <v>254</v>
      </c>
      <c r="MZS78" s="97" t="s">
        <v>218</v>
      </c>
      <c r="MZT78" s="97" t="s">
        <v>99</v>
      </c>
      <c r="MZU78" s="63" t="s">
        <v>104</v>
      </c>
      <c r="MZV78" s="97" t="s">
        <v>222</v>
      </c>
      <c r="MZW78" s="102">
        <v>11968</v>
      </c>
      <c r="MZX78" s="103" t="s">
        <v>241</v>
      </c>
      <c r="MZY78" s="104">
        <v>89</v>
      </c>
      <c r="MZZ78" s="97" t="s">
        <v>254</v>
      </c>
      <c r="NAA78" s="97" t="s">
        <v>218</v>
      </c>
      <c r="NAB78" s="97" t="s">
        <v>99</v>
      </c>
      <c r="NAC78" s="63" t="s">
        <v>104</v>
      </c>
      <c r="NAD78" s="97" t="s">
        <v>222</v>
      </c>
      <c r="NAE78" s="102">
        <v>11968</v>
      </c>
      <c r="NAF78" s="103" t="s">
        <v>241</v>
      </c>
      <c r="NAG78" s="104">
        <v>89</v>
      </c>
      <c r="NAH78" s="97" t="s">
        <v>254</v>
      </c>
      <c r="NAI78" s="97" t="s">
        <v>218</v>
      </c>
      <c r="NAJ78" s="97" t="s">
        <v>99</v>
      </c>
      <c r="NAK78" s="63" t="s">
        <v>104</v>
      </c>
      <c r="NAL78" s="97" t="s">
        <v>222</v>
      </c>
      <c r="NAM78" s="102">
        <v>11968</v>
      </c>
      <c r="NAN78" s="103" t="s">
        <v>241</v>
      </c>
      <c r="NAO78" s="104">
        <v>89</v>
      </c>
      <c r="NAP78" s="97" t="s">
        <v>254</v>
      </c>
      <c r="NAQ78" s="97" t="s">
        <v>218</v>
      </c>
      <c r="NAR78" s="97" t="s">
        <v>99</v>
      </c>
      <c r="NAS78" s="63" t="s">
        <v>104</v>
      </c>
      <c r="NAT78" s="97" t="s">
        <v>222</v>
      </c>
      <c r="NAU78" s="102">
        <v>11968</v>
      </c>
      <c r="NAV78" s="103" t="s">
        <v>241</v>
      </c>
      <c r="NAW78" s="104">
        <v>89</v>
      </c>
      <c r="NAX78" s="97" t="s">
        <v>254</v>
      </c>
      <c r="NAY78" s="97" t="s">
        <v>218</v>
      </c>
      <c r="NAZ78" s="97" t="s">
        <v>99</v>
      </c>
      <c r="NBA78" s="63" t="s">
        <v>104</v>
      </c>
      <c r="NBB78" s="97" t="s">
        <v>222</v>
      </c>
      <c r="NBC78" s="102">
        <v>11968</v>
      </c>
      <c r="NBD78" s="103" t="s">
        <v>241</v>
      </c>
      <c r="NBE78" s="104">
        <v>89</v>
      </c>
      <c r="NBF78" s="97" t="s">
        <v>254</v>
      </c>
      <c r="NBG78" s="97" t="s">
        <v>218</v>
      </c>
      <c r="NBH78" s="97" t="s">
        <v>99</v>
      </c>
      <c r="NBI78" s="63" t="s">
        <v>104</v>
      </c>
      <c r="NBJ78" s="97" t="s">
        <v>222</v>
      </c>
      <c r="NBK78" s="102">
        <v>11968</v>
      </c>
      <c r="NBL78" s="103" t="s">
        <v>241</v>
      </c>
      <c r="NBM78" s="104">
        <v>89</v>
      </c>
      <c r="NBN78" s="97" t="s">
        <v>254</v>
      </c>
      <c r="NBO78" s="97" t="s">
        <v>218</v>
      </c>
      <c r="NBP78" s="97" t="s">
        <v>99</v>
      </c>
      <c r="NBQ78" s="63" t="s">
        <v>104</v>
      </c>
      <c r="NBR78" s="97" t="s">
        <v>222</v>
      </c>
      <c r="NBS78" s="102">
        <v>11968</v>
      </c>
      <c r="NBT78" s="103" t="s">
        <v>241</v>
      </c>
      <c r="NBU78" s="104">
        <v>89</v>
      </c>
      <c r="NBV78" s="97" t="s">
        <v>254</v>
      </c>
      <c r="NBW78" s="97" t="s">
        <v>218</v>
      </c>
      <c r="NBX78" s="97" t="s">
        <v>99</v>
      </c>
      <c r="NBY78" s="63" t="s">
        <v>104</v>
      </c>
      <c r="NBZ78" s="97" t="s">
        <v>222</v>
      </c>
      <c r="NCA78" s="102">
        <v>11968</v>
      </c>
      <c r="NCB78" s="103" t="s">
        <v>241</v>
      </c>
      <c r="NCC78" s="104">
        <v>89</v>
      </c>
      <c r="NCD78" s="97" t="s">
        <v>254</v>
      </c>
      <c r="NCE78" s="97" t="s">
        <v>218</v>
      </c>
      <c r="NCF78" s="97" t="s">
        <v>99</v>
      </c>
      <c r="NCG78" s="63" t="s">
        <v>104</v>
      </c>
      <c r="NCH78" s="97" t="s">
        <v>222</v>
      </c>
      <c r="NCI78" s="102">
        <v>11968</v>
      </c>
      <c r="NCJ78" s="103" t="s">
        <v>241</v>
      </c>
      <c r="NCK78" s="104">
        <v>89</v>
      </c>
      <c r="NCL78" s="97" t="s">
        <v>254</v>
      </c>
      <c r="NCM78" s="97" t="s">
        <v>218</v>
      </c>
      <c r="NCN78" s="97" t="s">
        <v>99</v>
      </c>
      <c r="NCO78" s="63" t="s">
        <v>104</v>
      </c>
      <c r="NCP78" s="97" t="s">
        <v>222</v>
      </c>
      <c r="NCQ78" s="102">
        <v>11968</v>
      </c>
      <c r="NCR78" s="103" t="s">
        <v>241</v>
      </c>
      <c r="NCS78" s="104">
        <v>89</v>
      </c>
      <c r="NCT78" s="97" t="s">
        <v>254</v>
      </c>
      <c r="NCU78" s="97" t="s">
        <v>218</v>
      </c>
      <c r="NCV78" s="97" t="s">
        <v>99</v>
      </c>
      <c r="NCW78" s="63" t="s">
        <v>104</v>
      </c>
      <c r="NCX78" s="97" t="s">
        <v>222</v>
      </c>
      <c r="NCY78" s="102">
        <v>11968</v>
      </c>
      <c r="NCZ78" s="103" t="s">
        <v>241</v>
      </c>
      <c r="NDA78" s="104">
        <v>89</v>
      </c>
      <c r="NDB78" s="97" t="s">
        <v>254</v>
      </c>
      <c r="NDC78" s="97" t="s">
        <v>218</v>
      </c>
      <c r="NDD78" s="97" t="s">
        <v>99</v>
      </c>
      <c r="NDE78" s="63" t="s">
        <v>104</v>
      </c>
      <c r="NDF78" s="97" t="s">
        <v>222</v>
      </c>
      <c r="NDG78" s="102">
        <v>11968</v>
      </c>
      <c r="NDH78" s="103" t="s">
        <v>241</v>
      </c>
      <c r="NDI78" s="104">
        <v>89</v>
      </c>
      <c r="NDJ78" s="97" t="s">
        <v>254</v>
      </c>
      <c r="NDK78" s="97" t="s">
        <v>218</v>
      </c>
      <c r="NDL78" s="97" t="s">
        <v>99</v>
      </c>
      <c r="NDM78" s="63" t="s">
        <v>104</v>
      </c>
      <c r="NDN78" s="97" t="s">
        <v>222</v>
      </c>
      <c r="NDO78" s="102">
        <v>11968</v>
      </c>
      <c r="NDP78" s="103" t="s">
        <v>241</v>
      </c>
      <c r="NDQ78" s="104">
        <v>89</v>
      </c>
      <c r="NDR78" s="97" t="s">
        <v>254</v>
      </c>
      <c r="NDS78" s="97" t="s">
        <v>218</v>
      </c>
      <c r="NDT78" s="97" t="s">
        <v>99</v>
      </c>
      <c r="NDU78" s="63" t="s">
        <v>104</v>
      </c>
      <c r="NDV78" s="97" t="s">
        <v>222</v>
      </c>
      <c r="NDW78" s="102">
        <v>11968</v>
      </c>
      <c r="NDX78" s="103" t="s">
        <v>241</v>
      </c>
      <c r="NDY78" s="104">
        <v>89</v>
      </c>
      <c r="NDZ78" s="97" t="s">
        <v>254</v>
      </c>
      <c r="NEA78" s="97" t="s">
        <v>218</v>
      </c>
      <c r="NEB78" s="97" t="s">
        <v>99</v>
      </c>
      <c r="NEC78" s="63" t="s">
        <v>104</v>
      </c>
      <c r="NED78" s="97" t="s">
        <v>222</v>
      </c>
      <c r="NEE78" s="102">
        <v>11968</v>
      </c>
      <c r="NEF78" s="103" t="s">
        <v>241</v>
      </c>
      <c r="NEG78" s="104">
        <v>89</v>
      </c>
      <c r="NEH78" s="97" t="s">
        <v>254</v>
      </c>
      <c r="NEI78" s="97" t="s">
        <v>218</v>
      </c>
      <c r="NEJ78" s="97" t="s">
        <v>99</v>
      </c>
      <c r="NEK78" s="63" t="s">
        <v>104</v>
      </c>
      <c r="NEL78" s="97" t="s">
        <v>222</v>
      </c>
      <c r="NEM78" s="102">
        <v>11968</v>
      </c>
      <c r="NEN78" s="103" t="s">
        <v>241</v>
      </c>
      <c r="NEO78" s="104">
        <v>89</v>
      </c>
      <c r="NEP78" s="97" t="s">
        <v>254</v>
      </c>
      <c r="NEQ78" s="97" t="s">
        <v>218</v>
      </c>
      <c r="NER78" s="97" t="s">
        <v>99</v>
      </c>
      <c r="NES78" s="63" t="s">
        <v>104</v>
      </c>
      <c r="NET78" s="97" t="s">
        <v>222</v>
      </c>
      <c r="NEU78" s="102">
        <v>11968</v>
      </c>
      <c r="NEV78" s="103" t="s">
        <v>241</v>
      </c>
      <c r="NEW78" s="104">
        <v>89</v>
      </c>
      <c r="NEX78" s="97" t="s">
        <v>254</v>
      </c>
      <c r="NEY78" s="97" t="s">
        <v>218</v>
      </c>
      <c r="NEZ78" s="97" t="s">
        <v>99</v>
      </c>
      <c r="NFA78" s="63" t="s">
        <v>104</v>
      </c>
      <c r="NFB78" s="97" t="s">
        <v>222</v>
      </c>
      <c r="NFC78" s="102">
        <v>11968</v>
      </c>
      <c r="NFD78" s="103" t="s">
        <v>241</v>
      </c>
      <c r="NFE78" s="104">
        <v>89</v>
      </c>
      <c r="NFF78" s="97" t="s">
        <v>254</v>
      </c>
      <c r="NFG78" s="97" t="s">
        <v>218</v>
      </c>
      <c r="NFH78" s="97" t="s">
        <v>99</v>
      </c>
      <c r="NFI78" s="63" t="s">
        <v>104</v>
      </c>
      <c r="NFJ78" s="97" t="s">
        <v>222</v>
      </c>
      <c r="NFK78" s="102">
        <v>11968</v>
      </c>
      <c r="NFL78" s="103" t="s">
        <v>241</v>
      </c>
      <c r="NFM78" s="104">
        <v>89</v>
      </c>
      <c r="NFN78" s="97" t="s">
        <v>254</v>
      </c>
      <c r="NFO78" s="97" t="s">
        <v>218</v>
      </c>
      <c r="NFP78" s="97" t="s">
        <v>99</v>
      </c>
      <c r="NFQ78" s="63" t="s">
        <v>104</v>
      </c>
      <c r="NFR78" s="97" t="s">
        <v>222</v>
      </c>
      <c r="NFS78" s="102">
        <v>11968</v>
      </c>
      <c r="NFT78" s="103" t="s">
        <v>241</v>
      </c>
      <c r="NFU78" s="104">
        <v>89</v>
      </c>
      <c r="NFV78" s="97" t="s">
        <v>254</v>
      </c>
      <c r="NFW78" s="97" t="s">
        <v>218</v>
      </c>
      <c r="NFX78" s="97" t="s">
        <v>99</v>
      </c>
      <c r="NFY78" s="63" t="s">
        <v>104</v>
      </c>
      <c r="NFZ78" s="97" t="s">
        <v>222</v>
      </c>
      <c r="NGA78" s="102">
        <v>11968</v>
      </c>
      <c r="NGB78" s="103" t="s">
        <v>241</v>
      </c>
      <c r="NGC78" s="104">
        <v>89</v>
      </c>
      <c r="NGD78" s="97" t="s">
        <v>254</v>
      </c>
      <c r="NGE78" s="97" t="s">
        <v>218</v>
      </c>
      <c r="NGF78" s="97" t="s">
        <v>99</v>
      </c>
      <c r="NGG78" s="63" t="s">
        <v>104</v>
      </c>
      <c r="NGH78" s="97" t="s">
        <v>222</v>
      </c>
      <c r="NGI78" s="102">
        <v>11968</v>
      </c>
      <c r="NGJ78" s="103" t="s">
        <v>241</v>
      </c>
      <c r="NGK78" s="104">
        <v>89</v>
      </c>
      <c r="NGL78" s="97" t="s">
        <v>254</v>
      </c>
      <c r="NGM78" s="97" t="s">
        <v>218</v>
      </c>
      <c r="NGN78" s="97" t="s">
        <v>99</v>
      </c>
      <c r="NGO78" s="63" t="s">
        <v>104</v>
      </c>
      <c r="NGP78" s="97" t="s">
        <v>222</v>
      </c>
      <c r="NGQ78" s="102">
        <v>11968</v>
      </c>
      <c r="NGR78" s="103" t="s">
        <v>241</v>
      </c>
      <c r="NGS78" s="104">
        <v>89</v>
      </c>
      <c r="NGT78" s="97" t="s">
        <v>254</v>
      </c>
      <c r="NGU78" s="97" t="s">
        <v>218</v>
      </c>
      <c r="NGV78" s="97" t="s">
        <v>99</v>
      </c>
      <c r="NGW78" s="63" t="s">
        <v>104</v>
      </c>
      <c r="NGX78" s="97" t="s">
        <v>222</v>
      </c>
      <c r="NGY78" s="102">
        <v>11968</v>
      </c>
      <c r="NGZ78" s="103" t="s">
        <v>241</v>
      </c>
      <c r="NHA78" s="104">
        <v>89</v>
      </c>
      <c r="NHB78" s="97" t="s">
        <v>254</v>
      </c>
      <c r="NHC78" s="97" t="s">
        <v>218</v>
      </c>
      <c r="NHD78" s="97" t="s">
        <v>99</v>
      </c>
      <c r="NHE78" s="63" t="s">
        <v>104</v>
      </c>
      <c r="NHF78" s="97" t="s">
        <v>222</v>
      </c>
      <c r="NHG78" s="102">
        <v>11968</v>
      </c>
      <c r="NHH78" s="103" t="s">
        <v>241</v>
      </c>
      <c r="NHI78" s="104">
        <v>89</v>
      </c>
      <c r="NHJ78" s="97" t="s">
        <v>254</v>
      </c>
      <c r="NHK78" s="97" t="s">
        <v>218</v>
      </c>
      <c r="NHL78" s="97" t="s">
        <v>99</v>
      </c>
      <c r="NHM78" s="63" t="s">
        <v>104</v>
      </c>
      <c r="NHN78" s="97" t="s">
        <v>222</v>
      </c>
      <c r="NHO78" s="102">
        <v>11968</v>
      </c>
      <c r="NHP78" s="103" t="s">
        <v>241</v>
      </c>
      <c r="NHQ78" s="104">
        <v>89</v>
      </c>
      <c r="NHR78" s="97" t="s">
        <v>254</v>
      </c>
      <c r="NHS78" s="97" t="s">
        <v>218</v>
      </c>
      <c r="NHT78" s="97" t="s">
        <v>99</v>
      </c>
      <c r="NHU78" s="63" t="s">
        <v>104</v>
      </c>
      <c r="NHV78" s="97" t="s">
        <v>222</v>
      </c>
      <c r="NHW78" s="102">
        <v>11968</v>
      </c>
      <c r="NHX78" s="103" t="s">
        <v>241</v>
      </c>
      <c r="NHY78" s="104">
        <v>89</v>
      </c>
      <c r="NHZ78" s="97" t="s">
        <v>254</v>
      </c>
      <c r="NIA78" s="97" t="s">
        <v>218</v>
      </c>
      <c r="NIB78" s="97" t="s">
        <v>99</v>
      </c>
      <c r="NIC78" s="63" t="s">
        <v>104</v>
      </c>
      <c r="NID78" s="97" t="s">
        <v>222</v>
      </c>
      <c r="NIE78" s="102">
        <v>11968</v>
      </c>
      <c r="NIF78" s="103" t="s">
        <v>241</v>
      </c>
      <c r="NIG78" s="104">
        <v>89</v>
      </c>
      <c r="NIH78" s="97" t="s">
        <v>254</v>
      </c>
      <c r="NII78" s="97" t="s">
        <v>218</v>
      </c>
      <c r="NIJ78" s="97" t="s">
        <v>99</v>
      </c>
      <c r="NIK78" s="63" t="s">
        <v>104</v>
      </c>
      <c r="NIL78" s="97" t="s">
        <v>222</v>
      </c>
      <c r="NIM78" s="102">
        <v>11968</v>
      </c>
      <c r="NIN78" s="103" t="s">
        <v>241</v>
      </c>
      <c r="NIO78" s="104">
        <v>89</v>
      </c>
      <c r="NIP78" s="97" t="s">
        <v>254</v>
      </c>
      <c r="NIQ78" s="97" t="s">
        <v>218</v>
      </c>
      <c r="NIR78" s="97" t="s">
        <v>99</v>
      </c>
      <c r="NIS78" s="63" t="s">
        <v>104</v>
      </c>
      <c r="NIT78" s="97" t="s">
        <v>222</v>
      </c>
      <c r="NIU78" s="102">
        <v>11968</v>
      </c>
      <c r="NIV78" s="103" t="s">
        <v>241</v>
      </c>
      <c r="NIW78" s="104">
        <v>89</v>
      </c>
      <c r="NIX78" s="97" t="s">
        <v>254</v>
      </c>
      <c r="NIY78" s="97" t="s">
        <v>218</v>
      </c>
      <c r="NIZ78" s="97" t="s">
        <v>99</v>
      </c>
      <c r="NJA78" s="63" t="s">
        <v>104</v>
      </c>
      <c r="NJB78" s="97" t="s">
        <v>222</v>
      </c>
      <c r="NJC78" s="102">
        <v>11968</v>
      </c>
      <c r="NJD78" s="103" t="s">
        <v>241</v>
      </c>
      <c r="NJE78" s="104">
        <v>89</v>
      </c>
      <c r="NJF78" s="97" t="s">
        <v>254</v>
      </c>
      <c r="NJG78" s="97" t="s">
        <v>218</v>
      </c>
      <c r="NJH78" s="97" t="s">
        <v>99</v>
      </c>
      <c r="NJI78" s="63" t="s">
        <v>104</v>
      </c>
      <c r="NJJ78" s="97" t="s">
        <v>222</v>
      </c>
      <c r="NJK78" s="102">
        <v>11968</v>
      </c>
      <c r="NJL78" s="103" t="s">
        <v>241</v>
      </c>
      <c r="NJM78" s="104">
        <v>89</v>
      </c>
      <c r="NJN78" s="97" t="s">
        <v>254</v>
      </c>
      <c r="NJO78" s="97" t="s">
        <v>218</v>
      </c>
      <c r="NJP78" s="97" t="s">
        <v>99</v>
      </c>
      <c r="NJQ78" s="63" t="s">
        <v>104</v>
      </c>
      <c r="NJR78" s="97" t="s">
        <v>222</v>
      </c>
      <c r="NJS78" s="102">
        <v>11968</v>
      </c>
      <c r="NJT78" s="103" t="s">
        <v>241</v>
      </c>
      <c r="NJU78" s="104">
        <v>89</v>
      </c>
      <c r="NJV78" s="97" t="s">
        <v>254</v>
      </c>
      <c r="NJW78" s="97" t="s">
        <v>218</v>
      </c>
      <c r="NJX78" s="97" t="s">
        <v>99</v>
      </c>
      <c r="NJY78" s="63" t="s">
        <v>104</v>
      </c>
      <c r="NJZ78" s="97" t="s">
        <v>222</v>
      </c>
      <c r="NKA78" s="102">
        <v>11968</v>
      </c>
      <c r="NKB78" s="103" t="s">
        <v>241</v>
      </c>
      <c r="NKC78" s="104">
        <v>89</v>
      </c>
      <c r="NKD78" s="97" t="s">
        <v>254</v>
      </c>
      <c r="NKE78" s="97" t="s">
        <v>218</v>
      </c>
      <c r="NKF78" s="97" t="s">
        <v>99</v>
      </c>
      <c r="NKG78" s="63" t="s">
        <v>104</v>
      </c>
      <c r="NKH78" s="97" t="s">
        <v>222</v>
      </c>
      <c r="NKI78" s="102">
        <v>11968</v>
      </c>
      <c r="NKJ78" s="103" t="s">
        <v>241</v>
      </c>
      <c r="NKK78" s="104">
        <v>89</v>
      </c>
      <c r="NKL78" s="97" t="s">
        <v>254</v>
      </c>
      <c r="NKM78" s="97" t="s">
        <v>218</v>
      </c>
      <c r="NKN78" s="97" t="s">
        <v>99</v>
      </c>
      <c r="NKO78" s="63" t="s">
        <v>104</v>
      </c>
      <c r="NKP78" s="97" t="s">
        <v>222</v>
      </c>
      <c r="NKQ78" s="102">
        <v>11968</v>
      </c>
      <c r="NKR78" s="103" t="s">
        <v>241</v>
      </c>
      <c r="NKS78" s="104">
        <v>89</v>
      </c>
      <c r="NKT78" s="97" t="s">
        <v>254</v>
      </c>
      <c r="NKU78" s="97" t="s">
        <v>218</v>
      </c>
      <c r="NKV78" s="97" t="s">
        <v>99</v>
      </c>
      <c r="NKW78" s="63" t="s">
        <v>104</v>
      </c>
      <c r="NKX78" s="97" t="s">
        <v>222</v>
      </c>
      <c r="NKY78" s="102">
        <v>11968</v>
      </c>
      <c r="NKZ78" s="103" t="s">
        <v>241</v>
      </c>
      <c r="NLA78" s="104">
        <v>89</v>
      </c>
      <c r="NLB78" s="97" t="s">
        <v>254</v>
      </c>
      <c r="NLC78" s="97" t="s">
        <v>218</v>
      </c>
      <c r="NLD78" s="97" t="s">
        <v>99</v>
      </c>
      <c r="NLE78" s="63" t="s">
        <v>104</v>
      </c>
      <c r="NLF78" s="97" t="s">
        <v>222</v>
      </c>
      <c r="NLG78" s="102">
        <v>11968</v>
      </c>
      <c r="NLH78" s="103" t="s">
        <v>241</v>
      </c>
      <c r="NLI78" s="104">
        <v>89</v>
      </c>
      <c r="NLJ78" s="97" t="s">
        <v>254</v>
      </c>
      <c r="NLK78" s="97" t="s">
        <v>218</v>
      </c>
      <c r="NLL78" s="97" t="s">
        <v>99</v>
      </c>
      <c r="NLM78" s="63" t="s">
        <v>104</v>
      </c>
      <c r="NLN78" s="97" t="s">
        <v>222</v>
      </c>
      <c r="NLO78" s="102">
        <v>11968</v>
      </c>
      <c r="NLP78" s="103" t="s">
        <v>241</v>
      </c>
      <c r="NLQ78" s="104">
        <v>89</v>
      </c>
      <c r="NLR78" s="97" t="s">
        <v>254</v>
      </c>
      <c r="NLS78" s="97" t="s">
        <v>218</v>
      </c>
      <c r="NLT78" s="97" t="s">
        <v>99</v>
      </c>
      <c r="NLU78" s="63" t="s">
        <v>104</v>
      </c>
      <c r="NLV78" s="97" t="s">
        <v>222</v>
      </c>
      <c r="NLW78" s="102">
        <v>11968</v>
      </c>
      <c r="NLX78" s="103" t="s">
        <v>241</v>
      </c>
      <c r="NLY78" s="104">
        <v>89</v>
      </c>
      <c r="NLZ78" s="97" t="s">
        <v>254</v>
      </c>
      <c r="NMA78" s="97" t="s">
        <v>218</v>
      </c>
      <c r="NMB78" s="97" t="s">
        <v>99</v>
      </c>
      <c r="NMC78" s="63" t="s">
        <v>104</v>
      </c>
      <c r="NMD78" s="97" t="s">
        <v>222</v>
      </c>
      <c r="NME78" s="102">
        <v>11968</v>
      </c>
      <c r="NMF78" s="103" t="s">
        <v>241</v>
      </c>
      <c r="NMG78" s="104">
        <v>89</v>
      </c>
      <c r="NMH78" s="97" t="s">
        <v>254</v>
      </c>
      <c r="NMI78" s="97" t="s">
        <v>218</v>
      </c>
      <c r="NMJ78" s="97" t="s">
        <v>99</v>
      </c>
      <c r="NMK78" s="63" t="s">
        <v>104</v>
      </c>
      <c r="NML78" s="97" t="s">
        <v>222</v>
      </c>
      <c r="NMM78" s="102">
        <v>11968</v>
      </c>
      <c r="NMN78" s="103" t="s">
        <v>241</v>
      </c>
      <c r="NMO78" s="104">
        <v>89</v>
      </c>
      <c r="NMP78" s="97" t="s">
        <v>254</v>
      </c>
      <c r="NMQ78" s="97" t="s">
        <v>218</v>
      </c>
      <c r="NMR78" s="97" t="s">
        <v>99</v>
      </c>
      <c r="NMS78" s="63" t="s">
        <v>104</v>
      </c>
      <c r="NMT78" s="97" t="s">
        <v>222</v>
      </c>
      <c r="NMU78" s="102">
        <v>11968</v>
      </c>
      <c r="NMV78" s="103" t="s">
        <v>241</v>
      </c>
      <c r="NMW78" s="104">
        <v>89</v>
      </c>
      <c r="NMX78" s="97" t="s">
        <v>254</v>
      </c>
      <c r="NMY78" s="97" t="s">
        <v>218</v>
      </c>
      <c r="NMZ78" s="97" t="s">
        <v>99</v>
      </c>
      <c r="NNA78" s="63" t="s">
        <v>104</v>
      </c>
      <c r="NNB78" s="97" t="s">
        <v>222</v>
      </c>
      <c r="NNC78" s="102">
        <v>11968</v>
      </c>
      <c r="NND78" s="103" t="s">
        <v>241</v>
      </c>
      <c r="NNE78" s="104">
        <v>89</v>
      </c>
      <c r="NNF78" s="97" t="s">
        <v>254</v>
      </c>
      <c r="NNG78" s="97" t="s">
        <v>218</v>
      </c>
      <c r="NNH78" s="97" t="s">
        <v>99</v>
      </c>
      <c r="NNI78" s="63" t="s">
        <v>104</v>
      </c>
      <c r="NNJ78" s="97" t="s">
        <v>222</v>
      </c>
      <c r="NNK78" s="102">
        <v>11968</v>
      </c>
      <c r="NNL78" s="103" t="s">
        <v>241</v>
      </c>
      <c r="NNM78" s="104">
        <v>89</v>
      </c>
      <c r="NNN78" s="97" t="s">
        <v>254</v>
      </c>
      <c r="NNO78" s="97" t="s">
        <v>218</v>
      </c>
      <c r="NNP78" s="97" t="s">
        <v>99</v>
      </c>
      <c r="NNQ78" s="63" t="s">
        <v>104</v>
      </c>
      <c r="NNR78" s="97" t="s">
        <v>222</v>
      </c>
      <c r="NNS78" s="102">
        <v>11968</v>
      </c>
      <c r="NNT78" s="103" t="s">
        <v>241</v>
      </c>
      <c r="NNU78" s="104">
        <v>89</v>
      </c>
      <c r="NNV78" s="97" t="s">
        <v>254</v>
      </c>
      <c r="NNW78" s="97" t="s">
        <v>218</v>
      </c>
      <c r="NNX78" s="97" t="s">
        <v>99</v>
      </c>
      <c r="NNY78" s="63" t="s">
        <v>104</v>
      </c>
      <c r="NNZ78" s="97" t="s">
        <v>222</v>
      </c>
      <c r="NOA78" s="102">
        <v>11968</v>
      </c>
      <c r="NOB78" s="103" t="s">
        <v>241</v>
      </c>
      <c r="NOC78" s="104">
        <v>89</v>
      </c>
      <c r="NOD78" s="97" t="s">
        <v>254</v>
      </c>
      <c r="NOE78" s="97" t="s">
        <v>218</v>
      </c>
      <c r="NOF78" s="97" t="s">
        <v>99</v>
      </c>
      <c r="NOG78" s="63" t="s">
        <v>104</v>
      </c>
      <c r="NOH78" s="97" t="s">
        <v>222</v>
      </c>
      <c r="NOI78" s="102">
        <v>11968</v>
      </c>
      <c r="NOJ78" s="103" t="s">
        <v>241</v>
      </c>
      <c r="NOK78" s="104">
        <v>89</v>
      </c>
      <c r="NOL78" s="97" t="s">
        <v>254</v>
      </c>
      <c r="NOM78" s="97" t="s">
        <v>218</v>
      </c>
      <c r="NON78" s="97" t="s">
        <v>99</v>
      </c>
      <c r="NOO78" s="63" t="s">
        <v>104</v>
      </c>
      <c r="NOP78" s="97" t="s">
        <v>222</v>
      </c>
      <c r="NOQ78" s="102">
        <v>11968</v>
      </c>
      <c r="NOR78" s="103" t="s">
        <v>241</v>
      </c>
      <c r="NOS78" s="104">
        <v>89</v>
      </c>
      <c r="NOT78" s="97" t="s">
        <v>254</v>
      </c>
      <c r="NOU78" s="97" t="s">
        <v>218</v>
      </c>
      <c r="NOV78" s="97" t="s">
        <v>99</v>
      </c>
      <c r="NOW78" s="63" t="s">
        <v>104</v>
      </c>
      <c r="NOX78" s="97" t="s">
        <v>222</v>
      </c>
      <c r="NOY78" s="102">
        <v>11968</v>
      </c>
      <c r="NOZ78" s="103" t="s">
        <v>241</v>
      </c>
      <c r="NPA78" s="104">
        <v>89</v>
      </c>
      <c r="NPB78" s="97" t="s">
        <v>254</v>
      </c>
      <c r="NPC78" s="97" t="s">
        <v>218</v>
      </c>
      <c r="NPD78" s="97" t="s">
        <v>99</v>
      </c>
      <c r="NPE78" s="63" t="s">
        <v>104</v>
      </c>
      <c r="NPF78" s="97" t="s">
        <v>222</v>
      </c>
      <c r="NPG78" s="102">
        <v>11968</v>
      </c>
      <c r="NPH78" s="103" t="s">
        <v>241</v>
      </c>
      <c r="NPI78" s="104">
        <v>89</v>
      </c>
      <c r="NPJ78" s="97" t="s">
        <v>254</v>
      </c>
      <c r="NPK78" s="97" t="s">
        <v>218</v>
      </c>
      <c r="NPL78" s="97" t="s">
        <v>99</v>
      </c>
      <c r="NPM78" s="63" t="s">
        <v>104</v>
      </c>
      <c r="NPN78" s="97" t="s">
        <v>222</v>
      </c>
      <c r="NPO78" s="102">
        <v>11968</v>
      </c>
      <c r="NPP78" s="103" t="s">
        <v>241</v>
      </c>
      <c r="NPQ78" s="104">
        <v>89</v>
      </c>
      <c r="NPR78" s="97" t="s">
        <v>254</v>
      </c>
      <c r="NPS78" s="97" t="s">
        <v>218</v>
      </c>
      <c r="NPT78" s="97" t="s">
        <v>99</v>
      </c>
      <c r="NPU78" s="63" t="s">
        <v>104</v>
      </c>
      <c r="NPV78" s="97" t="s">
        <v>222</v>
      </c>
      <c r="NPW78" s="102">
        <v>11968</v>
      </c>
      <c r="NPX78" s="103" t="s">
        <v>241</v>
      </c>
      <c r="NPY78" s="104">
        <v>89</v>
      </c>
      <c r="NPZ78" s="97" t="s">
        <v>254</v>
      </c>
      <c r="NQA78" s="97" t="s">
        <v>218</v>
      </c>
      <c r="NQB78" s="97" t="s">
        <v>99</v>
      </c>
      <c r="NQC78" s="63" t="s">
        <v>104</v>
      </c>
      <c r="NQD78" s="97" t="s">
        <v>222</v>
      </c>
      <c r="NQE78" s="102">
        <v>11968</v>
      </c>
      <c r="NQF78" s="103" t="s">
        <v>241</v>
      </c>
      <c r="NQG78" s="104">
        <v>89</v>
      </c>
      <c r="NQH78" s="97" t="s">
        <v>254</v>
      </c>
      <c r="NQI78" s="97" t="s">
        <v>218</v>
      </c>
      <c r="NQJ78" s="97" t="s">
        <v>99</v>
      </c>
      <c r="NQK78" s="63" t="s">
        <v>104</v>
      </c>
      <c r="NQL78" s="97" t="s">
        <v>222</v>
      </c>
      <c r="NQM78" s="102">
        <v>11968</v>
      </c>
      <c r="NQN78" s="103" t="s">
        <v>241</v>
      </c>
      <c r="NQO78" s="104">
        <v>89</v>
      </c>
      <c r="NQP78" s="97" t="s">
        <v>254</v>
      </c>
      <c r="NQQ78" s="97" t="s">
        <v>218</v>
      </c>
      <c r="NQR78" s="97" t="s">
        <v>99</v>
      </c>
      <c r="NQS78" s="63" t="s">
        <v>104</v>
      </c>
      <c r="NQT78" s="97" t="s">
        <v>222</v>
      </c>
      <c r="NQU78" s="102">
        <v>11968</v>
      </c>
      <c r="NQV78" s="103" t="s">
        <v>241</v>
      </c>
      <c r="NQW78" s="104">
        <v>89</v>
      </c>
      <c r="NQX78" s="97" t="s">
        <v>254</v>
      </c>
      <c r="NQY78" s="97" t="s">
        <v>218</v>
      </c>
      <c r="NQZ78" s="97" t="s">
        <v>99</v>
      </c>
      <c r="NRA78" s="63" t="s">
        <v>104</v>
      </c>
      <c r="NRB78" s="97" t="s">
        <v>222</v>
      </c>
      <c r="NRC78" s="102">
        <v>11968</v>
      </c>
      <c r="NRD78" s="103" t="s">
        <v>241</v>
      </c>
      <c r="NRE78" s="104">
        <v>89</v>
      </c>
      <c r="NRF78" s="97" t="s">
        <v>254</v>
      </c>
      <c r="NRG78" s="97" t="s">
        <v>218</v>
      </c>
      <c r="NRH78" s="97" t="s">
        <v>99</v>
      </c>
      <c r="NRI78" s="63" t="s">
        <v>104</v>
      </c>
      <c r="NRJ78" s="97" t="s">
        <v>222</v>
      </c>
      <c r="NRK78" s="102">
        <v>11968</v>
      </c>
      <c r="NRL78" s="103" t="s">
        <v>241</v>
      </c>
      <c r="NRM78" s="104">
        <v>89</v>
      </c>
      <c r="NRN78" s="97" t="s">
        <v>254</v>
      </c>
      <c r="NRO78" s="97" t="s">
        <v>218</v>
      </c>
      <c r="NRP78" s="97" t="s">
        <v>99</v>
      </c>
      <c r="NRQ78" s="63" t="s">
        <v>104</v>
      </c>
      <c r="NRR78" s="97" t="s">
        <v>222</v>
      </c>
      <c r="NRS78" s="102">
        <v>11968</v>
      </c>
      <c r="NRT78" s="103" t="s">
        <v>241</v>
      </c>
      <c r="NRU78" s="104">
        <v>89</v>
      </c>
      <c r="NRV78" s="97" t="s">
        <v>254</v>
      </c>
      <c r="NRW78" s="97" t="s">
        <v>218</v>
      </c>
      <c r="NRX78" s="97" t="s">
        <v>99</v>
      </c>
      <c r="NRY78" s="63" t="s">
        <v>104</v>
      </c>
      <c r="NRZ78" s="97" t="s">
        <v>222</v>
      </c>
      <c r="NSA78" s="102">
        <v>11968</v>
      </c>
      <c r="NSB78" s="103" t="s">
        <v>241</v>
      </c>
      <c r="NSC78" s="104">
        <v>89</v>
      </c>
      <c r="NSD78" s="97" t="s">
        <v>254</v>
      </c>
      <c r="NSE78" s="97" t="s">
        <v>218</v>
      </c>
      <c r="NSF78" s="97" t="s">
        <v>99</v>
      </c>
      <c r="NSG78" s="63" t="s">
        <v>104</v>
      </c>
      <c r="NSH78" s="97" t="s">
        <v>222</v>
      </c>
      <c r="NSI78" s="102">
        <v>11968</v>
      </c>
      <c r="NSJ78" s="103" t="s">
        <v>241</v>
      </c>
      <c r="NSK78" s="104">
        <v>89</v>
      </c>
      <c r="NSL78" s="97" t="s">
        <v>254</v>
      </c>
      <c r="NSM78" s="97" t="s">
        <v>218</v>
      </c>
      <c r="NSN78" s="97" t="s">
        <v>99</v>
      </c>
      <c r="NSO78" s="63" t="s">
        <v>104</v>
      </c>
      <c r="NSP78" s="97" t="s">
        <v>222</v>
      </c>
      <c r="NSQ78" s="102">
        <v>11968</v>
      </c>
      <c r="NSR78" s="103" t="s">
        <v>241</v>
      </c>
      <c r="NSS78" s="104">
        <v>89</v>
      </c>
      <c r="NST78" s="97" t="s">
        <v>254</v>
      </c>
      <c r="NSU78" s="97" t="s">
        <v>218</v>
      </c>
      <c r="NSV78" s="97" t="s">
        <v>99</v>
      </c>
      <c r="NSW78" s="63" t="s">
        <v>104</v>
      </c>
      <c r="NSX78" s="97" t="s">
        <v>222</v>
      </c>
      <c r="NSY78" s="102">
        <v>11968</v>
      </c>
      <c r="NSZ78" s="103" t="s">
        <v>241</v>
      </c>
      <c r="NTA78" s="104">
        <v>89</v>
      </c>
      <c r="NTB78" s="97" t="s">
        <v>254</v>
      </c>
      <c r="NTC78" s="97" t="s">
        <v>218</v>
      </c>
      <c r="NTD78" s="97" t="s">
        <v>99</v>
      </c>
      <c r="NTE78" s="63" t="s">
        <v>104</v>
      </c>
      <c r="NTF78" s="97" t="s">
        <v>222</v>
      </c>
      <c r="NTG78" s="102">
        <v>11968</v>
      </c>
      <c r="NTH78" s="103" t="s">
        <v>241</v>
      </c>
      <c r="NTI78" s="104">
        <v>89</v>
      </c>
      <c r="NTJ78" s="97" t="s">
        <v>254</v>
      </c>
      <c r="NTK78" s="97" t="s">
        <v>218</v>
      </c>
      <c r="NTL78" s="97" t="s">
        <v>99</v>
      </c>
      <c r="NTM78" s="63" t="s">
        <v>104</v>
      </c>
      <c r="NTN78" s="97" t="s">
        <v>222</v>
      </c>
      <c r="NTO78" s="102">
        <v>11968</v>
      </c>
      <c r="NTP78" s="103" t="s">
        <v>241</v>
      </c>
      <c r="NTQ78" s="104">
        <v>89</v>
      </c>
      <c r="NTR78" s="97" t="s">
        <v>254</v>
      </c>
      <c r="NTS78" s="97" t="s">
        <v>218</v>
      </c>
      <c r="NTT78" s="97" t="s">
        <v>99</v>
      </c>
      <c r="NTU78" s="63" t="s">
        <v>104</v>
      </c>
      <c r="NTV78" s="97" t="s">
        <v>222</v>
      </c>
      <c r="NTW78" s="102">
        <v>11968</v>
      </c>
      <c r="NTX78" s="103" t="s">
        <v>241</v>
      </c>
      <c r="NTY78" s="104">
        <v>89</v>
      </c>
      <c r="NTZ78" s="97" t="s">
        <v>254</v>
      </c>
      <c r="NUA78" s="97" t="s">
        <v>218</v>
      </c>
      <c r="NUB78" s="97" t="s">
        <v>99</v>
      </c>
      <c r="NUC78" s="63" t="s">
        <v>104</v>
      </c>
      <c r="NUD78" s="97" t="s">
        <v>222</v>
      </c>
      <c r="NUE78" s="102">
        <v>11968</v>
      </c>
      <c r="NUF78" s="103" t="s">
        <v>241</v>
      </c>
      <c r="NUG78" s="104">
        <v>89</v>
      </c>
      <c r="NUH78" s="97" t="s">
        <v>254</v>
      </c>
      <c r="NUI78" s="97" t="s">
        <v>218</v>
      </c>
      <c r="NUJ78" s="97" t="s">
        <v>99</v>
      </c>
      <c r="NUK78" s="63" t="s">
        <v>104</v>
      </c>
      <c r="NUL78" s="97" t="s">
        <v>222</v>
      </c>
      <c r="NUM78" s="102">
        <v>11968</v>
      </c>
      <c r="NUN78" s="103" t="s">
        <v>241</v>
      </c>
      <c r="NUO78" s="104">
        <v>89</v>
      </c>
      <c r="NUP78" s="97" t="s">
        <v>254</v>
      </c>
      <c r="NUQ78" s="97" t="s">
        <v>218</v>
      </c>
      <c r="NUR78" s="97" t="s">
        <v>99</v>
      </c>
      <c r="NUS78" s="63" t="s">
        <v>104</v>
      </c>
      <c r="NUT78" s="97" t="s">
        <v>222</v>
      </c>
      <c r="NUU78" s="102">
        <v>11968</v>
      </c>
      <c r="NUV78" s="103" t="s">
        <v>241</v>
      </c>
      <c r="NUW78" s="104">
        <v>89</v>
      </c>
      <c r="NUX78" s="97" t="s">
        <v>254</v>
      </c>
      <c r="NUY78" s="97" t="s">
        <v>218</v>
      </c>
      <c r="NUZ78" s="97" t="s">
        <v>99</v>
      </c>
      <c r="NVA78" s="63" t="s">
        <v>104</v>
      </c>
      <c r="NVB78" s="97" t="s">
        <v>222</v>
      </c>
      <c r="NVC78" s="102">
        <v>11968</v>
      </c>
      <c r="NVD78" s="103" t="s">
        <v>241</v>
      </c>
      <c r="NVE78" s="104">
        <v>89</v>
      </c>
      <c r="NVF78" s="97" t="s">
        <v>254</v>
      </c>
      <c r="NVG78" s="97" t="s">
        <v>218</v>
      </c>
      <c r="NVH78" s="97" t="s">
        <v>99</v>
      </c>
      <c r="NVI78" s="63" t="s">
        <v>104</v>
      </c>
      <c r="NVJ78" s="97" t="s">
        <v>222</v>
      </c>
      <c r="NVK78" s="102">
        <v>11968</v>
      </c>
      <c r="NVL78" s="103" t="s">
        <v>241</v>
      </c>
      <c r="NVM78" s="104">
        <v>89</v>
      </c>
      <c r="NVN78" s="97" t="s">
        <v>254</v>
      </c>
      <c r="NVO78" s="97" t="s">
        <v>218</v>
      </c>
      <c r="NVP78" s="97" t="s">
        <v>99</v>
      </c>
      <c r="NVQ78" s="63" t="s">
        <v>104</v>
      </c>
      <c r="NVR78" s="97" t="s">
        <v>222</v>
      </c>
      <c r="NVS78" s="102">
        <v>11968</v>
      </c>
      <c r="NVT78" s="103" t="s">
        <v>241</v>
      </c>
      <c r="NVU78" s="104">
        <v>89</v>
      </c>
      <c r="NVV78" s="97" t="s">
        <v>254</v>
      </c>
      <c r="NVW78" s="97" t="s">
        <v>218</v>
      </c>
      <c r="NVX78" s="97" t="s">
        <v>99</v>
      </c>
      <c r="NVY78" s="63" t="s">
        <v>104</v>
      </c>
      <c r="NVZ78" s="97" t="s">
        <v>222</v>
      </c>
      <c r="NWA78" s="102">
        <v>11968</v>
      </c>
      <c r="NWB78" s="103" t="s">
        <v>241</v>
      </c>
      <c r="NWC78" s="104">
        <v>89</v>
      </c>
      <c r="NWD78" s="97" t="s">
        <v>254</v>
      </c>
      <c r="NWE78" s="97" t="s">
        <v>218</v>
      </c>
      <c r="NWF78" s="97" t="s">
        <v>99</v>
      </c>
      <c r="NWG78" s="63" t="s">
        <v>104</v>
      </c>
      <c r="NWH78" s="97" t="s">
        <v>222</v>
      </c>
      <c r="NWI78" s="102">
        <v>11968</v>
      </c>
      <c r="NWJ78" s="103" t="s">
        <v>241</v>
      </c>
      <c r="NWK78" s="104">
        <v>89</v>
      </c>
      <c r="NWL78" s="97" t="s">
        <v>254</v>
      </c>
      <c r="NWM78" s="97" t="s">
        <v>218</v>
      </c>
      <c r="NWN78" s="97" t="s">
        <v>99</v>
      </c>
      <c r="NWO78" s="63" t="s">
        <v>104</v>
      </c>
      <c r="NWP78" s="97" t="s">
        <v>222</v>
      </c>
      <c r="NWQ78" s="102">
        <v>11968</v>
      </c>
      <c r="NWR78" s="103" t="s">
        <v>241</v>
      </c>
      <c r="NWS78" s="104">
        <v>89</v>
      </c>
      <c r="NWT78" s="97" t="s">
        <v>254</v>
      </c>
      <c r="NWU78" s="97" t="s">
        <v>218</v>
      </c>
      <c r="NWV78" s="97" t="s">
        <v>99</v>
      </c>
      <c r="NWW78" s="63" t="s">
        <v>104</v>
      </c>
      <c r="NWX78" s="97" t="s">
        <v>222</v>
      </c>
      <c r="NWY78" s="102">
        <v>11968</v>
      </c>
      <c r="NWZ78" s="103" t="s">
        <v>241</v>
      </c>
      <c r="NXA78" s="104">
        <v>89</v>
      </c>
      <c r="NXB78" s="97" t="s">
        <v>254</v>
      </c>
      <c r="NXC78" s="97" t="s">
        <v>218</v>
      </c>
      <c r="NXD78" s="97" t="s">
        <v>99</v>
      </c>
      <c r="NXE78" s="63" t="s">
        <v>104</v>
      </c>
      <c r="NXF78" s="97" t="s">
        <v>222</v>
      </c>
      <c r="NXG78" s="102">
        <v>11968</v>
      </c>
      <c r="NXH78" s="103" t="s">
        <v>241</v>
      </c>
      <c r="NXI78" s="104">
        <v>89</v>
      </c>
      <c r="NXJ78" s="97" t="s">
        <v>254</v>
      </c>
      <c r="NXK78" s="97" t="s">
        <v>218</v>
      </c>
      <c r="NXL78" s="97" t="s">
        <v>99</v>
      </c>
      <c r="NXM78" s="63" t="s">
        <v>104</v>
      </c>
      <c r="NXN78" s="97" t="s">
        <v>222</v>
      </c>
      <c r="NXO78" s="102">
        <v>11968</v>
      </c>
      <c r="NXP78" s="103" t="s">
        <v>241</v>
      </c>
      <c r="NXQ78" s="104">
        <v>89</v>
      </c>
      <c r="NXR78" s="97" t="s">
        <v>254</v>
      </c>
      <c r="NXS78" s="97" t="s">
        <v>218</v>
      </c>
      <c r="NXT78" s="97" t="s">
        <v>99</v>
      </c>
      <c r="NXU78" s="63" t="s">
        <v>104</v>
      </c>
      <c r="NXV78" s="97" t="s">
        <v>222</v>
      </c>
      <c r="NXW78" s="102">
        <v>11968</v>
      </c>
      <c r="NXX78" s="103" t="s">
        <v>241</v>
      </c>
      <c r="NXY78" s="104">
        <v>89</v>
      </c>
      <c r="NXZ78" s="97" t="s">
        <v>254</v>
      </c>
      <c r="NYA78" s="97" t="s">
        <v>218</v>
      </c>
      <c r="NYB78" s="97" t="s">
        <v>99</v>
      </c>
      <c r="NYC78" s="63" t="s">
        <v>104</v>
      </c>
      <c r="NYD78" s="97" t="s">
        <v>222</v>
      </c>
      <c r="NYE78" s="102">
        <v>11968</v>
      </c>
      <c r="NYF78" s="103" t="s">
        <v>241</v>
      </c>
      <c r="NYG78" s="104">
        <v>89</v>
      </c>
      <c r="NYH78" s="97" t="s">
        <v>254</v>
      </c>
      <c r="NYI78" s="97" t="s">
        <v>218</v>
      </c>
      <c r="NYJ78" s="97" t="s">
        <v>99</v>
      </c>
      <c r="NYK78" s="63" t="s">
        <v>104</v>
      </c>
      <c r="NYL78" s="97" t="s">
        <v>222</v>
      </c>
      <c r="NYM78" s="102">
        <v>11968</v>
      </c>
      <c r="NYN78" s="103" t="s">
        <v>241</v>
      </c>
      <c r="NYO78" s="104">
        <v>89</v>
      </c>
      <c r="NYP78" s="97" t="s">
        <v>254</v>
      </c>
      <c r="NYQ78" s="97" t="s">
        <v>218</v>
      </c>
      <c r="NYR78" s="97" t="s">
        <v>99</v>
      </c>
      <c r="NYS78" s="63" t="s">
        <v>104</v>
      </c>
      <c r="NYT78" s="97" t="s">
        <v>222</v>
      </c>
      <c r="NYU78" s="102">
        <v>11968</v>
      </c>
      <c r="NYV78" s="103" t="s">
        <v>241</v>
      </c>
      <c r="NYW78" s="104">
        <v>89</v>
      </c>
      <c r="NYX78" s="97" t="s">
        <v>254</v>
      </c>
      <c r="NYY78" s="97" t="s">
        <v>218</v>
      </c>
      <c r="NYZ78" s="97" t="s">
        <v>99</v>
      </c>
      <c r="NZA78" s="63" t="s">
        <v>104</v>
      </c>
      <c r="NZB78" s="97" t="s">
        <v>222</v>
      </c>
      <c r="NZC78" s="102">
        <v>11968</v>
      </c>
      <c r="NZD78" s="103" t="s">
        <v>241</v>
      </c>
      <c r="NZE78" s="104">
        <v>89</v>
      </c>
      <c r="NZF78" s="97" t="s">
        <v>254</v>
      </c>
      <c r="NZG78" s="97" t="s">
        <v>218</v>
      </c>
      <c r="NZH78" s="97" t="s">
        <v>99</v>
      </c>
      <c r="NZI78" s="63" t="s">
        <v>104</v>
      </c>
      <c r="NZJ78" s="97" t="s">
        <v>222</v>
      </c>
      <c r="NZK78" s="102">
        <v>11968</v>
      </c>
      <c r="NZL78" s="103" t="s">
        <v>241</v>
      </c>
      <c r="NZM78" s="104">
        <v>89</v>
      </c>
      <c r="NZN78" s="97" t="s">
        <v>254</v>
      </c>
      <c r="NZO78" s="97" t="s">
        <v>218</v>
      </c>
      <c r="NZP78" s="97" t="s">
        <v>99</v>
      </c>
      <c r="NZQ78" s="63" t="s">
        <v>104</v>
      </c>
      <c r="NZR78" s="97" t="s">
        <v>222</v>
      </c>
      <c r="NZS78" s="102">
        <v>11968</v>
      </c>
      <c r="NZT78" s="103" t="s">
        <v>241</v>
      </c>
      <c r="NZU78" s="104">
        <v>89</v>
      </c>
      <c r="NZV78" s="97" t="s">
        <v>254</v>
      </c>
      <c r="NZW78" s="97" t="s">
        <v>218</v>
      </c>
      <c r="NZX78" s="97" t="s">
        <v>99</v>
      </c>
      <c r="NZY78" s="63" t="s">
        <v>104</v>
      </c>
      <c r="NZZ78" s="97" t="s">
        <v>222</v>
      </c>
      <c r="OAA78" s="102">
        <v>11968</v>
      </c>
      <c r="OAB78" s="103" t="s">
        <v>241</v>
      </c>
      <c r="OAC78" s="104">
        <v>89</v>
      </c>
      <c r="OAD78" s="97" t="s">
        <v>254</v>
      </c>
      <c r="OAE78" s="97" t="s">
        <v>218</v>
      </c>
      <c r="OAF78" s="97" t="s">
        <v>99</v>
      </c>
      <c r="OAG78" s="63" t="s">
        <v>104</v>
      </c>
      <c r="OAH78" s="97" t="s">
        <v>222</v>
      </c>
      <c r="OAI78" s="102">
        <v>11968</v>
      </c>
      <c r="OAJ78" s="103" t="s">
        <v>241</v>
      </c>
      <c r="OAK78" s="104">
        <v>89</v>
      </c>
      <c r="OAL78" s="97" t="s">
        <v>254</v>
      </c>
      <c r="OAM78" s="97" t="s">
        <v>218</v>
      </c>
      <c r="OAN78" s="97" t="s">
        <v>99</v>
      </c>
      <c r="OAO78" s="63" t="s">
        <v>104</v>
      </c>
      <c r="OAP78" s="97" t="s">
        <v>222</v>
      </c>
      <c r="OAQ78" s="102">
        <v>11968</v>
      </c>
      <c r="OAR78" s="103" t="s">
        <v>241</v>
      </c>
      <c r="OAS78" s="104">
        <v>89</v>
      </c>
      <c r="OAT78" s="97" t="s">
        <v>254</v>
      </c>
      <c r="OAU78" s="97" t="s">
        <v>218</v>
      </c>
      <c r="OAV78" s="97" t="s">
        <v>99</v>
      </c>
      <c r="OAW78" s="63" t="s">
        <v>104</v>
      </c>
      <c r="OAX78" s="97" t="s">
        <v>222</v>
      </c>
      <c r="OAY78" s="102">
        <v>11968</v>
      </c>
      <c r="OAZ78" s="103" t="s">
        <v>241</v>
      </c>
      <c r="OBA78" s="104">
        <v>89</v>
      </c>
      <c r="OBB78" s="97" t="s">
        <v>254</v>
      </c>
      <c r="OBC78" s="97" t="s">
        <v>218</v>
      </c>
      <c r="OBD78" s="97" t="s">
        <v>99</v>
      </c>
      <c r="OBE78" s="63" t="s">
        <v>104</v>
      </c>
      <c r="OBF78" s="97" t="s">
        <v>222</v>
      </c>
      <c r="OBG78" s="102">
        <v>11968</v>
      </c>
      <c r="OBH78" s="103" t="s">
        <v>241</v>
      </c>
      <c r="OBI78" s="104">
        <v>89</v>
      </c>
      <c r="OBJ78" s="97" t="s">
        <v>254</v>
      </c>
      <c r="OBK78" s="97" t="s">
        <v>218</v>
      </c>
      <c r="OBL78" s="97" t="s">
        <v>99</v>
      </c>
      <c r="OBM78" s="63" t="s">
        <v>104</v>
      </c>
      <c r="OBN78" s="97" t="s">
        <v>222</v>
      </c>
      <c r="OBO78" s="102">
        <v>11968</v>
      </c>
      <c r="OBP78" s="103" t="s">
        <v>241</v>
      </c>
      <c r="OBQ78" s="104">
        <v>89</v>
      </c>
      <c r="OBR78" s="97" t="s">
        <v>254</v>
      </c>
      <c r="OBS78" s="97" t="s">
        <v>218</v>
      </c>
      <c r="OBT78" s="97" t="s">
        <v>99</v>
      </c>
      <c r="OBU78" s="63" t="s">
        <v>104</v>
      </c>
      <c r="OBV78" s="97" t="s">
        <v>222</v>
      </c>
      <c r="OBW78" s="102">
        <v>11968</v>
      </c>
      <c r="OBX78" s="103" t="s">
        <v>241</v>
      </c>
      <c r="OBY78" s="104">
        <v>89</v>
      </c>
      <c r="OBZ78" s="97" t="s">
        <v>254</v>
      </c>
      <c r="OCA78" s="97" t="s">
        <v>218</v>
      </c>
      <c r="OCB78" s="97" t="s">
        <v>99</v>
      </c>
      <c r="OCC78" s="63" t="s">
        <v>104</v>
      </c>
      <c r="OCD78" s="97" t="s">
        <v>222</v>
      </c>
      <c r="OCE78" s="102">
        <v>11968</v>
      </c>
      <c r="OCF78" s="103" t="s">
        <v>241</v>
      </c>
      <c r="OCG78" s="104">
        <v>89</v>
      </c>
      <c r="OCH78" s="97" t="s">
        <v>254</v>
      </c>
      <c r="OCI78" s="97" t="s">
        <v>218</v>
      </c>
      <c r="OCJ78" s="97" t="s">
        <v>99</v>
      </c>
      <c r="OCK78" s="63" t="s">
        <v>104</v>
      </c>
      <c r="OCL78" s="97" t="s">
        <v>222</v>
      </c>
      <c r="OCM78" s="102">
        <v>11968</v>
      </c>
      <c r="OCN78" s="103" t="s">
        <v>241</v>
      </c>
      <c r="OCO78" s="104">
        <v>89</v>
      </c>
      <c r="OCP78" s="97" t="s">
        <v>254</v>
      </c>
      <c r="OCQ78" s="97" t="s">
        <v>218</v>
      </c>
      <c r="OCR78" s="97" t="s">
        <v>99</v>
      </c>
      <c r="OCS78" s="63" t="s">
        <v>104</v>
      </c>
      <c r="OCT78" s="97" t="s">
        <v>222</v>
      </c>
      <c r="OCU78" s="102">
        <v>11968</v>
      </c>
      <c r="OCV78" s="103" t="s">
        <v>241</v>
      </c>
      <c r="OCW78" s="104">
        <v>89</v>
      </c>
      <c r="OCX78" s="97" t="s">
        <v>254</v>
      </c>
      <c r="OCY78" s="97" t="s">
        <v>218</v>
      </c>
      <c r="OCZ78" s="97" t="s">
        <v>99</v>
      </c>
      <c r="ODA78" s="63" t="s">
        <v>104</v>
      </c>
      <c r="ODB78" s="97" t="s">
        <v>222</v>
      </c>
      <c r="ODC78" s="102">
        <v>11968</v>
      </c>
      <c r="ODD78" s="103" t="s">
        <v>241</v>
      </c>
      <c r="ODE78" s="104">
        <v>89</v>
      </c>
      <c r="ODF78" s="97" t="s">
        <v>254</v>
      </c>
      <c r="ODG78" s="97" t="s">
        <v>218</v>
      </c>
      <c r="ODH78" s="97" t="s">
        <v>99</v>
      </c>
      <c r="ODI78" s="63" t="s">
        <v>104</v>
      </c>
      <c r="ODJ78" s="97" t="s">
        <v>222</v>
      </c>
      <c r="ODK78" s="102">
        <v>11968</v>
      </c>
      <c r="ODL78" s="103" t="s">
        <v>241</v>
      </c>
      <c r="ODM78" s="104">
        <v>89</v>
      </c>
      <c r="ODN78" s="97" t="s">
        <v>254</v>
      </c>
      <c r="ODO78" s="97" t="s">
        <v>218</v>
      </c>
      <c r="ODP78" s="97" t="s">
        <v>99</v>
      </c>
      <c r="ODQ78" s="63" t="s">
        <v>104</v>
      </c>
      <c r="ODR78" s="97" t="s">
        <v>222</v>
      </c>
      <c r="ODS78" s="102">
        <v>11968</v>
      </c>
      <c r="ODT78" s="103" t="s">
        <v>241</v>
      </c>
      <c r="ODU78" s="104">
        <v>89</v>
      </c>
      <c r="ODV78" s="97" t="s">
        <v>254</v>
      </c>
      <c r="ODW78" s="97" t="s">
        <v>218</v>
      </c>
      <c r="ODX78" s="97" t="s">
        <v>99</v>
      </c>
      <c r="ODY78" s="63" t="s">
        <v>104</v>
      </c>
      <c r="ODZ78" s="97" t="s">
        <v>222</v>
      </c>
      <c r="OEA78" s="102">
        <v>11968</v>
      </c>
      <c r="OEB78" s="103" t="s">
        <v>241</v>
      </c>
      <c r="OEC78" s="104">
        <v>89</v>
      </c>
      <c r="OED78" s="97" t="s">
        <v>254</v>
      </c>
      <c r="OEE78" s="97" t="s">
        <v>218</v>
      </c>
      <c r="OEF78" s="97" t="s">
        <v>99</v>
      </c>
      <c r="OEG78" s="63" t="s">
        <v>104</v>
      </c>
      <c r="OEH78" s="97" t="s">
        <v>222</v>
      </c>
      <c r="OEI78" s="102">
        <v>11968</v>
      </c>
      <c r="OEJ78" s="103" t="s">
        <v>241</v>
      </c>
      <c r="OEK78" s="104">
        <v>89</v>
      </c>
      <c r="OEL78" s="97" t="s">
        <v>254</v>
      </c>
      <c r="OEM78" s="97" t="s">
        <v>218</v>
      </c>
      <c r="OEN78" s="97" t="s">
        <v>99</v>
      </c>
      <c r="OEO78" s="63" t="s">
        <v>104</v>
      </c>
      <c r="OEP78" s="97" t="s">
        <v>222</v>
      </c>
      <c r="OEQ78" s="102">
        <v>11968</v>
      </c>
      <c r="OER78" s="103" t="s">
        <v>241</v>
      </c>
      <c r="OES78" s="104">
        <v>89</v>
      </c>
      <c r="OET78" s="97" t="s">
        <v>254</v>
      </c>
      <c r="OEU78" s="97" t="s">
        <v>218</v>
      </c>
      <c r="OEV78" s="97" t="s">
        <v>99</v>
      </c>
      <c r="OEW78" s="63" t="s">
        <v>104</v>
      </c>
      <c r="OEX78" s="97" t="s">
        <v>222</v>
      </c>
      <c r="OEY78" s="102">
        <v>11968</v>
      </c>
      <c r="OEZ78" s="103" t="s">
        <v>241</v>
      </c>
      <c r="OFA78" s="104">
        <v>89</v>
      </c>
      <c r="OFB78" s="97" t="s">
        <v>254</v>
      </c>
      <c r="OFC78" s="97" t="s">
        <v>218</v>
      </c>
      <c r="OFD78" s="97" t="s">
        <v>99</v>
      </c>
      <c r="OFE78" s="63" t="s">
        <v>104</v>
      </c>
      <c r="OFF78" s="97" t="s">
        <v>222</v>
      </c>
      <c r="OFG78" s="102">
        <v>11968</v>
      </c>
      <c r="OFH78" s="103" t="s">
        <v>241</v>
      </c>
      <c r="OFI78" s="104">
        <v>89</v>
      </c>
      <c r="OFJ78" s="97" t="s">
        <v>254</v>
      </c>
      <c r="OFK78" s="97" t="s">
        <v>218</v>
      </c>
      <c r="OFL78" s="97" t="s">
        <v>99</v>
      </c>
      <c r="OFM78" s="63" t="s">
        <v>104</v>
      </c>
      <c r="OFN78" s="97" t="s">
        <v>222</v>
      </c>
      <c r="OFO78" s="102">
        <v>11968</v>
      </c>
      <c r="OFP78" s="103" t="s">
        <v>241</v>
      </c>
      <c r="OFQ78" s="104">
        <v>89</v>
      </c>
      <c r="OFR78" s="97" t="s">
        <v>254</v>
      </c>
      <c r="OFS78" s="97" t="s">
        <v>218</v>
      </c>
      <c r="OFT78" s="97" t="s">
        <v>99</v>
      </c>
      <c r="OFU78" s="63" t="s">
        <v>104</v>
      </c>
      <c r="OFV78" s="97" t="s">
        <v>222</v>
      </c>
      <c r="OFW78" s="102">
        <v>11968</v>
      </c>
      <c r="OFX78" s="103" t="s">
        <v>241</v>
      </c>
      <c r="OFY78" s="104">
        <v>89</v>
      </c>
      <c r="OFZ78" s="97" t="s">
        <v>254</v>
      </c>
      <c r="OGA78" s="97" t="s">
        <v>218</v>
      </c>
      <c r="OGB78" s="97" t="s">
        <v>99</v>
      </c>
      <c r="OGC78" s="63" t="s">
        <v>104</v>
      </c>
      <c r="OGD78" s="97" t="s">
        <v>222</v>
      </c>
      <c r="OGE78" s="102">
        <v>11968</v>
      </c>
      <c r="OGF78" s="103" t="s">
        <v>241</v>
      </c>
      <c r="OGG78" s="104">
        <v>89</v>
      </c>
      <c r="OGH78" s="97" t="s">
        <v>254</v>
      </c>
      <c r="OGI78" s="97" t="s">
        <v>218</v>
      </c>
      <c r="OGJ78" s="97" t="s">
        <v>99</v>
      </c>
      <c r="OGK78" s="63" t="s">
        <v>104</v>
      </c>
      <c r="OGL78" s="97" t="s">
        <v>222</v>
      </c>
      <c r="OGM78" s="102">
        <v>11968</v>
      </c>
      <c r="OGN78" s="103" t="s">
        <v>241</v>
      </c>
      <c r="OGO78" s="104">
        <v>89</v>
      </c>
      <c r="OGP78" s="97" t="s">
        <v>254</v>
      </c>
      <c r="OGQ78" s="97" t="s">
        <v>218</v>
      </c>
      <c r="OGR78" s="97" t="s">
        <v>99</v>
      </c>
      <c r="OGS78" s="63" t="s">
        <v>104</v>
      </c>
      <c r="OGT78" s="97" t="s">
        <v>222</v>
      </c>
      <c r="OGU78" s="102">
        <v>11968</v>
      </c>
      <c r="OGV78" s="103" t="s">
        <v>241</v>
      </c>
      <c r="OGW78" s="104">
        <v>89</v>
      </c>
      <c r="OGX78" s="97" t="s">
        <v>254</v>
      </c>
      <c r="OGY78" s="97" t="s">
        <v>218</v>
      </c>
      <c r="OGZ78" s="97" t="s">
        <v>99</v>
      </c>
      <c r="OHA78" s="63" t="s">
        <v>104</v>
      </c>
      <c r="OHB78" s="97" t="s">
        <v>222</v>
      </c>
      <c r="OHC78" s="102">
        <v>11968</v>
      </c>
      <c r="OHD78" s="103" t="s">
        <v>241</v>
      </c>
      <c r="OHE78" s="104">
        <v>89</v>
      </c>
      <c r="OHF78" s="97" t="s">
        <v>254</v>
      </c>
      <c r="OHG78" s="97" t="s">
        <v>218</v>
      </c>
      <c r="OHH78" s="97" t="s">
        <v>99</v>
      </c>
      <c r="OHI78" s="63" t="s">
        <v>104</v>
      </c>
      <c r="OHJ78" s="97" t="s">
        <v>222</v>
      </c>
      <c r="OHK78" s="102">
        <v>11968</v>
      </c>
      <c r="OHL78" s="103" t="s">
        <v>241</v>
      </c>
      <c r="OHM78" s="104">
        <v>89</v>
      </c>
      <c r="OHN78" s="97" t="s">
        <v>254</v>
      </c>
      <c r="OHO78" s="97" t="s">
        <v>218</v>
      </c>
      <c r="OHP78" s="97" t="s">
        <v>99</v>
      </c>
      <c r="OHQ78" s="63" t="s">
        <v>104</v>
      </c>
      <c r="OHR78" s="97" t="s">
        <v>222</v>
      </c>
      <c r="OHS78" s="102">
        <v>11968</v>
      </c>
      <c r="OHT78" s="103" t="s">
        <v>241</v>
      </c>
      <c r="OHU78" s="104">
        <v>89</v>
      </c>
      <c r="OHV78" s="97" t="s">
        <v>254</v>
      </c>
      <c r="OHW78" s="97" t="s">
        <v>218</v>
      </c>
      <c r="OHX78" s="97" t="s">
        <v>99</v>
      </c>
      <c r="OHY78" s="63" t="s">
        <v>104</v>
      </c>
      <c r="OHZ78" s="97" t="s">
        <v>222</v>
      </c>
      <c r="OIA78" s="102">
        <v>11968</v>
      </c>
      <c r="OIB78" s="103" t="s">
        <v>241</v>
      </c>
      <c r="OIC78" s="104">
        <v>89</v>
      </c>
      <c r="OID78" s="97" t="s">
        <v>254</v>
      </c>
      <c r="OIE78" s="97" t="s">
        <v>218</v>
      </c>
      <c r="OIF78" s="97" t="s">
        <v>99</v>
      </c>
      <c r="OIG78" s="63" t="s">
        <v>104</v>
      </c>
      <c r="OIH78" s="97" t="s">
        <v>222</v>
      </c>
      <c r="OII78" s="102">
        <v>11968</v>
      </c>
      <c r="OIJ78" s="103" t="s">
        <v>241</v>
      </c>
      <c r="OIK78" s="104">
        <v>89</v>
      </c>
      <c r="OIL78" s="97" t="s">
        <v>254</v>
      </c>
      <c r="OIM78" s="97" t="s">
        <v>218</v>
      </c>
      <c r="OIN78" s="97" t="s">
        <v>99</v>
      </c>
      <c r="OIO78" s="63" t="s">
        <v>104</v>
      </c>
      <c r="OIP78" s="97" t="s">
        <v>222</v>
      </c>
      <c r="OIQ78" s="102">
        <v>11968</v>
      </c>
      <c r="OIR78" s="103" t="s">
        <v>241</v>
      </c>
      <c r="OIS78" s="104">
        <v>89</v>
      </c>
      <c r="OIT78" s="97" t="s">
        <v>254</v>
      </c>
      <c r="OIU78" s="97" t="s">
        <v>218</v>
      </c>
      <c r="OIV78" s="97" t="s">
        <v>99</v>
      </c>
      <c r="OIW78" s="63" t="s">
        <v>104</v>
      </c>
      <c r="OIX78" s="97" t="s">
        <v>222</v>
      </c>
      <c r="OIY78" s="102">
        <v>11968</v>
      </c>
      <c r="OIZ78" s="103" t="s">
        <v>241</v>
      </c>
      <c r="OJA78" s="104">
        <v>89</v>
      </c>
      <c r="OJB78" s="97" t="s">
        <v>254</v>
      </c>
      <c r="OJC78" s="97" t="s">
        <v>218</v>
      </c>
      <c r="OJD78" s="97" t="s">
        <v>99</v>
      </c>
      <c r="OJE78" s="63" t="s">
        <v>104</v>
      </c>
      <c r="OJF78" s="97" t="s">
        <v>222</v>
      </c>
      <c r="OJG78" s="102">
        <v>11968</v>
      </c>
      <c r="OJH78" s="103" t="s">
        <v>241</v>
      </c>
      <c r="OJI78" s="104">
        <v>89</v>
      </c>
      <c r="OJJ78" s="97" t="s">
        <v>254</v>
      </c>
      <c r="OJK78" s="97" t="s">
        <v>218</v>
      </c>
      <c r="OJL78" s="97" t="s">
        <v>99</v>
      </c>
      <c r="OJM78" s="63" t="s">
        <v>104</v>
      </c>
      <c r="OJN78" s="97" t="s">
        <v>222</v>
      </c>
      <c r="OJO78" s="102">
        <v>11968</v>
      </c>
      <c r="OJP78" s="103" t="s">
        <v>241</v>
      </c>
      <c r="OJQ78" s="104">
        <v>89</v>
      </c>
      <c r="OJR78" s="97" t="s">
        <v>254</v>
      </c>
      <c r="OJS78" s="97" t="s">
        <v>218</v>
      </c>
      <c r="OJT78" s="97" t="s">
        <v>99</v>
      </c>
      <c r="OJU78" s="63" t="s">
        <v>104</v>
      </c>
      <c r="OJV78" s="97" t="s">
        <v>222</v>
      </c>
      <c r="OJW78" s="102">
        <v>11968</v>
      </c>
      <c r="OJX78" s="103" t="s">
        <v>241</v>
      </c>
      <c r="OJY78" s="104">
        <v>89</v>
      </c>
      <c r="OJZ78" s="97" t="s">
        <v>254</v>
      </c>
      <c r="OKA78" s="97" t="s">
        <v>218</v>
      </c>
      <c r="OKB78" s="97" t="s">
        <v>99</v>
      </c>
      <c r="OKC78" s="63" t="s">
        <v>104</v>
      </c>
      <c r="OKD78" s="97" t="s">
        <v>222</v>
      </c>
      <c r="OKE78" s="102">
        <v>11968</v>
      </c>
      <c r="OKF78" s="103" t="s">
        <v>241</v>
      </c>
      <c r="OKG78" s="104">
        <v>89</v>
      </c>
      <c r="OKH78" s="97" t="s">
        <v>254</v>
      </c>
      <c r="OKI78" s="97" t="s">
        <v>218</v>
      </c>
      <c r="OKJ78" s="97" t="s">
        <v>99</v>
      </c>
      <c r="OKK78" s="63" t="s">
        <v>104</v>
      </c>
      <c r="OKL78" s="97" t="s">
        <v>222</v>
      </c>
      <c r="OKM78" s="102">
        <v>11968</v>
      </c>
      <c r="OKN78" s="103" t="s">
        <v>241</v>
      </c>
      <c r="OKO78" s="104">
        <v>89</v>
      </c>
      <c r="OKP78" s="97" t="s">
        <v>254</v>
      </c>
      <c r="OKQ78" s="97" t="s">
        <v>218</v>
      </c>
      <c r="OKR78" s="97" t="s">
        <v>99</v>
      </c>
      <c r="OKS78" s="63" t="s">
        <v>104</v>
      </c>
      <c r="OKT78" s="97" t="s">
        <v>222</v>
      </c>
      <c r="OKU78" s="102">
        <v>11968</v>
      </c>
      <c r="OKV78" s="103" t="s">
        <v>241</v>
      </c>
      <c r="OKW78" s="104">
        <v>89</v>
      </c>
      <c r="OKX78" s="97" t="s">
        <v>254</v>
      </c>
      <c r="OKY78" s="97" t="s">
        <v>218</v>
      </c>
      <c r="OKZ78" s="97" t="s">
        <v>99</v>
      </c>
      <c r="OLA78" s="63" t="s">
        <v>104</v>
      </c>
      <c r="OLB78" s="97" t="s">
        <v>222</v>
      </c>
      <c r="OLC78" s="102">
        <v>11968</v>
      </c>
      <c r="OLD78" s="103" t="s">
        <v>241</v>
      </c>
      <c r="OLE78" s="104">
        <v>89</v>
      </c>
      <c r="OLF78" s="97" t="s">
        <v>254</v>
      </c>
      <c r="OLG78" s="97" t="s">
        <v>218</v>
      </c>
      <c r="OLH78" s="97" t="s">
        <v>99</v>
      </c>
      <c r="OLI78" s="63" t="s">
        <v>104</v>
      </c>
      <c r="OLJ78" s="97" t="s">
        <v>222</v>
      </c>
      <c r="OLK78" s="102">
        <v>11968</v>
      </c>
      <c r="OLL78" s="103" t="s">
        <v>241</v>
      </c>
      <c r="OLM78" s="104">
        <v>89</v>
      </c>
      <c r="OLN78" s="97" t="s">
        <v>254</v>
      </c>
      <c r="OLO78" s="97" t="s">
        <v>218</v>
      </c>
      <c r="OLP78" s="97" t="s">
        <v>99</v>
      </c>
      <c r="OLQ78" s="63" t="s">
        <v>104</v>
      </c>
      <c r="OLR78" s="97" t="s">
        <v>222</v>
      </c>
      <c r="OLS78" s="102">
        <v>11968</v>
      </c>
      <c r="OLT78" s="103" t="s">
        <v>241</v>
      </c>
      <c r="OLU78" s="104">
        <v>89</v>
      </c>
      <c r="OLV78" s="97" t="s">
        <v>254</v>
      </c>
      <c r="OLW78" s="97" t="s">
        <v>218</v>
      </c>
      <c r="OLX78" s="97" t="s">
        <v>99</v>
      </c>
      <c r="OLY78" s="63" t="s">
        <v>104</v>
      </c>
      <c r="OLZ78" s="97" t="s">
        <v>222</v>
      </c>
      <c r="OMA78" s="102">
        <v>11968</v>
      </c>
      <c r="OMB78" s="103" t="s">
        <v>241</v>
      </c>
      <c r="OMC78" s="104">
        <v>89</v>
      </c>
      <c r="OMD78" s="97" t="s">
        <v>254</v>
      </c>
      <c r="OME78" s="97" t="s">
        <v>218</v>
      </c>
      <c r="OMF78" s="97" t="s">
        <v>99</v>
      </c>
      <c r="OMG78" s="63" t="s">
        <v>104</v>
      </c>
      <c r="OMH78" s="97" t="s">
        <v>222</v>
      </c>
      <c r="OMI78" s="102">
        <v>11968</v>
      </c>
      <c r="OMJ78" s="103" t="s">
        <v>241</v>
      </c>
      <c r="OMK78" s="104">
        <v>89</v>
      </c>
      <c r="OML78" s="97" t="s">
        <v>254</v>
      </c>
      <c r="OMM78" s="97" t="s">
        <v>218</v>
      </c>
      <c r="OMN78" s="97" t="s">
        <v>99</v>
      </c>
      <c r="OMO78" s="63" t="s">
        <v>104</v>
      </c>
      <c r="OMP78" s="97" t="s">
        <v>222</v>
      </c>
      <c r="OMQ78" s="102">
        <v>11968</v>
      </c>
      <c r="OMR78" s="103" t="s">
        <v>241</v>
      </c>
      <c r="OMS78" s="104">
        <v>89</v>
      </c>
      <c r="OMT78" s="97" t="s">
        <v>254</v>
      </c>
      <c r="OMU78" s="97" t="s">
        <v>218</v>
      </c>
      <c r="OMV78" s="97" t="s">
        <v>99</v>
      </c>
      <c r="OMW78" s="63" t="s">
        <v>104</v>
      </c>
      <c r="OMX78" s="97" t="s">
        <v>222</v>
      </c>
      <c r="OMY78" s="102">
        <v>11968</v>
      </c>
      <c r="OMZ78" s="103" t="s">
        <v>241</v>
      </c>
      <c r="ONA78" s="104">
        <v>89</v>
      </c>
      <c r="ONB78" s="97" t="s">
        <v>254</v>
      </c>
      <c r="ONC78" s="97" t="s">
        <v>218</v>
      </c>
      <c r="OND78" s="97" t="s">
        <v>99</v>
      </c>
      <c r="ONE78" s="63" t="s">
        <v>104</v>
      </c>
      <c r="ONF78" s="97" t="s">
        <v>222</v>
      </c>
      <c r="ONG78" s="102">
        <v>11968</v>
      </c>
      <c r="ONH78" s="103" t="s">
        <v>241</v>
      </c>
      <c r="ONI78" s="104">
        <v>89</v>
      </c>
      <c r="ONJ78" s="97" t="s">
        <v>254</v>
      </c>
      <c r="ONK78" s="97" t="s">
        <v>218</v>
      </c>
      <c r="ONL78" s="97" t="s">
        <v>99</v>
      </c>
      <c r="ONM78" s="63" t="s">
        <v>104</v>
      </c>
      <c r="ONN78" s="97" t="s">
        <v>222</v>
      </c>
      <c r="ONO78" s="102">
        <v>11968</v>
      </c>
      <c r="ONP78" s="103" t="s">
        <v>241</v>
      </c>
      <c r="ONQ78" s="104">
        <v>89</v>
      </c>
      <c r="ONR78" s="97" t="s">
        <v>254</v>
      </c>
      <c r="ONS78" s="97" t="s">
        <v>218</v>
      </c>
      <c r="ONT78" s="97" t="s">
        <v>99</v>
      </c>
      <c r="ONU78" s="63" t="s">
        <v>104</v>
      </c>
      <c r="ONV78" s="97" t="s">
        <v>222</v>
      </c>
      <c r="ONW78" s="102">
        <v>11968</v>
      </c>
      <c r="ONX78" s="103" t="s">
        <v>241</v>
      </c>
      <c r="ONY78" s="104">
        <v>89</v>
      </c>
      <c r="ONZ78" s="97" t="s">
        <v>254</v>
      </c>
      <c r="OOA78" s="97" t="s">
        <v>218</v>
      </c>
      <c r="OOB78" s="97" t="s">
        <v>99</v>
      </c>
      <c r="OOC78" s="63" t="s">
        <v>104</v>
      </c>
      <c r="OOD78" s="97" t="s">
        <v>222</v>
      </c>
      <c r="OOE78" s="102">
        <v>11968</v>
      </c>
      <c r="OOF78" s="103" t="s">
        <v>241</v>
      </c>
      <c r="OOG78" s="104">
        <v>89</v>
      </c>
      <c r="OOH78" s="97" t="s">
        <v>254</v>
      </c>
      <c r="OOI78" s="97" t="s">
        <v>218</v>
      </c>
      <c r="OOJ78" s="97" t="s">
        <v>99</v>
      </c>
      <c r="OOK78" s="63" t="s">
        <v>104</v>
      </c>
      <c r="OOL78" s="97" t="s">
        <v>222</v>
      </c>
      <c r="OOM78" s="102">
        <v>11968</v>
      </c>
      <c r="OON78" s="103" t="s">
        <v>241</v>
      </c>
      <c r="OOO78" s="104">
        <v>89</v>
      </c>
      <c r="OOP78" s="97" t="s">
        <v>254</v>
      </c>
      <c r="OOQ78" s="97" t="s">
        <v>218</v>
      </c>
      <c r="OOR78" s="97" t="s">
        <v>99</v>
      </c>
      <c r="OOS78" s="63" t="s">
        <v>104</v>
      </c>
      <c r="OOT78" s="97" t="s">
        <v>222</v>
      </c>
      <c r="OOU78" s="102">
        <v>11968</v>
      </c>
      <c r="OOV78" s="103" t="s">
        <v>241</v>
      </c>
      <c r="OOW78" s="104">
        <v>89</v>
      </c>
      <c r="OOX78" s="97" t="s">
        <v>254</v>
      </c>
      <c r="OOY78" s="97" t="s">
        <v>218</v>
      </c>
      <c r="OOZ78" s="97" t="s">
        <v>99</v>
      </c>
      <c r="OPA78" s="63" t="s">
        <v>104</v>
      </c>
      <c r="OPB78" s="97" t="s">
        <v>222</v>
      </c>
      <c r="OPC78" s="102">
        <v>11968</v>
      </c>
      <c r="OPD78" s="103" t="s">
        <v>241</v>
      </c>
      <c r="OPE78" s="104">
        <v>89</v>
      </c>
      <c r="OPF78" s="97" t="s">
        <v>254</v>
      </c>
      <c r="OPG78" s="97" t="s">
        <v>218</v>
      </c>
      <c r="OPH78" s="97" t="s">
        <v>99</v>
      </c>
      <c r="OPI78" s="63" t="s">
        <v>104</v>
      </c>
      <c r="OPJ78" s="97" t="s">
        <v>222</v>
      </c>
      <c r="OPK78" s="102">
        <v>11968</v>
      </c>
      <c r="OPL78" s="103" t="s">
        <v>241</v>
      </c>
      <c r="OPM78" s="104">
        <v>89</v>
      </c>
      <c r="OPN78" s="97" t="s">
        <v>254</v>
      </c>
      <c r="OPO78" s="97" t="s">
        <v>218</v>
      </c>
      <c r="OPP78" s="97" t="s">
        <v>99</v>
      </c>
      <c r="OPQ78" s="63" t="s">
        <v>104</v>
      </c>
      <c r="OPR78" s="97" t="s">
        <v>222</v>
      </c>
      <c r="OPS78" s="102">
        <v>11968</v>
      </c>
      <c r="OPT78" s="103" t="s">
        <v>241</v>
      </c>
      <c r="OPU78" s="104">
        <v>89</v>
      </c>
      <c r="OPV78" s="97" t="s">
        <v>254</v>
      </c>
      <c r="OPW78" s="97" t="s">
        <v>218</v>
      </c>
      <c r="OPX78" s="97" t="s">
        <v>99</v>
      </c>
      <c r="OPY78" s="63" t="s">
        <v>104</v>
      </c>
      <c r="OPZ78" s="97" t="s">
        <v>222</v>
      </c>
      <c r="OQA78" s="102">
        <v>11968</v>
      </c>
      <c r="OQB78" s="103" t="s">
        <v>241</v>
      </c>
      <c r="OQC78" s="104">
        <v>89</v>
      </c>
      <c r="OQD78" s="97" t="s">
        <v>254</v>
      </c>
      <c r="OQE78" s="97" t="s">
        <v>218</v>
      </c>
      <c r="OQF78" s="97" t="s">
        <v>99</v>
      </c>
      <c r="OQG78" s="63" t="s">
        <v>104</v>
      </c>
      <c r="OQH78" s="97" t="s">
        <v>222</v>
      </c>
      <c r="OQI78" s="102">
        <v>11968</v>
      </c>
      <c r="OQJ78" s="103" t="s">
        <v>241</v>
      </c>
      <c r="OQK78" s="104">
        <v>89</v>
      </c>
      <c r="OQL78" s="97" t="s">
        <v>254</v>
      </c>
      <c r="OQM78" s="97" t="s">
        <v>218</v>
      </c>
      <c r="OQN78" s="97" t="s">
        <v>99</v>
      </c>
      <c r="OQO78" s="63" t="s">
        <v>104</v>
      </c>
      <c r="OQP78" s="97" t="s">
        <v>222</v>
      </c>
      <c r="OQQ78" s="102">
        <v>11968</v>
      </c>
      <c r="OQR78" s="103" t="s">
        <v>241</v>
      </c>
      <c r="OQS78" s="104">
        <v>89</v>
      </c>
      <c r="OQT78" s="97" t="s">
        <v>254</v>
      </c>
      <c r="OQU78" s="97" t="s">
        <v>218</v>
      </c>
      <c r="OQV78" s="97" t="s">
        <v>99</v>
      </c>
      <c r="OQW78" s="63" t="s">
        <v>104</v>
      </c>
      <c r="OQX78" s="97" t="s">
        <v>222</v>
      </c>
      <c r="OQY78" s="102">
        <v>11968</v>
      </c>
      <c r="OQZ78" s="103" t="s">
        <v>241</v>
      </c>
      <c r="ORA78" s="104">
        <v>89</v>
      </c>
      <c r="ORB78" s="97" t="s">
        <v>254</v>
      </c>
      <c r="ORC78" s="97" t="s">
        <v>218</v>
      </c>
      <c r="ORD78" s="97" t="s">
        <v>99</v>
      </c>
      <c r="ORE78" s="63" t="s">
        <v>104</v>
      </c>
      <c r="ORF78" s="97" t="s">
        <v>222</v>
      </c>
      <c r="ORG78" s="102">
        <v>11968</v>
      </c>
      <c r="ORH78" s="103" t="s">
        <v>241</v>
      </c>
      <c r="ORI78" s="104">
        <v>89</v>
      </c>
      <c r="ORJ78" s="97" t="s">
        <v>254</v>
      </c>
      <c r="ORK78" s="97" t="s">
        <v>218</v>
      </c>
      <c r="ORL78" s="97" t="s">
        <v>99</v>
      </c>
      <c r="ORM78" s="63" t="s">
        <v>104</v>
      </c>
      <c r="ORN78" s="97" t="s">
        <v>222</v>
      </c>
      <c r="ORO78" s="102">
        <v>11968</v>
      </c>
      <c r="ORP78" s="103" t="s">
        <v>241</v>
      </c>
      <c r="ORQ78" s="104">
        <v>89</v>
      </c>
      <c r="ORR78" s="97" t="s">
        <v>254</v>
      </c>
      <c r="ORS78" s="97" t="s">
        <v>218</v>
      </c>
      <c r="ORT78" s="97" t="s">
        <v>99</v>
      </c>
      <c r="ORU78" s="63" t="s">
        <v>104</v>
      </c>
      <c r="ORV78" s="97" t="s">
        <v>222</v>
      </c>
      <c r="ORW78" s="102">
        <v>11968</v>
      </c>
      <c r="ORX78" s="103" t="s">
        <v>241</v>
      </c>
      <c r="ORY78" s="104">
        <v>89</v>
      </c>
      <c r="ORZ78" s="97" t="s">
        <v>254</v>
      </c>
      <c r="OSA78" s="97" t="s">
        <v>218</v>
      </c>
      <c r="OSB78" s="97" t="s">
        <v>99</v>
      </c>
      <c r="OSC78" s="63" t="s">
        <v>104</v>
      </c>
      <c r="OSD78" s="97" t="s">
        <v>222</v>
      </c>
      <c r="OSE78" s="102">
        <v>11968</v>
      </c>
      <c r="OSF78" s="103" t="s">
        <v>241</v>
      </c>
      <c r="OSG78" s="104">
        <v>89</v>
      </c>
      <c r="OSH78" s="97" t="s">
        <v>254</v>
      </c>
      <c r="OSI78" s="97" t="s">
        <v>218</v>
      </c>
      <c r="OSJ78" s="97" t="s">
        <v>99</v>
      </c>
      <c r="OSK78" s="63" t="s">
        <v>104</v>
      </c>
      <c r="OSL78" s="97" t="s">
        <v>222</v>
      </c>
      <c r="OSM78" s="102">
        <v>11968</v>
      </c>
      <c r="OSN78" s="103" t="s">
        <v>241</v>
      </c>
      <c r="OSO78" s="104">
        <v>89</v>
      </c>
      <c r="OSP78" s="97" t="s">
        <v>254</v>
      </c>
      <c r="OSQ78" s="97" t="s">
        <v>218</v>
      </c>
      <c r="OSR78" s="97" t="s">
        <v>99</v>
      </c>
      <c r="OSS78" s="63" t="s">
        <v>104</v>
      </c>
      <c r="OST78" s="97" t="s">
        <v>222</v>
      </c>
      <c r="OSU78" s="102">
        <v>11968</v>
      </c>
      <c r="OSV78" s="103" t="s">
        <v>241</v>
      </c>
      <c r="OSW78" s="104">
        <v>89</v>
      </c>
      <c r="OSX78" s="97" t="s">
        <v>254</v>
      </c>
      <c r="OSY78" s="97" t="s">
        <v>218</v>
      </c>
      <c r="OSZ78" s="97" t="s">
        <v>99</v>
      </c>
      <c r="OTA78" s="63" t="s">
        <v>104</v>
      </c>
      <c r="OTB78" s="97" t="s">
        <v>222</v>
      </c>
      <c r="OTC78" s="102">
        <v>11968</v>
      </c>
      <c r="OTD78" s="103" t="s">
        <v>241</v>
      </c>
      <c r="OTE78" s="104">
        <v>89</v>
      </c>
      <c r="OTF78" s="97" t="s">
        <v>254</v>
      </c>
      <c r="OTG78" s="97" t="s">
        <v>218</v>
      </c>
      <c r="OTH78" s="97" t="s">
        <v>99</v>
      </c>
      <c r="OTI78" s="63" t="s">
        <v>104</v>
      </c>
      <c r="OTJ78" s="97" t="s">
        <v>222</v>
      </c>
      <c r="OTK78" s="102">
        <v>11968</v>
      </c>
      <c r="OTL78" s="103" t="s">
        <v>241</v>
      </c>
      <c r="OTM78" s="104">
        <v>89</v>
      </c>
      <c r="OTN78" s="97" t="s">
        <v>254</v>
      </c>
      <c r="OTO78" s="97" t="s">
        <v>218</v>
      </c>
      <c r="OTP78" s="97" t="s">
        <v>99</v>
      </c>
      <c r="OTQ78" s="63" t="s">
        <v>104</v>
      </c>
      <c r="OTR78" s="97" t="s">
        <v>222</v>
      </c>
      <c r="OTS78" s="102">
        <v>11968</v>
      </c>
      <c r="OTT78" s="103" t="s">
        <v>241</v>
      </c>
      <c r="OTU78" s="104">
        <v>89</v>
      </c>
      <c r="OTV78" s="97" t="s">
        <v>254</v>
      </c>
      <c r="OTW78" s="97" t="s">
        <v>218</v>
      </c>
      <c r="OTX78" s="97" t="s">
        <v>99</v>
      </c>
      <c r="OTY78" s="63" t="s">
        <v>104</v>
      </c>
      <c r="OTZ78" s="97" t="s">
        <v>222</v>
      </c>
      <c r="OUA78" s="102">
        <v>11968</v>
      </c>
      <c r="OUB78" s="103" t="s">
        <v>241</v>
      </c>
      <c r="OUC78" s="104">
        <v>89</v>
      </c>
      <c r="OUD78" s="97" t="s">
        <v>254</v>
      </c>
      <c r="OUE78" s="97" t="s">
        <v>218</v>
      </c>
      <c r="OUF78" s="97" t="s">
        <v>99</v>
      </c>
      <c r="OUG78" s="63" t="s">
        <v>104</v>
      </c>
      <c r="OUH78" s="97" t="s">
        <v>222</v>
      </c>
      <c r="OUI78" s="102">
        <v>11968</v>
      </c>
      <c r="OUJ78" s="103" t="s">
        <v>241</v>
      </c>
      <c r="OUK78" s="104">
        <v>89</v>
      </c>
      <c r="OUL78" s="97" t="s">
        <v>254</v>
      </c>
      <c r="OUM78" s="97" t="s">
        <v>218</v>
      </c>
      <c r="OUN78" s="97" t="s">
        <v>99</v>
      </c>
      <c r="OUO78" s="63" t="s">
        <v>104</v>
      </c>
      <c r="OUP78" s="97" t="s">
        <v>222</v>
      </c>
      <c r="OUQ78" s="102">
        <v>11968</v>
      </c>
      <c r="OUR78" s="103" t="s">
        <v>241</v>
      </c>
      <c r="OUS78" s="104">
        <v>89</v>
      </c>
      <c r="OUT78" s="97" t="s">
        <v>254</v>
      </c>
      <c r="OUU78" s="97" t="s">
        <v>218</v>
      </c>
      <c r="OUV78" s="97" t="s">
        <v>99</v>
      </c>
      <c r="OUW78" s="63" t="s">
        <v>104</v>
      </c>
      <c r="OUX78" s="97" t="s">
        <v>222</v>
      </c>
      <c r="OUY78" s="102">
        <v>11968</v>
      </c>
      <c r="OUZ78" s="103" t="s">
        <v>241</v>
      </c>
      <c r="OVA78" s="104">
        <v>89</v>
      </c>
      <c r="OVB78" s="97" t="s">
        <v>254</v>
      </c>
      <c r="OVC78" s="97" t="s">
        <v>218</v>
      </c>
      <c r="OVD78" s="97" t="s">
        <v>99</v>
      </c>
      <c r="OVE78" s="63" t="s">
        <v>104</v>
      </c>
      <c r="OVF78" s="97" t="s">
        <v>222</v>
      </c>
      <c r="OVG78" s="102">
        <v>11968</v>
      </c>
      <c r="OVH78" s="103" t="s">
        <v>241</v>
      </c>
      <c r="OVI78" s="104">
        <v>89</v>
      </c>
      <c r="OVJ78" s="97" t="s">
        <v>254</v>
      </c>
      <c r="OVK78" s="97" t="s">
        <v>218</v>
      </c>
      <c r="OVL78" s="97" t="s">
        <v>99</v>
      </c>
      <c r="OVM78" s="63" t="s">
        <v>104</v>
      </c>
      <c r="OVN78" s="97" t="s">
        <v>222</v>
      </c>
      <c r="OVO78" s="102">
        <v>11968</v>
      </c>
      <c r="OVP78" s="103" t="s">
        <v>241</v>
      </c>
      <c r="OVQ78" s="104">
        <v>89</v>
      </c>
      <c r="OVR78" s="97" t="s">
        <v>254</v>
      </c>
      <c r="OVS78" s="97" t="s">
        <v>218</v>
      </c>
      <c r="OVT78" s="97" t="s">
        <v>99</v>
      </c>
      <c r="OVU78" s="63" t="s">
        <v>104</v>
      </c>
      <c r="OVV78" s="97" t="s">
        <v>222</v>
      </c>
      <c r="OVW78" s="102">
        <v>11968</v>
      </c>
      <c r="OVX78" s="103" t="s">
        <v>241</v>
      </c>
      <c r="OVY78" s="104">
        <v>89</v>
      </c>
      <c r="OVZ78" s="97" t="s">
        <v>254</v>
      </c>
      <c r="OWA78" s="97" t="s">
        <v>218</v>
      </c>
      <c r="OWB78" s="97" t="s">
        <v>99</v>
      </c>
      <c r="OWC78" s="63" t="s">
        <v>104</v>
      </c>
      <c r="OWD78" s="97" t="s">
        <v>222</v>
      </c>
      <c r="OWE78" s="102">
        <v>11968</v>
      </c>
      <c r="OWF78" s="103" t="s">
        <v>241</v>
      </c>
      <c r="OWG78" s="104">
        <v>89</v>
      </c>
      <c r="OWH78" s="97" t="s">
        <v>254</v>
      </c>
      <c r="OWI78" s="97" t="s">
        <v>218</v>
      </c>
      <c r="OWJ78" s="97" t="s">
        <v>99</v>
      </c>
      <c r="OWK78" s="63" t="s">
        <v>104</v>
      </c>
      <c r="OWL78" s="97" t="s">
        <v>222</v>
      </c>
      <c r="OWM78" s="102">
        <v>11968</v>
      </c>
      <c r="OWN78" s="103" t="s">
        <v>241</v>
      </c>
      <c r="OWO78" s="104">
        <v>89</v>
      </c>
      <c r="OWP78" s="97" t="s">
        <v>254</v>
      </c>
      <c r="OWQ78" s="97" t="s">
        <v>218</v>
      </c>
      <c r="OWR78" s="97" t="s">
        <v>99</v>
      </c>
      <c r="OWS78" s="63" t="s">
        <v>104</v>
      </c>
      <c r="OWT78" s="97" t="s">
        <v>222</v>
      </c>
      <c r="OWU78" s="102">
        <v>11968</v>
      </c>
      <c r="OWV78" s="103" t="s">
        <v>241</v>
      </c>
      <c r="OWW78" s="104">
        <v>89</v>
      </c>
      <c r="OWX78" s="97" t="s">
        <v>254</v>
      </c>
      <c r="OWY78" s="97" t="s">
        <v>218</v>
      </c>
      <c r="OWZ78" s="97" t="s">
        <v>99</v>
      </c>
      <c r="OXA78" s="63" t="s">
        <v>104</v>
      </c>
      <c r="OXB78" s="97" t="s">
        <v>222</v>
      </c>
      <c r="OXC78" s="102">
        <v>11968</v>
      </c>
      <c r="OXD78" s="103" t="s">
        <v>241</v>
      </c>
      <c r="OXE78" s="104">
        <v>89</v>
      </c>
      <c r="OXF78" s="97" t="s">
        <v>254</v>
      </c>
      <c r="OXG78" s="97" t="s">
        <v>218</v>
      </c>
      <c r="OXH78" s="97" t="s">
        <v>99</v>
      </c>
      <c r="OXI78" s="63" t="s">
        <v>104</v>
      </c>
      <c r="OXJ78" s="97" t="s">
        <v>222</v>
      </c>
      <c r="OXK78" s="102">
        <v>11968</v>
      </c>
      <c r="OXL78" s="103" t="s">
        <v>241</v>
      </c>
      <c r="OXM78" s="104">
        <v>89</v>
      </c>
      <c r="OXN78" s="97" t="s">
        <v>254</v>
      </c>
      <c r="OXO78" s="97" t="s">
        <v>218</v>
      </c>
      <c r="OXP78" s="97" t="s">
        <v>99</v>
      </c>
      <c r="OXQ78" s="63" t="s">
        <v>104</v>
      </c>
      <c r="OXR78" s="97" t="s">
        <v>222</v>
      </c>
      <c r="OXS78" s="102">
        <v>11968</v>
      </c>
      <c r="OXT78" s="103" t="s">
        <v>241</v>
      </c>
      <c r="OXU78" s="104">
        <v>89</v>
      </c>
      <c r="OXV78" s="97" t="s">
        <v>254</v>
      </c>
      <c r="OXW78" s="97" t="s">
        <v>218</v>
      </c>
      <c r="OXX78" s="97" t="s">
        <v>99</v>
      </c>
      <c r="OXY78" s="63" t="s">
        <v>104</v>
      </c>
      <c r="OXZ78" s="97" t="s">
        <v>222</v>
      </c>
      <c r="OYA78" s="102">
        <v>11968</v>
      </c>
      <c r="OYB78" s="103" t="s">
        <v>241</v>
      </c>
      <c r="OYC78" s="104">
        <v>89</v>
      </c>
      <c r="OYD78" s="97" t="s">
        <v>254</v>
      </c>
      <c r="OYE78" s="97" t="s">
        <v>218</v>
      </c>
      <c r="OYF78" s="97" t="s">
        <v>99</v>
      </c>
      <c r="OYG78" s="63" t="s">
        <v>104</v>
      </c>
      <c r="OYH78" s="97" t="s">
        <v>222</v>
      </c>
      <c r="OYI78" s="102">
        <v>11968</v>
      </c>
      <c r="OYJ78" s="103" t="s">
        <v>241</v>
      </c>
      <c r="OYK78" s="104">
        <v>89</v>
      </c>
      <c r="OYL78" s="97" t="s">
        <v>254</v>
      </c>
      <c r="OYM78" s="97" t="s">
        <v>218</v>
      </c>
      <c r="OYN78" s="97" t="s">
        <v>99</v>
      </c>
      <c r="OYO78" s="63" t="s">
        <v>104</v>
      </c>
      <c r="OYP78" s="97" t="s">
        <v>222</v>
      </c>
      <c r="OYQ78" s="102">
        <v>11968</v>
      </c>
      <c r="OYR78" s="103" t="s">
        <v>241</v>
      </c>
      <c r="OYS78" s="104">
        <v>89</v>
      </c>
      <c r="OYT78" s="97" t="s">
        <v>254</v>
      </c>
      <c r="OYU78" s="97" t="s">
        <v>218</v>
      </c>
      <c r="OYV78" s="97" t="s">
        <v>99</v>
      </c>
      <c r="OYW78" s="63" t="s">
        <v>104</v>
      </c>
      <c r="OYX78" s="97" t="s">
        <v>222</v>
      </c>
      <c r="OYY78" s="102">
        <v>11968</v>
      </c>
      <c r="OYZ78" s="103" t="s">
        <v>241</v>
      </c>
      <c r="OZA78" s="104">
        <v>89</v>
      </c>
      <c r="OZB78" s="97" t="s">
        <v>254</v>
      </c>
      <c r="OZC78" s="97" t="s">
        <v>218</v>
      </c>
      <c r="OZD78" s="97" t="s">
        <v>99</v>
      </c>
      <c r="OZE78" s="63" t="s">
        <v>104</v>
      </c>
      <c r="OZF78" s="97" t="s">
        <v>222</v>
      </c>
      <c r="OZG78" s="102">
        <v>11968</v>
      </c>
      <c r="OZH78" s="103" t="s">
        <v>241</v>
      </c>
      <c r="OZI78" s="104">
        <v>89</v>
      </c>
      <c r="OZJ78" s="97" t="s">
        <v>254</v>
      </c>
      <c r="OZK78" s="97" t="s">
        <v>218</v>
      </c>
      <c r="OZL78" s="97" t="s">
        <v>99</v>
      </c>
      <c r="OZM78" s="63" t="s">
        <v>104</v>
      </c>
      <c r="OZN78" s="97" t="s">
        <v>222</v>
      </c>
      <c r="OZO78" s="102">
        <v>11968</v>
      </c>
      <c r="OZP78" s="103" t="s">
        <v>241</v>
      </c>
      <c r="OZQ78" s="104">
        <v>89</v>
      </c>
      <c r="OZR78" s="97" t="s">
        <v>254</v>
      </c>
      <c r="OZS78" s="97" t="s">
        <v>218</v>
      </c>
      <c r="OZT78" s="97" t="s">
        <v>99</v>
      </c>
      <c r="OZU78" s="63" t="s">
        <v>104</v>
      </c>
      <c r="OZV78" s="97" t="s">
        <v>222</v>
      </c>
      <c r="OZW78" s="102">
        <v>11968</v>
      </c>
      <c r="OZX78" s="103" t="s">
        <v>241</v>
      </c>
      <c r="OZY78" s="104">
        <v>89</v>
      </c>
      <c r="OZZ78" s="97" t="s">
        <v>254</v>
      </c>
      <c r="PAA78" s="97" t="s">
        <v>218</v>
      </c>
      <c r="PAB78" s="97" t="s">
        <v>99</v>
      </c>
      <c r="PAC78" s="63" t="s">
        <v>104</v>
      </c>
      <c r="PAD78" s="97" t="s">
        <v>222</v>
      </c>
      <c r="PAE78" s="102">
        <v>11968</v>
      </c>
      <c r="PAF78" s="103" t="s">
        <v>241</v>
      </c>
      <c r="PAG78" s="104">
        <v>89</v>
      </c>
      <c r="PAH78" s="97" t="s">
        <v>254</v>
      </c>
      <c r="PAI78" s="97" t="s">
        <v>218</v>
      </c>
      <c r="PAJ78" s="97" t="s">
        <v>99</v>
      </c>
      <c r="PAK78" s="63" t="s">
        <v>104</v>
      </c>
      <c r="PAL78" s="97" t="s">
        <v>222</v>
      </c>
      <c r="PAM78" s="102">
        <v>11968</v>
      </c>
      <c r="PAN78" s="103" t="s">
        <v>241</v>
      </c>
      <c r="PAO78" s="104">
        <v>89</v>
      </c>
      <c r="PAP78" s="97" t="s">
        <v>254</v>
      </c>
      <c r="PAQ78" s="97" t="s">
        <v>218</v>
      </c>
      <c r="PAR78" s="97" t="s">
        <v>99</v>
      </c>
      <c r="PAS78" s="63" t="s">
        <v>104</v>
      </c>
      <c r="PAT78" s="97" t="s">
        <v>222</v>
      </c>
      <c r="PAU78" s="102">
        <v>11968</v>
      </c>
      <c r="PAV78" s="103" t="s">
        <v>241</v>
      </c>
      <c r="PAW78" s="104">
        <v>89</v>
      </c>
      <c r="PAX78" s="97" t="s">
        <v>254</v>
      </c>
      <c r="PAY78" s="97" t="s">
        <v>218</v>
      </c>
      <c r="PAZ78" s="97" t="s">
        <v>99</v>
      </c>
      <c r="PBA78" s="63" t="s">
        <v>104</v>
      </c>
      <c r="PBB78" s="97" t="s">
        <v>222</v>
      </c>
      <c r="PBC78" s="102">
        <v>11968</v>
      </c>
      <c r="PBD78" s="103" t="s">
        <v>241</v>
      </c>
      <c r="PBE78" s="104">
        <v>89</v>
      </c>
      <c r="PBF78" s="97" t="s">
        <v>254</v>
      </c>
      <c r="PBG78" s="97" t="s">
        <v>218</v>
      </c>
      <c r="PBH78" s="97" t="s">
        <v>99</v>
      </c>
      <c r="PBI78" s="63" t="s">
        <v>104</v>
      </c>
      <c r="PBJ78" s="97" t="s">
        <v>222</v>
      </c>
      <c r="PBK78" s="102">
        <v>11968</v>
      </c>
      <c r="PBL78" s="103" t="s">
        <v>241</v>
      </c>
      <c r="PBM78" s="104">
        <v>89</v>
      </c>
      <c r="PBN78" s="97" t="s">
        <v>254</v>
      </c>
      <c r="PBO78" s="97" t="s">
        <v>218</v>
      </c>
      <c r="PBP78" s="97" t="s">
        <v>99</v>
      </c>
      <c r="PBQ78" s="63" t="s">
        <v>104</v>
      </c>
      <c r="PBR78" s="97" t="s">
        <v>222</v>
      </c>
      <c r="PBS78" s="102">
        <v>11968</v>
      </c>
      <c r="PBT78" s="103" t="s">
        <v>241</v>
      </c>
      <c r="PBU78" s="104">
        <v>89</v>
      </c>
      <c r="PBV78" s="97" t="s">
        <v>254</v>
      </c>
      <c r="PBW78" s="97" t="s">
        <v>218</v>
      </c>
      <c r="PBX78" s="97" t="s">
        <v>99</v>
      </c>
      <c r="PBY78" s="63" t="s">
        <v>104</v>
      </c>
      <c r="PBZ78" s="97" t="s">
        <v>222</v>
      </c>
      <c r="PCA78" s="102">
        <v>11968</v>
      </c>
      <c r="PCB78" s="103" t="s">
        <v>241</v>
      </c>
      <c r="PCC78" s="104">
        <v>89</v>
      </c>
      <c r="PCD78" s="97" t="s">
        <v>254</v>
      </c>
      <c r="PCE78" s="97" t="s">
        <v>218</v>
      </c>
      <c r="PCF78" s="97" t="s">
        <v>99</v>
      </c>
      <c r="PCG78" s="63" t="s">
        <v>104</v>
      </c>
      <c r="PCH78" s="97" t="s">
        <v>222</v>
      </c>
      <c r="PCI78" s="102">
        <v>11968</v>
      </c>
      <c r="PCJ78" s="103" t="s">
        <v>241</v>
      </c>
      <c r="PCK78" s="104">
        <v>89</v>
      </c>
      <c r="PCL78" s="97" t="s">
        <v>254</v>
      </c>
      <c r="PCM78" s="97" t="s">
        <v>218</v>
      </c>
      <c r="PCN78" s="97" t="s">
        <v>99</v>
      </c>
      <c r="PCO78" s="63" t="s">
        <v>104</v>
      </c>
      <c r="PCP78" s="97" t="s">
        <v>222</v>
      </c>
      <c r="PCQ78" s="102">
        <v>11968</v>
      </c>
      <c r="PCR78" s="103" t="s">
        <v>241</v>
      </c>
      <c r="PCS78" s="104">
        <v>89</v>
      </c>
      <c r="PCT78" s="97" t="s">
        <v>254</v>
      </c>
      <c r="PCU78" s="97" t="s">
        <v>218</v>
      </c>
      <c r="PCV78" s="97" t="s">
        <v>99</v>
      </c>
      <c r="PCW78" s="63" t="s">
        <v>104</v>
      </c>
      <c r="PCX78" s="97" t="s">
        <v>222</v>
      </c>
      <c r="PCY78" s="102">
        <v>11968</v>
      </c>
      <c r="PCZ78" s="103" t="s">
        <v>241</v>
      </c>
      <c r="PDA78" s="104">
        <v>89</v>
      </c>
      <c r="PDB78" s="97" t="s">
        <v>254</v>
      </c>
      <c r="PDC78" s="97" t="s">
        <v>218</v>
      </c>
      <c r="PDD78" s="97" t="s">
        <v>99</v>
      </c>
      <c r="PDE78" s="63" t="s">
        <v>104</v>
      </c>
      <c r="PDF78" s="97" t="s">
        <v>222</v>
      </c>
      <c r="PDG78" s="102">
        <v>11968</v>
      </c>
      <c r="PDH78" s="103" t="s">
        <v>241</v>
      </c>
      <c r="PDI78" s="104">
        <v>89</v>
      </c>
      <c r="PDJ78" s="97" t="s">
        <v>254</v>
      </c>
      <c r="PDK78" s="97" t="s">
        <v>218</v>
      </c>
      <c r="PDL78" s="97" t="s">
        <v>99</v>
      </c>
      <c r="PDM78" s="63" t="s">
        <v>104</v>
      </c>
      <c r="PDN78" s="97" t="s">
        <v>222</v>
      </c>
      <c r="PDO78" s="102">
        <v>11968</v>
      </c>
      <c r="PDP78" s="103" t="s">
        <v>241</v>
      </c>
      <c r="PDQ78" s="104">
        <v>89</v>
      </c>
      <c r="PDR78" s="97" t="s">
        <v>254</v>
      </c>
      <c r="PDS78" s="97" t="s">
        <v>218</v>
      </c>
      <c r="PDT78" s="97" t="s">
        <v>99</v>
      </c>
      <c r="PDU78" s="63" t="s">
        <v>104</v>
      </c>
      <c r="PDV78" s="97" t="s">
        <v>222</v>
      </c>
      <c r="PDW78" s="102">
        <v>11968</v>
      </c>
      <c r="PDX78" s="103" t="s">
        <v>241</v>
      </c>
      <c r="PDY78" s="104">
        <v>89</v>
      </c>
      <c r="PDZ78" s="97" t="s">
        <v>254</v>
      </c>
      <c r="PEA78" s="97" t="s">
        <v>218</v>
      </c>
      <c r="PEB78" s="97" t="s">
        <v>99</v>
      </c>
      <c r="PEC78" s="63" t="s">
        <v>104</v>
      </c>
      <c r="PED78" s="97" t="s">
        <v>222</v>
      </c>
      <c r="PEE78" s="102">
        <v>11968</v>
      </c>
      <c r="PEF78" s="103" t="s">
        <v>241</v>
      </c>
      <c r="PEG78" s="104">
        <v>89</v>
      </c>
      <c r="PEH78" s="97" t="s">
        <v>254</v>
      </c>
      <c r="PEI78" s="97" t="s">
        <v>218</v>
      </c>
      <c r="PEJ78" s="97" t="s">
        <v>99</v>
      </c>
      <c r="PEK78" s="63" t="s">
        <v>104</v>
      </c>
      <c r="PEL78" s="97" t="s">
        <v>222</v>
      </c>
      <c r="PEM78" s="102">
        <v>11968</v>
      </c>
      <c r="PEN78" s="103" t="s">
        <v>241</v>
      </c>
      <c r="PEO78" s="104">
        <v>89</v>
      </c>
      <c r="PEP78" s="97" t="s">
        <v>254</v>
      </c>
      <c r="PEQ78" s="97" t="s">
        <v>218</v>
      </c>
      <c r="PER78" s="97" t="s">
        <v>99</v>
      </c>
      <c r="PES78" s="63" t="s">
        <v>104</v>
      </c>
      <c r="PET78" s="97" t="s">
        <v>222</v>
      </c>
      <c r="PEU78" s="102">
        <v>11968</v>
      </c>
      <c r="PEV78" s="103" t="s">
        <v>241</v>
      </c>
      <c r="PEW78" s="104">
        <v>89</v>
      </c>
      <c r="PEX78" s="97" t="s">
        <v>254</v>
      </c>
      <c r="PEY78" s="97" t="s">
        <v>218</v>
      </c>
      <c r="PEZ78" s="97" t="s">
        <v>99</v>
      </c>
      <c r="PFA78" s="63" t="s">
        <v>104</v>
      </c>
      <c r="PFB78" s="97" t="s">
        <v>222</v>
      </c>
      <c r="PFC78" s="102">
        <v>11968</v>
      </c>
      <c r="PFD78" s="103" t="s">
        <v>241</v>
      </c>
      <c r="PFE78" s="104">
        <v>89</v>
      </c>
      <c r="PFF78" s="97" t="s">
        <v>254</v>
      </c>
      <c r="PFG78" s="97" t="s">
        <v>218</v>
      </c>
      <c r="PFH78" s="97" t="s">
        <v>99</v>
      </c>
      <c r="PFI78" s="63" t="s">
        <v>104</v>
      </c>
      <c r="PFJ78" s="97" t="s">
        <v>222</v>
      </c>
      <c r="PFK78" s="102">
        <v>11968</v>
      </c>
      <c r="PFL78" s="103" t="s">
        <v>241</v>
      </c>
      <c r="PFM78" s="104">
        <v>89</v>
      </c>
      <c r="PFN78" s="97" t="s">
        <v>254</v>
      </c>
      <c r="PFO78" s="97" t="s">
        <v>218</v>
      </c>
      <c r="PFP78" s="97" t="s">
        <v>99</v>
      </c>
      <c r="PFQ78" s="63" t="s">
        <v>104</v>
      </c>
      <c r="PFR78" s="97" t="s">
        <v>222</v>
      </c>
      <c r="PFS78" s="102">
        <v>11968</v>
      </c>
      <c r="PFT78" s="103" t="s">
        <v>241</v>
      </c>
      <c r="PFU78" s="104">
        <v>89</v>
      </c>
      <c r="PFV78" s="97" t="s">
        <v>254</v>
      </c>
      <c r="PFW78" s="97" t="s">
        <v>218</v>
      </c>
      <c r="PFX78" s="97" t="s">
        <v>99</v>
      </c>
      <c r="PFY78" s="63" t="s">
        <v>104</v>
      </c>
      <c r="PFZ78" s="97" t="s">
        <v>222</v>
      </c>
      <c r="PGA78" s="102">
        <v>11968</v>
      </c>
      <c r="PGB78" s="103" t="s">
        <v>241</v>
      </c>
      <c r="PGC78" s="104">
        <v>89</v>
      </c>
      <c r="PGD78" s="97" t="s">
        <v>254</v>
      </c>
      <c r="PGE78" s="97" t="s">
        <v>218</v>
      </c>
      <c r="PGF78" s="97" t="s">
        <v>99</v>
      </c>
      <c r="PGG78" s="63" t="s">
        <v>104</v>
      </c>
      <c r="PGH78" s="97" t="s">
        <v>222</v>
      </c>
      <c r="PGI78" s="102">
        <v>11968</v>
      </c>
      <c r="PGJ78" s="103" t="s">
        <v>241</v>
      </c>
      <c r="PGK78" s="104">
        <v>89</v>
      </c>
      <c r="PGL78" s="97" t="s">
        <v>254</v>
      </c>
      <c r="PGM78" s="97" t="s">
        <v>218</v>
      </c>
      <c r="PGN78" s="97" t="s">
        <v>99</v>
      </c>
      <c r="PGO78" s="63" t="s">
        <v>104</v>
      </c>
      <c r="PGP78" s="97" t="s">
        <v>222</v>
      </c>
      <c r="PGQ78" s="102">
        <v>11968</v>
      </c>
      <c r="PGR78" s="103" t="s">
        <v>241</v>
      </c>
      <c r="PGS78" s="104">
        <v>89</v>
      </c>
      <c r="PGT78" s="97" t="s">
        <v>254</v>
      </c>
      <c r="PGU78" s="97" t="s">
        <v>218</v>
      </c>
      <c r="PGV78" s="97" t="s">
        <v>99</v>
      </c>
      <c r="PGW78" s="63" t="s">
        <v>104</v>
      </c>
      <c r="PGX78" s="97" t="s">
        <v>222</v>
      </c>
      <c r="PGY78" s="102">
        <v>11968</v>
      </c>
      <c r="PGZ78" s="103" t="s">
        <v>241</v>
      </c>
      <c r="PHA78" s="104">
        <v>89</v>
      </c>
      <c r="PHB78" s="97" t="s">
        <v>254</v>
      </c>
      <c r="PHC78" s="97" t="s">
        <v>218</v>
      </c>
      <c r="PHD78" s="97" t="s">
        <v>99</v>
      </c>
      <c r="PHE78" s="63" t="s">
        <v>104</v>
      </c>
      <c r="PHF78" s="97" t="s">
        <v>222</v>
      </c>
      <c r="PHG78" s="102">
        <v>11968</v>
      </c>
      <c r="PHH78" s="103" t="s">
        <v>241</v>
      </c>
      <c r="PHI78" s="104">
        <v>89</v>
      </c>
      <c r="PHJ78" s="97" t="s">
        <v>254</v>
      </c>
      <c r="PHK78" s="97" t="s">
        <v>218</v>
      </c>
      <c r="PHL78" s="97" t="s">
        <v>99</v>
      </c>
      <c r="PHM78" s="63" t="s">
        <v>104</v>
      </c>
      <c r="PHN78" s="97" t="s">
        <v>222</v>
      </c>
      <c r="PHO78" s="102">
        <v>11968</v>
      </c>
      <c r="PHP78" s="103" t="s">
        <v>241</v>
      </c>
      <c r="PHQ78" s="104">
        <v>89</v>
      </c>
      <c r="PHR78" s="97" t="s">
        <v>254</v>
      </c>
      <c r="PHS78" s="97" t="s">
        <v>218</v>
      </c>
      <c r="PHT78" s="97" t="s">
        <v>99</v>
      </c>
      <c r="PHU78" s="63" t="s">
        <v>104</v>
      </c>
      <c r="PHV78" s="97" t="s">
        <v>222</v>
      </c>
      <c r="PHW78" s="102">
        <v>11968</v>
      </c>
      <c r="PHX78" s="103" t="s">
        <v>241</v>
      </c>
      <c r="PHY78" s="104">
        <v>89</v>
      </c>
      <c r="PHZ78" s="97" t="s">
        <v>254</v>
      </c>
      <c r="PIA78" s="97" t="s">
        <v>218</v>
      </c>
      <c r="PIB78" s="97" t="s">
        <v>99</v>
      </c>
      <c r="PIC78" s="63" t="s">
        <v>104</v>
      </c>
      <c r="PID78" s="97" t="s">
        <v>222</v>
      </c>
      <c r="PIE78" s="102">
        <v>11968</v>
      </c>
      <c r="PIF78" s="103" t="s">
        <v>241</v>
      </c>
      <c r="PIG78" s="104">
        <v>89</v>
      </c>
      <c r="PIH78" s="97" t="s">
        <v>254</v>
      </c>
      <c r="PII78" s="97" t="s">
        <v>218</v>
      </c>
      <c r="PIJ78" s="97" t="s">
        <v>99</v>
      </c>
      <c r="PIK78" s="63" t="s">
        <v>104</v>
      </c>
      <c r="PIL78" s="97" t="s">
        <v>222</v>
      </c>
      <c r="PIM78" s="102">
        <v>11968</v>
      </c>
      <c r="PIN78" s="103" t="s">
        <v>241</v>
      </c>
      <c r="PIO78" s="104">
        <v>89</v>
      </c>
      <c r="PIP78" s="97" t="s">
        <v>254</v>
      </c>
      <c r="PIQ78" s="97" t="s">
        <v>218</v>
      </c>
      <c r="PIR78" s="97" t="s">
        <v>99</v>
      </c>
      <c r="PIS78" s="63" t="s">
        <v>104</v>
      </c>
      <c r="PIT78" s="97" t="s">
        <v>222</v>
      </c>
      <c r="PIU78" s="102">
        <v>11968</v>
      </c>
      <c r="PIV78" s="103" t="s">
        <v>241</v>
      </c>
      <c r="PIW78" s="104">
        <v>89</v>
      </c>
      <c r="PIX78" s="97" t="s">
        <v>254</v>
      </c>
      <c r="PIY78" s="97" t="s">
        <v>218</v>
      </c>
      <c r="PIZ78" s="97" t="s">
        <v>99</v>
      </c>
      <c r="PJA78" s="63" t="s">
        <v>104</v>
      </c>
      <c r="PJB78" s="97" t="s">
        <v>222</v>
      </c>
      <c r="PJC78" s="102">
        <v>11968</v>
      </c>
      <c r="PJD78" s="103" t="s">
        <v>241</v>
      </c>
      <c r="PJE78" s="104">
        <v>89</v>
      </c>
      <c r="PJF78" s="97" t="s">
        <v>254</v>
      </c>
      <c r="PJG78" s="97" t="s">
        <v>218</v>
      </c>
      <c r="PJH78" s="97" t="s">
        <v>99</v>
      </c>
      <c r="PJI78" s="63" t="s">
        <v>104</v>
      </c>
      <c r="PJJ78" s="97" t="s">
        <v>222</v>
      </c>
      <c r="PJK78" s="102">
        <v>11968</v>
      </c>
      <c r="PJL78" s="103" t="s">
        <v>241</v>
      </c>
      <c r="PJM78" s="104">
        <v>89</v>
      </c>
      <c r="PJN78" s="97" t="s">
        <v>254</v>
      </c>
      <c r="PJO78" s="97" t="s">
        <v>218</v>
      </c>
      <c r="PJP78" s="97" t="s">
        <v>99</v>
      </c>
      <c r="PJQ78" s="63" t="s">
        <v>104</v>
      </c>
      <c r="PJR78" s="97" t="s">
        <v>222</v>
      </c>
      <c r="PJS78" s="102">
        <v>11968</v>
      </c>
      <c r="PJT78" s="103" t="s">
        <v>241</v>
      </c>
      <c r="PJU78" s="104">
        <v>89</v>
      </c>
      <c r="PJV78" s="97" t="s">
        <v>254</v>
      </c>
      <c r="PJW78" s="97" t="s">
        <v>218</v>
      </c>
      <c r="PJX78" s="97" t="s">
        <v>99</v>
      </c>
      <c r="PJY78" s="63" t="s">
        <v>104</v>
      </c>
      <c r="PJZ78" s="97" t="s">
        <v>222</v>
      </c>
      <c r="PKA78" s="102">
        <v>11968</v>
      </c>
      <c r="PKB78" s="103" t="s">
        <v>241</v>
      </c>
      <c r="PKC78" s="104">
        <v>89</v>
      </c>
      <c r="PKD78" s="97" t="s">
        <v>254</v>
      </c>
      <c r="PKE78" s="97" t="s">
        <v>218</v>
      </c>
      <c r="PKF78" s="97" t="s">
        <v>99</v>
      </c>
      <c r="PKG78" s="63" t="s">
        <v>104</v>
      </c>
      <c r="PKH78" s="97" t="s">
        <v>222</v>
      </c>
      <c r="PKI78" s="102">
        <v>11968</v>
      </c>
      <c r="PKJ78" s="103" t="s">
        <v>241</v>
      </c>
      <c r="PKK78" s="104">
        <v>89</v>
      </c>
      <c r="PKL78" s="97" t="s">
        <v>254</v>
      </c>
      <c r="PKM78" s="97" t="s">
        <v>218</v>
      </c>
      <c r="PKN78" s="97" t="s">
        <v>99</v>
      </c>
      <c r="PKO78" s="63" t="s">
        <v>104</v>
      </c>
      <c r="PKP78" s="97" t="s">
        <v>222</v>
      </c>
      <c r="PKQ78" s="102">
        <v>11968</v>
      </c>
      <c r="PKR78" s="103" t="s">
        <v>241</v>
      </c>
      <c r="PKS78" s="104">
        <v>89</v>
      </c>
      <c r="PKT78" s="97" t="s">
        <v>254</v>
      </c>
      <c r="PKU78" s="97" t="s">
        <v>218</v>
      </c>
      <c r="PKV78" s="97" t="s">
        <v>99</v>
      </c>
      <c r="PKW78" s="63" t="s">
        <v>104</v>
      </c>
      <c r="PKX78" s="97" t="s">
        <v>222</v>
      </c>
      <c r="PKY78" s="102">
        <v>11968</v>
      </c>
      <c r="PKZ78" s="103" t="s">
        <v>241</v>
      </c>
      <c r="PLA78" s="104">
        <v>89</v>
      </c>
      <c r="PLB78" s="97" t="s">
        <v>254</v>
      </c>
      <c r="PLC78" s="97" t="s">
        <v>218</v>
      </c>
      <c r="PLD78" s="97" t="s">
        <v>99</v>
      </c>
      <c r="PLE78" s="63" t="s">
        <v>104</v>
      </c>
      <c r="PLF78" s="97" t="s">
        <v>222</v>
      </c>
      <c r="PLG78" s="102">
        <v>11968</v>
      </c>
      <c r="PLH78" s="103" t="s">
        <v>241</v>
      </c>
      <c r="PLI78" s="104">
        <v>89</v>
      </c>
      <c r="PLJ78" s="97" t="s">
        <v>254</v>
      </c>
      <c r="PLK78" s="97" t="s">
        <v>218</v>
      </c>
      <c r="PLL78" s="97" t="s">
        <v>99</v>
      </c>
      <c r="PLM78" s="63" t="s">
        <v>104</v>
      </c>
      <c r="PLN78" s="97" t="s">
        <v>222</v>
      </c>
      <c r="PLO78" s="102">
        <v>11968</v>
      </c>
      <c r="PLP78" s="103" t="s">
        <v>241</v>
      </c>
      <c r="PLQ78" s="104">
        <v>89</v>
      </c>
      <c r="PLR78" s="97" t="s">
        <v>254</v>
      </c>
      <c r="PLS78" s="97" t="s">
        <v>218</v>
      </c>
      <c r="PLT78" s="97" t="s">
        <v>99</v>
      </c>
      <c r="PLU78" s="63" t="s">
        <v>104</v>
      </c>
      <c r="PLV78" s="97" t="s">
        <v>222</v>
      </c>
      <c r="PLW78" s="102">
        <v>11968</v>
      </c>
      <c r="PLX78" s="103" t="s">
        <v>241</v>
      </c>
      <c r="PLY78" s="104">
        <v>89</v>
      </c>
      <c r="PLZ78" s="97" t="s">
        <v>254</v>
      </c>
      <c r="PMA78" s="97" t="s">
        <v>218</v>
      </c>
      <c r="PMB78" s="97" t="s">
        <v>99</v>
      </c>
      <c r="PMC78" s="63" t="s">
        <v>104</v>
      </c>
      <c r="PMD78" s="97" t="s">
        <v>222</v>
      </c>
      <c r="PME78" s="102">
        <v>11968</v>
      </c>
      <c r="PMF78" s="103" t="s">
        <v>241</v>
      </c>
      <c r="PMG78" s="104">
        <v>89</v>
      </c>
      <c r="PMH78" s="97" t="s">
        <v>254</v>
      </c>
      <c r="PMI78" s="97" t="s">
        <v>218</v>
      </c>
      <c r="PMJ78" s="97" t="s">
        <v>99</v>
      </c>
      <c r="PMK78" s="63" t="s">
        <v>104</v>
      </c>
      <c r="PML78" s="97" t="s">
        <v>222</v>
      </c>
      <c r="PMM78" s="102">
        <v>11968</v>
      </c>
      <c r="PMN78" s="103" t="s">
        <v>241</v>
      </c>
      <c r="PMO78" s="104">
        <v>89</v>
      </c>
      <c r="PMP78" s="97" t="s">
        <v>254</v>
      </c>
      <c r="PMQ78" s="97" t="s">
        <v>218</v>
      </c>
      <c r="PMR78" s="97" t="s">
        <v>99</v>
      </c>
      <c r="PMS78" s="63" t="s">
        <v>104</v>
      </c>
      <c r="PMT78" s="97" t="s">
        <v>222</v>
      </c>
      <c r="PMU78" s="102">
        <v>11968</v>
      </c>
      <c r="PMV78" s="103" t="s">
        <v>241</v>
      </c>
      <c r="PMW78" s="104">
        <v>89</v>
      </c>
      <c r="PMX78" s="97" t="s">
        <v>254</v>
      </c>
      <c r="PMY78" s="97" t="s">
        <v>218</v>
      </c>
      <c r="PMZ78" s="97" t="s">
        <v>99</v>
      </c>
      <c r="PNA78" s="63" t="s">
        <v>104</v>
      </c>
      <c r="PNB78" s="97" t="s">
        <v>222</v>
      </c>
      <c r="PNC78" s="102">
        <v>11968</v>
      </c>
      <c r="PND78" s="103" t="s">
        <v>241</v>
      </c>
      <c r="PNE78" s="104">
        <v>89</v>
      </c>
      <c r="PNF78" s="97" t="s">
        <v>254</v>
      </c>
      <c r="PNG78" s="97" t="s">
        <v>218</v>
      </c>
      <c r="PNH78" s="97" t="s">
        <v>99</v>
      </c>
      <c r="PNI78" s="63" t="s">
        <v>104</v>
      </c>
      <c r="PNJ78" s="97" t="s">
        <v>222</v>
      </c>
      <c r="PNK78" s="102">
        <v>11968</v>
      </c>
      <c r="PNL78" s="103" t="s">
        <v>241</v>
      </c>
      <c r="PNM78" s="104">
        <v>89</v>
      </c>
      <c r="PNN78" s="97" t="s">
        <v>254</v>
      </c>
      <c r="PNO78" s="97" t="s">
        <v>218</v>
      </c>
      <c r="PNP78" s="97" t="s">
        <v>99</v>
      </c>
      <c r="PNQ78" s="63" t="s">
        <v>104</v>
      </c>
      <c r="PNR78" s="97" t="s">
        <v>222</v>
      </c>
      <c r="PNS78" s="102">
        <v>11968</v>
      </c>
      <c r="PNT78" s="103" t="s">
        <v>241</v>
      </c>
      <c r="PNU78" s="104">
        <v>89</v>
      </c>
      <c r="PNV78" s="97" t="s">
        <v>254</v>
      </c>
      <c r="PNW78" s="97" t="s">
        <v>218</v>
      </c>
      <c r="PNX78" s="97" t="s">
        <v>99</v>
      </c>
      <c r="PNY78" s="63" t="s">
        <v>104</v>
      </c>
      <c r="PNZ78" s="97" t="s">
        <v>222</v>
      </c>
      <c r="POA78" s="102">
        <v>11968</v>
      </c>
      <c r="POB78" s="103" t="s">
        <v>241</v>
      </c>
      <c r="POC78" s="104">
        <v>89</v>
      </c>
      <c r="POD78" s="97" t="s">
        <v>254</v>
      </c>
      <c r="POE78" s="97" t="s">
        <v>218</v>
      </c>
      <c r="POF78" s="97" t="s">
        <v>99</v>
      </c>
      <c r="POG78" s="63" t="s">
        <v>104</v>
      </c>
      <c r="POH78" s="97" t="s">
        <v>222</v>
      </c>
      <c r="POI78" s="102">
        <v>11968</v>
      </c>
      <c r="POJ78" s="103" t="s">
        <v>241</v>
      </c>
      <c r="POK78" s="104">
        <v>89</v>
      </c>
      <c r="POL78" s="97" t="s">
        <v>254</v>
      </c>
      <c r="POM78" s="97" t="s">
        <v>218</v>
      </c>
      <c r="PON78" s="97" t="s">
        <v>99</v>
      </c>
      <c r="POO78" s="63" t="s">
        <v>104</v>
      </c>
      <c r="POP78" s="97" t="s">
        <v>222</v>
      </c>
      <c r="POQ78" s="102">
        <v>11968</v>
      </c>
      <c r="POR78" s="103" t="s">
        <v>241</v>
      </c>
      <c r="POS78" s="104">
        <v>89</v>
      </c>
      <c r="POT78" s="97" t="s">
        <v>254</v>
      </c>
      <c r="POU78" s="97" t="s">
        <v>218</v>
      </c>
      <c r="POV78" s="97" t="s">
        <v>99</v>
      </c>
      <c r="POW78" s="63" t="s">
        <v>104</v>
      </c>
      <c r="POX78" s="97" t="s">
        <v>222</v>
      </c>
      <c r="POY78" s="102">
        <v>11968</v>
      </c>
      <c r="POZ78" s="103" t="s">
        <v>241</v>
      </c>
      <c r="PPA78" s="104">
        <v>89</v>
      </c>
      <c r="PPB78" s="97" t="s">
        <v>254</v>
      </c>
      <c r="PPC78" s="97" t="s">
        <v>218</v>
      </c>
      <c r="PPD78" s="97" t="s">
        <v>99</v>
      </c>
      <c r="PPE78" s="63" t="s">
        <v>104</v>
      </c>
      <c r="PPF78" s="97" t="s">
        <v>222</v>
      </c>
      <c r="PPG78" s="102">
        <v>11968</v>
      </c>
      <c r="PPH78" s="103" t="s">
        <v>241</v>
      </c>
      <c r="PPI78" s="104">
        <v>89</v>
      </c>
      <c r="PPJ78" s="97" t="s">
        <v>254</v>
      </c>
      <c r="PPK78" s="97" t="s">
        <v>218</v>
      </c>
      <c r="PPL78" s="97" t="s">
        <v>99</v>
      </c>
      <c r="PPM78" s="63" t="s">
        <v>104</v>
      </c>
      <c r="PPN78" s="97" t="s">
        <v>222</v>
      </c>
      <c r="PPO78" s="102">
        <v>11968</v>
      </c>
      <c r="PPP78" s="103" t="s">
        <v>241</v>
      </c>
      <c r="PPQ78" s="104">
        <v>89</v>
      </c>
      <c r="PPR78" s="97" t="s">
        <v>254</v>
      </c>
      <c r="PPS78" s="97" t="s">
        <v>218</v>
      </c>
      <c r="PPT78" s="97" t="s">
        <v>99</v>
      </c>
      <c r="PPU78" s="63" t="s">
        <v>104</v>
      </c>
      <c r="PPV78" s="97" t="s">
        <v>222</v>
      </c>
      <c r="PPW78" s="102">
        <v>11968</v>
      </c>
      <c r="PPX78" s="103" t="s">
        <v>241</v>
      </c>
      <c r="PPY78" s="104">
        <v>89</v>
      </c>
      <c r="PPZ78" s="97" t="s">
        <v>254</v>
      </c>
      <c r="PQA78" s="97" t="s">
        <v>218</v>
      </c>
      <c r="PQB78" s="97" t="s">
        <v>99</v>
      </c>
      <c r="PQC78" s="63" t="s">
        <v>104</v>
      </c>
      <c r="PQD78" s="97" t="s">
        <v>222</v>
      </c>
      <c r="PQE78" s="102">
        <v>11968</v>
      </c>
      <c r="PQF78" s="103" t="s">
        <v>241</v>
      </c>
      <c r="PQG78" s="104">
        <v>89</v>
      </c>
      <c r="PQH78" s="97" t="s">
        <v>254</v>
      </c>
      <c r="PQI78" s="97" t="s">
        <v>218</v>
      </c>
      <c r="PQJ78" s="97" t="s">
        <v>99</v>
      </c>
      <c r="PQK78" s="63" t="s">
        <v>104</v>
      </c>
      <c r="PQL78" s="97" t="s">
        <v>222</v>
      </c>
      <c r="PQM78" s="102">
        <v>11968</v>
      </c>
      <c r="PQN78" s="103" t="s">
        <v>241</v>
      </c>
      <c r="PQO78" s="104">
        <v>89</v>
      </c>
      <c r="PQP78" s="97" t="s">
        <v>254</v>
      </c>
      <c r="PQQ78" s="97" t="s">
        <v>218</v>
      </c>
      <c r="PQR78" s="97" t="s">
        <v>99</v>
      </c>
      <c r="PQS78" s="63" t="s">
        <v>104</v>
      </c>
      <c r="PQT78" s="97" t="s">
        <v>222</v>
      </c>
      <c r="PQU78" s="102">
        <v>11968</v>
      </c>
      <c r="PQV78" s="103" t="s">
        <v>241</v>
      </c>
      <c r="PQW78" s="104">
        <v>89</v>
      </c>
      <c r="PQX78" s="97" t="s">
        <v>254</v>
      </c>
      <c r="PQY78" s="97" t="s">
        <v>218</v>
      </c>
      <c r="PQZ78" s="97" t="s">
        <v>99</v>
      </c>
      <c r="PRA78" s="63" t="s">
        <v>104</v>
      </c>
      <c r="PRB78" s="97" t="s">
        <v>222</v>
      </c>
      <c r="PRC78" s="102">
        <v>11968</v>
      </c>
      <c r="PRD78" s="103" t="s">
        <v>241</v>
      </c>
      <c r="PRE78" s="104">
        <v>89</v>
      </c>
      <c r="PRF78" s="97" t="s">
        <v>254</v>
      </c>
      <c r="PRG78" s="97" t="s">
        <v>218</v>
      </c>
      <c r="PRH78" s="97" t="s">
        <v>99</v>
      </c>
      <c r="PRI78" s="63" t="s">
        <v>104</v>
      </c>
      <c r="PRJ78" s="97" t="s">
        <v>222</v>
      </c>
      <c r="PRK78" s="102">
        <v>11968</v>
      </c>
      <c r="PRL78" s="103" t="s">
        <v>241</v>
      </c>
      <c r="PRM78" s="104">
        <v>89</v>
      </c>
      <c r="PRN78" s="97" t="s">
        <v>254</v>
      </c>
      <c r="PRO78" s="97" t="s">
        <v>218</v>
      </c>
      <c r="PRP78" s="97" t="s">
        <v>99</v>
      </c>
      <c r="PRQ78" s="63" t="s">
        <v>104</v>
      </c>
      <c r="PRR78" s="97" t="s">
        <v>222</v>
      </c>
      <c r="PRS78" s="102">
        <v>11968</v>
      </c>
      <c r="PRT78" s="103" t="s">
        <v>241</v>
      </c>
      <c r="PRU78" s="104">
        <v>89</v>
      </c>
      <c r="PRV78" s="97" t="s">
        <v>254</v>
      </c>
      <c r="PRW78" s="97" t="s">
        <v>218</v>
      </c>
      <c r="PRX78" s="97" t="s">
        <v>99</v>
      </c>
      <c r="PRY78" s="63" t="s">
        <v>104</v>
      </c>
      <c r="PRZ78" s="97" t="s">
        <v>222</v>
      </c>
      <c r="PSA78" s="102">
        <v>11968</v>
      </c>
      <c r="PSB78" s="103" t="s">
        <v>241</v>
      </c>
      <c r="PSC78" s="104">
        <v>89</v>
      </c>
      <c r="PSD78" s="97" t="s">
        <v>254</v>
      </c>
      <c r="PSE78" s="97" t="s">
        <v>218</v>
      </c>
      <c r="PSF78" s="97" t="s">
        <v>99</v>
      </c>
      <c r="PSG78" s="63" t="s">
        <v>104</v>
      </c>
      <c r="PSH78" s="97" t="s">
        <v>222</v>
      </c>
      <c r="PSI78" s="102">
        <v>11968</v>
      </c>
      <c r="PSJ78" s="103" t="s">
        <v>241</v>
      </c>
      <c r="PSK78" s="104">
        <v>89</v>
      </c>
      <c r="PSL78" s="97" t="s">
        <v>254</v>
      </c>
      <c r="PSM78" s="97" t="s">
        <v>218</v>
      </c>
      <c r="PSN78" s="97" t="s">
        <v>99</v>
      </c>
      <c r="PSO78" s="63" t="s">
        <v>104</v>
      </c>
      <c r="PSP78" s="97" t="s">
        <v>222</v>
      </c>
      <c r="PSQ78" s="102">
        <v>11968</v>
      </c>
      <c r="PSR78" s="103" t="s">
        <v>241</v>
      </c>
      <c r="PSS78" s="104">
        <v>89</v>
      </c>
      <c r="PST78" s="97" t="s">
        <v>254</v>
      </c>
      <c r="PSU78" s="97" t="s">
        <v>218</v>
      </c>
      <c r="PSV78" s="97" t="s">
        <v>99</v>
      </c>
      <c r="PSW78" s="63" t="s">
        <v>104</v>
      </c>
      <c r="PSX78" s="97" t="s">
        <v>222</v>
      </c>
      <c r="PSY78" s="102">
        <v>11968</v>
      </c>
      <c r="PSZ78" s="103" t="s">
        <v>241</v>
      </c>
      <c r="PTA78" s="104">
        <v>89</v>
      </c>
      <c r="PTB78" s="97" t="s">
        <v>254</v>
      </c>
      <c r="PTC78" s="97" t="s">
        <v>218</v>
      </c>
      <c r="PTD78" s="97" t="s">
        <v>99</v>
      </c>
      <c r="PTE78" s="63" t="s">
        <v>104</v>
      </c>
      <c r="PTF78" s="97" t="s">
        <v>222</v>
      </c>
      <c r="PTG78" s="102">
        <v>11968</v>
      </c>
      <c r="PTH78" s="103" t="s">
        <v>241</v>
      </c>
      <c r="PTI78" s="104">
        <v>89</v>
      </c>
      <c r="PTJ78" s="97" t="s">
        <v>254</v>
      </c>
      <c r="PTK78" s="97" t="s">
        <v>218</v>
      </c>
      <c r="PTL78" s="97" t="s">
        <v>99</v>
      </c>
      <c r="PTM78" s="63" t="s">
        <v>104</v>
      </c>
      <c r="PTN78" s="97" t="s">
        <v>222</v>
      </c>
      <c r="PTO78" s="102">
        <v>11968</v>
      </c>
      <c r="PTP78" s="103" t="s">
        <v>241</v>
      </c>
      <c r="PTQ78" s="104">
        <v>89</v>
      </c>
      <c r="PTR78" s="97" t="s">
        <v>254</v>
      </c>
      <c r="PTS78" s="97" t="s">
        <v>218</v>
      </c>
      <c r="PTT78" s="97" t="s">
        <v>99</v>
      </c>
      <c r="PTU78" s="63" t="s">
        <v>104</v>
      </c>
      <c r="PTV78" s="97" t="s">
        <v>222</v>
      </c>
      <c r="PTW78" s="102">
        <v>11968</v>
      </c>
      <c r="PTX78" s="103" t="s">
        <v>241</v>
      </c>
      <c r="PTY78" s="104">
        <v>89</v>
      </c>
      <c r="PTZ78" s="97" t="s">
        <v>254</v>
      </c>
      <c r="PUA78" s="97" t="s">
        <v>218</v>
      </c>
      <c r="PUB78" s="97" t="s">
        <v>99</v>
      </c>
      <c r="PUC78" s="63" t="s">
        <v>104</v>
      </c>
      <c r="PUD78" s="97" t="s">
        <v>222</v>
      </c>
      <c r="PUE78" s="102">
        <v>11968</v>
      </c>
      <c r="PUF78" s="103" t="s">
        <v>241</v>
      </c>
      <c r="PUG78" s="104">
        <v>89</v>
      </c>
      <c r="PUH78" s="97" t="s">
        <v>254</v>
      </c>
      <c r="PUI78" s="97" t="s">
        <v>218</v>
      </c>
      <c r="PUJ78" s="97" t="s">
        <v>99</v>
      </c>
      <c r="PUK78" s="63" t="s">
        <v>104</v>
      </c>
      <c r="PUL78" s="97" t="s">
        <v>222</v>
      </c>
      <c r="PUM78" s="102">
        <v>11968</v>
      </c>
      <c r="PUN78" s="103" t="s">
        <v>241</v>
      </c>
      <c r="PUO78" s="104">
        <v>89</v>
      </c>
      <c r="PUP78" s="97" t="s">
        <v>254</v>
      </c>
      <c r="PUQ78" s="97" t="s">
        <v>218</v>
      </c>
      <c r="PUR78" s="97" t="s">
        <v>99</v>
      </c>
      <c r="PUS78" s="63" t="s">
        <v>104</v>
      </c>
      <c r="PUT78" s="97" t="s">
        <v>222</v>
      </c>
      <c r="PUU78" s="102">
        <v>11968</v>
      </c>
      <c r="PUV78" s="103" t="s">
        <v>241</v>
      </c>
      <c r="PUW78" s="104">
        <v>89</v>
      </c>
      <c r="PUX78" s="97" t="s">
        <v>254</v>
      </c>
      <c r="PUY78" s="97" t="s">
        <v>218</v>
      </c>
      <c r="PUZ78" s="97" t="s">
        <v>99</v>
      </c>
      <c r="PVA78" s="63" t="s">
        <v>104</v>
      </c>
      <c r="PVB78" s="97" t="s">
        <v>222</v>
      </c>
      <c r="PVC78" s="102">
        <v>11968</v>
      </c>
      <c r="PVD78" s="103" t="s">
        <v>241</v>
      </c>
      <c r="PVE78" s="104">
        <v>89</v>
      </c>
      <c r="PVF78" s="97" t="s">
        <v>254</v>
      </c>
      <c r="PVG78" s="97" t="s">
        <v>218</v>
      </c>
      <c r="PVH78" s="97" t="s">
        <v>99</v>
      </c>
      <c r="PVI78" s="63" t="s">
        <v>104</v>
      </c>
      <c r="PVJ78" s="97" t="s">
        <v>222</v>
      </c>
      <c r="PVK78" s="102">
        <v>11968</v>
      </c>
      <c r="PVL78" s="103" t="s">
        <v>241</v>
      </c>
      <c r="PVM78" s="104">
        <v>89</v>
      </c>
      <c r="PVN78" s="97" t="s">
        <v>254</v>
      </c>
      <c r="PVO78" s="97" t="s">
        <v>218</v>
      </c>
      <c r="PVP78" s="97" t="s">
        <v>99</v>
      </c>
      <c r="PVQ78" s="63" t="s">
        <v>104</v>
      </c>
      <c r="PVR78" s="97" t="s">
        <v>222</v>
      </c>
      <c r="PVS78" s="102">
        <v>11968</v>
      </c>
      <c r="PVT78" s="103" t="s">
        <v>241</v>
      </c>
      <c r="PVU78" s="104">
        <v>89</v>
      </c>
      <c r="PVV78" s="97" t="s">
        <v>254</v>
      </c>
      <c r="PVW78" s="97" t="s">
        <v>218</v>
      </c>
      <c r="PVX78" s="97" t="s">
        <v>99</v>
      </c>
      <c r="PVY78" s="63" t="s">
        <v>104</v>
      </c>
      <c r="PVZ78" s="97" t="s">
        <v>222</v>
      </c>
      <c r="PWA78" s="102">
        <v>11968</v>
      </c>
      <c r="PWB78" s="103" t="s">
        <v>241</v>
      </c>
      <c r="PWC78" s="104">
        <v>89</v>
      </c>
      <c r="PWD78" s="97" t="s">
        <v>254</v>
      </c>
      <c r="PWE78" s="97" t="s">
        <v>218</v>
      </c>
      <c r="PWF78" s="97" t="s">
        <v>99</v>
      </c>
      <c r="PWG78" s="63" t="s">
        <v>104</v>
      </c>
      <c r="PWH78" s="97" t="s">
        <v>222</v>
      </c>
      <c r="PWI78" s="102">
        <v>11968</v>
      </c>
      <c r="PWJ78" s="103" t="s">
        <v>241</v>
      </c>
      <c r="PWK78" s="104">
        <v>89</v>
      </c>
      <c r="PWL78" s="97" t="s">
        <v>254</v>
      </c>
      <c r="PWM78" s="97" t="s">
        <v>218</v>
      </c>
      <c r="PWN78" s="97" t="s">
        <v>99</v>
      </c>
      <c r="PWO78" s="63" t="s">
        <v>104</v>
      </c>
      <c r="PWP78" s="97" t="s">
        <v>222</v>
      </c>
      <c r="PWQ78" s="102">
        <v>11968</v>
      </c>
      <c r="PWR78" s="103" t="s">
        <v>241</v>
      </c>
      <c r="PWS78" s="104">
        <v>89</v>
      </c>
      <c r="PWT78" s="97" t="s">
        <v>254</v>
      </c>
      <c r="PWU78" s="97" t="s">
        <v>218</v>
      </c>
      <c r="PWV78" s="97" t="s">
        <v>99</v>
      </c>
      <c r="PWW78" s="63" t="s">
        <v>104</v>
      </c>
      <c r="PWX78" s="97" t="s">
        <v>222</v>
      </c>
      <c r="PWY78" s="102">
        <v>11968</v>
      </c>
      <c r="PWZ78" s="103" t="s">
        <v>241</v>
      </c>
      <c r="PXA78" s="104">
        <v>89</v>
      </c>
      <c r="PXB78" s="97" t="s">
        <v>254</v>
      </c>
      <c r="PXC78" s="97" t="s">
        <v>218</v>
      </c>
      <c r="PXD78" s="97" t="s">
        <v>99</v>
      </c>
      <c r="PXE78" s="63" t="s">
        <v>104</v>
      </c>
      <c r="PXF78" s="97" t="s">
        <v>222</v>
      </c>
      <c r="PXG78" s="102">
        <v>11968</v>
      </c>
      <c r="PXH78" s="103" t="s">
        <v>241</v>
      </c>
      <c r="PXI78" s="104">
        <v>89</v>
      </c>
      <c r="PXJ78" s="97" t="s">
        <v>254</v>
      </c>
      <c r="PXK78" s="97" t="s">
        <v>218</v>
      </c>
      <c r="PXL78" s="97" t="s">
        <v>99</v>
      </c>
      <c r="PXM78" s="63" t="s">
        <v>104</v>
      </c>
      <c r="PXN78" s="97" t="s">
        <v>222</v>
      </c>
      <c r="PXO78" s="102">
        <v>11968</v>
      </c>
      <c r="PXP78" s="103" t="s">
        <v>241</v>
      </c>
      <c r="PXQ78" s="104">
        <v>89</v>
      </c>
      <c r="PXR78" s="97" t="s">
        <v>254</v>
      </c>
      <c r="PXS78" s="97" t="s">
        <v>218</v>
      </c>
      <c r="PXT78" s="97" t="s">
        <v>99</v>
      </c>
      <c r="PXU78" s="63" t="s">
        <v>104</v>
      </c>
      <c r="PXV78" s="97" t="s">
        <v>222</v>
      </c>
      <c r="PXW78" s="102">
        <v>11968</v>
      </c>
      <c r="PXX78" s="103" t="s">
        <v>241</v>
      </c>
      <c r="PXY78" s="104">
        <v>89</v>
      </c>
      <c r="PXZ78" s="97" t="s">
        <v>254</v>
      </c>
      <c r="PYA78" s="97" t="s">
        <v>218</v>
      </c>
      <c r="PYB78" s="97" t="s">
        <v>99</v>
      </c>
      <c r="PYC78" s="63" t="s">
        <v>104</v>
      </c>
      <c r="PYD78" s="97" t="s">
        <v>222</v>
      </c>
      <c r="PYE78" s="102">
        <v>11968</v>
      </c>
      <c r="PYF78" s="103" t="s">
        <v>241</v>
      </c>
      <c r="PYG78" s="104">
        <v>89</v>
      </c>
      <c r="PYH78" s="97" t="s">
        <v>254</v>
      </c>
      <c r="PYI78" s="97" t="s">
        <v>218</v>
      </c>
      <c r="PYJ78" s="97" t="s">
        <v>99</v>
      </c>
      <c r="PYK78" s="63" t="s">
        <v>104</v>
      </c>
      <c r="PYL78" s="97" t="s">
        <v>222</v>
      </c>
      <c r="PYM78" s="102">
        <v>11968</v>
      </c>
      <c r="PYN78" s="103" t="s">
        <v>241</v>
      </c>
      <c r="PYO78" s="104">
        <v>89</v>
      </c>
      <c r="PYP78" s="97" t="s">
        <v>254</v>
      </c>
      <c r="PYQ78" s="97" t="s">
        <v>218</v>
      </c>
      <c r="PYR78" s="97" t="s">
        <v>99</v>
      </c>
      <c r="PYS78" s="63" t="s">
        <v>104</v>
      </c>
      <c r="PYT78" s="97" t="s">
        <v>222</v>
      </c>
      <c r="PYU78" s="102">
        <v>11968</v>
      </c>
      <c r="PYV78" s="103" t="s">
        <v>241</v>
      </c>
      <c r="PYW78" s="104">
        <v>89</v>
      </c>
      <c r="PYX78" s="97" t="s">
        <v>254</v>
      </c>
      <c r="PYY78" s="97" t="s">
        <v>218</v>
      </c>
      <c r="PYZ78" s="97" t="s">
        <v>99</v>
      </c>
      <c r="PZA78" s="63" t="s">
        <v>104</v>
      </c>
      <c r="PZB78" s="97" t="s">
        <v>222</v>
      </c>
      <c r="PZC78" s="102">
        <v>11968</v>
      </c>
      <c r="PZD78" s="103" t="s">
        <v>241</v>
      </c>
      <c r="PZE78" s="104">
        <v>89</v>
      </c>
      <c r="PZF78" s="97" t="s">
        <v>254</v>
      </c>
      <c r="PZG78" s="97" t="s">
        <v>218</v>
      </c>
      <c r="PZH78" s="97" t="s">
        <v>99</v>
      </c>
      <c r="PZI78" s="63" t="s">
        <v>104</v>
      </c>
      <c r="PZJ78" s="97" t="s">
        <v>222</v>
      </c>
      <c r="PZK78" s="102">
        <v>11968</v>
      </c>
      <c r="PZL78" s="103" t="s">
        <v>241</v>
      </c>
      <c r="PZM78" s="104">
        <v>89</v>
      </c>
      <c r="PZN78" s="97" t="s">
        <v>254</v>
      </c>
      <c r="PZO78" s="97" t="s">
        <v>218</v>
      </c>
      <c r="PZP78" s="97" t="s">
        <v>99</v>
      </c>
      <c r="PZQ78" s="63" t="s">
        <v>104</v>
      </c>
      <c r="PZR78" s="97" t="s">
        <v>222</v>
      </c>
      <c r="PZS78" s="102">
        <v>11968</v>
      </c>
      <c r="PZT78" s="103" t="s">
        <v>241</v>
      </c>
      <c r="PZU78" s="104">
        <v>89</v>
      </c>
      <c r="PZV78" s="97" t="s">
        <v>254</v>
      </c>
      <c r="PZW78" s="97" t="s">
        <v>218</v>
      </c>
      <c r="PZX78" s="97" t="s">
        <v>99</v>
      </c>
      <c r="PZY78" s="63" t="s">
        <v>104</v>
      </c>
      <c r="PZZ78" s="97" t="s">
        <v>222</v>
      </c>
      <c r="QAA78" s="102">
        <v>11968</v>
      </c>
      <c r="QAB78" s="103" t="s">
        <v>241</v>
      </c>
      <c r="QAC78" s="104">
        <v>89</v>
      </c>
      <c r="QAD78" s="97" t="s">
        <v>254</v>
      </c>
      <c r="QAE78" s="97" t="s">
        <v>218</v>
      </c>
      <c r="QAF78" s="97" t="s">
        <v>99</v>
      </c>
      <c r="QAG78" s="63" t="s">
        <v>104</v>
      </c>
      <c r="QAH78" s="97" t="s">
        <v>222</v>
      </c>
      <c r="QAI78" s="102">
        <v>11968</v>
      </c>
      <c r="QAJ78" s="103" t="s">
        <v>241</v>
      </c>
      <c r="QAK78" s="104">
        <v>89</v>
      </c>
      <c r="QAL78" s="97" t="s">
        <v>254</v>
      </c>
      <c r="QAM78" s="97" t="s">
        <v>218</v>
      </c>
      <c r="QAN78" s="97" t="s">
        <v>99</v>
      </c>
      <c r="QAO78" s="63" t="s">
        <v>104</v>
      </c>
      <c r="QAP78" s="97" t="s">
        <v>222</v>
      </c>
      <c r="QAQ78" s="102">
        <v>11968</v>
      </c>
      <c r="QAR78" s="103" t="s">
        <v>241</v>
      </c>
      <c r="QAS78" s="104">
        <v>89</v>
      </c>
      <c r="QAT78" s="97" t="s">
        <v>254</v>
      </c>
      <c r="QAU78" s="97" t="s">
        <v>218</v>
      </c>
      <c r="QAV78" s="97" t="s">
        <v>99</v>
      </c>
      <c r="QAW78" s="63" t="s">
        <v>104</v>
      </c>
      <c r="QAX78" s="97" t="s">
        <v>222</v>
      </c>
      <c r="QAY78" s="102">
        <v>11968</v>
      </c>
      <c r="QAZ78" s="103" t="s">
        <v>241</v>
      </c>
      <c r="QBA78" s="104">
        <v>89</v>
      </c>
      <c r="QBB78" s="97" t="s">
        <v>254</v>
      </c>
      <c r="QBC78" s="97" t="s">
        <v>218</v>
      </c>
      <c r="QBD78" s="97" t="s">
        <v>99</v>
      </c>
      <c r="QBE78" s="63" t="s">
        <v>104</v>
      </c>
      <c r="QBF78" s="97" t="s">
        <v>222</v>
      </c>
      <c r="QBG78" s="102">
        <v>11968</v>
      </c>
      <c r="QBH78" s="103" t="s">
        <v>241</v>
      </c>
      <c r="QBI78" s="104">
        <v>89</v>
      </c>
      <c r="QBJ78" s="97" t="s">
        <v>254</v>
      </c>
      <c r="QBK78" s="97" t="s">
        <v>218</v>
      </c>
      <c r="QBL78" s="97" t="s">
        <v>99</v>
      </c>
      <c r="QBM78" s="63" t="s">
        <v>104</v>
      </c>
      <c r="QBN78" s="97" t="s">
        <v>222</v>
      </c>
      <c r="QBO78" s="102">
        <v>11968</v>
      </c>
      <c r="QBP78" s="103" t="s">
        <v>241</v>
      </c>
      <c r="QBQ78" s="104">
        <v>89</v>
      </c>
      <c r="QBR78" s="97" t="s">
        <v>254</v>
      </c>
      <c r="QBS78" s="97" t="s">
        <v>218</v>
      </c>
      <c r="QBT78" s="97" t="s">
        <v>99</v>
      </c>
      <c r="QBU78" s="63" t="s">
        <v>104</v>
      </c>
      <c r="QBV78" s="97" t="s">
        <v>222</v>
      </c>
      <c r="QBW78" s="102">
        <v>11968</v>
      </c>
      <c r="QBX78" s="103" t="s">
        <v>241</v>
      </c>
      <c r="QBY78" s="104">
        <v>89</v>
      </c>
      <c r="QBZ78" s="97" t="s">
        <v>254</v>
      </c>
      <c r="QCA78" s="97" t="s">
        <v>218</v>
      </c>
      <c r="QCB78" s="97" t="s">
        <v>99</v>
      </c>
      <c r="QCC78" s="63" t="s">
        <v>104</v>
      </c>
      <c r="QCD78" s="97" t="s">
        <v>222</v>
      </c>
      <c r="QCE78" s="102">
        <v>11968</v>
      </c>
      <c r="QCF78" s="103" t="s">
        <v>241</v>
      </c>
      <c r="QCG78" s="104">
        <v>89</v>
      </c>
      <c r="QCH78" s="97" t="s">
        <v>254</v>
      </c>
      <c r="QCI78" s="97" t="s">
        <v>218</v>
      </c>
      <c r="QCJ78" s="97" t="s">
        <v>99</v>
      </c>
      <c r="QCK78" s="63" t="s">
        <v>104</v>
      </c>
      <c r="QCL78" s="97" t="s">
        <v>222</v>
      </c>
      <c r="QCM78" s="102">
        <v>11968</v>
      </c>
      <c r="QCN78" s="103" t="s">
        <v>241</v>
      </c>
      <c r="QCO78" s="104">
        <v>89</v>
      </c>
      <c r="QCP78" s="97" t="s">
        <v>254</v>
      </c>
      <c r="QCQ78" s="97" t="s">
        <v>218</v>
      </c>
      <c r="QCR78" s="97" t="s">
        <v>99</v>
      </c>
      <c r="QCS78" s="63" t="s">
        <v>104</v>
      </c>
      <c r="QCT78" s="97" t="s">
        <v>222</v>
      </c>
      <c r="QCU78" s="102">
        <v>11968</v>
      </c>
      <c r="QCV78" s="103" t="s">
        <v>241</v>
      </c>
      <c r="QCW78" s="104">
        <v>89</v>
      </c>
      <c r="QCX78" s="97" t="s">
        <v>254</v>
      </c>
      <c r="QCY78" s="97" t="s">
        <v>218</v>
      </c>
      <c r="QCZ78" s="97" t="s">
        <v>99</v>
      </c>
      <c r="QDA78" s="63" t="s">
        <v>104</v>
      </c>
      <c r="QDB78" s="97" t="s">
        <v>222</v>
      </c>
      <c r="QDC78" s="102">
        <v>11968</v>
      </c>
      <c r="QDD78" s="103" t="s">
        <v>241</v>
      </c>
      <c r="QDE78" s="104">
        <v>89</v>
      </c>
      <c r="QDF78" s="97" t="s">
        <v>254</v>
      </c>
      <c r="QDG78" s="97" t="s">
        <v>218</v>
      </c>
      <c r="QDH78" s="97" t="s">
        <v>99</v>
      </c>
      <c r="QDI78" s="63" t="s">
        <v>104</v>
      </c>
      <c r="QDJ78" s="97" t="s">
        <v>222</v>
      </c>
      <c r="QDK78" s="102">
        <v>11968</v>
      </c>
      <c r="QDL78" s="103" t="s">
        <v>241</v>
      </c>
      <c r="QDM78" s="104">
        <v>89</v>
      </c>
      <c r="QDN78" s="97" t="s">
        <v>254</v>
      </c>
      <c r="QDO78" s="97" t="s">
        <v>218</v>
      </c>
      <c r="QDP78" s="97" t="s">
        <v>99</v>
      </c>
      <c r="QDQ78" s="63" t="s">
        <v>104</v>
      </c>
      <c r="QDR78" s="97" t="s">
        <v>222</v>
      </c>
      <c r="QDS78" s="102">
        <v>11968</v>
      </c>
      <c r="QDT78" s="103" t="s">
        <v>241</v>
      </c>
      <c r="QDU78" s="104">
        <v>89</v>
      </c>
      <c r="QDV78" s="97" t="s">
        <v>254</v>
      </c>
      <c r="QDW78" s="97" t="s">
        <v>218</v>
      </c>
      <c r="QDX78" s="97" t="s">
        <v>99</v>
      </c>
      <c r="QDY78" s="63" t="s">
        <v>104</v>
      </c>
      <c r="QDZ78" s="97" t="s">
        <v>222</v>
      </c>
      <c r="QEA78" s="102">
        <v>11968</v>
      </c>
      <c r="QEB78" s="103" t="s">
        <v>241</v>
      </c>
      <c r="QEC78" s="104">
        <v>89</v>
      </c>
      <c r="QED78" s="97" t="s">
        <v>254</v>
      </c>
      <c r="QEE78" s="97" t="s">
        <v>218</v>
      </c>
      <c r="QEF78" s="97" t="s">
        <v>99</v>
      </c>
      <c r="QEG78" s="63" t="s">
        <v>104</v>
      </c>
      <c r="QEH78" s="97" t="s">
        <v>222</v>
      </c>
      <c r="QEI78" s="102">
        <v>11968</v>
      </c>
      <c r="QEJ78" s="103" t="s">
        <v>241</v>
      </c>
      <c r="QEK78" s="104">
        <v>89</v>
      </c>
      <c r="QEL78" s="97" t="s">
        <v>254</v>
      </c>
      <c r="QEM78" s="97" t="s">
        <v>218</v>
      </c>
      <c r="QEN78" s="97" t="s">
        <v>99</v>
      </c>
      <c r="QEO78" s="63" t="s">
        <v>104</v>
      </c>
      <c r="QEP78" s="97" t="s">
        <v>222</v>
      </c>
      <c r="QEQ78" s="102">
        <v>11968</v>
      </c>
      <c r="QER78" s="103" t="s">
        <v>241</v>
      </c>
      <c r="QES78" s="104">
        <v>89</v>
      </c>
      <c r="QET78" s="97" t="s">
        <v>254</v>
      </c>
      <c r="QEU78" s="97" t="s">
        <v>218</v>
      </c>
      <c r="QEV78" s="97" t="s">
        <v>99</v>
      </c>
      <c r="QEW78" s="63" t="s">
        <v>104</v>
      </c>
      <c r="QEX78" s="97" t="s">
        <v>222</v>
      </c>
      <c r="QEY78" s="102">
        <v>11968</v>
      </c>
      <c r="QEZ78" s="103" t="s">
        <v>241</v>
      </c>
      <c r="QFA78" s="104">
        <v>89</v>
      </c>
      <c r="QFB78" s="97" t="s">
        <v>254</v>
      </c>
      <c r="QFC78" s="97" t="s">
        <v>218</v>
      </c>
      <c r="QFD78" s="97" t="s">
        <v>99</v>
      </c>
      <c r="QFE78" s="63" t="s">
        <v>104</v>
      </c>
      <c r="QFF78" s="97" t="s">
        <v>222</v>
      </c>
      <c r="QFG78" s="102">
        <v>11968</v>
      </c>
      <c r="QFH78" s="103" t="s">
        <v>241</v>
      </c>
      <c r="QFI78" s="104">
        <v>89</v>
      </c>
      <c r="QFJ78" s="97" t="s">
        <v>254</v>
      </c>
      <c r="QFK78" s="97" t="s">
        <v>218</v>
      </c>
      <c r="QFL78" s="97" t="s">
        <v>99</v>
      </c>
      <c r="QFM78" s="63" t="s">
        <v>104</v>
      </c>
      <c r="QFN78" s="97" t="s">
        <v>222</v>
      </c>
      <c r="QFO78" s="102">
        <v>11968</v>
      </c>
      <c r="QFP78" s="103" t="s">
        <v>241</v>
      </c>
      <c r="QFQ78" s="104">
        <v>89</v>
      </c>
      <c r="QFR78" s="97" t="s">
        <v>254</v>
      </c>
      <c r="QFS78" s="97" t="s">
        <v>218</v>
      </c>
      <c r="QFT78" s="97" t="s">
        <v>99</v>
      </c>
      <c r="QFU78" s="63" t="s">
        <v>104</v>
      </c>
      <c r="QFV78" s="97" t="s">
        <v>222</v>
      </c>
      <c r="QFW78" s="102">
        <v>11968</v>
      </c>
      <c r="QFX78" s="103" t="s">
        <v>241</v>
      </c>
      <c r="QFY78" s="104">
        <v>89</v>
      </c>
      <c r="QFZ78" s="97" t="s">
        <v>254</v>
      </c>
      <c r="QGA78" s="97" t="s">
        <v>218</v>
      </c>
      <c r="QGB78" s="97" t="s">
        <v>99</v>
      </c>
      <c r="QGC78" s="63" t="s">
        <v>104</v>
      </c>
      <c r="QGD78" s="97" t="s">
        <v>222</v>
      </c>
      <c r="QGE78" s="102">
        <v>11968</v>
      </c>
      <c r="QGF78" s="103" t="s">
        <v>241</v>
      </c>
      <c r="QGG78" s="104">
        <v>89</v>
      </c>
      <c r="QGH78" s="97" t="s">
        <v>254</v>
      </c>
      <c r="QGI78" s="97" t="s">
        <v>218</v>
      </c>
      <c r="QGJ78" s="97" t="s">
        <v>99</v>
      </c>
      <c r="QGK78" s="63" t="s">
        <v>104</v>
      </c>
      <c r="QGL78" s="97" t="s">
        <v>222</v>
      </c>
      <c r="QGM78" s="102">
        <v>11968</v>
      </c>
      <c r="QGN78" s="103" t="s">
        <v>241</v>
      </c>
      <c r="QGO78" s="104">
        <v>89</v>
      </c>
      <c r="QGP78" s="97" t="s">
        <v>254</v>
      </c>
      <c r="QGQ78" s="97" t="s">
        <v>218</v>
      </c>
      <c r="QGR78" s="97" t="s">
        <v>99</v>
      </c>
      <c r="QGS78" s="63" t="s">
        <v>104</v>
      </c>
      <c r="QGT78" s="97" t="s">
        <v>222</v>
      </c>
      <c r="QGU78" s="102">
        <v>11968</v>
      </c>
      <c r="QGV78" s="103" t="s">
        <v>241</v>
      </c>
      <c r="QGW78" s="104">
        <v>89</v>
      </c>
      <c r="QGX78" s="97" t="s">
        <v>254</v>
      </c>
      <c r="QGY78" s="97" t="s">
        <v>218</v>
      </c>
      <c r="QGZ78" s="97" t="s">
        <v>99</v>
      </c>
      <c r="QHA78" s="63" t="s">
        <v>104</v>
      </c>
      <c r="QHB78" s="97" t="s">
        <v>222</v>
      </c>
      <c r="QHC78" s="102">
        <v>11968</v>
      </c>
      <c r="QHD78" s="103" t="s">
        <v>241</v>
      </c>
      <c r="QHE78" s="104">
        <v>89</v>
      </c>
      <c r="QHF78" s="97" t="s">
        <v>254</v>
      </c>
      <c r="QHG78" s="97" t="s">
        <v>218</v>
      </c>
      <c r="QHH78" s="97" t="s">
        <v>99</v>
      </c>
      <c r="QHI78" s="63" t="s">
        <v>104</v>
      </c>
      <c r="QHJ78" s="97" t="s">
        <v>222</v>
      </c>
      <c r="QHK78" s="102">
        <v>11968</v>
      </c>
      <c r="QHL78" s="103" t="s">
        <v>241</v>
      </c>
      <c r="QHM78" s="104">
        <v>89</v>
      </c>
      <c r="QHN78" s="97" t="s">
        <v>254</v>
      </c>
      <c r="QHO78" s="97" t="s">
        <v>218</v>
      </c>
      <c r="QHP78" s="97" t="s">
        <v>99</v>
      </c>
      <c r="QHQ78" s="63" t="s">
        <v>104</v>
      </c>
      <c r="QHR78" s="97" t="s">
        <v>222</v>
      </c>
      <c r="QHS78" s="102">
        <v>11968</v>
      </c>
      <c r="QHT78" s="103" t="s">
        <v>241</v>
      </c>
      <c r="QHU78" s="104">
        <v>89</v>
      </c>
      <c r="QHV78" s="97" t="s">
        <v>254</v>
      </c>
      <c r="QHW78" s="97" t="s">
        <v>218</v>
      </c>
      <c r="QHX78" s="97" t="s">
        <v>99</v>
      </c>
      <c r="QHY78" s="63" t="s">
        <v>104</v>
      </c>
      <c r="QHZ78" s="97" t="s">
        <v>222</v>
      </c>
      <c r="QIA78" s="102">
        <v>11968</v>
      </c>
      <c r="QIB78" s="103" t="s">
        <v>241</v>
      </c>
      <c r="QIC78" s="104">
        <v>89</v>
      </c>
      <c r="QID78" s="97" t="s">
        <v>254</v>
      </c>
      <c r="QIE78" s="97" t="s">
        <v>218</v>
      </c>
      <c r="QIF78" s="97" t="s">
        <v>99</v>
      </c>
      <c r="QIG78" s="63" t="s">
        <v>104</v>
      </c>
      <c r="QIH78" s="97" t="s">
        <v>222</v>
      </c>
      <c r="QII78" s="102">
        <v>11968</v>
      </c>
      <c r="QIJ78" s="103" t="s">
        <v>241</v>
      </c>
      <c r="QIK78" s="104">
        <v>89</v>
      </c>
      <c r="QIL78" s="97" t="s">
        <v>254</v>
      </c>
      <c r="QIM78" s="97" t="s">
        <v>218</v>
      </c>
      <c r="QIN78" s="97" t="s">
        <v>99</v>
      </c>
      <c r="QIO78" s="63" t="s">
        <v>104</v>
      </c>
      <c r="QIP78" s="97" t="s">
        <v>222</v>
      </c>
      <c r="QIQ78" s="102">
        <v>11968</v>
      </c>
      <c r="QIR78" s="103" t="s">
        <v>241</v>
      </c>
      <c r="QIS78" s="104">
        <v>89</v>
      </c>
      <c r="QIT78" s="97" t="s">
        <v>254</v>
      </c>
      <c r="QIU78" s="97" t="s">
        <v>218</v>
      </c>
      <c r="QIV78" s="97" t="s">
        <v>99</v>
      </c>
      <c r="QIW78" s="63" t="s">
        <v>104</v>
      </c>
      <c r="QIX78" s="97" t="s">
        <v>222</v>
      </c>
      <c r="QIY78" s="102">
        <v>11968</v>
      </c>
      <c r="QIZ78" s="103" t="s">
        <v>241</v>
      </c>
      <c r="QJA78" s="104">
        <v>89</v>
      </c>
      <c r="QJB78" s="97" t="s">
        <v>254</v>
      </c>
      <c r="QJC78" s="97" t="s">
        <v>218</v>
      </c>
      <c r="QJD78" s="97" t="s">
        <v>99</v>
      </c>
      <c r="QJE78" s="63" t="s">
        <v>104</v>
      </c>
      <c r="QJF78" s="97" t="s">
        <v>222</v>
      </c>
      <c r="QJG78" s="102">
        <v>11968</v>
      </c>
      <c r="QJH78" s="103" t="s">
        <v>241</v>
      </c>
      <c r="QJI78" s="104">
        <v>89</v>
      </c>
      <c r="QJJ78" s="97" t="s">
        <v>254</v>
      </c>
      <c r="QJK78" s="97" t="s">
        <v>218</v>
      </c>
      <c r="QJL78" s="97" t="s">
        <v>99</v>
      </c>
      <c r="QJM78" s="63" t="s">
        <v>104</v>
      </c>
      <c r="QJN78" s="97" t="s">
        <v>222</v>
      </c>
      <c r="QJO78" s="102">
        <v>11968</v>
      </c>
      <c r="QJP78" s="103" t="s">
        <v>241</v>
      </c>
      <c r="QJQ78" s="104">
        <v>89</v>
      </c>
      <c r="QJR78" s="97" t="s">
        <v>254</v>
      </c>
      <c r="QJS78" s="97" t="s">
        <v>218</v>
      </c>
      <c r="QJT78" s="97" t="s">
        <v>99</v>
      </c>
      <c r="QJU78" s="63" t="s">
        <v>104</v>
      </c>
      <c r="QJV78" s="97" t="s">
        <v>222</v>
      </c>
      <c r="QJW78" s="102">
        <v>11968</v>
      </c>
      <c r="QJX78" s="103" t="s">
        <v>241</v>
      </c>
      <c r="QJY78" s="104">
        <v>89</v>
      </c>
      <c r="QJZ78" s="97" t="s">
        <v>254</v>
      </c>
      <c r="QKA78" s="97" t="s">
        <v>218</v>
      </c>
      <c r="QKB78" s="97" t="s">
        <v>99</v>
      </c>
      <c r="QKC78" s="63" t="s">
        <v>104</v>
      </c>
      <c r="QKD78" s="97" t="s">
        <v>222</v>
      </c>
      <c r="QKE78" s="102">
        <v>11968</v>
      </c>
      <c r="QKF78" s="103" t="s">
        <v>241</v>
      </c>
      <c r="QKG78" s="104">
        <v>89</v>
      </c>
      <c r="QKH78" s="97" t="s">
        <v>254</v>
      </c>
      <c r="QKI78" s="97" t="s">
        <v>218</v>
      </c>
      <c r="QKJ78" s="97" t="s">
        <v>99</v>
      </c>
      <c r="QKK78" s="63" t="s">
        <v>104</v>
      </c>
      <c r="QKL78" s="97" t="s">
        <v>222</v>
      </c>
      <c r="QKM78" s="102">
        <v>11968</v>
      </c>
      <c r="QKN78" s="103" t="s">
        <v>241</v>
      </c>
      <c r="QKO78" s="104">
        <v>89</v>
      </c>
      <c r="QKP78" s="97" t="s">
        <v>254</v>
      </c>
      <c r="QKQ78" s="97" t="s">
        <v>218</v>
      </c>
      <c r="QKR78" s="97" t="s">
        <v>99</v>
      </c>
      <c r="QKS78" s="63" t="s">
        <v>104</v>
      </c>
      <c r="QKT78" s="97" t="s">
        <v>222</v>
      </c>
      <c r="QKU78" s="102">
        <v>11968</v>
      </c>
      <c r="QKV78" s="103" t="s">
        <v>241</v>
      </c>
      <c r="QKW78" s="104">
        <v>89</v>
      </c>
      <c r="QKX78" s="97" t="s">
        <v>254</v>
      </c>
      <c r="QKY78" s="97" t="s">
        <v>218</v>
      </c>
      <c r="QKZ78" s="97" t="s">
        <v>99</v>
      </c>
      <c r="QLA78" s="63" t="s">
        <v>104</v>
      </c>
      <c r="QLB78" s="97" t="s">
        <v>222</v>
      </c>
      <c r="QLC78" s="102">
        <v>11968</v>
      </c>
      <c r="QLD78" s="103" t="s">
        <v>241</v>
      </c>
      <c r="QLE78" s="104">
        <v>89</v>
      </c>
      <c r="QLF78" s="97" t="s">
        <v>254</v>
      </c>
      <c r="QLG78" s="97" t="s">
        <v>218</v>
      </c>
      <c r="QLH78" s="97" t="s">
        <v>99</v>
      </c>
      <c r="QLI78" s="63" t="s">
        <v>104</v>
      </c>
      <c r="QLJ78" s="97" t="s">
        <v>222</v>
      </c>
      <c r="QLK78" s="102">
        <v>11968</v>
      </c>
      <c r="QLL78" s="103" t="s">
        <v>241</v>
      </c>
      <c r="QLM78" s="104">
        <v>89</v>
      </c>
      <c r="QLN78" s="97" t="s">
        <v>254</v>
      </c>
      <c r="QLO78" s="97" t="s">
        <v>218</v>
      </c>
      <c r="QLP78" s="97" t="s">
        <v>99</v>
      </c>
      <c r="QLQ78" s="63" t="s">
        <v>104</v>
      </c>
      <c r="QLR78" s="97" t="s">
        <v>222</v>
      </c>
      <c r="QLS78" s="102">
        <v>11968</v>
      </c>
      <c r="QLT78" s="103" t="s">
        <v>241</v>
      </c>
      <c r="QLU78" s="104">
        <v>89</v>
      </c>
      <c r="QLV78" s="97" t="s">
        <v>254</v>
      </c>
      <c r="QLW78" s="97" t="s">
        <v>218</v>
      </c>
      <c r="QLX78" s="97" t="s">
        <v>99</v>
      </c>
      <c r="QLY78" s="63" t="s">
        <v>104</v>
      </c>
      <c r="QLZ78" s="97" t="s">
        <v>222</v>
      </c>
      <c r="QMA78" s="102">
        <v>11968</v>
      </c>
      <c r="QMB78" s="103" t="s">
        <v>241</v>
      </c>
      <c r="QMC78" s="104">
        <v>89</v>
      </c>
      <c r="QMD78" s="97" t="s">
        <v>254</v>
      </c>
      <c r="QME78" s="97" t="s">
        <v>218</v>
      </c>
      <c r="QMF78" s="97" t="s">
        <v>99</v>
      </c>
      <c r="QMG78" s="63" t="s">
        <v>104</v>
      </c>
      <c r="QMH78" s="97" t="s">
        <v>222</v>
      </c>
      <c r="QMI78" s="102">
        <v>11968</v>
      </c>
      <c r="QMJ78" s="103" t="s">
        <v>241</v>
      </c>
      <c r="QMK78" s="104">
        <v>89</v>
      </c>
      <c r="QML78" s="97" t="s">
        <v>254</v>
      </c>
      <c r="QMM78" s="97" t="s">
        <v>218</v>
      </c>
      <c r="QMN78" s="97" t="s">
        <v>99</v>
      </c>
      <c r="QMO78" s="63" t="s">
        <v>104</v>
      </c>
      <c r="QMP78" s="97" t="s">
        <v>222</v>
      </c>
      <c r="QMQ78" s="102">
        <v>11968</v>
      </c>
      <c r="QMR78" s="103" t="s">
        <v>241</v>
      </c>
      <c r="QMS78" s="104">
        <v>89</v>
      </c>
      <c r="QMT78" s="97" t="s">
        <v>254</v>
      </c>
      <c r="QMU78" s="97" t="s">
        <v>218</v>
      </c>
      <c r="QMV78" s="97" t="s">
        <v>99</v>
      </c>
      <c r="QMW78" s="63" t="s">
        <v>104</v>
      </c>
      <c r="QMX78" s="97" t="s">
        <v>222</v>
      </c>
      <c r="QMY78" s="102">
        <v>11968</v>
      </c>
      <c r="QMZ78" s="103" t="s">
        <v>241</v>
      </c>
      <c r="QNA78" s="104">
        <v>89</v>
      </c>
      <c r="QNB78" s="97" t="s">
        <v>254</v>
      </c>
      <c r="QNC78" s="97" t="s">
        <v>218</v>
      </c>
      <c r="QND78" s="97" t="s">
        <v>99</v>
      </c>
      <c r="QNE78" s="63" t="s">
        <v>104</v>
      </c>
      <c r="QNF78" s="97" t="s">
        <v>222</v>
      </c>
      <c r="QNG78" s="102">
        <v>11968</v>
      </c>
      <c r="QNH78" s="103" t="s">
        <v>241</v>
      </c>
      <c r="QNI78" s="104">
        <v>89</v>
      </c>
      <c r="QNJ78" s="97" t="s">
        <v>254</v>
      </c>
      <c r="QNK78" s="97" t="s">
        <v>218</v>
      </c>
      <c r="QNL78" s="97" t="s">
        <v>99</v>
      </c>
      <c r="QNM78" s="63" t="s">
        <v>104</v>
      </c>
      <c r="QNN78" s="97" t="s">
        <v>222</v>
      </c>
      <c r="QNO78" s="102">
        <v>11968</v>
      </c>
      <c r="QNP78" s="103" t="s">
        <v>241</v>
      </c>
      <c r="QNQ78" s="104">
        <v>89</v>
      </c>
      <c r="QNR78" s="97" t="s">
        <v>254</v>
      </c>
      <c r="QNS78" s="97" t="s">
        <v>218</v>
      </c>
      <c r="QNT78" s="97" t="s">
        <v>99</v>
      </c>
      <c r="QNU78" s="63" t="s">
        <v>104</v>
      </c>
      <c r="QNV78" s="97" t="s">
        <v>222</v>
      </c>
      <c r="QNW78" s="102">
        <v>11968</v>
      </c>
      <c r="QNX78" s="103" t="s">
        <v>241</v>
      </c>
      <c r="QNY78" s="104">
        <v>89</v>
      </c>
      <c r="QNZ78" s="97" t="s">
        <v>254</v>
      </c>
      <c r="QOA78" s="97" t="s">
        <v>218</v>
      </c>
      <c r="QOB78" s="97" t="s">
        <v>99</v>
      </c>
      <c r="QOC78" s="63" t="s">
        <v>104</v>
      </c>
      <c r="QOD78" s="97" t="s">
        <v>222</v>
      </c>
      <c r="QOE78" s="102">
        <v>11968</v>
      </c>
      <c r="QOF78" s="103" t="s">
        <v>241</v>
      </c>
      <c r="QOG78" s="104">
        <v>89</v>
      </c>
      <c r="QOH78" s="97" t="s">
        <v>254</v>
      </c>
      <c r="QOI78" s="97" t="s">
        <v>218</v>
      </c>
      <c r="QOJ78" s="97" t="s">
        <v>99</v>
      </c>
      <c r="QOK78" s="63" t="s">
        <v>104</v>
      </c>
      <c r="QOL78" s="97" t="s">
        <v>222</v>
      </c>
      <c r="QOM78" s="102">
        <v>11968</v>
      </c>
      <c r="QON78" s="103" t="s">
        <v>241</v>
      </c>
      <c r="QOO78" s="104">
        <v>89</v>
      </c>
      <c r="QOP78" s="97" t="s">
        <v>254</v>
      </c>
      <c r="QOQ78" s="97" t="s">
        <v>218</v>
      </c>
      <c r="QOR78" s="97" t="s">
        <v>99</v>
      </c>
      <c r="QOS78" s="63" t="s">
        <v>104</v>
      </c>
      <c r="QOT78" s="97" t="s">
        <v>222</v>
      </c>
      <c r="QOU78" s="102">
        <v>11968</v>
      </c>
      <c r="QOV78" s="103" t="s">
        <v>241</v>
      </c>
      <c r="QOW78" s="104">
        <v>89</v>
      </c>
      <c r="QOX78" s="97" t="s">
        <v>254</v>
      </c>
      <c r="QOY78" s="97" t="s">
        <v>218</v>
      </c>
      <c r="QOZ78" s="97" t="s">
        <v>99</v>
      </c>
      <c r="QPA78" s="63" t="s">
        <v>104</v>
      </c>
      <c r="QPB78" s="97" t="s">
        <v>222</v>
      </c>
      <c r="QPC78" s="102">
        <v>11968</v>
      </c>
      <c r="QPD78" s="103" t="s">
        <v>241</v>
      </c>
      <c r="QPE78" s="104">
        <v>89</v>
      </c>
      <c r="QPF78" s="97" t="s">
        <v>254</v>
      </c>
      <c r="QPG78" s="97" t="s">
        <v>218</v>
      </c>
      <c r="QPH78" s="97" t="s">
        <v>99</v>
      </c>
      <c r="QPI78" s="63" t="s">
        <v>104</v>
      </c>
      <c r="QPJ78" s="97" t="s">
        <v>222</v>
      </c>
      <c r="QPK78" s="102">
        <v>11968</v>
      </c>
      <c r="QPL78" s="103" t="s">
        <v>241</v>
      </c>
      <c r="QPM78" s="104">
        <v>89</v>
      </c>
      <c r="QPN78" s="97" t="s">
        <v>254</v>
      </c>
      <c r="QPO78" s="97" t="s">
        <v>218</v>
      </c>
      <c r="QPP78" s="97" t="s">
        <v>99</v>
      </c>
      <c r="QPQ78" s="63" t="s">
        <v>104</v>
      </c>
      <c r="QPR78" s="97" t="s">
        <v>222</v>
      </c>
      <c r="QPS78" s="102">
        <v>11968</v>
      </c>
      <c r="QPT78" s="103" t="s">
        <v>241</v>
      </c>
      <c r="QPU78" s="104">
        <v>89</v>
      </c>
      <c r="QPV78" s="97" t="s">
        <v>254</v>
      </c>
      <c r="QPW78" s="97" t="s">
        <v>218</v>
      </c>
      <c r="QPX78" s="97" t="s">
        <v>99</v>
      </c>
      <c r="QPY78" s="63" t="s">
        <v>104</v>
      </c>
      <c r="QPZ78" s="97" t="s">
        <v>222</v>
      </c>
      <c r="QQA78" s="102">
        <v>11968</v>
      </c>
      <c r="QQB78" s="103" t="s">
        <v>241</v>
      </c>
      <c r="QQC78" s="104">
        <v>89</v>
      </c>
      <c r="QQD78" s="97" t="s">
        <v>254</v>
      </c>
      <c r="QQE78" s="97" t="s">
        <v>218</v>
      </c>
      <c r="QQF78" s="97" t="s">
        <v>99</v>
      </c>
      <c r="QQG78" s="63" t="s">
        <v>104</v>
      </c>
      <c r="QQH78" s="97" t="s">
        <v>222</v>
      </c>
      <c r="QQI78" s="102">
        <v>11968</v>
      </c>
      <c r="QQJ78" s="103" t="s">
        <v>241</v>
      </c>
      <c r="QQK78" s="104">
        <v>89</v>
      </c>
      <c r="QQL78" s="97" t="s">
        <v>254</v>
      </c>
      <c r="QQM78" s="97" t="s">
        <v>218</v>
      </c>
      <c r="QQN78" s="97" t="s">
        <v>99</v>
      </c>
      <c r="QQO78" s="63" t="s">
        <v>104</v>
      </c>
      <c r="QQP78" s="97" t="s">
        <v>222</v>
      </c>
      <c r="QQQ78" s="102">
        <v>11968</v>
      </c>
      <c r="QQR78" s="103" t="s">
        <v>241</v>
      </c>
      <c r="QQS78" s="104">
        <v>89</v>
      </c>
      <c r="QQT78" s="97" t="s">
        <v>254</v>
      </c>
      <c r="QQU78" s="97" t="s">
        <v>218</v>
      </c>
      <c r="QQV78" s="97" t="s">
        <v>99</v>
      </c>
      <c r="QQW78" s="63" t="s">
        <v>104</v>
      </c>
      <c r="QQX78" s="97" t="s">
        <v>222</v>
      </c>
      <c r="QQY78" s="102">
        <v>11968</v>
      </c>
      <c r="QQZ78" s="103" t="s">
        <v>241</v>
      </c>
      <c r="QRA78" s="104">
        <v>89</v>
      </c>
      <c r="QRB78" s="97" t="s">
        <v>254</v>
      </c>
      <c r="QRC78" s="97" t="s">
        <v>218</v>
      </c>
      <c r="QRD78" s="97" t="s">
        <v>99</v>
      </c>
      <c r="QRE78" s="63" t="s">
        <v>104</v>
      </c>
      <c r="QRF78" s="97" t="s">
        <v>222</v>
      </c>
      <c r="QRG78" s="102">
        <v>11968</v>
      </c>
      <c r="QRH78" s="103" t="s">
        <v>241</v>
      </c>
      <c r="QRI78" s="104">
        <v>89</v>
      </c>
      <c r="QRJ78" s="97" t="s">
        <v>254</v>
      </c>
      <c r="QRK78" s="97" t="s">
        <v>218</v>
      </c>
      <c r="QRL78" s="97" t="s">
        <v>99</v>
      </c>
      <c r="QRM78" s="63" t="s">
        <v>104</v>
      </c>
      <c r="QRN78" s="97" t="s">
        <v>222</v>
      </c>
      <c r="QRO78" s="102">
        <v>11968</v>
      </c>
      <c r="QRP78" s="103" t="s">
        <v>241</v>
      </c>
      <c r="QRQ78" s="104">
        <v>89</v>
      </c>
      <c r="QRR78" s="97" t="s">
        <v>254</v>
      </c>
      <c r="QRS78" s="97" t="s">
        <v>218</v>
      </c>
      <c r="QRT78" s="97" t="s">
        <v>99</v>
      </c>
      <c r="QRU78" s="63" t="s">
        <v>104</v>
      </c>
      <c r="QRV78" s="97" t="s">
        <v>222</v>
      </c>
      <c r="QRW78" s="102">
        <v>11968</v>
      </c>
      <c r="QRX78" s="103" t="s">
        <v>241</v>
      </c>
      <c r="QRY78" s="104">
        <v>89</v>
      </c>
      <c r="QRZ78" s="97" t="s">
        <v>254</v>
      </c>
      <c r="QSA78" s="97" t="s">
        <v>218</v>
      </c>
      <c r="QSB78" s="97" t="s">
        <v>99</v>
      </c>
      <c r="QSC78" s="63" t="s">
        <v>104</v>
      </c>
      <c r="QSD78" s="97" t="s">
        <v>222</v>
      </c>
      <c r="QSE78" s="102">
        <v>11968</v>
      </c>
      <c r="QSF78" s="103" t="s">
        <v>241</v>
      </c>
      <c r="QSG78" s="104">
        <v>89</v>
      </c>
      <c r="QSH78" s="97" t="s">
        <v>254</v>
      </c>
      <c r="QSI78" s="97" t="s">
        <v>218</v>
      </c>
      <c r="QSJ78" s="97" t="s">
        <v>99</v>
      </c>
      <c r="QSK78" s="63" t="s">
        <v>104</v>
      </c>
      <c r="QSL78" s="97" t="s">
        <v>222</v>
      </c>
      <c r="QSM78" s="102">
        <v>11968</v>
      </c>
      <c r="QSN78" s="103" t="s">
        <v>241</v>
      </c>
      <c r="QSO78" s="104">
        <v>89</v>
      </c>
      <c r="QSP78" s="97" t="s">
        <v>254</v>
      </c>
      <c r="QSQ78" s="97" t="s">
        <v>218</v>
      </c>
      <c r="QSR78" s="97" t="s">
        <v>99</v>
      </c>
      <c r="QSS78" s="63" t="s">
        <v>104</v>
      </c>
      <c r="QST78" s="97" t="s">
        <v>222</v>
      </c>
      <c r="QSU78" s="102">
        <v>11968</v>
      </c>
      <c r="QSV78" s="103" t="s">
        <v>241</v>
      </c>
      <c r="QSW78" s="104">
        <v>89</v>
      </c>
      <c r="QSX78" s="97" t="s">
        <v>254</v>
      </c>
      <c r="QSY78" s="97" t="s">
        <v>218</v>
      </c>
      <c r="QSZ78" s="97" t="s">
        <v>99</v>
      </c>
      <c r="QTA78" s="63" t="s">
        <v>104</v>
      </c>
      <c r="QTB78" s="97" t="s">
        <v>222</v>
      </c>
      <c r="QTC78" s="102">
        <v>11968</v>
      </c>
      <c r="QTD78" s="103" t="s">
        <v>241</v>
      </c>
      <c r="QTE78" s="104">
        <v>89</v>
      </c>
      <c r="QTF78" s="97" t="s">
        <v>254</v>
      </c>
      <c r="QTG78" s="97" t="s">
        <v>218</v>
      </c>
      <c r="QTH78" s="97" t="s">
        <v>99</v>
      </c>
      <c r="QTI78" s="63" t="s">
        <v>104</v>
      </c>
      <c r="QTJ78" s="97" t="s">
        <v>222</v>
      </c>
      <c r="QTK78" s="102">
        <v>11968</v>
      </c>
      <c r="QTL78" s="103" t="s">
        <v>241</v>
      </c>
      <c r="QTM78" s="104">
        <v>89</v>
      </c>
      <c r="QTN78" s="97" t="s">
        <v>254</v>
      </c>
      <c r="QTO78" s="97" t="s">
        <v>218</v>
      </c>
      <c r="QTP78" s="97" t="s">
        <v>99</v>
      </c>
      <c r="QTQ78" s="63" t="s">
        <v>104</v>
      </c>
      <c r="QTR78" s="97" t="s">
        <v>222</v>
      </c>
      <c r="QTS78" s="102">
        <v>11968</v>
      </c>
      <c r="QTT78" s="103" t="s">
        <v>241</v>
      </c>
      <c r="QTU78" s="104">
        <v>89</v>
      </c>
      <c r="QTV78" s="97" t="s">
        <v>254</v>
      </c>
      <c r="QTW78" s="97" t="s">
        <v>218</v>
      </c>
      <c r="QTX78" s="97" t="s">
        <v>99</v>
      </c>
      <c r="QTY78" s="63" t="s">
        <v>104</v>
      </c>
      <c r="QTZ78" s="97" t="s">
        <v>222</v>
      </c>
      <c r="QUA78" s="102">
        <v>11968</v>
      </c>
      <c r="QUB78" s="103" t="s">
        <v>241</v>
      </c>
      <c r="QUC78" s="104">
        <v>89</v>
      </c>
      <c r="QUD78" s="97" t="s">
        <v>254</v>
      </c>
      <c r="QUE78" s="97" t="s">
        <v>218</v>
      </c>
      <c r="QUF78" s="97" t="s">
        <v>99</v>
      </c>
      <c r="QUG78" s="63" t="s">
        <v>104</v>
      </c>
      <c r="QUH78" s="97" t="s">
        <v>222</v>
      </c>
      <c r="QUI78" s="102">
        <v>11968</v>
      </c>
      <c r="QUJ78" s="103" t="s">
        <v>241</v>
      </c>
      <c r="QUK78" s="104">
        <v>89</v>
      </c>
      <c r="QUL78" s="97" t="s">
        <v>254</v>
      </c>
      <c r="QUM78" s="97" t="s">
        <v>218</v>
      </c>
      <c r="QUN78" s="97" t="s">
        <v>99</v>
      </c>
      <c r="QUO78" s="63" t="s">
        <v>104</v>
      </c>
      <c r="QUP78" s="97" t="s">
        <v>222</v>
      </c>
      <c r="QUQ78" s="102">
        <v>11968</v>
      </c>
      <c r="QUR78" s="103" t="s">
        <v>241</v>
      </c>
      <c r="QUS78" s="104">
        <v>89</v>
      </c>
      <c r="QUT78" s="97" t="s">
        <v>254</v>
      </c>
      <c r="QUU78" s="97" t="s">
        <v>218</v>
      </c>
      <c r="QUV78" s="97" t="s">
        <v>99</v>
      </c>
      <c r="QUW78" s="63" t="s">
        <v>104</v>
      </c>
      <c r="QUX78" s="97" t="s">
        <v>222</v>
      </c>
      <c r="QUY78" s="102">
        <v>11968</v>
      </c>
      <c r="QUZ78" s="103" t="s">
        <v>241</v>
      </c>
      <c r="QVA78" s="104">
        <v>89</v>
      </c>
      <c r="QVB78" s="97" t="s">
        <v>254</v>
      </c>
      <c r="QVC78" s="97" t="s">
        <v>218</v>
      </c>
      <c r="QVD78" s="97" t="s">
        <v>99</v>
      </c>
      <c r="QVE78" s="63" t="s">
        <v>104</v>
      </c>
      <c r="QVF78" s="97" t="s">
        <v>222</v>
      </c>
      <c r="QVG78" s="102">
        <v>11968</v>
      </c>
      <c r="QVH78" s="103" t="s">
        <v>241</v>
      </c>
      <c r="QVI78" s="104">
        <v>89</v>
      </c>
      <c r="QVJ78" s="97" t="s">
        <v>254</v>
      </c>
      <c r="QVK78" s="97" t="s">
        <v>218</v>
      </c>
      <c r="QVL78" s="97" t="s">
        <v>99</v>
      </c>
      <c r="QVM78" s="63" t="s">
        <v>104</v>
      </c>
      <c r="QVN78" s="97" t="s">
        <v>222</v>
      </c>
      <c r="QVO78" s="102">
        <v>11968</v>
      </c>
      <c r="QVP78" s="103" t="s">
        <v>241</v>
      </c>
      <c r="QVQ78" s="104">
        <v>89</v>
      </c>
      <c r="QVR78" s="97" t="s">
        <v>254</v>
      </c>
      <c r="QVS78" s="97" t="s">
        <v>218</v>
      </c>
      <c r="QVT78" s="97" t="s">
        <v>99</v>
      </c>
      <c r="QVU78" s="63" t="s">
        <v>104</v>
      </c>
      <c r="QVV78" s="97" t="s">
        <v>222</v>
      </c>
      <c r="QVW78" s="102">
        <v>11968</v>
      </c>
      <c r="QVX78" s="103" t="s">
        <v>241</v>
      </c>
      <c r="QVY78" s="104">
        <v>89</v>
      </c>
      <c r="QVZ78" s="97" t="s">
        <v>254</v>
      </c>
      <c r="QWA78" s="97" t="s">
        <v>218</v>
      </c>
      <c r="QWB78" s="97" t="s">
        <v>99</v>
      </c>
      <c r="QWC78" s="63" t="s">
        <v>104</v>
      </c>
      <c r="QWD78" s="97" t="s">
        <v>222</v>
      </c>
      <c r="QWE78" s="102">
        <v>11968</v>
      </c>
      <c r="QWF78" s="103" t="s">
        <v>241</v>
      </c>
      <c r="QWG78" s="104">
        <v>89</v>
      </c>
      <c r="QWH78" s="97" t="s">
        <v>254</v>
      </c>
      <c r="QWI78" s="97" t="s">
        <v>218</v>
      </c>
      <c r="QWJ78" s="97" t="s">
        <v>99</v>
      </c>
      <c r="QWK78" s="63" t="s">
        <v>104</v>
      </c>
      <c r="QWL78" s="97" t="s">
        <v>222</v>
      </c>
      <c r="QWM78" s="102">
        <v>11968</v>
      </c>
      <c r="QWN78" s="103" t="s">
        <v>241</v>
      </c>
      <c r="QWO78" s="104">
        <v>89</v>
      </c>
      <c r="QWP78" s="97" t="s">
        <v>254</v>
      </c>
      <c r="QWQ78" s="97" t="s">
        <v>218</v>
      </c>
      <c r="QWR78" s="97" t="s">
        <v>99</v>
      </c>
      <c r="QWS78" s="63" t="s">
        <v>104</v>
      </c>
      <c r="QWT78" s="97" t="s">
        <v>222</v>
      </c>
      <c r="QWU78" s="102">
        <v>11968</v>
      </c>
      <c r="QWV78" s="103" t="s">
        <v>241</v>
      </c>
      <c r="QWW78" s="104">
        <v>89</v>
      </c>
      <c r="QWX78" s="97" t="s">
        <v>254</v>
      </c>
      <c r="QWY78" s="97" t="s">
        <v>218</v>
      </c>
      <c r="QWZ78" s="97" t="s">
        <v>99</v>
      </c>
      <c r="QXA78" s="63" t="s">
        <v>104</v>
      </c>
      <c r="QXB78" s="97" t="s">
        <v>222</v>
      </c>
      <c r="QXC78" s="102">
        <v>11968</v>
      </c>
      <c r="QXD78" s="103" t="s">
        <v>241</v>
      </c>
      <c r="QXE78" s="104">
        <v>89</v>
      </c>
      <c r="QXF78" s="97" t="s">
        <v>254</v>
      </c>
      <c r="QXG78" s="97" t="s">
        <v>218</v>
      </c>
      <c r="QXH78" s="97" t="s">
        <v>99</v>
      </c>
      <c r="QXI78" s="63" t="s">
        <v>104</v>
      </c>
      <c r="QXJ78" s="97" t="s">
        <v>222</v>
      </c>
      <c r="QXK78" s="102">
        <v>11968</v>
      </c>
      <c r="QXL78" s="103" t="s">
        <v>241</v>
      </c>
      <c r="QXM78" s="104">
        <v>89</v>
      </c>
      <c r="QXN78" s="97" t="s">
        <v>254</v>
      </c>
      <c r="QXO78" s="97" t="s">
        <v>218</v>
      </c>
      <c r="QXP78" s="97" t="s">
        <v>99</v>
      </c>
      <c r="QXQ78" s="63" t="s">
        <v>104</v>
      </c>
      <c r="QXR78" s="97" t="s">
        <v>222</v>
      </c>
      <c r="QXS78" s="102">
        <v>11968</v>
      </c>
      <c r="QXT78" s="103" t="s">
        <v>241</v>
      </c>
      <c r="QXU78" s="104">
        <v>89</v>
      </c>
      <c r="QXV78" s="97" t="s">
        <v>254</v>
      </c>
      <c r="QXW78" s="97" t="s">
        <v>218</v>
      </c>
      <c r="QXX78" s="97" t="s">
        <v>99</v>
      </c>
      <c r="QXY78" s="63" t="s">
        <v>104</v>
      </c>
      <c r="QXZ78" s="97" t="s">
        <v>222</v>
      </c>
      <c r="QYA78" s="102">
        <v>11968</v>
      </c>
      <c r="QYB78" s="103" t="s">
        <v>241</v>
      </c>
      <c r="QYC78" s="104">
        <v>89</v>
      </c>
      <c r="QYD78" s="97" t="s">
        <v>254</v>
      </c>
      <c r="QYE78" s="97" t="s">
        <v>218</v>
      </c>
      <c r="QYF78" s="97" t="s">
        <v>99</v>
      </c>
      <c r="QYG78" s="63" t="s">
        <v>104</v>
      </c>
      <c r="QYH78" s="97" t="s">
        <v>222</v>
      </c>
      <c r="QYI78" s="102">
        <v>11968</v>
      </c>
      <c r="QYJ78" s="103" t="s">
        <v>241</v>
      </c>
      <c r="QYK78" s="104">
        <v>89</v>
      </c>
      <c r="QYL78" s="97" t="s">
        <v>254</v>
      </c>
      <c r="QYM78" s="97" t="s">
        <v>218</v>
      </c>
      <c r="QYN78" s="97" t="s">
        <v>99</v>
      </c>
      <c r="QYO78" s="63" t="s">
        <v>104</v>
      </c>
      <c r="QYP78" s="97" t="s">
        <v>222</v>
      </c>
      <c r="QYQ78" s="102">
        <v>11968</v>
      </c>
      <c r="QYR78" s="103" t="s">
        <v>241</v>
      </c>
      <c r="QYS78" s="104">
        <v>89</v>
      </c>
      <c r="QYT78" s="97" t="s">
        <v>254</v>
      </c>
      <c r="QYU78" s="97" t="s">
        <v>218</v>
      </c>
      <c r="QYV78" s="97" t="s">
        <v>99</v>
      </c>
      <c r="QYW78" s="63" t="s">
        <v>104</v>
      </c>
      <c r="QYX78" s="97" t="s">
        <v>222</v>
      </c>
      <c r="QYY78" s="102">
        <v>11968</v>
      </c>
      <c r="QYZ78" s="103" t="s">
        <v>241</v>
      </c>
      <c r="QZA78" s="104">
        <v>89</v>
      </c>
      <c r="QZB78" s="97" t="s">
        <v>254</v>
      </c>
      <c r="QZC78" s="97" t="s">
        <v>218</v>
      </c>
      <c r="QZD78" s="97" t="s">
        <v>99</v>
      </c>
      <c r="QZE78" s="63" t="s">
        <v>104</v>
      </c>
      <c r="QZF78" s="97" t="s">
        <v>222</v>
      </c>
      <c r="QZG78" s="102">
        <v>11968</v>
      </c>
      <c r="QZH78" s="103" t="s">
        <v>241</v>
      </c>
      <c r="QZI78" s="104">
        <v>89</v>
      </c>
      <c r="QZJ78" s="97" t="s">
        <v>254</v>
      </c>
      <c r="QZK78" s="97" t="s">
        <v>218</v>
      </c>
      <c r="QZL78" s="97" t="s">
        <v>99</v>
      </c>
      <c r="QZM78" s="63" t="s">
        <v>104</v>
      </c>
      <c r="QZN78" s="97" t="s">
        <v>222</v>
      </c>
      <c r="QZO78" s="102">
        <v>11968</v>
      </c>
      <c r="QZP78" s="103" t="s">
        <v>241</v>
      </c>
      <c r="QZQ78" s="104">
        <v>89</v>
      </c>
      <c r="QZR78" s="97" t="s">
        <v>254</v>
      </c>
      <c r="QZS78" s="97" t="s">
        <v>218</v>
      </c>
      <c r="QZT78" s="97" t="s">
        <v>99</v>
      </c>
      <c r="QZU78" s="63" t="s">
        <v>104</v>
      </c>
      <c r="QZV78" s="97" t="s">
        <v>222</v>
      </c>
      <c r="QZW78" s="102">
        <v>11968</v>
      </c>
      <c r="QZX78" s="103" t="s">
        <v>241</v>
      </c>
      <c r="QZY78" s="104">
        <v>89</v>
      </c>
      <c r="QZZ78" s="97" t="s">
        <v>254</v>
      </c>
      <c r="RAA78" s="97" t="s">
        <v>218</v>
      </c>
      <c r="RAB78" s="97" t="s">
        <v>99</v>
      </c>
      <c r="RAC78" s="63" t="s">
        <v>104</v>
      </c>
      <c r="RAD78" s="97" t="s">
        <v>222</v>
      </c>
      <c r="RAE78" s="102">
        <v>11968</v>
      </c>
      <c r="RAF78" s="103" t="s">
        <v>241</v>
      </c>
      <c r="RAG78" s="104">
        <v>89</v>
      </c>
      <c r="RAH78" s="97" t="s">
        <v>254</v>
      </c>
      <c r="RAI78" s="97" t="s">
        <v>218</v>
      </c>
      <c r="RAJ78" s="97" t="s">
        <v>99</v>
      </c>
      <c r="RAK78" s="63" t="s">
        <v>104</v>
      </c>
      <c r="RAL78" s="97" t="s">
        <v>222</v>
      </c>
      <c r="RAM78" s="102">
        <v>11968</v>
      </c>
      <c r="RAN78" s="103" t="s">
        <v>241</v>
      </c>
      <c r="RAO78" s="104">
        <v>89</v>
      </c>
      <c r="RAP78" s="97" t="s">
        <v>254</v>
      </c>
      <c r="RAQ78" s="97" t="s">
        <v>218</v>
      </c>
      <c r="RAR78" s="97" t="s">
        <v>99</v>
      </c>
      <c r="RAS78" s="63" t="s">
        <v>104</v>
      </c>
      <c r="RAT78" s="97" t="s">
        <v>222</v>
      </c>
      <c r="RAU78" s="102">
        <v>11968</v>
      </c>
      <c r="RAV78" s="103" t="s">
        <v>241</v>
      </c>
      <c r="RAW78" s="104">
        <v>89</v>
      </c>
      <c r="RAX78" s="97" t="s">
        <v>254</v>
      </c>
      <c r="RAY78" s="97" t="s">
        <v>218</v>
      </c>
      <c r="RAZ78" s="97" t="s">
        <v>99</v>
      </c>
      <c r="RBA78" s="63" t="s">
        <v>104</v>
      </c>
      <c r="RBB78" s="97" t="s">
        <v>222</v>
      </c>
      <c r="RBC78" s="102">
        <v>11968</v>
      </c>
      <c r="RBD78" s="103" t="s">
        <v>241</v>
      </c>
      <c r="RBE78" s="104">
        <v>89</v>
      </c>
      <c r="RBF78" s="97" t="s">
        <v>254</v>
      </c>
      <c r="RBG78" s="97" t="s">
        <v>218</v>
      </c>
      <c r="RBH78" s="97" t="s">
        <v>99</v>
      </c>
      <c r="RBI78" s="63" t="s">
        <v>104</v>
      </c>
      <c r="RBJ78" s="97" t="s">
        <v>222</v>
      </c>
      <c r="RBK78" s="102">
        <v>11968</v>
      </c>
      <c r="RBL78" s="103" t="s">
        <v>241</v>
      </c>
      <c r="RBM78" s="104">
        <v>89</v>
      </c>
      <c r="RBN78" s="97" t="s">
        <v>254</v>
      </c>
      <c r="RBO78" s="97" t="s">
        <v>218</v>
      </c>
      <c r="RBP78" s="97" t="s">
        <v>99</v>
      </c>
      <c r="RBQ78" s="63" t="s">
        <v>104</v>
      </c>
      <c r="RBR78" s="97" t="s">
        <v>222</v>
      </c>
      <c r="RBS78" s="102">
        <v>11968</v>
      </c>
      <c r="RBT78" s="103" t="s">
        <v>241</v>
      </c>
      <c r="RBU78" s="104">
        <v>89</v>
      </c>
      <c r="RBV78" s="97" t="s">
        <v>254</v>
      </c>
      <c r="RBW78" s="97" t="s">
        <v>218</v>
      </c>
      <c r="RBX78" s="97" t="s">
        <v>99</v>
      </c>
      <c r="RBY78" s="63" t="s">
        <v>104</v>
      </c>
      <c r="RBZ78" s="97" t="s">
        <v>222</v>
      </c>
      <c r="RCA78" s="102">
        <v>11968</v>
      </c>
      <c r="RCB78" s="103" t="s">
        <v>241</v>
      </c>
      <c r="RCC78" s="104">
        <v>89</v>
      </c>
      <c r="RCD78" s="97" t="s">
        <v>254</v>
      </c>
      <c r="RCE78" s="97" t="s">
        <v>218</v>
      </c>
      <c r="RCF78" s="97" t="s">
        <v>99</v>
      </c>
      <c r="RCG78" s="63" t="s">
        <v>104</v>
      </c>
      <c r="RCH78" s="97" t="s">
        <v>222</v>
      </c>
      <c r="RCI78" s="102">
        <v>11968</v>
      </c>
      <c r="RCJ78" s="103" t="s">
        <v>241</v>
      </c>
      <c r="RCK78" s="104">
        <v>89</v>
      </c>
      <c r="RCL78" s="97" t="s">
        <v>254</v>
      </c>
      <c r="RCM78" s="97" t="s">
        <v>218</v>
      </c>
      <c r="RCN78" s="97" t="s">
        <v>99</v>
      </c>
      <c r="RCO78" s="63" t="s">
        <v>104</v>
      </c>
      <c r="RCP78" s="97" t="s">
        <v>222</v>
      </c>
      <c r="RCQ78" s="102">
        <v>11968</v>
      </c>
      <c r="RCR78" s="103" t="s">
        <v>241</v>
      </c>
      <c r="RCS78" s="104">
        <v>89</v>
      </c>
      <c r="RCT78" s="97" t="s">
        <v>254</v>
      </c>
      <c r="RCU78" s="97" t="s">
        <v>218</v>
      </c>
      <c r="RCV78" s="97" t="s">
        <v>99</v>
      </c>
      <c r="RCW78" s="63" t="s">
        <v>104</v>
      </c>
      <c r="RCX78" s="97" t="s">
        <v>222</v>
      </c>
      <c r="RCY78" s="102">
        <v>11968</v>
      </c>
      <c r="RCZ78" s="103" t="s">
        <v>241</v>
      </c>
      <c r="RDA78" s="104">
        <v>89</v>
      </c>
      <c r="RDB78" s="97" t="s">
        <v>254</v>
      </c>
      <c r="RDC78" s="97" t="s">
        <v>218</v>
      </c>
      <c r="RDD78" s="97" t="s">
        <v>99</v>
      </c>
      <c r="RDE78" s="63" t="s">
        <v>104</v>
      </c>
      <c r="RDF78" s="97" t="s">
        <v>222</v>
      </c>
      <c r="RDG78" s="102">
        <v>11968</v>
      </c>
      <c r="RDH78" s="103" t="s">
        <v>241</v>
      </c>
      <c r="RDI78" s="104">
        <v>89</v>
      </c>
      <c r="RDJ78" s="97" t="s">
        <v>254</v>
      </c>
      <c r="RDK78" s="97" t="s">
        <v>218</v>
      </c>
      <c r="RDL78" s="97" t="s">
        <v>99</v>
      </c>
      <c r="RDM78" s="63" t="s">
        <v>104</v>
      </c>
      <c r="RDN78" s="97" t="s">
        <v>222</v>
      </c>
      <c r="RDO78" s="102">
        <v>11968</v>
      </c>
      <c r="RDP78" s="103" t="s">
        <v>241</v>
      </c>
      <c r="RDQ78" s="104">
        <v>89</v>
      </c>
      <c r="RDR78" s="97" t="s">
        <v>254</v>
      </c>
      <c r="RDS78" s="97" t="s">
        <v>218</v>
      </c>
      <c r="RDT78" s="97" t="s">
        <v>99</v>
      </c>
      <c r="RDU78" s="63" t="s">
        <v>104</v>
      </c>
      <c r="RDV78" s="97" t="s">
        <v>222</v>
      </c>
      <c r="RDW78" s="102">
        <v>11968</v>
      </c>
      <c r="RDX78" s="103" t="s">
        <v>241</v>
      </c>
      <c r="RDY78" s="104">
        <v>89</v>
      </c>
      <c r="RDZ78" s="97" t="s">
        <v>254</v>
      </c>
      <c r="REA78" s="97" t="s">
        <v>218</v>
      </c>
      <c r="REB78" s="97" t="s">
        <v>99</v>
      </c>
      <c r="REC78" s="63" t="s">
        <v>104</v>
      </c>
      <c r="RED78" s="97" t="s">
        <v>222</v>
      </c>
      <c r="REE78" s="102">
        <v>11968</v>
      </c>
      <c r="REF78" s="103" t="s">
        <v>241</v>
      </c>
      <c r="REG78" s="104">
        <v>89</v>
      </c>
      <c r="REH78" s="97" t="s">
        <v>254</v>
      </c>
      <c r="REI78" s="97" t="s">
        <v>218</v>
      </c>
      <c r="REJ78" s="97" t="s">
        <v>99</v>
      </c>
      <c r="REK78" s="63" t="s">
        <v>104</v>
      </c>
      <c r="REL78" s="97" t="s">
        <v>222</v>
      </c>
      <c r="REM78" s="102">
        <v>11968</v>
      </c>
      <c r="REN78" s="103" t="s">
        <v>241</v>
      </c>
      <c r="REO78" s="104">
        <v>89</v>
      </c>
      <c r="REP78" s="97" t="s">
        <v>254</v>
      </c>
      <c r="REQ78" s="97" t="s">
        <v>218</v>
      </c>
      <c r="RER78" s="97" t="s">
        <v>99</v>
      </c>
      <c r="RES78" s="63" t="s">
        <v>104</v>
      </c>
      <c r="RET78" s="97" t="s">
        <v>222</v>
      </c>
      <c r="REU78" s="102">
        <v>11968</v>
      </c>
      <c r="REV78" s="103" t="s">
        <v>241</v>
      </c>
      <c r="REW78" s="104">
        <v>89</v>
      </c>
      <c r="REX78" s="97" t="s">
        <v>254</v>
      </c>
      <c r="REY78" s="97" t="s">
        <v>218</v>
      </c>
      <c r="REZ78" s="97" t="s">
        <v>99</v>
      </c>
      <c r="RFA78" s="63" t="s">
        <v>104</v>
      </c>
      <c r="RFB78" s="97" t="s">
        <v>222</v>
      </c>
      <c r="RFC78" s="102">
        <v>11968</v>
      </c>
      <c r="RFD78" s="103" t="s">
        <v>241</v>
      </c>
      <c r="RFE78" s="104">
        <v>89</v>
      </c>
      <c r="RFF78" s="97" t="s">
        <v>254</v>
      </c>
      <c r="RFG78" s="97" t="s">
        <v>218</v>
      </c>
      <c r="RFH78" s="97" t="s">
        <v>99</v>
      </c>
      <c r="RFI78" s="63" t="s">
        <v>104</v>
      </c>
      <c r="RFJ78" s="97" t="s">
        <v>222</v>
      </c>
      <c r="RFK78" s="102">
        <v>11968</v>
      </c>
      <c r="RFL78" s="103" t="s">
        <v>241</v>
      </c>
      <c r="RFM78" s="104">
        <v>89</v>
      </c>
      <c r="RFN78" s="97" t="s">
        <v>254</v>
      </c>
      <c r="RFO78" s="97" t="s">
        <v>218</v>
      </c>
      <c r="RFP78" s="97" t="s">
        <v>99</v>
      </c>
      <c r="RFQ78" s="63" t="s">
        <v>104</v>
      </c>
      <c r="RFR78" s="97" t="s">
        <v>222</v>
      </c>
      <c r="RFS78" s="102">
        <v>11968</v>
      </c>
      <c r="RFT78" s="103" t="s">
        <v>241</v>
      </c>
      <c r="RFU78" s="104">
        <v>89</v>
      </c>
      <c r="RFV78" s="97" t="s">
        <v>254</v>
      </c>
      <c r="RFW78" s="97" t="s">
        <v>218</v>
      </c>
      <c r="RFX78" s="97" t="s">
        <v>99</v>
      </c>
      <c r="RFY78" s="63" t="s">
        <v>104</v>
      </c>
      <c r="RFZ78" s="97" t="s">
        <v>222</v>
      </c>
      <c r="RGA78" s="102">
        <v>11968</v>
      </c>
      <c r="RGB78" s="103" t="s">
        <v>241</v>
      </c>
      <c r="RGC78" s="104">
        <v>89</v>
      </c>
      <c r="RGD78" s="97" t="s">
        <v>254</v>
      </c>
      <c r="RGE78" s="97" t="s">
        <v>218</v>
      </c>
      <c r="RGF78" s="97" t="s">
        <v>99</v>
      </c>
      <c r="RGG78" s="63" t="s">
        <v>104</v>
      </c>
      <c r="RGH78" s="97" t="s">
        <v>222</v>
      </c>
      <c r="RGI78" s="102">
        <v>11968</v>
      </c>
      <c r="RGJ78" s="103" t="s">
        <v>241</v>
      </c>
      <c r="RGK78" s="104">
        <v>89</v>
      </c>
      <c r="RGL78" s="97" t="s">
        <v>254</v>
      </c>
      <c r="RGM78" s="97" t="s">
        <v>218</v>
      </c>
      <c r="RGN78" s="97" t="s">
        <v>99</v>
      </c>
      <c r="RGO78" s="63" t="s">
        <v>104</v>
      </c>
      <c r="RGP78" s="97" t="s">
        <v>222</v>
      </c>
      <c r="RGQ78" s="102">
        <v>11968</v>
      </c>
      <c r="RGR78" s="103" t="s">
        <v>241</v>
      </c>
      <c r="RGS78" s="104">
        <v>89</v>
      </c>
      <c r="RGT78" s="97" t="s">
        <v>254</v>
      </c>
      <c r="RGU78" s="97" t="s">
        <v>218</v>
      </c>
      <c r="RGV78" s="97" t="s">
        <v>99</v>
      </c>
      <c r="RGW78" s="63" t="s">
        <v>104</v>
      </c>
      <c r="RGX78" s="97" t="s">
        <v>222</v>
      </c>
      <c r="RGY78" s="102">
        <v>11968</v>
      </c>
      <c r="RGZ78" s="103" t="s">
        <v>241</v>
      </c>
      <c r="RHA78" s="104">
        <v>89</v>
      </c>
      <c r="RHB78" s="97" t="s">
        <v>254</v>
      </c>
      <c r="RHC78" s="97" t="s">
        <v>218</v>
      </c>
      <c r="RHD78" s="97" t="s">
        <v>99</v>
      </c>
      <c r="RHE78" s="63" t="s">
        <v>104</v>
      </c>
      <c r="RHF78" s="97" t="s">
        <v>222</v>
      </c>
      <c r="RHG78" s="102">
        <v>11968</v>
      </c>
      <c r="RHH78" s="103" t="s">
        <v>241</v>
      </c>
      <c r="RHI78" s="104">
        <v>89</v>
      </c>
      <c r="RHJ78" s="97" t="s">
        <v>254</v>
      </c>
      <c r="RHK78" s="97" t="s">
        <v>218</v>
      </c>
      <c r="RHL78" s="97" t="s">
        <v>99</v>
      </c>
      <c r="RHM78" s="63" t="s">
        <v>104</v>
      </c>
      <c r="RHN78" s="97" t="s">
        <v>222</v>
      </c>
      <c r="RHO78" s="102">
        <v>11968</v>
      </c>
      <c r="RHP78" s="103" t="s">
        <v>241</v>
      </c>
      <c r="RHQ78" s="104">
        <v>89</v>
      </c>
      <c r="RHR78" s="97" t="s">
        <v>254</v>
      </c>
      <c r="RHS78" s="97" t="s">
        <v>218</v>
      </c>
      <c r="RHT78" s="97" t="s">
        <v>99</v>
      </c>
      <c r="RHU78" s="63" t="s">
        <v>104</v>
      </c>
      <c r="RHV78" s="97" t="s">
        <v>222</v>
      </c>
      <c r="RHW78" s="102">
        <v>11968</v>
      </c>
      <c r="RHX78" s="103" t="s">
        <v>241</v>
      </c>
      <c r="RHY78" s="104">
        <v>89</v>
      </c>
      <c r="RHZ78" s="97" t="s">
        <v>254</v>
      </c>
      <c r="RIA78" s="97" t="s">
        <v>218</v>
      </c>
      <c r="RIB78" s="97" t="s">
        <v>99</v>
      </c>
      <c r="RIC78" s="63" t="s">
        <v>104</v>
      </c>
      <c r="RID78" s="97" t="s">
        <v>222</v>
      </c>
      <c r="RIE78" s="102">
        <v>11968</v>
      </c>
      <c r="RIF78" s="103" t="s">
        <v>241</v>
      </c>
      <c r="RIG78" s="104">
        <v>89</v>
      </c>
      <c r="RIH78" s="97" t="s">
        <v>254</v>
      </c>
      <c r="RII78" s="97" t="s">
        <v>218</v>
      </c>
      <c r="RIJ78" s="97" t="s">
        <v>99</v>
      </c>
      <c r="RIK78" s="63" t="s">
        <v>104</v>
      </c>
      <c r="RIL78" s="97" t="s">
        <v>222</v>
      </c>
      <c r="RIM78" s="102">
        <v>11968</v>
      </c>
      <c r="RIN78" s="103" t="s">
        <v>241</v>
      </c>
      <c r="RIO78" s="104">
        <v>89</v>
      </c>
      <c r="RIP78" s="97" t="s">
        <v>254</v>
      </c>
      <c r="RIQ78" s="97" t="s">
        <v>218</v>
      </c>
      <c r="RIR78" s="97" t="s">
        <v>99</v>
      </c>
      <c r="RIS78" s="63" t="s">
        <v>104</v>
      </c>
      <c r="RIT78" s="97" t="s">
        <v>222</v>
      </c>
      <c r="RIU78" s="102">
        <v>11968</v>
      </c>
      <c r="RIV78" s="103" t="s">
        <v>241</v>
      </c>
      <c r="RIW78" s="104">
        <v>89</v>
      </c>
      <c r="RIX78" s="97" t="s">
        <v>254</v>
      </c>
      <c r="RIY78" s="97" t="s">
        <v>218</v>
      </c>
      <c r="RIZ78" s="97" t="s">
        <v>99</v>
      </c>
      <c r="RJA78" s="63" t="s">
        <v>104</v>
      </c>
      <c r="RJB78" s="97" t="s">
        <v>222</v>
      </c>
      <c r="RJC78" s="102">
        <v>11968</v>
      </c>
      <c r="RJD78" s="103" t="s">
        <v>241</v>
      </c>
      <c r="RJE78" s="104">
        <v>89</v>
      </c>
      <c r="RJF78" s="97" t="s">
        <v>254</v>
      </c>
      <c r="RJG78" s="97" t="s">
        <v>218</v>
      </c>
      <c r="RJH78" s="97" t="s">
        <v>99</v>
      </c>
      <c r="RJI78" s="63" t="s">
        <v>104</v>
      </c>
      <c r="RJJ78" s="97" t="s">
        <v>222</v>
      </c>
      <c r="RJK78" s="102">
        <v>11968</v>
      </c>
      <c r="RJL78" s="103" t="s">
        <v>241</v>
      </c>
      <c r="RJM78" s="104">
        <v>89</v>
      </c>
      <c r="RJN78" s="97" t="s">
        <v>254</v>
      </c>
      <c r="RJO78" s="97" t="s">
        <v>218</v>
      </c>
      <c r="RJP78" s="97" t="s">
        <v>99</v>
      </c>
      <c r="RJQ78" s="63" t="s">
        <v>104</v>
      </c>
      <c r="RJR78" s="97" t="s">
        <v>222</v>
      </c>
      <c r="RJS78" s="102">
        <v>11968</v>
      </c>
      <c r="RJT78" s="103" t="s">
        <v>241</v>
      </c>
      <c r="RJU78" s="104">
        <v>89</v>
      </c>
      <c r="RJV78" s="97" t="s">
        <v>254</v>
      </c>
      <c r="RJW78" s="97" t="s">
        <v>218</v>
      </c>
      <c r="RJX78" s="97" t="s">
        <v>99</v>
      </c>
      <c r="RJY78" s="63" t="s">
        <v>104</v>
      </c>
      <c r="RJZ78" s="97" t="s">
        <v>222</v>
      </c>
      <c r="RKA78" s="102">
        <v>11968</v>
      </c>
      <c r="RKB78" s="103" t="s">
        <v>241</v>
      </c>
      <c r="RKC78" s="104">
        <v>89</v>
      </c>
      <c r="RKD78" s="97" t="s">
        <v>254</v>
      </c>
      <c r="RKE78" s="97" t="s">
        <v>218</v>
      </c>
      <c r="RKF78" s="97" t="s">
        <v>99</v>
      </c>
      <c r="RKG78" s="63" t="s">
        <v>104</v>
      </c>
      <c r="RKH78" s="97" t="s">
        <v>222</v>
      </c>
      <c r="RKI78" s="102">
        <v>11968</v>
      </c>
      <c r="RKJ78" s="103" t="s">
        <v>241</v>
      </c>
      <c r="RKK78" s="104">
        <v>89</v>
      </c>
      <c r="RKL78" s="97" t="s">
        <v>254</v>
      </c>
      <c r="RKM78" s="97" t="s">
        <v>218</v>
      </c>
      <c r="RKN78" s="97" t="s">
        <v>99</v>
      </c>
      <c r="RKO78" s="63" t="s">
        <v>104</v>
      </c>
      <c r="RKP78" s="97" t="s">
        <v>222</v>
      </c>
      <c r="RKQ78" s="102">
        <v>11968</v>
      </c>
      <c r="RKR78" s="103" t="s">
        <v>241</v>
      </c>
      <c r="RKS78" s="104">
        <v>89</v>
      </c>
      <c r="RKT78" s="97" t="s">
        <v>254</v>
      </c>
      <c r="RKU78" s="97" t="s">
        <v>218</v>
      </c>
      <c r="RKV78" s="97" t="s">
        <v>99</v>
      </c>
      <c r="RKW78" s="63" t="s">
        <v>104</v>
      </c>
      <c r="RKX78" s="97" t="s">
        <v>222</v>
      </c>
      <c r="RKY78" s="102">
        <v>11968</v>
      </c>
      <c r="RKZ78" s="103" t="s">
        <v>241</v>
      </c>
      <c r="RLA78" s="104">
        <v>89</v>
      </c>
      <c r="RLB78" s="97" t="s">
        <v>254</v>
      </c>
      <c r="RLC78" s="97" t="s">
        <v>218</v>
      </c>
      <c r="RLD78" s="97" t="s">
        <v>99</v>
      </c>
      <c r="RLE78" s="63" t="s">
        <v>104</v>
      </c>
      <c r="RLF78" s="97" t="s">
        <v>222</v>
      </c>
      <c r="RLG78" s="102">
        <v>11968</v>
      </c>
      <c r="RLH78" s="103" t="s">
        <v>241</v>
      </c>
      <c r="RLI78" s="104">
        <v>89</v>
      </c>
      <c r="RLJ78" s="97" t="s">
        <v>254</v>
      </c>
      <c r="RLK78" s="97" t="s">
        <v>218</v>
      </c>
      <c r="RLL78" s="97" t="s">
        <v>99</v>
      </c>
      <c r="RLM78" s="63" t="s">
        <v>104</v>
      </c>
      <c r="RLN78" s="97" t="s">
        <v>222</v>
      </c>
      <c r="RLO78" s="102">
        <v>11968</v>
      </c>
      <c r="RLP78" s="103" t="s">
        <v>241</v>
      </c>
      <c r="RLQ78" s="104">
        <v>89</v>
      </c>
      <c r="RLR78" s="97" t="s">
        <v>254</v>
      </c>
      <c r="RLS78" s="97" t="s">
        <v>218</v>
      </c>
      <c r="RLT78" s="97" t="s">
        <v>99</v>
      </c>
      <c r="RLU78" s="63" t="s">
        <v>104</v>
      </c>
      <c r="RLV78" s="97" t="s">
        <v>222</v>
      </c>
      <c r="RLW78" s="102">
        <v>11968</v>
      </c>
      <c r="RLX78" s="103" t="s">
        <v>241</v>
      </c>
      <c r="RLY78" s="104">
        <v>89</v>
      </c>
      <c r="RLZ78" s="97" t="s">
        <v>254</v>
      </c>
      <c r="RMA78" s="97" t="s">
        <v>218</v>
      </c>
      <c r="RMB78" s="97" t="s">
        <v>99</v>
      </c>
      <c r="RMC78" s="63" t="s">
        <v>104</v>
      </c>
      <c r="RMD78" s="97" t="s">
        <v>222</v>
      </c>
      <c r="RME78" s="102">
        <v>11968</v>
      </c>
      <c r="RMF78" s="103" t="s">
        <v>241</v>
      </c>
      <c r="RMG78" s="104">
        <v>89</v>
      </c>
      <c r="RMH78" s="97" t="s">
        <v>254</v>
      </c>
      <c r="RMI78" s="97" t="s">
        <v>218</v>
      </c>
      <c r="RMJ78" s="97" t="s">
        <v>99</v>
      </c>
      <c r="RMK78" s="63" t="s">
        <v>104</v>
      </c>
      <c r="RML78" s="97" t="s">
        <v>222</v>
      </c>
      <c r="RMM78" s="102">
        <v>11968</v>
      </c>
      <c r="RMN78" s="103" t="s">
        <v>241</v>
      </c>
      <c r="RMO78" s="104">
        <v>89</v>
      </c>
      <c r="RMP78" s="97" t="s">
        <v>254</v>
      </c>
      <c r="RMQ78" s="97" t="s">
        <v>218</v>
      </c>
      <c r="RMR78" s="97" t="s">
        <v>99</v>
      </c>
      <c r="RMS78" s="63" t="s">
        <v>104</v>
      </c>
      <c r="RMT78" s="97" t="s">
        <v>222</v>
      </c>
      <c r="RMU78" s="102">
        <v>11968</v>
      </c>
      <c r="RMV78" s="103" t="s">
        <v>241</v>
      </c>
      <c r="RMW78" s="104">
        <v>89</v>
      </c>
      <c r="RMX78" s="97" t="s">
        <v>254</v>
      </c>
      <c r="RMY78" s="97" t="s">
        <v>218</v>
      </c>
      <c r="RMZ78" s="97" t="s">
        <v>99</v>
      </c>
      <c r="RNA78" s="63" t="s">
        <v>104</v>
      </c>
      <c r="RNB78" s="97" t="s">
        <v>222</v>
      </c>
      <c r="RNC78" s="102">
        <v>11968</v>
      </c>
      <c r="RND78" s="103" t="s">
        <v>241</v>
      </c>
      <c r="RNE78" s="104">
        <v>89</v>
      </c>
      <c r="RNF78" s="97" t="s">
        <v>254</v>
      </c>
      <c r="RNG78" s="97" t="s">
        <v>218</v>
      </c>
      <c r="RNH78" s="97" t="s">
        <v>99</v>
      </c>
      <c r="RNI78" s="63" t="s">
        <v>104</v>
      </c>
      <c r="RNJ78" s="97" t="s">
        <v>222</v>
      </c>
      <c r="RNK78" s="102">
        <v>11968</v>
      </c>
      <c r="RNL78" s="103" t="s">
        <v>241</v>
      </c>
      <c r="RNM78" s="104">
        <v>89</v>
      </c>
      <c r="RNN78" s="97" t="s">
        <v>254</v>
      </c>
      <c r="RNO78" s="97" t="s">
        <v>218</v>
      </c>
      <c r="RNP78" s="97" t="s">
        <v>99</v>
      </c>
      <c r="RNQ78" s="63" t="s">
        <v>104</v>
      </c>
      <c r="RNR78" s="97" t="s">
        <v>222</v>
      </c>
      <c r="RNS78" s="102">
        <v>11968</v>
      </c>
      <c r="RNT78" s="103" t="s">
        <v>241</v>
      </c>
      <c r="RNU78" s="104">
        <v>89</v>
      </c>
      <c r="RNV78" s="97" t="s">
        <v>254</v>
      </c>
      <c r="RNW78" s="97" t="s">
        <v>218</v>
      </c>
      <c r="RNX78" s="97" t="s">
        <v>99</v>
      </c>
      <c r="RNY78" s="63" t="s">
        <v>104</v>
      </c>
      <c r="RNZ78" s="97" t="s">
        <v>222</v>
      </c>
      <c r="ROA78" s="102">
        <v>11968</v>
      </c>
      <c r="ROB78" s="103" t="s">
        <v>241</v>
      </c>
      <c r="ROC78" s="104">
        <v>89</v>
      </c>
      <c r="ROD78" s="97" t="s">
        <v>254</v>
      </c>
      <c r="ROE78" s="97" t="s">
        <v>218</v>
      </c>
      <c r="ROF78" s="97" t="s">
        <v>99</v>
      </c>
      <c r="ROG78" s="63" t="s">
        <v>104</v>
      </c>
      <c r="ROH78" s="97" t="s">
        <v>222</v>
      </c>
      <c r="ROI78" s="102">
        <v>11968</v>
      </c>
      <c r="ROJ78" s="103" t="s">
        <v>241</v>
      </c>
      <c r="ROK78" s="104">
        <v>89</v>
      </c>
      <c r="ROL78" s="97" t="s">
        <v>254</v>
      </c>
      <c r="ROM78" s="97" t="s">
        <v>218</v>
      </c>
      <c r="RON78" s="97" t="s">
        <v>99</v>
      </c>
      <c r="ROO78" s="63" t="s">
        <v>104</v>
      </c>
      <c r="ROP78" s="97" t="s">
        <v>222</v>
      </c>
      <c r="ROQ78" s="102">
        <v>11968</v>
      </c>
      <c r="ROR78" s="103" t="s">
        <v>241</v>
      </c>
      <c r="ROS78" s="104">
        <v>89</v>
      </c>
      <c r="ROT78" s="97" t="s">
        <v>254</v>
      </c>
      <c r="ROU78" s="97" t="s">
        <v>218</v>
      </c>
      <c r="ROV78" s="97" t="s">
        <v>99</v>
      </c>
      <c r="ROW78" s="63" t="s">
        <v>104</v>
      </c>
      <c r="ROX78" s="97" t="s">
        <v>222</v>
      </c>
      <c r="ROY78" s="102">
        <v>11968</v>
      </c>
      <c r="ROZ78" s="103" t="s">
        <v>241</v>
      </c>
      <c r="RPA78" s="104">
        <v>89</v>
      </c>
      <c r="RPB78" s="97" t="s">
        <v>254</v>
      </c>
      <c r="RPC78" s="97" t="s">
        <v>218</v>
      </c>
      <c r="RPD78" s="97" t="s">
        <v>99</v>
      </c>
      <c r="RPE78" s="63" t="s">
        <v>104</v>
      </c>
      <c r="RPF78" s="97" t="s">
        <v>222</v>
      </c>
      <c r="RPG78" s="102">
        <v>11968</v>
      </c>
      <c r="RPH78" s="103" t="s">
        <v>241</v>
      </c>
      <c r="RPI78" s="104">
        <v>89</v>
      </c>
      <c r="RPJ78" s="97" t="s">
        <v>254</v>
      </c>
      <c r="RPK78" s="97" t="s">
        <v>218</v>
      </c>
      <c r="RPL78" s="97" t="s">
        <v>99</v>
      </c>
      <c r="RPM78" s="63" t="s">
        <v>104</v>
      </c>
      <c r="RPN78" s="97" t="s">
        <v>222</v>
      </c>
      <c r="RPO78" s="102">
        <v>11968</v>
      </c>
      <c r="RPP78" s="103" t="s">
        <v>241</v>
      </c>
      <c r="RPQ78" s="104">
        <v>89</v>
      </c>
      <c r="RPR78" s="97" t="s">
        <v>254</v>
      </c>
      <c r="RPS78" s="97" t="s">
        <v>218</v>
      </c>
      <c r="RPT78" s="97" t="s">
        <v>99</v>
      </c>
      <c r="RPU78" s="63" t="s">
        <v>104</v>
      </c>
      <c r="RPV78" s="97" t="s">
        <v>222</v>
      </c>
      <c r="RPW78" s="102">
        <v>11968</v>
      </c>
      <c r="RPX78" s="103" t="s">
        <v>241</v>
      </c>
      <c r="RPY78" s="104">
        <v>89</v>
      </c>
      <c r="RPZ78" s="97" t="s">
        <v>254</v>
      </c>
      <c r="RQA78" s="97" t="s">
        <v>218</v>
      </c>
      <c r="RQB78" s="97" t="s">
        <v>99</v>
      </c>
      <c r="RQC78" s="63" t="s">
        <v>104</v>
      </c>
      <c r="RQD78" s="97" t="s">
        <v>222</v>
      </c>
      <c r="RQE78" s="102">
        <v>11968</v>
      </c>
      <c r="RQF78" s="103" t="s">
        <v>241</v>
      </c>
      <c r="RQG78" s="104">
        <v>89</v>
      </c>
      <c r="RQH78" s="97" t="s">
        <v>254</v>
      </c>
      <c r="RQI78" s="97" t="s">
        <v>218</v>
      </c>
      <c r="RQJ78" s="97" t="s">
        <v>99</v>
      </c>
      <c r="RQK78" s="63" t="s">
        <v>104</v>
      </c>
      <c r="RQL78" s="97" t="s">
        <v>222</v>
      </c>
      <c r="RQM78" s="102">
        <v>11968</v>
      </c>
      <c r="RQN78" s="103" t="s">
        <v>241</v>
      </c>
      <c r="RQO78" s="104">
        <v>89</v>
      </c>
      <c r="RQP78" s="97" t="s">
        <v>254</v>
      </c>
      <c r="RQQ78" s="97" t="s">
        <v>218</v>
      </c>
      <c r="RQR78" s="97" t="s">
        <v>99</v>
      </c>
      <c r="RQS78" s="63" t="s">
        <v>104</v>
      </c>
      <c r="RQT78" s="97" t="s">
        <v>222</v>
      </c>
      <c r="RQU78" s="102">
        <v>11968</v>
      </c>
      <c r="RQV78" s="103" t="s">
        <v>241</v>
      </c>
      <c r="RQW78" s="104">
        <v>89</v>
      </c>
      <c r="RQX78" s="97" t="s">
        <v>254</v>
      </c>
      <c r="RQY78" s="97" t="s">
        <v>218</v>
      </c>
      <c r="RQZ78" s="97" t="s">
        <v>99</v>
      </c>
      <c r="RRA78" s="63" t="s">
        <v>104</v>
      </c>
      <c r="RRB78" s="97" t="s">
        <v>222</v>
      </c>
      <c r="RRC78" s="102">
        <v>11968</v>
      </c>
      <c r="RRD78" s="103" t="s">
        <v>241</v>
      </c>
      <c r="RRE78" s="104">
        <v>89</v>
      </c>
      <c r="RRF78" s="97" t="s">
        <v>254</v>
      </c>
      <c r="RRG78" s="97" t="s">
        <v>218</v>
      </c>
      <c r="RRH78" s="97" t="s">
        <v>99</v>
      </c>
      <c r="RRI78" s="63" t="s">
        <v>104</v>
      </c>
      <c r="RRJ78" s="97" t="s">
        <v>222</v>
      </c>
      <c r="RRK78" s="102">
        <v>11968</v>
      </c>
      <c r="RRL78" s="103" t="s">
        <v>241</v>
      </c>
      <c r="RRM78" s="104">
        <v>89</v>
      </c>
      <c r="RRN78" s="97" t="s">
        <v>254</v>
      </c>
      <c r="RRO78" s="97" t="s">
        <v>218</v>
      </c>
      <c r="RRP78" s="97" t="s">
        <v>99</v>
      </c>
      <c r="RRQ78" s="63" t="s">
        <v>104</v>
      </c>
      <c r="RRR78" s="97" t="s">
        <v>222</v>
      </c>
      <c r="RRS78" s="102">
        <v>11968</v>
      </c>
      <c r="RRT78" s="103" t="s">
        <v>241</v>
      </c>
      <c r="RRU78" s="104">
        <v>89</v>
      </c>
      <c r="RRV78" s="97" t="s">
        <v>254</v>
      </c>
      <c r="RRW78" s="97" t="s">
        <v>218</v>
      </c>
      <c r="RRX78" s="97" t="s">
        <v>99</v>
      </c>
      <c r="RRY78" s="63" t="s">
        <v>104</v>
      </c>
      <c r="RRZ78" s="97" t="s">
        <v>222</v>
      </c>
      <c r="RSA78" s="102">
        <v>11968</v>
      </c>
      <c r="RSB78" s="103" t="s">
        <v>241</v>
      </c>
      <c r="RSC78" s="104">
        <v>89</v>
      </c>
      <c r="RSD78" s="97" t="s">
        <v>254</v>
      </c>
      <c r="RSE78" s="97" t="s">
        <v>218</v>
      </c>
      <c r="RSF78" s="97" t="s">
        <v>99</v>
      </c>
      <c r="RSG78" s="63" t="s">
        <v>104</v>
      </c>
      <c r="RSH78" s="97" t="s">
        <v>222</v>
      </c>
      <c r="RSI78" s="102">
        <v>11968</v>
      </c>
      <c r="RSJ78" s="103" t="s">
        <v>241</v>
      </c>
      <c r="RSK78" s="104">
        <v>89</v>
      </c>
      <c r="RSL78" s="97" t="s">
        <v>254</v>
      </c>
      <c r="RSM78" s="97" t="s">
        <v>218</v>
      </c>
      <c r="RSN78" s="97" t="s">
        <v>99</v>
      </c>
      <c r="RSO78" s="63" t="s">
        <v>104</v>
      </c>
      <c r="RSP78" s="97" t="s">
        <v>222</v>
      </c>
      <c r="RSQ78" s="102">
        <v>11968</v>
      </c>
      <c r="RSR78" s="103" t="s">
        <v>241</v>
      </c>
      <c r="RSS78" s="104">
        <v>89</v>
      </c>
      <c r="RST78" s="97" t="s">
        <v>254</v>
      </c>
      <c r="RSU78" s="97" t="s">
        <v>218</v>
      </c>
      <c r="RSV78" s="97" t="s">
        <v>99</v>
      </c>
      <c r="RSW78" s="63" t="s">
        <v>104</v>
      </c>
      <c r="RSX78" s="97" t="s">
        <v>222</v>
      </c>
      <c r="RSY78" s="102">
        <v>11968</v>
      </c>
      <c r="RSZ78" s="103" t="s">
        <v>241</v>
      </c>
      <c r="RTA78" s="104">
        <v>89</v>
      </c>
      <c r="RTB78" s="97" t="s">
        <v>254</v>
      </c>
      <c r="RTC78" s="97" t="s">
        <v>218</v>
      </c>
      <c r="RTD78" s="97" t="s">
        <v>99</v>
      </c>
      <c r="RTE78" s="63" t="s">
        <v>104</v>
      </c>
      <c r="RTF78" s="97" t="s">
        <v>222</v>
      </c>
      <c r="RTG78" s="102">
        <v>11968</v>
      </c>
      <c r="RTH78" s="103" t="s">
        <v>241</v>
      </c>
      <c r="RTI78" s="104">
        <v>89</v>
      </c>
      <c r="RTJ78" s="97" t="s">
        <v>254</v>
      </c>
      <c r="RTK78" s="97" t="s">
        <v>218</v>
      </c>
      <c r="RTL78" s="97" t="s">
        <v>99</v>
      </c>
      <c r="RTM78" s="63" t="s">
        <v>104</v>
      </c>
      <c r="RTN78" s="97" t="s">
        <v>222</v>
      </c>
      <c r="RTO78" s="102">
        <v>11968</v>
      </c>
      <c r="RTP78" s="103" t="s">
        <v>241</v>
      </c>
      <c r="RTQ78" s="104">
        <v>89</v>
      </c>
      <c r="RTR78" s="97" t="s">
        <v>254</v>
      </c>
      <c r="RTS78" s="97" t="s">
        <v>218</v>
      </c>
      <c r="RTT78" s="97" t="s">
        <v>99</v>
      </c>
      <c r="RTU78" s="63" t="s">
        <v>104</v>
      </c>
      <c r="RTV78" s="97" t="s">
        <v>222</v>
      </c>
      <c r="RTW78" s="102">
        <v>11968</v>
      </c>
      <c r="RTX78" s="103" t="s">
        <v>241</v>
      </c>
      <c r="RTY78" s="104">
        <v>89</v>
      </c>
      <c r="RTZ78" s="97" t="s">
        <v>254</v>
      </c>
      <c r="RUA78" s="97" t="s">
        <v>218</v>
      </c>
      <c r="RUB78" s="97" t="s">
        <v>99</v>
      </c>
      <c r="RUC78" s="63" t="s">
        <v>104</v>
      </c>
      <c r="RUD78" s="97" t="s">
        <v>222</v>
      </c>
      <c r="RUE78" s="102">
        <v>11968</v>
      </c>
      <c r="RUF78" s="103" t="s">
        <v>241</v>
      </c>
      <c r="RUG78" s="104">
        <v>89</v>
      </c>
      <c r="RUH78" s="97" t="s">
        <v>254</v>
      </c>
      <c r="RUI78" s="97" t="s">
        <v>218</v>
      </c>
      <c r="RUJ78" s="97" t="s">
        <v>99</v>
      </c>
      <c r="RUK78" s="63" t="s">
        <v>104</v>
      </c>
      <c r="RUL78" s="97" t="s">
        <v>222</v>
      </c>
      <c r="RUM78" s="102">
        <v>11968</v>
      </c>
      <c r="RUN78" s="103" t="s">
        <v>241</v>
      </c>
      <c r="RUO78" s="104">
        <v>89</v>
      </c>
      <c r="RUP78" s="97" t="s">
        <v>254</v>
      </c>
      <c r="RUQ78" s="97" t="s">
        <v>218</v>
      </c>
      <c r="RUR78" s="97" t="s">
        <v>99</v>
      </c>
      <c r="RUS78" s="63" t="s">
        <v>104</v>
      </c>
      <c r="RUT78" s="97" t="s">
        <v>222</v>
      </c>
      <c r="RUU78" s="102">
        <v>11968</v>
      </c>
      <c r="RUV78" s="103" t="s">
        <v>241</v>
      </c>
      <c r="RUW78" s="104">
        <v>89</v>
      </c>
      <c r="RUX78" s="97" t="s">
        <v>254</v>
      </c>
      <c r="RUY78" s="97" t="s">
        <v>218</v>
      </c>
      <c r="RUZ78" s="97" t="s">
        <v>99</v>
      </c>
      <c r="RVA78" s="63" t="s">
        <v>104</v>
      </c>
      <c r="RVB78" s="97" t="s">
        <v>222</v>
      </c>
      <c r="RVC78" s="102">
        <v>11968</v>
      </c>
      <c r="RVD78" s="103" t="s">
        <v>241</v>
      </c>
      <c r="RVE78" s="104">
        <v>89</v>
      </c>
      <c r="RVF78" s="97" t="s">
        <v>254</v>
      </c>
      <c r="RVG78" s="97" t="s">
        <v>218</v>
      </c>
      <c r="RVH78" s="97" t="s">
        <v>99</v>
      </c>
      <c r="RVI78" s="63" t="s">
        <v>104</v>
      </c>
      <c r="RVJ78" s="97" t="s">
        <v>222</v>
      </c>
      <c r="RVK78" s="102">
        <v>11968</v>
      </c>
      <c r="RVL78" s="103" t="s">
        <v>241</v>
      </c>
      <c r="RVM78" s="104">
        <v>89</v>
      </c>
      <c r="RVN78" s="97" t="s">
        <v>254</v>
      </c>
      <c r="RVO78" s="97" t="s">
        <v>218</v>
      </c>
      <c r="RVP78" s="97" t="s">
        <v>99</v>
      </c>
      <c r="RVQ78" s="63" t="s">
        <v>104</v>
      </c>
      <c r="RVR78" s="97" t="s">
        <v>222</v>
      </c>
      <c r="RVS78" s="102">
        <v>11968</v>
      </c>
      <c r="RVT78" s="103" t="s">
        <v>241</v>
      </c>
      <c r="RVU78" s="104">
        <v>89</v>
      </c>
      <c r="RVV78" s="97" t="s">
        <v>254</v>
      </c>
      <c r="RVW78" s="97" t="s">
        <v>218</v>
      </c>
      <c r="RVX78" s="97" t="s">
        <v>99</v>
      </c>
      <c r="RVY78" s="63" t="s">
        <v>104</v>
      </c>
      <c r="RVZ78" s="97" t="s">
        <v>222</v>
      </c>
      <c r="RWA78" s="102">
        <v>11968</v>
      </c>
      <c r="RWB78" s="103" t="s">
        <v>241</v>
      </c>
      <c r="RWC78" s="104">
        <v>89</v>
      </c>
      <c r="RWD78" s="97" t="s">
        <v>254</v>
      </c>
      <c r="RWE78" s="97" t="s">
        <v>218</v>
      </c>
      <c r="RWF78" s="97" t="s">
        <v>99</v>
      </c>
      <c r="RWG78" s="63" t="s">
        <v>104</v>
      </c>
      <c r="RWH78" s="97" t="s">
        <v>222</v>
      </c>
      <c r="RWI78" s="102">
        <v>11968</v>
      </c>
      <c r="RWJ78" s="103" t="s">
        <v>241</v>
      </c>
      <c r="RWK78" s="104">
        <v>89</v>
      </c>
      <c r="RWL78" s="97" t="s">
        <v>254</v>
      </c>
      <c r="RWM78" s="97" t="s">
        <v>218</v>
      </c>
      <c r="RWN78" s="97" t="s">
        <v>99</v>
      </c>
      <c r="RWO78" s="63" t="s">
        <v>104</v>
      </c>
      <c r="RWP78" s="97" t="s">
        <v>222</v>
      </c>
      <c r="RWQ78" s="102">
        <v>11968</v>
      </c>
      <c r="RWR78" s="103" t="s">
        <v>241</v>
      </c>
      <c r="RWS78" s="104">
        <v>89</v>
      </c>
      <c r="RWT78" s="97" t="s">
        <v>254</v>
      </c>
      <c r="RWU78" s="97" t="s">
        <v>218</v>
      </c>
      <c r="RWV78" s="97" t="s">
        <v>99</v>
      </c>
      <c r="RWW78" s="63" t="s">
        <v>104</v>
      </c>
      <c r="RWX78" s="97" t="s">
        <v>222</v>
      </c>
      <c r="RWY78" s="102">
        <v>11968</v>
      </c>
      <c r="RWZ78" s="103" t="s">
        <v>241</v>
      </c>
      <c r="RXA78" s="104">
        <v>89</v>
      </c>
      <c r="RXB78" s="97" t="s">
        <v>254</v>
      </c>
      <c r="RXC78" s="97" t="s">
        <v>218</v>
      </c>
      <c r="RXD78" s="97" t="s">
        <v>99</v>
      </c>
      <c r="RXE78" s="63" t="s">
        <v>104</v>
      </c>
      <c r="RXF78" s="97" t="s">
        <v>222</v>
      </c>
      <c r="RXG78" s="102">
        <v>11968</v>
      </c>
      <c r="RXH78" s="103" t="s">
        <v>241</v>
      </c>
      <c r="RXI78" s="104">
        <v>89</v>
      </c>
      <c r="RXJ78" s="97" t="s">
        <v>254</v>
      </c>
      <c r="RXK78" s="97" t="s">
        <v>218</v>
      </c>
      <c r="RXL78" s="97" t="s">
        <v>99</v>
      </c>
      <c r="RXM78" s="63" t="s">
        <v>104</v>
      </c>
      <c r="RXN78" s="97" t="s">
        <v>222</v>
      </c>
      <c r="RXO78" s="102">
        <v>11968</v>
      </c>
      <c r="RXP78" s="103" t="s">
        <v>241</v>
      </c>
      <c r="RXQ78" s="104">
        <v>89</v>
      </c>
      <c r="RXR78" s="97" t="s">
        <v>254</v>
      </c>
      <c r="RXS78" s="97" t="s">
        <v>218</v>
      </c>
      <c r="RXT78" s="97" t="s">
        <v>99</v>
      </c>
      <c r="RXU78" s="63" t="s">
        <v>104</v>
      </c>
      <c r="RXV78" s="97" t="s">
        <v>222</v>
      </c>
      <c r="RXW78" s="102">
        <v>11968</v>
      </c>
      <c r="RXX78" s="103" t="s">
        <v>241</v>
      </c>
      <c r="RXY78" s="104">
        <v>89</v>
      </c>
      <c r="RXZ78" s="97" t="s">
        <v>254</v>
      </c>
      <c r="RYA78" s="97" t="s">
        <v>218</v>
      </c>
      <c r="RYB78" s="97" t="s">
        <v>99</v>
      </c>
      <c r="RYC78" s="63" t="s">
        <v>104</v>
      </c>
      <c r="RYD78" s="97" t="s">
        <v>222</v>
      </c>
      <c r="RYE78" s="102">
        <v>11968</v>
      </c>
      <c r="RYF78" s="103" t="s">
        <v>241</v>
      </c>
      <c r="RYG78" s="104">
        <v>89</v>
      </c>
      <c r="RYH78" s="97" t="s">
        <v>254</v>
      </c>
      <c r="RYI78" s="97" t="s">
        <v>218</v>
      </c>
      <c r="RYJ78" s="97" t="s">
        <v>99</v>
      </c>
      <c r="RYK78" s="63" t="s">
        <v>104</v>
      </c>
      <c r="RYL78" s="97" t="s">
        <v>222</v>
      </c>
      <c r="RYM78" s="102">
        <v>11968</v>
      </c>
      <c r="RYN78" s="103" t="s">
        <v>241</v>
      </c>
      <c r="RYO78" s="104">
        <v>89</v>
      </c>
      <c r="RYP78" s="97" t="s">
        <v>254</v>
      </c>
      <c r="RYQ78" s="97" t="s">
        <v>218</v>
      </c>
      <c r="RYR78" s="97" t="s">
        <v>99</v>
      </c>
      <c r="RYS78" s="63" t="s">
        <v>104</v>
      </c>
      <c r="RYT78" s="97" t="s">
        <v>222</v>
      </c>
      <c r="RYU78" s="102">
        <v>11968</v>
      </c>
      <c r="RYV78" s="103" t="s">
        <v>241</v>
      </c>
      <c r="RYW78" s="104">
        <v>89</v>
      </c>
      <c r="RYX78" s="97" t="s">
        <v>254</v>
      </c>
      <c r="RYY78" s="97" t="s">
        <v>218</v>
      </c>
      <c r="RYZ78" s="97" t="s">
        <v>99</v>
      </c>
      <c r="RZA78" s="63" t="s">
        <v>104</v>
      </c>
      <c r="RZB78" s="97" t="s">
        <v>222</v>
      </c>
      <c r="RZC78" s="102">
        <v>11968</v>
      </c>
      <c r="RZD78" s="103" t="s">
        <v>241</v>
      </c>
      <c r="RZE78" s="104">
        <v>89</v>
      </c>
      <c r="RZF78" s="97" t="s">
        <v>254</v>
      </c>
      <c r="RZG78" s="97" t="s">
        <v>218</v>
      </c>
      <c r="RZH78" s="97" t="s">
        <v>99</v>
      </c>
      <c r="RZI78" s="63" t="s">
        <v>104</v>
      </c>
      <c r="RZJ78" s="97" t="s">
        <v>222</v>
      </c>
      <c r="RZK78" s="102">
        <v>11968</v>
      </c>
      <c r="RZL78" s="103" t="s">
        <v>241</v>
      </c>
      <c r="RZM78" s="104">
        <v>89</v>
      </c>
      <c r="RZN78" s="97" t="s">
        <v>254</v>
      </c>
      <c r="RZO78" s="97" t="s">
        <v>218</v>
      </c>
      <c r="RZP78" s="97" t="s">
        <v>99</v>
      </c>
      <c r="RZQ78" s="63" t="s">
        <v>104</v>
      </c>
      <c r="RZR78" s="97" t="s">
        <v>222</v>
      </c>
      <c r="RZS78" s="102">
        <v>11968</v>
      </c>
      <c r="RZT78" s="103" t="s">
        <v>241</v>
      </c>
      <c r="RZU78" s="104">
        <v>89</v>
      </c>
      <c r="RZV78" s="97" t="s">
        <v>254</v>
      </c>
      <c r="RZW78" s="97" t="s">
        <v>218</v>
      </c>
      <c r="RZX78" s="97" t="s">
        <v>99</v>
      </c>
      <c r="RZY78" s="63" t="s">
        <v>104</v>
      </c>
      <c r="RZZ78" s="97" t="s">
        <v>222</v>
      </c>
      <c r="SAA78" s="102">
        <v>11968</v>
      </c>
      <c r="SAB78" s="103" t="s">
        <v>241</v>
      </c>
      <c r="SAC78" s="104">
        <v>89</v>
      </c>
      <c r="SAD78" s="97" t="s">
        <v>254</v>
      </c>
      <c r="SAE78" s="97" t="s">
        <v>218</v>
      </c>
      <c r="SAF78" s="97" t="s">
        <v>99</v>
      </c>
      <c r="SAG78" s="63" t="s">
        <v>104</v>
      </c>
      <c r="SAH78" s="97" t="s">
        <v>222</v>
      </c>
      <c r="SAI78" s="102">
        <v>11968</v>
      </c>
      <c r="SAJ78" s="103" t="s">
        <v>241</v>
      </c>
      <c r="SAK78" s="104">
        <v>89</v>
      </c>
      <c r="SAL78" s="97" t="s">
        <v>254</v>
      </c>
      <c r="SAM78" s="97" t="s">
        <v>218</v>
      </c>
      <c r="SAN78" s="97" t="s">
        <v>99</v>
      </c>
      <c r="SAO78" s="63" t="s">
        <v>104</v>
      </c>
      <c r="SAP78" s="97" t="s">
        <v>222</v>
      </c>
      <c r="SAQ78" s="102">
        <v>11968</v>
      </c>
      <c r="SAR78" s="103" t="s">
        <v>241</v>
      </c>
      <c r="SAS78" s="104">
        <v>89</v>
      </c>
      <c r="SAT78" s="97" t="s">
        <v>254</v>
      </c>
      <c r="SAU78" s="97" t="s">
        <v>218</v>
      </c>
      <c r="SAV78" s="97" t="s">
        <v>99</v>
      </c>
      <c r="SAW78" s="63" t="s">
        <v>104</v>
      </c>
      <c r="SAX78" s="97" t="s">
        <v>222</v>
      </c>
      <c r="SAY78" s="102">
        <v>11968</v>
      </c>
      <c r="SAZ78" s="103" t="s">
        <v>241</v>
      </c>
      <c r="SBA78" s="104">
        <v>89</v>
      </c>
      <c r="SBB78" s="97" t="s">
        <v>254</v>
      </c>
      <c r="SBC78" s="97" t="s">
        <v>218</v>
      </c>
      <c r="SBD78" s="97" t="s">
        <v>99</v>
      </c>
      <c r="SBE78" s="63" t="s">
        <v>104</v>
      </c>
      <c r="SBF78" s="97" t="s">
        <v>222</v>
      </c>
      <c r="SBG78" s="102">
        <v>11968</v>
      </c>
      <c r="SBH78" s="103" t="s">
        <v>241</v>
      </c>
      <c r="SBI78" s="104">
        <v>89</v>
      </c>
      <c r="SBJ78" s="97" t="s">
        <v>254</v>
      </c>
      <c r="SBK78" s="97" t="s">
        <v>218</v>
      </c>
      <c r="SBL78" s="97" t="s">
        <v>99</v>
      </c>
      <c r="SBM78" s="63" t="s">
        <v>104</v>
      </c>
      <c r="SBN78" s="97" t="s">
        <v>222</v>
      </c>
      <c r="SBO78" s="102">
        <v>11968</v>
      </c>
      <c r="SBP78" s="103" t="s">
        <v>241</v>
      </c>
      <c r="SBQ78" s="104">
        <v>89</v>
      </c>
      <c r="SBR78" s="97" t="s">
        <v>254</v>
      </c>
      <c r="SBS78" s="97" t="s">
        <v>218</v>
      </c>
      <c r="SBT78" s="97" t="s">
        <v>99</v>
      </c>
      <c r="SBU78" s="63" t="s">
        <v>104</v>
      </c>
      <c r="SBV78" s="97" t="s">
        <v>222</v>
      </c>
      <c r="SBW78" s="102">
        <v>11968</v>
      </c>
      <c r="SBX78" s="103" t="s">
        <v>241</v>
      </c>
      <c r="SBY78" s="104">
        <v>89</v>
      </c>
      <c r="SBZ78" s="97" t="s">
        <v>254</v>
      </c>
      <c r="SCA78" s="97" t="s">
        <v>218</v>
      </c>
      <c r="SCB78" s="97" t="s">
        <v>99</v>
      </c>
      <c r="SCC78" s="63" t="s">
        <v>104</v>
      </c>
      <c r="SCD78" s="97" t="s">
        <v>222</v>
      </c>
      <c r="SCE78" s="102">
        <v>11968</v>
      </c>
      <c r="SCF78" s="103" t="s">
        <v>241</v>
      </c>
      <c r="SCG78" s="104">
        <v>89</v>
      </c>
      <c r="SCH78" s="97" t="s">
        <v>254</v>
      </c>
      <c r="SCI78" s="97" t="s">
        <v>218</v>
      </c>
      <c r="SCJ78" s="97" t="s">
        <v>99</v>
      </c>
      <c r="SCK78" s="63" t="s">
        <v>104</v>
      </c>
      <c r="SCL78" s="97" t="s">
        <v>222</v>
      </c>
      <c r="SCM78" s="102">
        <v>11968</v>
      </c>
      <c r="SCN78" s="103" t="s">
        <v>241</v>
      </c>
      <c r="SCO78" s="104">
        <v>89</v>
      </c>
      <c r="SCP78" s="97" t="s">
        <v>254</v>
      </c>
      <c r="SCQ78" s="97" t="s">
        <v>218</v>
      </c>
      <c r="SCR78" s="97" t="s">
        <v>99</v>
      </c>
      <c r="SCS78" s="63" t="s">
        <v>104</v>
      </c>
      <c r="SCT78" s="97" t="s">
        <v>222</v>
      </c>
      <c r="SCU78" s="102">
        <v>11968</v>
      </c>
      <c r="SCV78" s="103" t="s">
        <v>241</v>
      </c>
      <c r="SCW78" s="104">
        <v>89</v>
      </c>
      <c r="SCX78" s="97" t="s">
        <v>254</v>
      </c>
      <c r="SCY78" s="97" t="s">
        <v>218</v>
      </c>
      <c r="SCZ78" s="97" t="s">
        <v>99</v>
      </c>
      <c r="SDA78" s="63" t="s">
        <v>104</v>
      </c>
      <c r="SDB78" s="97" t="s">
        <v>222</v>
      </c>
      <c r="SDC78" s="102">
        <v>11968</v>
      </c>
      <c r="SDD78" s="103" t="s">
        <v>241</v>
      </c>
      <c r="SDE78" s="104">
        <v>89</v>
      </c>
      <c r="SDF78" s="97" t="s">
        <v>254</v>
      </c>
      <c r="SDG78" s="97" t="s">
        <v>218</v>
      </c>
      <c r="SDH78" s="97" t="s">
        <v>99</v>
      </c>
      <c r="SDI78" s="63" t="s">
        <v>104</v>
      </c>
      <c r="SDJ78" s="97" t="s">
        <v>222</v>
      </c>
      <c r="SDK78" s="102">
        <v>11968</v>
      </c>
      <c r="SDL78" s="103" t="s">
        <v>241</v>
      </c>
      <c r="SDM78" s="104">
        <v>89</v>
      </c>
      <c r="SDN78" s="97" t="s">
        <v>254</v>
      </c>
      <c r="SDO78" s="97" t="s">
        <v>218</v>
      </c>
      <c r="SDP78" s="97" t="s">
        <v>99</v>
      </c>
      <c r="SDQ78" s="63" t="s">
        <v>104</v>
      </c>
      <c r="SDR78" s="97" t="s">
        <v>222</v>
      </c>
      <c r="SDS78" s="102">
        <v>11968</v>
      </c>
      <c r="SDT78" s="103" t="s">
        <v>241</v>
      </c>
      <c r="SDU78" s="104">
        <v>89</v>
      </c>
      <c r="SDV78" s="97" t="s">
        <v>254</v>
      </c>
      <c r="SDW78" s="97" t="s">
        <v>218</v>
      </c>
      <c r="SDX78" s="97" t="s">
        <v>99</v>
      </c>
      <c r="SDY78" s="63" t="s">
        <v>104</v>
      </c>
      <c r="SDZ78" s="97" t="s">
        <v>222</v>
      </c>
      <c r="SEA78" s="102">
        <v>11968</v>
      </c>
      <c r="SEB78" s="103" t="s">
        <v>241</v>
      </c>
      <c r="SEC78" s="104">
        <v>89</v>
      </c>
      <c r="SED78" s="97" t="s">
        <v>254</v>
      </c>
      <c r="SEE78" s="97" t="s">
        <v>218</v>
      </c>
      <c r="SEF78" s="97" t="s">
        <v>99</v>
      </c>
      <c r="SEG78" s="63" t="s">
        <v>104</v>
      </c>
      <c r="SEH78" s="97" t="s">
        <v>222</v>
      </c>
      <c r="SEI78" s="102">
        <v>11968</v>
      </c>
      <c r="SEJ78" s="103" t="s">
        <v>241</v>
      </c>
      <c r="SEK78" s="104">
        <v>89</v>
      </c>
      <c r="SEL78" s="97" t="s">
        <v>254</v>
      </c>
      <c r="SEM78" s="97" t="s">
        <v>218</v>
      </c>
      <c r="SEN78" s="97" t="s">
        <v>99</v>
      </c>
      <c r="SEO78" s="63" t="s">
        <v>104</v>
      </c>
      <c r="SEP78" s="97" t="s">
        <v>222</v>
      </c>
      <c r="SEQ78" s="102">
        <v>11968</v>
      </c>
      <c r="SER78" s="103" t="s">
        <v>241</v>
      </c>
      <c r="SES78" s="104">
        <v>89</v>
      </c>
      <c r="SET78" s="97" t="s">
        <v>254</v>
      </c>
      <c r="SEU78" s="97" t="s">
        <v>218</v>
      </c>
      <c r="SEV78" s="97" t="s">
        <v>99</v>
      </c>
      <c r="SEW78" s="63" t="s">
        <v>104</v>
      </c>
      <c r="SEX78" s="97" t="s">
        <v>222</v>
      </c>
      <c r="SEY78" s="102">
        <v>11968</v>
      </c>
      <c r="SEZ78" s="103" t="s">
        <v>241</v>
      </c>
      <c r="SFA78" s="104">
        <v>89</v>
      </c>
      <c r="SFB78" s="97" t="s">
        <v>254</v>
      </c>
      <c r="SFC78" s="97" t="s">
        <v>218</v>
      </c>
      <c r="SFD78" s="97" t="s">
        <v>99</v>
      </c>
      <c r="SFE78" s="63" t="s">
        <v>104</v>
      </c>
      <c r="SFF78" s="97" t="s">
        <v>222</v>
      </c>
      <c r="SFG78" s="102">
        <v>11968</v>
      </c>
      <c r="SFH78" s="103" t="s">
        <v>241</v>
      </c>
      <c r="SFI78" s="104">
        <v>89</v>
      </c>
      <c r="SFJ78" s="97" t="s">
        <v>254</v>
      </c>
      <c r="SFK78" s="97" t="s">
        <v>218</v>
      </c>
      <c r="SFL78" s="97" t="s">
        <v>99</v>
      </c>
      <c r="SFM78" s="63" t="s">
        <v>104</v>
      </c>
      <c r="SFN78" s="97" t="s">
        <v>222</v>
      </c>
      <c r="SFO78" s="102">
        <v>11968</v>
      </c>
      <c r="SFP78" s="103" t="s">
        <v>241</v>
      </c>
      <c r="SFQ78" s="104">
        <v>89</v>
      </c>
      <c r="SFR78" s="97" t="s">
        <v>254</v>
      </c>
      <c r="SFS78" s="97" t="s">
        <v>218</v>
      </c>
      <c r="SFT78" s="97" t="s">
        <v>99</v>
      </c>
      <c r="SFU78" s="63" t="s">
        <v>104</v>
      </c>
      <c r="SFV78" s="97" t="s">
        <v>222</v>
      </c>
      <c r="SFW78" s="102">
        <v>11968</v>
      </c>
      <c r="SFX78" s="103" t="s">
        <v>241</v>
      </c>
      <c r="SFY78" s="104">
        <v>89</v>
      </c>
      <c r="SFZ78" s="97" t="s">
        <v>254</v>
      </c>
      <c r="SGA78" s="97" t="s">
        <v>218</v>
      </c>
      <c r="SGB78" s="97" t="s">
        <v>99</v>
      </c>
      <c r="SGC78" s="63" t="s">
        <v>104</v>
      </c>
      <c r="SGD78" s="97" t="s">
        <v>222</v>
      </c>
      <c r="SGE78" s="102">
        <v>11968</v>
      </c>
      <c r="SGF78" s="103" t="s">
        <v>241</v>
      </c>
      <c r="SGG78" s="104">
        <v>89</v>
      </c>
      <c r="SGH78" s="97" t="s">
        <v>254</v>
      </c>
      <c r="SGI78" s="97" t="s">
        <v>218</v>
      </c>
      <c r="SGJ78" s="97" t="s">
        <v>99</v>
      </c>
      <c r="SGK78" s="63" t="s">
        <v>104</v>
      </c>
      <c r="SGL78" s="97" t="s">
        <v>222</v>
      </c>
      <c r="SGM78" s="102">
        <v>11968</v>
      </c>
      <c r="SGN78" s="103" t="s">
        <v>241</v>
      </c>
      <c r="SGO78" s="104">
        <v>89</v>
      </c>
      <c r="SGP78" s="97" t="s">
        <v>254</v>
      </c>
      <c r="SGQ78" s="97" t="s">
        <v>218</v>
      </c>
      <c r="SGR78" s="97" t="s">
        <v>99</v>
      </c>
      <c r="SGS78" s="63" t="s">
        <v>104</v>
      </c>
      <c r="SGT78" s="97" t="s">
        <v>222</v>
      </c>
      <c r="SGU78" s="102">
        <v>11968</v>
      </c>
      <c r="SGV78" s="103" t="s">
        <v>241</v>
      </c>
      <c r="SGW78" s="104">
        <v>89</v>
      </c>
      <c r="SGX78" s="97" t="s">
        <v>254</v>
      </c>
      <c r="SGY78" s="97" t="s">
        <v>218</v>
      </c>
      <c r="SGZ78" s="97" t="s">
        <v>99</v>
      </c>
      <c r="SHA78" s="63" t="s">
        <v>104</v>
      </c>
      <c r="SHB78" s="97" t="s">
        <v>222</v>
      </c>
      <c r="SHC78" s="102">
        <v>11968</v>
      </c>
      <c r="SHD78" s="103" t="s">
        <v>241</v>
      </c>
      <c r="SHE78" s="104">
        <v>89</v>
      </c>
      <c r="SHF78" s="97" t="s">
        <v>254</v>
      </c>
      <c r="SHG78" s="97" t="s">
        <v>218</v>
      </c>
      <c r="SHH78" s="97" t="s">
        <v>99</v>
      </c>
      <c r="SHI78" s="63" t="s">
        <v>104</v>
      </c>
      <c r="SHJ78" s="97" t="s">
        <v>222</v>
      </c>
      <c r="SHK78" s="102">
        <v>11968</v>
      </c>
      <c r="SHL78" s="103" t="s">
        <v>241</v>
      </c>
      <c r="SHM78" s="104">
        <v>89</v>
      </c>
      <c r="SHN78" s="97" t="s">
        <v>254</v>
      </c>
      <c r="SHO78" s="97" t="s">
        <v>218</v>
      </c>
      <c r="SHP78" s="97" t="s">
        <v>99</v>
      </c>
      <c r="SHQ78" s="63" t="s">
        <v>104</v>
      </c>
      <c r="SHR78" s="97" t="s">
        <v>222</v>
      </c>
      <c r="SHS78" s="102">
        <v>11968</v>
      </c>
      <c r="SHT78" s="103" t="s">
        <v>241</v>
      </c>
      <c r="SHU78" s="104">
        <v>89</v>
      </c>
      <c r="SHV78" s="97" t="s">
        <v>254</v>
      </c>
      <c r="SHW78" s="97" t="s">
        <v>218</v>
      </c>
      <c r="SHX78" s="97" t="s">
        <v>99</v>
      </c>
      <c r="SHY78" s="63" t="s">
        <v>104</v>
      </c>
      <c r="SHZ78" s="97" t="s">
        <v>222</v>
      </c>
      <c r="SIA78" s="102">
        <v>11968</v>
      </c>
      <c r="SIB78" s="103" t="s">
        <v>241</v>
      </c>
      <c r="SIC78" s="104">
        <v>89</v>
      </c>
      <c r="SID78" s="97" t="s">
        <v>254</v>
      </c>
      <c r="SIE78" s="97" t="s">
        <v>218</v>
      </c>
      <c r="SIF78" s="97" t="s">
        <v>99</v>
      </c>
      <c r="SIG78" s="63" t="s">
        <v>104</v>
      </c>
      <c r="SIH78" s="97" t="s">
        <v>222</v>
      </c>
      <c r="SII78" s="102">
        <v>11968</v>
      </c>
      <c r="SIJ78" s="103" t="s">
        <v>241</v>
      </c>
      <c r="SIK78" s="104">
        <v>89</v>
      </c>
      <c r="SIL78" s="97" t="s">
        <v>254</v>
      </c>
      <c r="SIM78" s="97" t="s">
        <v>218</v>
      </c>
      <c r="SIN78" s="97" t="s">
        <v>99</v>
      </c>
      <c r="SIO78" s="63" t="s">
        <v>104</v>
      </c>
      <c r="SIP78" s="97" t="s">
        <v>222</v>
      </c>
      <c r="SIQ78" s="102">
        <v>11968</v>
      </c>
      <c r="SIR78" s="103" t="s">
        <v>241</v>
      </c>
      <c r="SIS78" s="104">
        <v>89</v>
      </c>
      <c r="SIT78" s="97" t="s">
        <v>254</v>
      </c>
      <c r="SIU78" s="97" t="s">
        <v>218</v>
      </c>
      <c r="SIV78" s="97" t="s">
        <v>99</v>
      </c>
      <c r="SIW78" s="63" t="s">
        <v>104</v>
      </c>
      <c r="SIX78" s="97" t="s">
        <v>222</v>
      </c>
      <c r="SIY78" s="102">
        <v>11968</v>
      </c>
      <c r="SIZ78" s="103" t="s">
        <v>241</v>
      </c>
      <c r="SJA78" s="104">
        <v>89</v>
      </c>
      <c r="SJB78" s="97" t="s">
        <v>254</v>
      </c>
      <c r="SJC78" s="97" t="s">
        <v>218</v>
      </c>
      <c r="SJD78" s="97" t="s">
        <v>99</v>
      </c>
      <c r="SJE78" s="63" t="s">
        <v>104</v>
      </c>
      <c r="SJF78" s="97" t="s">
        <v>222</v>
      </c>
      <c r="SJG78" s="102">
        <v>11968</v>
      </c>
      <c r="SJH78" s="103" t="s">
        <v>241</v>
      </c>
      <c r="SJI78" s="104">
        <v>89</v>
      </c>
      <c r="SJJ78" s="97" t="s">
        <v>254</v>
      </c>
      <c r="SJK78" s="97" t="s">
        <v>218</v>
      </c>
      <c r="SJL78" s="97" t="s">
        <v>99</v>
      </c>
      <c r="SJM78" s="63" t="s">
        <v>104</v>
      </c>
      <c r="SJN78" s="97" t="s">
        <v>222</v>
      </c>
      <c r="SJO78" s="102">
        <v>11968</v>
      </c>
      <c r="SJP78" s="103" t="s">
        <v>241</v>
      </c>
      <c r="SJQ78" s="104">
        <v>89</v>
      </c>
      <c r="SJR78" s="97" t="s">
        <v>254</v>
      </c>
      <c r="SJS78" s="97" t="s">
        <v>218</v>
      </c>
      <c r="SJT78" s="97" t="s">
        <v>99</v>
      </c>
      <c r="SJU78" s="63" t="s">
        <v>104</v>
      </c>
      <c r="SJV78" s="97" t="s">
        <v>222</v>
      </c>
      <c r="SJW78" s="102">
        <v>11968</v>
      </c>
      <c r="SJX78" s="103" t="s">
        <v>241</v>
      </c>
      <c r="SJY78" s="104">
        <v>89</v>
      </c>
      <c r="SJZ78" s="97" t="s">
        <v>254</v>
      </c>
      <c r="SKA78" s="97" t="s">
        <v>218</v>
      </c>
      <c r="SKB78" s="97" t="s">
        <v>99</v>
      </c>
      <c r="SKC78" s="63" t="s">
        <v>104</v>
      </c>
      <c r="SKD78" s="97" t="s">
        <v>222</v>
      </c>
      <c r="SKE78" s="102">
        <v>11968</v>
      </c>
      <c r="SKF78" s="103" t="s">
        <v>241</v>
      </c>
      <c r="SKG78" s="104">
        <v>89</v>
      </c>
      <c r="SKH78" s="97" t="s">
        <v>254</v>
      </c>
      <c r="SKI78" s="97" t="s">
        <v>218</v>
      </c>
      <c r="SKJ78" s="97" t="s">
        <v>99</v>
      </c>
      <c r="SKK78" s="63" t="s">
        <v>104</v>
      </c>
      <c r="SKL78" s="97" t="s">
        <v>222</v>
      </c>
      <c r="SKM78" s="102">
        <v>11968</v>
      </c>
      <c r="SKN78" s="103" t="s">
        <v>241</v>
      </c>
      <c r="SKO78" s="104">
        <v>89</v>
      </c>
      <c r="SKP78" s="97" t="s">
        <v>254</v>
      </c>
      <c r="SKQ78" s="97" t="s">
        <v>218</v>
      </c>
      <c r="SKR78" s="97" t="s">
        <v>99</v>
      </c>
      <c r="SKS78" s="63" t="s">
        <v>104</v>
      </c>
      <c r="SKT78" s="97" t="s">
        <v>222</v>
      </c>
      <c r="SKU78" s="102">
        <v>11968</v>
      </c>
      <c r="SKV78" s="103" t="s">
        <v>241</v>
      </c>
      <c r="SKW78" s="104">
        <v>89</v>
      </c>
      <c r="SKX78" s="97" t="s">
        <v>254</v>
      </c>
      <c r="SKY78" s="97" t="s">
        <v>218</v>
      </c>
      <c r="SKZ78" s="97" t="s">
        <v>99</v>
      </c>
      <c r="SLA78" s="63" t="s">
        <v>104</v>
      </c>
      <c r="SLB78" s="97" t="s">
        <v>222</v>
      </c>
      <c r="SLC78" s="102">
        <v>11968</v>
      </c>
      <c r="SLD78" s="103" t="s">
        <v>241</v>
      </c>
      <c r="SLE78" s="104">
        <v>89</v>
      </c>
      <c r="SLF78" s="97" t="s">
        <v>254</v>
      </c>
      <c r="SLG78" s="97" t="s">
        <v>218</v>
      </c>
      <c r="SLH78" s="97" t="s">
        <v>99</v>
      </c>
      <c r="SLI78" s="63" t="s">
        <v>104</v>
      </c>
      <c r="SLJ78" s="97" t="s">
        <v>222</v>
      </c>
      <c r="SLK78" s="102">
        <v>11968</v>
      </c>
      <c r="SLL78" s="103" t="s">
        <v>241</v>
      </c>
      <c r="SLM78" s="104">
        <v>89</v>
      </c>
      <c r="SLN78" s="97" t="s">
        <v>254</v>
      </c>
      <c r="SLO78" s="97" t="s">
        <v>218</v>
      </c>
      <c r="SLP78" s="97" t="s">
        <v>99</v>
      </c>
      <c r="SLQ78" s="63" t="s">
        <v>104</v>
      </c>
      <c r="SLR78" s="97" t="s">
        <v>222</v>
      </c>
      <c r="SLS78" s="102">
        <v>11968</v>
      </c>
      <c r="SLT78" s="103" t="s">
        <v>241</v>
      </c>
      <c r="SLU78" s="104">
        <v>89</v>
      </c>
      <c r="SLV78" s="97" t="s">
        <v>254</v>
      </c>
      <c r="SLW78" s="97" t="s">
        <v>218</v>
      </c>
      <c r="SLX78" s="97" t="s">
        <v>99</v>
      </c>
      <c r="SLY78" s="63" t="s">
        <v>104</v>
      </c>
      <c r="SLZ78" s="97" t="s">
        <v>222</v>
      </c>
      <c r="SMA78" s="102">
        <v>11968</v>
      </c>
      <c r="SMB78" s="103" t="s">
        <v>241</v>
      </c>
      <c r="SMC78" s="104">
        <v>89</v>
      </c>
      <c r="SMD78" s="97" t="s">
        <v>254</v>
      </c>
      <c r="SME78" s="97" t="s">
        <v>218</v>
      </c>
      <c r="SMF78" s="97" t="s">
        <v>99</v>
      </c>
      <c r="SMG78" s="63" t="s">
        <v>104</v>
      </c>
      <c r="SMH78" s="97" t="s">
        <v>222</v>
      </c>
      <c r="SMI78" s="102">
        <v>11968</v>
      </c>
      <c r="SMJ78" s="103" t="s">
        <v>241</v>
      </c>
      <c r="SMK78" s="104">
        <v>89</v>
      </c>
      <c r="SML78" s="97" t="s">
        <v>254</v>
      </c>
      <c r="SMM78" s="97" t="s">
        <v>218</v>
      </c>
      <c r="SMN78" s="97" t="s">
        <v>99</v>
      </c>
      <c r="SMO78" s="63" t="s">
        <v>104</v>
      </c>
      <c r="SMP78" s="97" t="s">
        <v>222</v>
      </c>
      <c r="SMQ78" s="102">
        <v>11968</v>
      </c>
      <c r="SMR78" s="103" t="s">
        <v>241</v>
      </c>
      <c r="SMS78" s="104">
        <v>89</v>
      </c>
      <c r="SMT78" s="97" t="s">
        <v>254</v>
      </c>
      <c r="SMU78" s="97" t="s">
        <v>218</v>
      </c>
      <c r="SMV78" s="97" t="s">
        <v>99</v>
      </c>
      <c r="SMW78" s="63" t="s">
        <v>104</v>
      </c>
      <c r="SMX78" s="97" t="s">
        <v>222</v>
      </c>
      <c r="SMY78" s="102">
        <v>11968</v>
      </c>
      <c r="SMZ78" s="103" t="s">
        <v>241</v>
      </c>
      <c r="SNA78" s="104">
        <v>89</v>
      </c>
      <c r="SNB78" s="97" t="s">
        <v>254</v>
      </c>
      <c r="SNC78" s="97" t="s">
        <v>218</v>
      </c>
      <c r="SND78" s="97" t="s">
        <v>99</v>
      </c>
      <c r="SNE78" s="63" t="s">
        <v>104</v>
      </c>
      <c r="SNF78" s="97" t="s">
        <v>222</v>
      </c>
      <c r="SNG78" s="102">
        <v>11968</v>
      </c>
      <c r="SNH78" s="103" t="s">
        <v>241</v>
      </c>
      <c r="SNI78" s="104">
        <v>89</v>
      </c>
      <c r="SNJ78" s="97" t="s">
        <v>254</v>
      </c>
      <c r="SNK78" s="97" t="s">
        <v>218</v>
      </c>
      <c r="SNL78" s="97" t="s">
        <v>99</v>
      </c>
      <c r="SNM78" s="63" t="s">
        <v>104</v>
      </c>
      <c r="SNN78" s="97" t="s">
        <v>222</v>
      </c>
      <c r="SNO78" s="102">
        <v>11968</v>
      </c>
      <c r="SNP78" s="103" t="s">
        <v>241</v>
      </c>
      <c r="SNQ78" s="104">
        <v>89</v>
      </c>
      <c r="SNR78" s="97" t="s">
        <v>254</v>
      </c>
      <c r="SNS78" s="97" t="s">
        <v>218</v>
      </c>
      <c r="SNT78" s="97" t="s">
        <v>99</v>
      </c>
      <c r="SNU78" s="63" t="s">
        <v>104</v>
      </c>
      <c r="SNV78" s="97" t="s">
        <v>222</v>
      </c>
      <c r="SNW78" s="102">
        <v>11968</v>
      </c>
      <c r="SNX78" s="103" t="s">
        <v>241</v>
      </c>
      <c r="SNY78" s="104">
        <v>89</v>
      </c>
      <c r="SNZ78" s="97" t="s">
        <v>254</v>
      </c>
      <c r="SOA78" s="97" t="s">
        <v>218</v>
      </c>
      <c r="SOB78" s="97" t="s">
        <v>99</v>
      </c>
      <c r="SOC78" s="63" t="s">
        <v>104</v>
      </c>
      <c r="SOD78" s="97" t="s">
        <v>222</v>
      </c>
      <c r="SOE78" s="102">
        <v>11968</v>
      </c>
      <c r="SOF78" s="103" t="s">
        <v>241</v>
      </c>
      <c r="SOG78" s="104">
        <v>89</v>
      </c>
      <c r="SOH78" s="97" t="s">
        <v>254</v>
      </c>
      <c r="SOI78" s="97" t="s">
        <v>218</v>
      </c>
      <c r="SOJ78" s="97" t="s">
        <v>99</v>
      </c>
      <c r="SOK78" s="63" t="s">
        <v>104</v>
      </c>
      <c r="SOL78" s="97" t="s">
        <v>222</v>
      </c>
      <c r="SOM78" s="102">
        <v>11968</v>
      </c>
      <c r="SON78" s="103" t="s">
        <v>241</v>
      </c>
      <c r="SOO78" s="104">
        <v>89</v>
      </c>
      <c r="SOP78" s="97" t="s">
        <v>254</v>
      </c>
      <c r="SOQ78" s="97" t="s">
        <v>218</v>
      </c>
      <c r="SOR78" s="97" t="s">
        <v>99</v>
      </c>
      <c r="SOS78" s="63" t="s">
        <v>104</v>
      </c>
      <c r="SOT78" s="97" t="s">
        <v>222</v>
      </c>
      <c r="SOU78" s="102">
        <v>11968</v>
      </c>
      <c r="SOV78" s="103" t="s">
        <v>241</v>
      </c>
      <c r="SOW78" s="104">
        <v>89</v>
      </c>
      <c r="SOX78" s="97" t="s">
        <v>254</v>
      </c>
      <c r="SOY78" s="97" t="s">
        <v>218</v>
      </c>
      <c r="SOZ78" s="97" t="s">
        <v>99</v>
      </c>
      <c r="SPA78" s="63" t="s">
        <v>104</v>
      </c>
      <c r="SPB78" s="97" t="s">
        <v>222</v>
      </c>
      <c r="SPC78" s="102">
        <v>11968</v>
      </c>
      <c r="SPD78" s="103" t="s">
        <v>241</v>
      </c>
      <c r="SPE78" s="104">
        <v>89</v>
      </c>
      <c r="SPF78" s="97" t="s">
        <v>254</v>
      </c>
      <c r="SPG78" s="97" t="s">
        <v>218</v>
      </c>
      <c r="SPH78" s="97" t="s">
        <v>99</v>
      </c>
      <c r="SPI78" s="63" t="s">
        <v>104</v>
      </c>
      <c r="SPJ78" s="97" t="s">
        <v>222</v>
      </c>
      <c r="SPK78" s="102">
        <v>11968</v>
      </c>
      <c r="SPL78" s="103" t="s">
        <v>241</v>
      </c>
      <c r="SPM78" s="104">
        <v>89</v>
      </c>
      <c r="SPN78" s="97" t="s">
        <v>254</v>
      </c>
      <c r="SPO78" s="97" t="s">
        <v>218</v>
      </c>
      <c r="SPP78" s="97" t="s">
        <v>99</v>
      </c>
      <c r="SPQ78" s="63" t="s">
        <v>104</v>
      </c>
      <c r="SPR78" s="97" t="s">
        <v>222</v>
      </c>
      <c r="SPS78" s="102">
        <v>11968</v>
      </c>
      <c r="SPT78" s="103" t="s">
        <v>241</v>
      </c>
      <c r="SPU78" s="104">
        <v>89</v>
      </c>
      <c r="SPV78" s="97" t="s">
        <v>254</v>
      </c>
      <c r="SPW78" s="97" t="s">
        <v>218</v>
      </c>
      <c r="SPX78" s="97" t="s">
        <v>99</v>
      </c>
      <c r="SPY78" s="63" t="s">
        <v>104</v>
      </c>
      <c r="SPZ78" s="97" t="s">
        <v>222</v>
      </c>
      <c r="SQA78" s="102">
        <v>11968</v>
      </c>
      <c r="SQB78" s="103" t="s">
        <v>241</v>
      </c>
      <c r="SQC78" s="104">
        <v>89</v>
      </c>
      <c r="SQD78" s="97" t="s">
        <v>254</v>
      </c>
      <c r="SQE78" s="97" t="s">
        <v>218</v>
      </c>
      <c r="SQF78" s="97" t="s">
        <v>99</v>
      </c>
      <c r="SQG78" s="63" t="s">
        <v>104</v>
      </c>
      <c r="SQH78" s="97" t="s">
        <v>222</v>
      </c>
      <c r="SQI78" s="102">
        <v>11968</v>
      </c>
      <c r="SQJ78" s="103" t="s">
        <v>241</v>
      </c>
      <c r="SQK78" s="104">
        <v>89</v>
      </c>
      <c r="SQL78" s="97" t="s">
        <v>254</v>
      </c>
      <c r="SQM78" s="97" t="s">
        <v>218</v>
      </c>
      <c r="SQN78" s="97" t="s">
        <v>99</v>
      </c>
      <c r="SQO78" s="63" t="s">
        <v>104</v>
      </c>
      <c r="SQP78" s="97" t="s">
        <v>222</v>
      </c>
      <c r="SQQ78" s="102">
        <v>11968</v>
      </c>
      <c r="SQR78" s="103" t="s">
        <v>241</v>
      </c>
      <c r="SQS78" s="104">
        <v>89</v>
      </c>
      <c r="SQT78" s="97" t="s">
        <v>254</v>
      </c>
      <c r="SQU78" s="97" t="s">
        <v>218</v>
      </c>
      <c r="SQV78" s="97" t="s">
        <v>99</v>
      </c>
      <c r="SQW78" s="63" t="s">
        <v>104</v>
      </c>
      <c r="SQX78" s="97" t="s">
        <v>222</v>
      </c>
      <c r="SQY78" s="102">
        <v>11968</v>
      </c>
      <c r="SQZ78" s="103" t="s">
        <v>241</v>
      </c>
      <c r="SRA78" s="104">
        <v>89</v>
      </c>
      <c r="SRB78" s="97" t="s">
        <v>254</v>
      </c>
      <c r="SRC78" s="97" t="s">
        <v>218</v>
      </c>
      <c r="SRD78" s="97" t="s">
        <v>99</v>
      </c>
      <c r="SRE78" s="63" t="s">
        <v>104</v>
      </c>
      <c r="SRF78" s="97" t="s">
        <v>222</v>
      </c>
      <c r="SRG78" s="102">
        <v>11968</v>
      </c>
      <c r="SRH78" s="103" t="s">
        <v>241</v>
      </c>
      <c r="SRI78" s="104">
        <v>89</v>
      </c>
      <c r="SRJ78" s="97" t="s">
        <v>254</v>
      </c>
      <c r="SRK78" s="97" t="s">
        <v>218</v>
      </c>
      <c r="SRL78" s="97" t="s">
        <v>99</v>
      </c>
      <c r="SRM78" s="63" t="s">
        <v>104</v>
      </c>
      <c r="SRN78" s="97" t="s">
        <v>222</v>
      </c>
      <c r="SRO78" s="102">
        <v>11968</v>
      </c>
      <c r="SRP78" s="103" t="s">
        <v>241</v>
      </c>
      <c r="SRQ78" s="104">
        <v>89</v>
      </c>
      <c r="SRR78" s="97" t="s">
        <v>254</v>
      </c>
      <c r="SRS78" s="97" t="s">
        <v>218</v>
      </c>
      <c r="SRT78" s="97" t="s">
        <v>99</v>
      </c>
      <c r="SRU78" s="63" t="s">
        <v>104</v>
      </c>
      <c r="SRV78" s="97" t="s">
        <v>222</v>
      </c>
      <c r="SRW78" s="102">
        <v>11968</v>
      </c>
      <c r="SRX78" s="103" t="s">
        <v>241</v>
      </c>
      <c r="SRY78" s="104">
        <v>89</v>
      </c>
      <c r="SRZ78" s="97" t="s">
        <v>254</v>
      </c>
      <c r="SSA78" s="97" t="s">
        <v>218</v>
      </c>
      <c r="SSB78" s="97" t="s">
        <v>99</v>
      </c>
      <c r="SSC78" s="63" t="s">
        <v>104</v>
      </c>
      <c r="SSD78" s="97" t="s">
        <v>222</v>
      </c>
      <c r="SSE78" s="102">
        <v>11968</v>
      </c>
      <c r="SSF78" s="103" t="s">
        <v>241</v>
      </c>
      <c r="SSG78" s="104">
        <v>89</v>
      </c>
      <c r="SSH78" s="97" t="s">
        <v>254</v>
      </c>
      <c r="SSI78" s="97" t="s">
        <v>218</v>
      </c>
      <c r="SSJ78" s="97" t="s">
        <v>99</v>
      </c>
      <c r="SSK78" s="63" t="s">
        <v>104</v>
      </c>
      <c r="SSL78" s="97" t="s">
        <v>222</v>
      </c>
      <c r="SSM78" s="102">
        <v>11968</v>
      </c>
      <c r="SSN78" s="103" t="s">
        <v>241</v>
      </c>
      <c r="SSO78" s="104">
        <v>89</v>
      </c>
      <c r="SSP78" s="97" t="s">
        <v>254</v>
      </c>
      <c r="SSQ78" s="97" t="s">
        <v>218</v>
      </c>
      <c r="SSR78" s="97" t="s">
        <v>99</v>
      </c>
      <c r="SSS78" s="63" t="s">
        <v>104</v>
      </c>
      <c r="SST78" s="97" t="s">
        <v>222</v>
      </c>
      <c r="SSU78" s="102">
        <v>11968</v>
      </c>
      <c r="SSV78" s="103" t="s">
        <v>241</v>
      </c>
      <c r="SSW78" s="104">
        <v>89</v>
      </c>
      <c r="SSX78" s="97" t="s">
        <v>254</v>
      </c>
      <c r="SSY78" s="97" t="s">
        <v>218</v>
      </c>
      <c r="SSZ78" s="97" t="s">
        <v>99</v>
      </c>
      <c r="STA78" s="63" t="s">
        <v>104</v>
      </c>
      <c r="STB78" s="97" t="s">
        <v>222</v>
      </c>
      <c r="STC78" s="102">
        <v>11968</v>
      </c>
      <c r="STD78" s="103" t="s">
        <v>241</v>
      </c>
      <c r="STE78" s="104">
        <v>89</v>
      </c>
      <c r="STF78" s="97" t="s">
        <v>254</v>
      </c>
      <c r="STG78" s="97" t="s">
        <v>218</v>
      </c>
      <c r="STH78" s="97" t="s">
        <v>99</v>
      </c>
      <c r="STI78" s="63" t="s">
        <v>104</v>
      </c>
      <c r="STJ78" s="97" t="s">
        <v>222</v>
      </c>
      <c r="STK78" s="102">
        <v>11968</v>
      </c>
      <c r="STL78" s="103" t="s">
        <v>241</v>
      </c>
      <c r="STM78" s="104">
        <v>89</v>
      </c>
      <c r="STN78" s="97" t="s">
        <v>254</v>
      </c>
      <c r="STO78" s="97" t="s">
        <v>218</v>
      </c>
      <c r="STP78" s="97" t="s">
        <v>99</v>
      </c>
      <c r="STQ78" s="63" t="s">
        <v>104</v>
      </c>
      <c r="STR78" s="97" t="s">
        <v>222</v>
      </c>
      <c r="STS78" s="102">
        <v>11968</v>
      </c>
      <c r="STT78" s="103" t="s">
        <v>241</v>
      </c>
      <c r="STU78" s="104">
        <v>89</v>
      </c>
      <c r="STV78" s="97" t="s">
        <v>254</v>
      </c>
      <c r="STW78" s="97" t="s">
        <v>218</v>
      </c>
      <c r="STX78" s="97" t="s">
        <v>99</v>
      </c>
      <c r="STY78" s="63" t="s">
        <v>104</v>
      </c>
      <c r="STZ78" s="97" t="s">
        <v>222</v>
      </c>
      <c r="SUA78" s="102">
        <v>11968</v>
      </c>
      <c r="SUB78" s="103" t="s">
        <v>241</v>
      </c>
      <c r="SUC78" s="104">
        <v>89</v>
      </c>
      <c r="SUD78" s="97" t="s">
        <v>254</v>
      </c>
      <c r="SUE78" s="97" t="s">
        <v>218</v>
      </c>
      <c r="SUF78" s="97" t="s">
        <v>99</v>
      </c>
      <c r="SUG78" s="63" t="s">
        <v>104</v>
      </c>
      <c r="SUH78" s="97" t="s">
        <v>222</v>
      </c>
      <c r="SUI78" s="102">
        <v>11968</v>
      </c>
      <c r="SUJ78" s="103" t="s">
        <v>241</v>
      </c>
      <c r="SUK78" s="104">
        <v>89</v>
      </c>
      <c r="SUL78" s="97" t="s">
        <v>254</v>
      </c>
      <c r="SUM78" s="97" t="s">
        <v>218</v>
      </c>
      <c r="SUN78" s="97" t="s">
        <v>99</v>
      </c>
      <c r="SUO78" s="63" t="s">
        <v>104</v>
      </c>
      <c r="SUP78" s="97" t="s">
        <v>222</v>
      </c>
      <c r="SUQ78" s="102">
        <v>11968</v>
      </c>
      <c r="SUR78" s="103" t="s">
        <v>241</v>
      </c>
      <c r="SUS78" s="104">
        <v>89</v>
      </c>
      <c r="SUT78" s="97" t="s">
        <v>254</v>
      </c>
      <c r="SUU78" s="97" t="s">
        <v>218</v>
      </c>
      <c r="SUV78" s="97" t="s">
        <v>99</v>
      </c>
      <c r="SUW78" s="63" t="s">
        <v>104</v>
      </c>
      <c r="SUX78" s="97" t="s">
        <v>222</v>
      </c>
      <c r="SUY78" s="102">
        <v>11968</v>
      </c>
      <c r="SUZ78" s="103" t="s">
        <v>241</v>
      </c>
      <c r="SVA78" s="104">
        <v>89</v>
      </c>
      <c r="SVB78" s="97" t="s">
        <v>254</v>
      </c>
      <c r="SVC78" s="97" t="s">
        <v>218</v>
      </c>
      <c r="SVD78" s="97" t="s">
        <v>99</v>
      </c>
      <c r="SVE78" s="63" t="s">
        <v>104</v>
      </c>
      <c r="SVF78" s="97" t="s">
        <v>222</v>
      </c>
      <c r="SVG78" s="102">
        <v>11968</v>
      </c>
      <c r="SVH78" s="103" t="s">
        <v>241</v>
      </c>
      <c r="SVI78" s="104">
        <v>89</v>
      </c>
      <c r="SVJ78" s="97" t="s">
        <v>254</v>
      </c>
      <c r="SVK78" s="97" t="s">
        <v>218</v>
      </c>
      <c r="SVL78" s="97" t="s">
        <v>99</v>
      </c>
      <c r="SVM78" s="63" t="s">
        <v>104</v>
      </c>
      <c r="SVN78" s="97" t="s">
        <v>222</v>
      </c>
      <c r="SVO78" s="102">
        <v>11968</v>
      </c>
      <c r="SVP78" s="103" t="s">
        <v>241</v>
      </c>
      <c r="SVQ78" s="104">
        <v>89</v>
      </c>
      <c r="SVR78" s="97" t="s">
        <v>254</v>
      </c>
      <c r="SVS78" s="97" t="s">
        <v>218</v>
      </c>
      <c r="SVT78" s="97" t="s">
        <v>99</v>
      </c>
      <c r="SVU78" s="63" t="s">
        <v>104</v>
      </c>
      <c r="SVV78" s="97" t="s">
        <v>222</v>
      </c>
      <c r="SVW78" s="102">
        <v>11968</v>
      </c>
      <c r="SVX78" s="103" t="s">
        <v>241</v>
      </c>
      <c r="SVY78" s="104">
        <v>89</v>
      </c>
      <c r="SVZ78" s="97" t="s">
        <v>254</v>
      </c>
      <c r="SWA78" s="97" t="s">
        <v>218</v>
      </c>
      <c r="SWB78" s="97" t="s">
        <v>99</v>
      </c>
      <c r="SWC78" s="63" t="s">
        <v>104</v>
      </c>
      <c r="SWD78" s="97" t="s">
        <v>222</v>
      </c>
      <c r="SWE78" s="102">
        <v>11968</v>
      </c>
      <c r="SWF78" s="103" t="s">
        <v>241</v>
      </c>
      <c r="SWG78" s="104">
        <v>89</v>
      </c>
      <c r="SWH78" s="97" t="s">
        <v>254</v>
      </c>
      <c r="SWI78" s="97" t="s">
        <v>218</v>
      </c>
      <c r="SWJ78" s="97" t="s">
        <v>99</v>
      </c>
      <c r="SWK78" s="63" t="s">
        <v>104</v>
      </c>
      <c r="SWL78" s="97" t="s">
        <v>222</v>
      </c>
      <c r="SWM78" s="102">
        <v>11968</v>
      </c>
      <c r="SWN78" s="103" t="s">
        <v>241</v>
      </c>
      <c r="SWO78" s="104">
        <v>89</v>
      </c>
      <c r="SWP78" s="97" t="s">
        <v>254</v>
      </c>
      <c r="SWQ78" s="97" t="s">
        <v>218</v>
      </c>
      <c r="SWR78" s="97" t="s">
        <v>99</v>
      </c>
      <c r="SWS78" s="63" t="s">
        <v>104</v>
      </c>
      <c r="SWT78" s="97" t="s">
        <v>222</v>
      </c>
      <c r="SWU78" s="102">
        <v>11968</v>
      </c>
      <c r="SWV78" s="103" t="s">
        <v>241</v>
      </c>
      <c r="SWW78" s="104">
        <v>89</v>
      </c>
      <c r="SWX78" s="97" t="s">
        <v>254</v>
      </c>
      <c r="SWY78" s="97" t="s">
        <v>218</v>
      </c>
      <c r="SWZ78" s="97" t="s">
        <v>99</v>
      </c>
      <c r="SXA78" s="63" t="s">
        <v>104</v>
      </c>
      <c r="SXB78" s="97" t="s">
        <v>222</v>
      </c>
      <c r="SXC78" s="102">
        <v>11968</v>
      </c>
      <c r="SXD78" s="103" t="s">
        <v>241</v>
      </c>
      <c r="SXE78" s="104">
        <v>89</v>
      </c>
      <c r="SXF78" s="97" t="s">
        <v>254</v>
      </c>
      <c r="SXG78" s="97" t="s">
        <v>218</v>
      </c>
      <c r="SXH78" s="97" t="s">
        <v>99</v>
      </c>
      <c r="SXI78" s="63" t="s">
        <v>104</v>
      </c>
      <c r="SXJ78" s="97" t="s">
        <v>222</v>
      </c>
      <c r="SXK78" s="102">
        <v>11968</v>
      </c>
      <c r="SXL78" s="103" t="s">
        <v>241</v>
      </c>
      <c r="SXM78" s="104">
        <v>89</v>
      </c>
      <c r="SXN78" s="97" t="s">
        <v>254</v>
      </c>
      <c r="SXO78" s="97" t="s">
        <v>218</v>
      </c>
      <c r="SXP78" s="97" t="s">
        <v>99</v>
      </c>
      <c r="SXQ78" s="63" t="s">
        <v>104</v>
      </c>
      <c r="SXR78" s="97" t="s">
        <v>222</v>
      </c>
      <c r="SXS78" s="102">
        <v>11968</v>
      </c>
      <c r="SXT78" s="103" t="s">
        <v>241</v>
      </c>
      <c r="SXU78" s="104">
        <v>89</v>
      </c>
      <c r="SXV78" s="97" t="s">
        <v>254</v>
      </c>
      <c r="SXW78" s="97" t="s">
        <v>218</v>
      </c>
      <c r="SXX78" s="97" t="s">
        <v>99</v>
      </c>
      <c r="SXY78" s="63" t="s">
        <v>104</v>
      </c>
      <c r="SXZ78" s="97" t="s">
        <v>222</v>
      </c>
      <c r="SYA78" s="102">
        <v>11968</v>
      </c>
      <c r="SYB78" s="103" t="s">
        <v>241</v>
      </c>
      <c r="SYC78" s="104">
        <v>89</v>
      </c>
      <c r="SYD78" s="97" t="s">
        <v>254</v>
      </c>
      <c r="SYE78" s="97" t="s">
        <v>218</v>
      </c>
      <c r="SYF78" s="97" t="s">
        <v>99</v>
      </c>
      <c r="SYG78" s="63" t="s">
        <v>104</v>
      </c>
      <c r="SYH78" s="97" t="s">
        <v>222</v>
      </c>
      <c r="SYI78" s="102">
        <v>11968</v>
      </c>
      <c r="SYJ78" s="103" t="s">
        <v>241</v>
      </c>
      <c r="SYK78" s="104">
        <v>89</v>
      </c>
      <c r="SYL78" s="97" t="s">
        <v>254</v>
      </c>
      <c r="SYM78" s="97" t="s">
        <v>218</v>
      </c>
      <c r="SYN78" s="97" t="s">
        <v>99</v>
      </c>
      <c r="SYO78" s="63" t="s">
        <v>104</v>
      </c>
      <c r="SYP78" s="97" t="s">
        <v>222</v>
      </c>
      <c r="SYQ78" s="102">
        <v>11968</v>
      </c>
      <c r="SYR78" s="103" t="s">
        <v>241</v>
      </c>
      <c r="SYS78" s="104">
        <v>89</v>
      </c>
      <c r="SYT78" s="97" t="s">
        <v>254</v>
      </c>
      <c r="SYU78" s="97" t="s">
        <v>218</v>
      </c>
      <c r="SYV78" s="97" t="s">
        <v>99</v>
      </c>
      <c r="SYW78" s="63" t="s">
        <v>104</v>
      </c>
      <c r="SYX78" s="97" t="s">
        <v>222</v>
      </c>
      <c r="SYY78" s="102">
        <v>11968</v>
      </c>
      <c r="SYZ78" s="103" t="s">
        <v>241</v>
      </c>
      <c r="SZA78" s="104">
        <v>89</v>
      </c>
      <c r="SZB78" s="97" t="s">
        <v>254</v>
      </c>
      <c r="SZC78" s="97" t="s">
        <v>218</v>
      </c>
      <c r="SZD78" s="97" t="s">
        <v>99</v>
      </c>
      <c r="SZE78" s="63" t="s">
        <v>104</v>
      </c>
      <c r="SZF78" s="97" t="s">
        <v>222</v>
      </c>
      <c r="SZG78" s="102">
        <v>11968</v>
      </c>
      <c r="SZH78" s="103" t="s">
        <v>241</v>
      </c>
      <c r="SZI78" s="104">
        <v>89</v>
      </c>
      <c r="SZJ78" s="97" t="s">
        <v>254</v>
      </c>
      <c r="SZK78" s="97" t="s">
        <v>218</v>
      </c>
      <c r="SZL78" s="97" t="s">
        <v>99</v>
      </c>
      <c r="SZM78" s="63" t="s">
        <v>104</v>
      </c>
      <c r="SZN78" s="97" t="s">
        <v>222</v>
      </c>
      <c r="SZO78" s="102">
        <v>11968</v>
      </c>
      <c r="SZP78" s="103" t="s">
        <v>241</v>
      </c>
      <c r="SZQ78" s="104">
        <v>89</v>
      </c>
      <c r="SZR78" s="97" t="s">
        <v>254</v>
      </c>
      <c r="SZS78" s="97" t="s">
        <v>218</v>
      </c>
      <c r="SZT78" s="97" t="s">
        <v>99</v>
      </c>
      <c r="SZU78" s="63" t="s">
        <v>104</v>
      </c>
      <c r="SZV78" s="97" t="s">
        <v>222</v>
      </c>
      <c r="SZW78" s="102">
        <v>11968</v>
      </c>
      <c r="SZX78" s="103" t="s">
        <v>241</v>
      </c>
      <c r="SZY78" s="104">
        <v>89</v>
      </c>
      <c r="SZZ78" s="97" t="s">
        <v>254</v>
      </c>
      <c r="TAA78" s="97" t="s">
        <v>218</v>
      </c>
      <c r="TAB78" s="97" t="s">
        <v>99</v>
      </c>
      <c r="TAC78" s="63" t="s">
        <v>104</v>
      </c>
      <c r="TAD78" s="97" t="s">
        <v>222</v>
      </c>
      <c r="TAE78" s="102">
        <v>11968</v>
      </c>
      <c r="TAF78" s="103" t="s">
        <v>241</v>
      </c>
      <c r="TAG78" s="104">
        <v>89</v>
      </c>
      <c r="TAH78" s="97" t="s">
        <v>254</v>
      </c>
      <c r="TAI78" s="97" t="s">
        <v>218</v>
      </c>
      <c r="TAJ78" s="97" t="s">
        <v>99</v>
      </c>
      <c r="TAK78" s="63" t="s">
        <v>104</v>
      </c>
      <c r="TAL78" s="97" t="s">
        <v>222</v>
      </c>
      <c r="TAM78" s="102">
        <v>11968</v>
      </c>
      <c r="TAN78" s="103" t="s">
        <v>241</v>
      </c>
      <c r="TAO78" s="104">
        <v>89</v>
      </c>
      <c r="TAP78" s="97" t="s">
        <v>254</v>
      </c>
      <c r="TAQ78" s="97" t="s">
        <v>218</v>
      </c>
      <c r="TAR78" s="97" t="s">
        <v>99</v>
      </c>
      <c r="TAS78" s="63" t="s">
        <v>104</v>
      </c>
      <c r="TAT78" s="97" t="s">
        <v>222</v>
      </c>
      <c r="TAU78" s="102">
        <v>11968</v>
      </c>
      <c r="TAV78" s="103" t="s">
        <v>241</v>
      </c>
      <c r="TAW78" s="104">
        <v>89</v>
      </c>
      <c r="TAX78" s="97" t="s">
        <v>254</v>
      </c>
      <c r="TAY78" s="97" t="s">
        <v>218</v>
      </c>
      <c r="TAZ78" s="97" t="s">
        <v>99</v>
      </c>
      <c r="TBA78" s="63" t="s">
        <v>104</v>
      </c>
      <c r="TBB78" s="97" t="s">
        <v>222</v>
      </c>
      <c r="TBC78" s="102">
        <v>11968</v>
      </c>
      <c r="TBD78" s="103" t="s">
        <v>241</v>
      </c>
      <c r="TBE78" s="104">
        <v>89</v>
      </c>
      <c r="TBF78" s="97" t="s">
        <v>254</v>
      </c>
      <c r="TBG78" s="97" t="s">
        <v>218</v>
      </c>
      <c r="TBH78" s="97" t="s">
        <v>99</v>
      </c>
      <c r="TBI78" s="63" t="s">
        <v>104</v>
      </c>
      <c r="TBJ78" s="97" t="s">
        <v>222</v>
      </c>
      <c r="TBK78" s="102">
        <v>11968</v>
      </c>
      <c r="TBL78" s="103" t="s">
        <v>241</v>
      </c>
      <c r="TBM78" s="104">
        <v>89</v>
      </c>
      <c r="TBN78" s="97" t="s">
        <v>254</v>
      </c>
      <c r="TBO78" s="97" t="s">
        <v>218</v>
      </c>
      <c r="TBP78" s="97" t="s">
        <v>99</v>
      </c>
      <c r="TBQ78" s="63" t="s">
        <v>104</v>
      </c>
      <c r="TBR78" s="97" t="s">
        <v>222</v>
      </c>
      <c r="TBS78" s="102">
        <v>11968</v>
      </c>
      <c r="TBT78" s="103" t="s">
        <v>241</v>
      </c>
      <c r="TBU78" s="104">
        <v>89</v>
      </c>
      <c r="TBV78" s="97" t="s">
        <v>254</v>
      </c>
      <c r="TBW78" s="97" t="s">
        <v>218</v>
      </c>
      <c r="TBX78" s="97" t="s">
        <v>99</v>
      </c>
      <c r="TBY78" s="63" t="s">
        <v>104</v>
      </c>
      <c r="TBZ78" s="97" t="s">
        <v>222</v>
      </c>
      <c r="TCA78" s="102">
        <v>11968</v>
      </c>
      <c r="TCB78" s="103" t="s">
        <v>241</v>
      </c>
      <c r="TCC78" s="104">
        <v>89</v>
      </c>
      <c r="TCD78" s="97" t="s">
        <v>254</v>
      </c>
      <c r="TCE78" s="97" t="s">
        <v>218</v>
      </c>
      <c r="TCF78" s="97" t="s">
        <v>99</v>
      </c>
      <c r="TCG78" s="63" t="s">
        <v>104</v>
      </c>
      <c r="TCH78" s="97" t="s">
        <v>222</v>
      </c>
      <c r="TCI78" s="102">
        <v>11968</v>
      </c>
      <c r="TCJ78" s="103" t="s">
        <v>241</v>
      </c>
      <c r="TCK78" s="104">
        <v>89</v>
      </c>
      <c r="TCL78" s="97" t="s">
        <v>254</v>
      </c>
      <c r="TCM78" s="97" t="s">
        <v>218</v>
      </c>
      <c r="TCN78" s="97" t="s">
        <v>99</v>
      </c>
      <c r="TCO78" s="63" t="s">
        <v>104</v>
      </c>
      <c r="TCP78" s="97" t="s">
        <v>222</v>
      </c>
      <c r="TCQ78" s="102">
        <v>11968</v>
      </c>
      <c r="TCR78" s="103" t="s">
        <v>241</v>
      </c>
      <c r="TCS78" s="104">
        <v>89</v>
      </c>
      <c r="TCT78" s="97" t="s">
        <v>254</v>
      </c>
      <c r="TCU78" s="97" t="s">
        <v>218</v>
      </c>
      <c r="TCV78" s="97" t="s">
        <v>99</v>
      </c>
      <c r="TCW78" s="63" t="s">
        <v>104</v>
      </c>
      <c r="TCX78" s="97" t="s">
        <v>222</v>
      </c>
      <c r="TCY78" s="102">
        <v>11968</v>
      </c>
      <c r="TCZ78" s="103" t="s">
        <v>241</v>
      </c>
      <c r="TDA78" s="104">
        <v>89</v>
      </c>
      <c r="TDB78" s="97" t="s">
        <v>254</v>
      </c>
      <c r="TDC78" s="97" t="s">
        <v>218</v>
      </c>
      <c r="TDD78" s="97" t="s">
        <v>99</v>
      </c>
      <c r="TDE78" s="63" t="s">
        <v>104</v>
      </c>
      <c r="TDF78" s="97" t="s">
        <v>222</v>
      </c>
      <c r="TDG78" s="102">
        <v>11968</v>
      </c>
      <c r="TDH78" s="103" t="s">
        <v>241</v>
      </c>
      <c r="TDI78" s="104">
        <v>89</v>
      </c>
      <c r="TDJ78" s="97" t="s">
        <v>254</v>
      </c>
      <c r="TDK78" s="97" t="s">
        <v>218</v>
      </c>
      <c r="TDL78" s="97" t="s">
        <v>99</v>
      </c>
      <c r="TDM78" s="63" t="s">
        <v>104</v>
      </c>
      <c r="TDN78" s="97" t="s">
        <v>222</v>
      </c>
      <c r="TDO78" s="102">
        <v>11968</v>
      </c>
      <c r="TDP78" s="103" t="s">
        <v>241</v>
      </c>
      <c r="TDQ78" s="104">
        <v>89</v>
      </c>
      <c r="TDR78" s="97" t="s">
        <v>254</v>
      </c>
      <c r="TDS78" s="97" t="s">
        <v>218</v>
      </c>
      <c r="TDT78" s="97" t="s">
        <v>99</v>
      </c>
      <c r="TDU78" s="63" t="s">
        <v>104</v>
      </c>
      <c r="TDV78" s="97" t="s">
        <v>222</v>
      </c>
      <c r="TDW78" s="102">
        <v>11968</v>
      </c>
      <c r="TDX78" s="103" t="s">
        <v>241</v>
      </c>
      <c r="TDY78" s="104">
        <v>89</v>
      </c>
      <c r="TDZ78" s="97" t="s">
        <v>254</v>
      </c>
      <c r="TEA78" s="97" t="s">
        <v>218</v>
      </c>
      <c r="TEB78" s="97" t="s">
        <v>99</v>
      </c>
      <c r="TEC78" s="63" t="s">
        <v>104</v>
      </c>
      <c r="TED78" s="97" t="s">
        <v>222</v>
      </c>
      <c r="TEE78" s="102">
        <v>11968</v>
      </c>
      <c r="TEF78" s="103" t="s">
        <v>241</v>
      </c>
      <c r="TEG78" s="104">
        <v>89</v>
      </c>
      <c r="TEH78" s="97" t="s">
        <v>254</v>
      </c>
      <c r="TEI78" s="97" t="s">
        <v>218</v>
      </c>
      <c r="TEJ78" s="97" t="s">
        <v>99</v>
      </c>
      <c r="TEK78" s="63" t="s">
        <v>104</v>
      </c>
      <c r="TEL78" s="97" t="s">
        <v>222</v>
      </c>
      <c r="TEM78" s="102">
        <v>11968</v>
      </c>
      <c r="TEN78" s="103" t="s">
        <v>241</v>
      </c>
      <c r="TEO78" s="104">
        <v>89</v>
      </c>
      <c r="TEP78" s="97" t="s">
        <v>254</v>
      </c>
      <c r="TEQ78" s="97" t="s">
        <v>218</v>
      </c>
      <c r="TER78" s="97" t="s">
        <v>99</v>
      </c>
      <c r="TES78" s="63" t="s">
        <v>104</v>
      </c>
      <c r="TET78" s="97" t="s">
        <v>222</v>
      </c>
      <c r="TEU78" s="102">
        <v>11968</v>
      </c>
      <c r="TEV78" s="103" t="s">
        <v>241</v>
      </c>
      <c r="TEW78" s="104">
        <v>89</v>
      </c>
      <c r="TEX78" s="97" t="s">
        <v>254</v>
      </c>
      <c r="TEY78" s="97" t="s">
        <v>218</v>
      </c>
      <c r="TEZ78" s="97" t="s">
        <v>99</v>
      </c>
      <c r="TFA78" s="63" t="s">
        <v>104</v>
      </c>
      <c r="TFB78" s="97" t="s">
        <v>222</v>
      </c>
      <c r="TFC78" s="102">
        <v>11968</v>
      </c>
      <c r="TFD78" s="103" t="s">
        <v>241</v>
      </c>
      <c r="TFE78" s="104">
        <v>89</v>
      </c>
      <c r="TFF78" s="97" t="s">
        <v>254</v>
      </c>
      <c r="TFG78" s="97" t="s">
        <v>218</v>
      </c>
      <c r="TFH78" s="97" t="s">
        <v>99</v>
      </c>
      <c r="TFI78" s="63" t="s">
        <v>104</v>
      </c>
      <c r="TFJ78" s="97" t="s">
        <v>222</v>
      </c>
      <c r="TFK78" s="102">
        <v>11968</v>
      </c>
      <c r="TFL78" s="103" t="s">
        <v>241</v>
      </c>
      <c r="TFM78" s="104">
        <v>89</v>
      </c>
      <c r="TFN78" s="97" t="s">
        <v>254</v>
      </c>
      <c r="TFO78" s="97" t="s">
        <v>218</v>
      </c>
      <c r="TFP78" s="97" t="s">
        <v>99</v>
      </c>
      <c r="TFQ78" s="63" t="s">
        <v>104</v>
      </c>
      <c r="TFR78" s="97" t="s">
        <v>222</v>
      </c>
      <c r="TFS78" s="102">
        <v>11968</v>
      </c>
      <c r="TFT78" s="103" t="s">
        <v>241</v>
      </c>
      <c r="TFU78" s="104">
        <v>89</v>
      </c>
      <c r="TFV78" s="97" t="s">
        <v>254</v>
      </c>
      <c r="TFW78" s="97" t="s">
        <v>218</v>
      </c>
      <c r="TFX78" s="97" t="s">
        <v>99</v>
      </c>
      <c r="TFY78" s="63" t="s">
        <v>104</v>
      </c>
      <c r="TFZ78" s="97" t="s">
        <v>222</v>
      </c>
      <c r="TGA78" s="102">
        <v>11968</v>
      </c>
      <c r="TGB78" s="103" t="s">
        <v>241</v>
      </c>
      <c r="TGC78" s="104">
        <v>89</v>
      </c>
      <c r="TGD78" s="97" t="s">
        <v>254</v>
      </c>
      <c r="TGE78" s="97" t="s">
        <v>218</v>
      </c>
      <c r="TGF78" s="97" t="s">
        <v>99</v>
      </c>
      <c r="TGG78" s="63" t="s">
        <v>104</v>
      </c>
      <c r="TGH78" s="97" t="s">
        <v>222</v>
      </c>
      <c r="TGI78" s="102">
        <v>11968</v>
      </c>
      <c r="TGJ78" s="103" t="s">
        <v>241</v>
      </c>
      <c r="TGK78" s="104">
        <v>89</v>
      </c>
      <c r="TGL78" s="97" t="s">
        <v>254</v>
      </c>
      <c r="TGM78" s="97" t="s">
        <v>218</v>
      </c>
      <c r="TGN78" s="97" t="s">
        <v>99</v>
      </c>
      <c r="TGO78" s="63" t="s">
        <v>104</v>
      </c>
      <c r="TGP78" s="97" t="s">
        <v>222</v>
      </c>
      <c r="TGQ78" s="102">
        <v>11968</v>
      </c>
      <c r="TGR78" s="103" t="s">
        <v>241</v>
      </c>
      <c r="TGS78" s="104">
        <v>89</v>
      </c>
      <c r="TGT78" s="97" t="s">
        <v>254</v>
      </c>
      <c r="TGU78" s="97" t="s">
        <v>218</v>
      </c>
      <c r="TGV78" s="97" t="s">
        <v>99</v>
      </c>
      <c r="TGW78" s="63" t="s">
        <v>104</v>
      </c>
      <c r="TGX78" s="97" t="s">
        <v>222</v>
      </c>
      <c r="TGY78" s="102">
        <v>11968</v>
      </c>
      <c r="TGZ78" s="103" t="s">
        <v>241</v>
      </c>
      <c r="THA78" s="104">
        <v>89</v>
      </c>
      <c r="THB78" s="97" t="s">
        <v>254</v>
      </c>
      <c r="THC78" s="97" t="s">
        <v>218</v>
      </c>
      <c r="THD78" s="97" t="s">
        <v>99</v>
      </c>
      <c r="THE78" s="63" t="s">
        <v>104</v>
      </c>
      <c r="THF78" s="97" t="s">
        <v>222</v>
      </c>
      <c r="THG78" s="102">
        <v>11968</v>
      </c>
      <c r="THH78" s="103" t="s">
        <v>241</v>
      </c>
      <c r="THI78" s="104">
        <v>89</v>
      </c>
      <c r="THJ78" s="97" t="s">
        <v>254</v>
      </c>
      <c r="THK78" s="97" t="s">
        <v>218</v>
      </c>
      <c r="THL78" s="97" t="s">
        <v>99</v>
      </c>
      <c r="THM78" s="63" t="s">
        <v>104</v>
      </c>
      <c r="THN78" s="97" t="s">
        <v>222</v>
      </c>
      <c r="THO78" s="102">
        <v>11968</v>
      </c>
      <c r="THP78" s="103" t="s">
        <v>241</v>
      </c>
      <c r="THQ78" s="104">
        <v>89</v>
      </c>
      <c r="THR78" s="97" t="s">
        <v>254</v>
      </c>
      <c r="THS78" s="97" t="s">
        <v>218</v>
      </c>
      <c r="THT78" s="97" t="s">
        <v>99</v>
      </c>
      <c r="THU78" s="63" t="s">
        <v>104</v>
      </c>
      <c r="THV78" s="97" t="s">
        <v>222</v>
      </c>
      <c r="THW78" s="102">
        <v>11968</v>
      </c>
      <c r="THX78" s="103" t="s">
        <v>241</v>
      </c>
      <c r="THY78" s="104">
        <v>89</v>
      </c>
      <c r="THZ78" s="97" t="s">
        <v>254</v>
      </c>
      <c r="TIA78" s="97" t="s">
        <v>218</v>
      </c>
      <c r="TIB78" s="97" t="s">
        <v>99</v>
      </c>
      <c r="TIC78" s="63" t="s">
        <v>104</v>
      </c>
      <c r="TID78" s="97" t="s">
        <v>222</v>
      </c>
      <c r="TIE78" s="102">
        <v>11968</v>
      </c>
      <c r="TIF78" s="103" t="s">
        <v>241</v>
      </c>
      <c r="TIG78" s="104">
        <v>89</v>
      </c>
      <c r="TIH78" s="97" t="s">
        <v>254</v>
      </c>
      <c r="TII78" s="97" t="s">
        <v>218</v>
      </c>
      <c r="TIJ78" s="97" t="s">
        <v>99</v>
      </c>
      <c r="TIK78" s="63" t="s">
        <v>104</v>
      </c>
      <c r="TIL78" s="97" t="s">
        <v>222</v>
      </c>
      <c r="TIM78" s="102">
        <v>11968</v>
      </c>
      <c r="TIN78" s="103" t="s">
        <v>241</v>
      </c>
      <c r="TIO78" s="104">
        <v>89</v>
      </c>
      <c r="TIP78" s="97" t="s">
        <v>254</v>
      </c>
      <c r="TIQ78" s="97" t="s">
        <v>218</v>
      </c>
      <c r="TIR78" s="97" t="s">
        <v>99</v>
      </c>
      <c r="TIS78" s="63" t="s">
        <v>104</v>
      </c>
      <c r="TIT78" s="97" t="s">
        <v>222</v>
      </c>
      <c r="TIU78" s="102">
        <v>11968</v>
      </c>
      <c r="TIV78" s="103" t="s">
        <v>241</v>
      </c>
      <c r="TIW78" s="104">
        <v>89</v>
      </c>
      <c r="TIX78" s="97" t="s">
        <v>254</v>
      </c>
      <c r="TIY78" s="97" t="s">
        <v>218</v>
      </c>
      <c r="TIZ78" s="97" t="s">
        <v>99</v>
      </c>
      <c r="TJA78" s="63" t="s">
        <v>104</v>
      </c>
      <c r="TJB78" s="97" t="s">
        <v>222</v>
      </c>
      <c r="TJC78" s="102">
        <v>11968</v>
      </c>
      <c r="TJD78" s="103" t="s">
        <v>241</v>
      </c>
      <c r="TJE78" s="104">
        <v>89</v>
      </c>
      <c r="TJF78" s="97" t="s">
        <v>254</v>
      </c>
      <c r="TJG78" s="97" t="s">
        <v>218</v>
      </c>
      <c r="TJH78" s="97" t="s">
        <v>99</v>
      </c>
      <c r="TJI78" s="63" t="s">
        <v>104</v>
      </c>
      <c r="TJJ78" s="97" t="s">
        <v>222</v>
      </c>
      <c r="TJK78" s="102">
        <v>11968</v>
      </c>
      <c r="TJL78" s="103" t="s">
        <v>241</v>
      </c>
      <c r="TJM78" s="104">
        <v>89</v>
      </c>
      <c r="TJN78" s="97" t="s">
        <v>254</v>
      </c>
      <c r="TJO78" s="97" t="s">
        <v>218</v>
      </c>
      <c r="TJP78" s="97" t="s">
        <v>99</v>
      </c>
      <c r="TJQ78" s="63" t="s">
        <v>104</v>
      </c>
      <c r="TJR78" s="97" t="s">
        <v>222</v>
      </c>
      <c r="TJS78" s="102">
        <v>11968</v>
      </c>
      <c r="TJT78" s="103" t="s">
        <v>241</v>
      </c>
      <c r="TJU78" s="104">
        <v>89</v>
      </c>
      <c r="TJV78" s="97" t="s">
        <v>254</v>
      </c>
      <c r="TJW78" s="97" t="s">
        <v>218</v>
      </c>
      <c r="TJX78" s="97" t="s">
        <v>99</v>
      </c>
      <c r="TJY78" s="63" t="s">
        <v>104</v>
      </c>
      <c r="TJZ78" s="97" t="s">
        <v>222</v>
      </c>
      <c r="TKA78" s="102">
        <v>11968</v>
      </c>
      <c r="TKB78" s="103" t="s">
        <v>241</v>
      </c>
      <c r="TKC78" s="104">
        <v>89</v>
      </c>
      <c r="TKD78" s="97" t="s">
        <v>254</v>
      </c>
      <c r="TKE78" s="97" t="s">
        <v>218</v>
      </c>
      <c r="TKF78" s="97" t="s">
        <v>99</v>
      </c>
      <c r="TKG78" s="63" t="s">
        <v>104</v>
      </c>
      <c r="TKH78" s="97" t="s">
        <v>222</v>
      </c>
      <c r="TKI78" s="102">
        <v>11968</v>
      </c>
      <c r="TKJ78" s="103" t="s">
        <v>241</v>
      </c>
      <c r="TKK78" s="104">
        <v>89</v>
      </c>
      <c r="TKL78" s="97" t="s">
        <v>254</v>
      </c>
      <c r="TKM78" s="97" t="s">
        <v>218</v>
      </c>
      <c r="TKN78" s="97" t="s">
        <v>99</v>
      </c>
      <c r="TKO78" s="63" t="s">
        <v>104</v>
      </c>
      <c r="TKP78" s="97" t="s">
        <v>222</v>
      </c>
      <c r="TKQ78" s="102">
        <v>11968</v>
      </c>
      <c r="TKR78" s="103" t="s">
        <v>241</v>
      </c>
      <c r="TKS78" s="104">
        <v>89</v>
      </c>
      <c r="TKT78" s="97" t="s">
        <v>254</v>
      </c>
      <c r="TKU78" s="97" t="s">
        <v>218</v>
      </c>
      <c r="TKV78" s="97" t="s">
        <v>99</v>
      </c>
      <c r="TKW78" s="63" t="s">
        <v>104</v>
      </c>
      <c r="TKX78" s="97" t="s">
        <v>222</v>
      </c>
      <c r="TKY78" s="102">
        <v>11968</v>
      </c>
      <c r="TKZ78" s="103" t="s">
        <v>241</v>
      </c>
      <c r="TLA78" s="104">
        <v>89</v>
      </c>
      <c r="TLB78" s="97" t="s">
        <v>254</v>
      </c>
      <c r="TLC78" s="97" t="s">
        <v>218</v>
      </c>
      <c r="TLD78" s="97" t="s">
        <v>99</v>
      </c>
      <c r="TLE78" s="63" t="s">
        <v>104</v>
      </c>
      <c r="TLF78" s="97" t="s">
        <v>222</v>
      </c>
      <c r="TLG78" s="102">
        <v>11968</v>
      </c>
      <c r="TLH78" s="103" t="s">
        <v>241</v>
      </c>
      <c r="TLI78" s="104">
        <v>89</v>
      </c>
      <c r="TLJ78" s="97" t="s">
        <v>254</v>
      </c>
      <c r="TLK78" s="97" t="s">
        <v>218</v>
      </c>
      <c r="TLL78" s="97" t="s">
        <v>99</v>
      </c>
      <c r="TLM78" s="63" t="s">
        <v>104</v>
      </c>
      <c r="TLN78" s="97" t="s">
        <v>222</v>
      </c>
      <c r="TLO78" s="102">
        <v>11968</v>
      </c>
      <c r="TLP78" s="103" t="s">
        <v>241</v>
      </c>
      <c r="TLQ78" s="104">
        <v>89</v>
      </c>
      <c r="TLR78" s="97" t="s">
        <v>254</v>
      </c>
      <c r="TLS78" s="97" t="s">
        <v>218</v>
      </c>
      <c r="TLT78" s="97" t="s">
        <v>99</v>
      </c>
      <c r="TLU78" s="63" t="s">
        <v>104</v>
      </c>
      <c r="TLV78" s="97" t="s">
        <v>222</v>
      </c>
      <c r="TLW78" s="102">
        <v>11968</v>
      </c>
      <c r="TLX78" s="103" t="s">
        <v>241</v>
      </c>
      <c r="TLY78" s="104">
        <v>89</v>
      </c>
      <c r="TLZ78" s="97" t="s">
        <v>254</v>
      </c>
      <c r="TMA78" s="97" t="s">
        <v>218</v>
      </c>
      <c r="TMB78" s="97" t="s">
        <v>99</v>
      </c>
      <c r="TMC78" s="63" t="s">
        <v>104</v>
      </c>
      <c r="TMD78" s="97" t="s">
        <v>222</v>
      </c>
      <c r="TME78" s="102">
        <v>11968</v>
      </c>
      <c r="TMF78" s="103" t="s">
        <v>241</v>
      </c>
      <c r="TMG78" s="104">
        <v>89</v>
      </c>
      <c r="TMH78" s="97" t="s">
        <v>254</v>
      </c>
      <c r="TMI78" s="97" t="s">
        <v>218</v>
      </c>
      <c r="TMJ78" s="97" t="s">
        <v>99</v>
      </c>
      <c r="TMK78" s="63" t="s">
        <v>104</v>
      </c>
      <c r="TML78" s="97" t="s">
        <v>222</v>
      </c>
      <c r="TMM78" s="102">
        <v>11968</v>
      </c>
      <c r="TMN78" s="103" t="s">
        <v>241</v>
      </c>
      <c r="TMO78" s="104">
        <v>89</v>
      </c>
      <c r="TMP78" s="97" t="s">
        <v>254</v>
      </c>
      <c r="TMQ78" s="97" t="s">
        <v>218</v>
      </c>
      <c r="TMR78" s="97" t="s">
        <v>99</v>
      </c>
      <c r="TMS78" s="63" t="s">
        <v>104</v>
      </c>
      <c r="TMT78" s="97" t="s">
        <v>222</v>
      </c>
      <c r="TMU78" s="102">
        <v>11968</v>
      </c>
      <c r="TMV78" s="103" t="s">
        <v>241</v>
      </c>
      <c r="TMW78" s="104">
        <v>89</v>
      </c>
      <c r="TMX78" s="97" t="s">
        <v>254</v>
      </c>
      <c r="TMY78" s="97" t="s">
        <v>218</v>
      </c>
      <c r="TMZ78" s="97" t="s">
        <v>99</v>
      </c>
      <c r="TNA78" s="63" t="s">
        <v>104</v>
      </c>
      <c r="TNB78" s="97" t="s">
        <v>222</v>
      </c>
      <c r="TNC78" s="102">
        <v>11968</v>
      </c>
      <c r="TND78" s="103" t="s">
        <v>241</v>
      </c>
      <c r="TNE78" s="104">
        <v>89</v>
      </c>
      <c r="TNF78" s="97" t="s">
        <v>254</v>
      </c>
      <c r="TNG78" s="97" t="s">
        <v>218</v>
      </c>
      <c r="TNH78" s="97" t="s">
        <v>99</v>
      </c>
      <c r="TNI78" s="63" t="s">
        <v>104</v>
      </c>
      <c r="TNJ78" s="97" t="s">
        <v>222</v>
      </c>
      <c r="TNK78" s="102">
        <v>11968</v>
      </c>
      <c r="TNL78" s="103" t="s">
        <v>241</v>
      </c>
      <c r="TNM78" s="104">
        <v>89</v>
      </c>
      <c r="TNN78" s="97" t="s">
        <v>254</v>
      </c>
      <c r="TNO78" s="97" t="s">
        <v>218</v>
      </c>
      <c r="TNP78" s="97" t="s">
        <v>99</v>
      </c>
      <c r="TNQ78" s="63" t="s">
        <v>104</v>
      </c>
      <c r="TNR78" s="97" t="s">
        <v>222</v>
      </c>
      <c r="TNS78" s="102">
        <v>11968</v>
      </c>
      <c r="TNT78" s="103" t="s">
        <v>241</v>
      </c>
      <c r="TNU78" s="104">
        <v>89</v>
      </c>
      <c r="TNV78" s="97" t="s">
        <v>254</v>
      </c>
      <c r="TNW78" s="97" t="s">
        <v>218</v>
      </c>
      <c r="TNX78" s="97" t="s">
        <v>99</v>
      </c>
      <c r="TNY78" s="63" t="s">
        <v>104</v>
      </c>
      <c r="TNZ78" s="97" t="s">
        <v>222</v>
      </c>
      <c r="TOA78" s="102">
        <v>11968</v>
      </c>
      <c r="TOB78" s="103" t="s">
        <v>241</v>
      </c>
      <c r="TOC78" s="104">
        <v>89</v>
      </c>
      <c r="TOD78" s="97" t="s">
        <v>254</v>
      </c>
      <c r="TOE78" s="97" t="s">
        <v>218</v>
      </c>
      <c r="TOF78" s="97" t="s">
        <v>99</v>
      </c>
      <c r="TOG78" s="63" t="s">
        <v>104</v>
      </c>
      <c r="TOH78" s="97" t="s">
        <v>222</v>
      </c>
      <c r="TOI78" s="102">
        <v>11968</v>
      </c>
      <c r="TOJ78" s="103" t="s">
        <v>241</v>
      </c>
      <c r="TOK78" s="104">
        <v>89</v>
      </c>
      <c r="TOL78" s="97" t="s">
        <v>254</v>
      </c>
      <c r="TOM78" s="97" t="s">
        <v>218</v>
      </c>
      <c r="TON78" s="97" t="s">
        <v>99</v>
      </c>
      <c r="TOO78" s="63" t="s">
        <v>104</v>
      </c>
      <c r="TOP78" s="97" t="s">
        <v>222</v>
      </c>
      <c r="TOQ78" s="102">
        <v>11968</v>
      </c>
      <c r="TOR78" s="103" t="s">
        <v>241</v>
      </c>
      <c r="TOS78" s="104">
        <v>89</v>
      </c>
      <c r="TOT78" s="97" t="s">
        <v>254</v>
      </c>
      <c r="TOU78" s="97" t="s">
        <v>218</v>
      </c>
      <c r="TOV78" s="97" t="s">
        <v>99</v>
      </c>
      <c r="TOW78" s="63" t="s">
        <v>104</v>
      </c>
      <c r="TOX78" s="97" t="s">
        <v>222</v>
      </c>
      <c r="TOY78" s="102">
        <v>11968</v>
      </c>
      <c r="TOZ78" s="103" t="s">
        <v>241</v>
      </c>
      <c r="TPA78" s="104">
        <v>89</v>
      </c>
      <c r="TPB78" s="97" t="s">
        <v>254</v>
      </c>
      <c r="TPC78" s="97" t="s">
        <v>218</v>
      </c>
      <c r="TPD78" s="97" t="s">
        <v>99</v>
      </c>
      <c r="TPE78" s="63" t="s">
        <v>104</v>
      </c>
      <c r="TPF78" s="97" t="s">
        <v>222</v>
      </c>
      <c r="TPG78" s="102">
        <v>11968</v>
      </c>
      <c r="TPH78" s="103" t="s">
        <v>241</v>
      </c>
      <c r="TPI78" s="104">
        <v>89</v>
      </c>
      <c r="TPJ78" s="97" t="s">
        <v>254</v>
      </c>
      <c r="TPK78" s="97" t="s">
        <v>218</v>
      </c>
      <c r="TPL78" s="97" t="s">
        <v>99</v>
      </c>
      <c r="TPM78" s="63" t="s">
        <v>104</v>
      </c>
      <c r="TPN78" s="97" t="s">
        <v>222</v>
      </c>
      <c r="TPO78" s="102">
        <v>11968</v>
      </c>
      <c r="TPP78" s="103" t="s">
        <v>241</v>
      </c>
      <c r="TPQ78" s="104">
        <v>89</v>
      </c>
      <c r="TPR78" s="97" t="s">
        <v>254</v>
      </c>
      <c r="TPS78" s="97" t="s">
        <v>218</v>
      </c>
      <c r="TPT78" s="97" t="s">
        <v>99</v>
      </c>
      <c r="TPU78" s="63" t="s">
        <v>104</v>
      </c>
      <c r="TPV78" s="97" t="s">
        <v>222</v>
      </c>
      <c r="TPW78" s="102">
        <v>11968</v>
      </c>
      <c r="TPX78" s="103" t="s">
        <v>241</v>
      </c>
      <c r="TPY78" s="104">
        <v>89</v>
      </c>
      <c r="TPZ78" s="97" t="s">
        <v>254</v>
      </c>
      <c r="TQA78" s="97" t="s">
        <v>218</v>
      </c>
      <c r="TQB78" s="97" t="s">
        <v>99</v>
      </c>
      <c r="TQC78" s="63" t="s">
        <v>104</v>
      </c>
      <c r="TQD78" s="97" t="s">
        <v>222</v>
      </c>
      <c r="TQE78" s="102">
        <v>11968</v>
      </c>
      <c r="TQF78" s="103" t="s">
        <v>241</v>
      </c>
      <c r="TQG78" s="104">
        <v>89</v>
      </c>
      <c r="TQH78" s="97" t="s">
        <v>254</v>
      </c>
      <c r="TQI78" s="97" t="s">
        <v>218</v>
      </c>
      <c r="TQJ78" s="97" t="s">
        <v>99</v>
      </c>
      <c r="TQK78" s="63" t="s">
        <v>104</v>
      </c>
      <c r="TQL78" s="97" t="s">
        <v>222</v>
      </c>
      <c r="TQM78" s="102">
        <v>11968</v>
      </c>
      <c r="TQN78" s="103" t="s">
        <v>241</v>
      </c>
      <c r="TQO78" s="104">
        <v>89</v>
      </c>
      <c r="TQP78" s="97" t="s">
        <v>254</v>
      </c>
      <c r="TQQ78" s="97" t="s">
        <v>218</v>
      </c>
      <c r="TQR78" s="97" t="s">
        <v>99</v>
      </c>
      <c r="TQS78" s="63" t="s">
        <v>104</v>
      </c>
      <c r="TQT78" s="97" t="s">
        <v>222</v>
      </c>
      <c r="TQU78" s="102">
        <v>11968</v>
      </c>
      <c r="TQV78" s="103" t="s">
        <v>241</v>
      </c>
      <c r="TQW78" s="104">
        <v>89</v>
      </c>
      <c r="TQX78" s="97" t="s">
        <v>254</v>
      </c>
      <c r="TQY78" s="97" t="s">
        <v>218</v>
      </c>
      <c r="TQZ78" s="97" t="s">
        <v>99</v>
      </c>
      <c r="TRA78" s="63" t="s">
        <v>104</v>
      </c>
      <c r="TRB78" s="97" t="s">
        <v>222</v>
      </c>
      <c r="TRC78" s="102">
        <v>11968</v>
      </c>
      <c r="TRD78" s="103" t="s">
        <v>241</v>
      </c>
      <c r="TRE78" s="104">
        <v>89</v>
      </c>
      <c r="TRF78" s="97" t="s">
        <v>254</v>
      </c>
      <c r="TRG78" s="97" t="s">
        <v>218</v>
      </c>
      <c r="TRH78" s="97" t="s">
        <v>99</v>
      </c>
      <c r="TRI78" s="63" t="s">
        <v>104</v>
      </c>
      <c r="TRJ78" s="97" t="s">
        <v>222</v>
      </c>
      <c r="TRK78" s="102">
        <v>11968</v>
      </c>
      <c r="TRL78" s="103" t="s">
        <v>241</v>
      </c>
      <c r="TRM78" s="104">
        <v>89</v>
      </c>
      <c r="TRN78" s="97" t="s">
        <v>254</v>
      </c>
      <c r="TRO78" s="97" t="s">
        <v>218</v>
      </c>
      <c r="TRP78" s="97" t="s">
        <v>99</v>
      </c>
      <c r="TRQ78" s="63" t="s">
        <v>104</v>
      </c>
      <c r="TRR78" s="97" t="s">
        <v>222</v>
      </c>
      <c r="TRS78" s="102">
        <v>11968</v>
      </c>
      <c r="TRT78" s="103" t="s">
        <v>241</v>
      </c>
      <c r="TRU78" s="104">
        <v>89</v>
      </c>
      <c r="TRV78" s="97" t="s">
        <v>254</v>
      </c>
      <c r="TRW78" s="97" t="s">
        <v>218</v>
      </c>
      <c r="TRX78" s="97" t="s">
        <v>99</v>
      </c>
      <c r="TRY78" s="63" t="s">
        <v>104</v>
      </c>
      <c r="TRZ78" s="97" t="s">
        <v>222</v>
      </c>
      <c r="TSA78" s="102">
        <v>11968</v>
      </c>
      <c r="TSB78" s="103" t="s">
        <v>241</v>
      </c>
      <c r="TSC78" s="104">
        <v>89</v>
      </c>
      <c r="TSD78" s="97" t="s">
        <v>254</v>
      </c>
      <c r="TSE78" s="97" t="s">
        <v>218</v>
      </c>
      <c r="TSF78" s="97" t="s">
        <v>99</v>
      </c>
      <c r="TSG78" s="63" t="s">
        <v>104</v>
      </c>
      <c r="TSH78" s="97" t="s">
        <v>222</v>
      </c>
      <c r="TSI78" s="102">
        <v>11968</v>
      </c>
      <c r="TSJ78" s="103" t="s">
        <v>241</v>
      </c>
      <c r="TSK78" s="104">
        <v>89</v>
      </c>
      <c r="TSL78" s="97" t="s">
        <v>254</v>
      </c>
      <c r="TSM78" s="97" t="s">
        <v>218</v>
      </c>
      <c r="TSN78" s="97" t="s">
        <v>99</v>
      </c>
      <c r="TSO78" s="63" t="s">
        <v>104</v>
      </c>
      <c r="TSP78" s="97" t="s">
        <v>222</v>
      </c>
      <c r="TSQ78" s="102">
        <v>11968</v>
      </c>
      <c r="TSR78" s="103" t="s">
        <v>241</v>
      </c>
      <c r="TSS78" s="104">
        <v>89</v>
      </c>
      <c r="TST78" s="97" t="s">
        <v>254</v>
      </c>
      <c r="TSU78" s="97" t="s">
        <v>218</v>
      </c>
      <c r="TSV78" s="97" t="s">
        <v>99</v>
      </c>
      <c r="TSW78" s="63" t="s">
        <v>104</v>
      </c>
      <c r="TSX78" s="97" t="s">
        <v>222</v>
      </c>
      <c r="TSY78" s="102">
        <v>11968</v>
      </c>
      <c r="TSZ78" s="103" t="s">
        <v>241</v>
      </c>
      <c r="TTA78" s="104">
        <v>89</v>
      </c>
      <c r="TTB78" s="97" t="s">
        <v>254</v>
      </c>
      <c r="TTC78" s="97" t="s">
        <v>218</v>
      </c>
      <c r="TTD78" s="97" t="s">
        <v>99</v>
      </c>
      <c r="TTE78" s="63" t="s">
        <v>104</v>
      </c>
      <c r="TTF78" s="97" t="s">
        <v>222</v>
      </c>
      <c r="TTG78" s="102">
        <v>11968</v>
      </c>
      <c r="TTH78" s="103" t="s">
        <v>241</v>
      </c>
      <c r="TTI78" s="104">
        <v>89</v>
      </c>
      <c r="TTJ78" s="97" t="s">
        <v>254</v>
      </c>
      <c r="TTK78" s="97" t="s">
        <v>218</v>
      </c>
      <c r="TTL78" s="97" t="s">
        <v>99</v>
      </c>
      <c r="TTM78" s="63" t="s">
        <v>104</v>
      </c>
      <c r="TTN78" s="97" t="s">
        <v>222</v>
      </c>
      <c r="TTO78" s="102">
        <v>11968</v>
      </c>
      <c r="TTP78" s="103" t="s">
        <v>241</v>
      </c>
      <c r="TTQ78" s="104">
        <v>89</v>
      </c>
      <c r="TTR78" s="97" t="s">
        <v>254</v>
      </c>
      <c r="TTS78" s="97" t="s">
        <v>218</v>
      </c>
      <c r="TTT78" s="97" t="s">
        <v>99</v>
      </c>
      <c r="TTU78" s="63" t="s">
        <v>104</v>
      </c>
      <c r="TTV78" s="97" t="s">
        <v>222</v>
      </c>
      <c r="TTW78" s="102">
        <v>11968</v>
      </c>
      <c r="TTX78" s="103" t="s">
        <v>241</v>
      </c>
      <c r="TTY78" s="104">
        <v>89</v>
      </c>
      <c r="TTZ78" s="97" t="s">
        <v>254</v>
      </c>
      <c r="TUA78" s="97" t="s">
        <v>218</v>
      </c>
      <c r="TUB78" s="97" t="s">
        <v>99</v>
      </c>
      <c r="TUC78" s="63" t="s">
        <v>104</v>
      </c>
      <c r="TUD78" s="97" t="s">
        <v>222</v>
      </c>
      <c r="TUE78" s="102">
        <v>11968</v>
      </c>
      <c r="TUF78" s="103" t="s">
        <v>241</v>
      </c>
      <c r="TUG78" s="104">
        <v>89</v>
      </c>
      <c r="TUH78" s="97" t="s">
        <v>254</v>
      </c>
      <c r="TUI78" s="97" t="s">
        <v>218</v>
      </c>
      <c r="TUJ78" s="97" t="s">
        <v>99</v>
      </c>
      <c r="TUK78" s="63" t="s">
        <v>104</v>
      </c>
      <c r="TUL78" s="97" t="s">
        <v>222</v>
      </c>
      <c r="TUM78" s="102">
        <v>11968</v>
      </c>
      <c r="TUN78" s="103" t="s">
        <v>241</v>
      </c>
      <c r="TUO78" s="104">
        <v>89</v>
      </c>
      <c r="TUP78" s="97" t="s">
        <v>254</v>
      </c>
      <c r="TUQ78" s="97" t="s">
        <v>218</v>
      </c>
      <c r="TUR78" s="97" t="s">
        <v>99</v>
      </c>
      <c r="TUS78" s="63" t="s">
        <v>104</v>
      </c>
      <c r="TUT78" s="97" t="s">
        <v>222</v>
      </c>
      <c r="TUU78" s="102">
        <v>11968</v>
      </c>
      <c r="TUV78" s="103" t="s">
        <v>241</v>
      </c>
      <c r="TUW78" s="104">
        <v>89</v>
      </c>
      <c r="TUX78" s="97" t="s">
        <v>254</v>
      </c>
      <c r="TUY78" s="97" t="s">
        <v>218</v>
      </c>
      <c r="TUZ78" s="97" t="s">
        <v>99</v>
      </c>
      <c r="TVA78" s="63" t="s">
        <v>104</v>
      </c>
      <c r="TVB78" s="97" t="s">
        <v>222</v>
      </c>
      <c r="TVC78" s="102">
        <v>11968</v>
      </c>
      <c r="TVD78" s="103" t="s">
        <v>241</v>
      </c>
      <c r="TVE78" s="104">
        <v>89</v>
      </c>
      <c r="TVF78" s="97" t="s">
        <v>254</v>
      </c>
      <c r="TVG78" s="97" t="s">
        <v>218</v>
      </c>
      <c r="TVH78" s="97" t="s">
        <v>99</v>
      </c>
      <c r="TVI78" s="63" t="s">
        <v>104</v>
      </c>
      <c r="TVJ78" s="97" t="s">
        <v>222</v>
      </c>
      <c r="TVK78" s="102">
        <v>11968</v>
      </c>
      <c r="TVL78" s="103" t="s">
        <v>241</v>
      </c>
      <c r="TVM78" s="104">
        <v>89</v>
      </c>
      <c r="TVN78" s="97" t="s">
        <v>254</v>
      </c>
      <c r="TVO78" s="97" t="s">
        <v>218</v>
      </c>
      <c r="TVP78" s="97" t="s">
        <v>99</v>
      </c>
      <c r="TVQ78" s="63" t="s">
        <v>104</v>
      </c>
      <c r="TVR78" s="97" t="s">
        <v>222</v>
      </c>
      <c r="TVS78" s="102">
        <v>11968</v>
      </c>
      <c r="TVT78" s="103" t="s">
        <v>241</v>
      </c>
      <c r="TVU78" s="104">
        <v>89</v>
      </c>
      <c r="TVV78" s="97" t="s">
        <v>254</v>
      </c>
      <c r="TVW78" s="97" t="s">
        <v>218</v>
      </c>
      <c r="TVX78" s="97" t="s">
        <v>99</v>
      </c>
      <c r="TVY78" s="63" t="s">
        <v>104</v>
      </c>
      <c r="TVZ78" s="97" t="s">
        <v>222</v>
      </c>
      <c r="TWA78" s="102">
        <v>11968</v>
      </c>
      <c r="TWB78" s="103" t="s">
        <v>241</v>
      </c>
      <c r="TWC78" s="104">
        <v>89</v>
      </c>
      <c r="TWD78" s="97" t="s">
        <v>254</v>
      </c>
      <c r="TWE78" s="97" t="s">
        <v>218</v>
      </c>
      <c r="TWF78" s="97" t="s">
        <v>99</v>
      </c>
      <c r="TWG78" s="63" t="s">
        <v>104</v>
      </c>
      <c r="TWH78" s="97" t="s">
        <v>222</v>
      </c>
      <c r="TWI78" s="102">
        <v>11968</v>
      </c>
      <c r="TWJ78" s="103" t="s">
        <v>241</v>
      </c>
      <c r="TWK78" s="104">
        <v>89</v>
      </c>
      <c r="TWL78" s="97" t="s">
        <v>254</v>
      </c>
      <c r="TWM78" s="97" t="s">
        <v>218</v>
      </c>
      <c r="TWN78" s="97" t="s">
        <v>99</v>
      </c>
      <c r="TWO78" s="63" t="s">
        <v>104</v>
      </c>
      <c r="TWP78" s="97" t="s">
        <v>222</v>
      </c>
      <c r="TWQ78" s="102">
        <v>11968</v>
      </c>
      <c r="TWR78" s="103" t="s">
        <v>241</v>
      </c>
      <c r="TWS78" s="104">
        <v>89</v>
      </c>
      <c r="TWT78" s="97" t="s">
        <v>254</v>
      </c>
      <c r="TWU78" s="97" t="s">
        <v>218</v>
      </c>
      <c r="TWV78" s="97" t="s">
        <v>99</v>
      </c>
      <c r="TWW78" s="63" t="s">
        <v>104</v>
      </c>
      <c r="TWX78" s="97" t="s">
        <v>222</v>
      </c>
      <c r="TWY78" s="102">
        <v>11968</v>
      </c>
      <c r="TWZ78" s="103" t="s">
        <v>241</v>
      </c>
      <c r="TXA78" s="104">
        <v>89</v>
      </c>
      <c r="TXB78" s="97" t="s">
        <v>254</v>
      </c>
      <c r="TXC78" s="97" t="s">
        <v>218</v>
      </c>
      <c r="TXD78" s="97" t="s">
        <v>99</v>
      </c>
      <c r="TXE78" s="63" t="s">
        <v>104</v>
      </c>
      <c r="TXF78" s="97" t="s">
        <v>222</v>
      </c>
      <c r="TXG78" s="102">
        <v>11968</v>
      </c>
      <c r="TXH78" s="103" t="s">
        <v>241</v>
      </c>
      <c r="TXI78" s="104">
        <v>89</v>
      </c>
      <c r="TXJ78" s="97" t="s">
        <v>254</v>
      </c>
      <c r="TXK78" s="97" t="s">
        <v>218</v>
      </c>
      <c r="TXL78" s="97" t="s">
        <v>99</v>
      </c>
      <c r="TXM78" s="63" t="s">
        <v>104</v>
      </c>
      <c r="TXN78" s="97" t="s">
        <v>222</v>
      </c>
      <c r="TXO78" s="102">
        <v>11968</v>
      </c>
      <c r="TXP78" s="103" t="s">
        <v>241</v>
      </c>
      <c r="TXQ78" s="104">
        <v>89</v>
      </c>
      <c r="TXR78" s="97" t="s">
        <v>254</v>
      </c>
      <c r="TXS78" s="97" t="s">
        <v>218</v>
      </c>
      <c r="TXT78" s="97" t="s">
        <v>99</v>
      </c>
      <c r="TXU78" s="63" t="s">
        <v>104</v>
      </c>
      <c r="TXV78" s="97" t="s">
        <v>222</v>
      </c>
      <c r="TXW78" s="102">
        <v>11968</v>
      </c>
      <c r="TXX78" s="103" t="s">
        <v>241</v>
      </c>
      <c r="TXY78" s="104">
        <v>89</v>
      </c>
      <c r="TXZ78" s="97" t="s">
        <v>254</v>
      </c>
      <c r="TYA78" s="97" t="s">
        <v>218</v>
      </c>
      <c r="TYB78" s="97" t="s">
        <v>99</v>
      </c>
      <c r="TYC78" s="63" t="s">
        <v>104</v>
      </c>
      <c r="TYD78" s="97" t="s">
        <v>222</v>
      </c>
      <c r="TYE78" s="102">
        <v>11968</v>
      </c>
      <c r="TYF78" s="103" t="s">
        <v>241</v>
      </c>
      <c r="TYG78" s="104">
        <v>89</v>
      </c>
      <c r="TYH78" s="97" t="s">
        <v>254</v>
      </c>
      <c r="TYI78" s="97" t="s">
        <v>218</v>
      </c>
      <c r="TYJ78" s="97" t="s">
        <v>99</v>
      </c>
      <c r="TYK78" s="63" t="s">
        <v>104</v>
      </c>
      <c r="TYL78" s="97" t="s">
        <v>222</v>
      </c>
      <c r="TYM78" s="102">
        <v>11968</v>
      </c>
      <c r="TYN78" s="103" t="s">
        <v>241</v>
      </c>
      <c r="TYO78" s="104">
        <v>89</v>
      </c>
      <c r="TYP78" s="97" t="s">
        <v>254</v>
      </c>
      <c r="TYQ78" s="97" t="s">
        <v>218</v>
      </c>
      <c r="TYR78" s="97" t="s">
        <v>99</v>
      </c>
      <c r="TYS78" s="63" t="s">
        <v>104</v>
      </c>
      <c r="TYT78" s="97" t="s">
        <v>222</v>
      </c>
      <c r="TYU78" s="102">
        <v>11968</v>
      </c>
      <c r="TYV78" s="103" t="s">
        <v>241</v>
      </c>
      <c r="TYW78" s="104">
        <v>89</v>
      </c>
      <c r="TYX78" s="97" t="s">
        <v>254</v>
      </c>
      <c r="TYY78" s="97" t="s">
        <v>218</v>
      </c>
      <c r="TYZ78" s="97" t="s">
        <v>99</v>
      </c>
      <c r="TZA78" s="63" t="s">
        <v>104</v>
      </c>
      <c r="TZB78" s="97" t="s">
        <v>222</v>
      </c>
      <c r="TZC78" s="102">
        <v>11968</v>
      </c>
      <c r="TZD78" s="103" t="s">
        <v>241</v>
      </c>
      <c r="TZE78" s="104">
        <v>89</v>
      </c>
      <c r="TZF78" s="97" t="s">
        <v>254</v>
      </c>
      <c r="TZG78" s="97" t="s">
        <v>218</v>
      </c>
      <c r="TZH78" s="97" t="s">
        <v>99</v>
      </c>
      <c r="TZI78" s="63" t="s">
        <v>104</v>
      </c>
      <c r="TZJ78" s="97" t="s">
        <v>222</v>
      </c>
      <c r="TZK78" s="102">
        <v>11968</v>
      </c>
      <c r="TZL78" s="103" t="s">
        <v>241</v>
      </c>
      <c r="TZM78" s="104">
        <v>89</v>
      </c>
      <c r="TZN78" s="97" t="s">
        <v>254</v>
      </c>
      <c r="TZO78" s="97" t="s">
        <v>218</v>
      </c>
      <c r="TZP78" s="97" t="s">
        <v>99</v>
      </c>
      <c r="TZQ78" s="63" t="s">
        <v>104</v>
      </c>
      <c r="TZR78" s="97" t="s">
        <v>222</v>
      </c>
      <c r="TZS78" s="102">
        <v>11968</v>
      </c>
      <c r="TZT78" s="103" t="s">
        <v>241</v>
      </c>
      <c r="TZU78" s="104">
        <v>89</v>
      </c>
      <c r="TZV78" s="97" t="s">
        <v>254</v>
      </c>
      <c r="TZW78" s="97" t="s">
        <v>218</v>
      </c>
      <c r="TZX78" s="97" t="s">
        <v>99</v>
      </c>
      <c r="TZY78" s="63" t="s">
        <v>104</v>
      </c>
      <c r="TZZ78" s="97" t="s">
        <v>222</v>
      </c>
      <c r="UAA78" s="102">
        <v>11968</v>
      </c>
      <c r="UAB78" s="103" t="s">
        <v>241</v>
      </c>
      <c r="UAC78" s="104">
        <v>89</v>
      </c>
      <c r="UAD78" s="97" t="s">
        <v>254</v>
      </c>
      <c r="UAE78" s="97" t="s">
        <v>218</v>
      </c>
      <c r="UAF78" s="97" t="s">
        <v>99</v>
      </c>
      <c r="UAG78" s="63" t="s">
        <v>104</v>
      </c>
      <c r="UAH78" s="97" t="s">
        <v>222</v>
      </c>
      <c r="UAI78" s="102">
        <v>11968</v>
      </c>
      <c r="UAJ78" s="103" t="s">
        <v>241</v>
      </c>
      <c r="UAK78" s="104">
        <v>89</v>
      </c>
      <c r="UAL78" s="97" t="s">
        <v>254</v>
      </c>
      <c r="UAM78" s="97" t="s">
        <v>218</v>
      </c>
      <c r="UAN78" s="97" t="s">
        <v>99</v>
      </c>
      <c r="UAO78" s="63" t="s">
        <v>104</v>
      </c>
      <c r="UAP78" s="97" t="s">
        <v>222</v>
      </c>
      <c r="UAQ78" s="102">
        <v>11968</v>
      </c>
      <c r="UAR78" s="103" t="s">
        <v>241</v>
      </c>
      <c r="UAS78" s="104">
        <v>89</v>
      </c>
      <c r="UAT78" s="97" t="s">
        <v>254</v>
      </c>
      <c r="UAU78" s="97" t="s">
        <v>218</v>
      </c>
      <c r="UAV78" s="97" t="s">
        <v>99</v>
      </c>
      <c r="UAW78" s="63" t="s">
        <v>104</v>
      </c>
      <c r="UAX78" s="97" t="s">
        <v>222</v>
      </c>
      <c r="UAY78" s="102">
        <v>11968</v>
      </c>
      <c r="UAZ78" s="103" t="s">
        <v>241</v>
      </c>
      <c r="UBA78" s="104">
        <v>89</v>
      </c>
      <c r="UBB78" s="97" t="s">
        <v>254</v>
      </c>
      <c r="UBC78" s="97" t="s">
        <v>218</v>
      </c>
      <c r="UBD78" s="97" t="s">
        <v>99</v>
      </c>
      <c r="UBE78" s="63" t="s">
        <v>104</v>
      </c>
      <c r="UBF78" s="97" t="s">
        <v>222</v>
      </c>
      <c r="UBG78" s="102">
        <v>11968</v>
      </c>
      <c r="UBH78" s="103" t="s">
        <v>241</v>
      </c>
      <c r="UBI78" s="104">
        <v>89</v>
      </c>
      <c r="UBJ78" s="97" t="s">
        <v>254</v>
      </c>
      <c r="UBK78" s="97" t="s">
        <v>218</v>
      </c>
      <c r="UBL78" s="97" t="s">
        <v>99</v>
      </c>
      <c r="UBM78" s="63" t="s">
        <v>104</v>
      </c>
      <c r="UBN78" s="97" t="s">
        <v>222</v>
      </c>
      <c r="UBO78" s="102">
        <v>11968</v>
      </c>
      <c r="UBP78" s="103" t="s">
        <v>241</v>
      </c>
      <c r="UBQ78" s="104">
        <v>89</v>
      </c>
      <c r="UBR78" s="97" t="s">
        <v>254</v>
      </c>
      <c r="UBS78" s="97" t="s">
        <v>218</v>
      </c>
      <c r="UBT78" s="97" t="s">
        <v>99</v>
      </c>
      <c r="UBU78" s="63" t="s">
        <v>104</v>
      </c>
      <c r="UBV78" s="97" t="s">
        <v>222</v>
      </c>
      <c r="UBW78" s="102">
        <v>11968</v>
      </c>
      <c r="UBX78" s="103" t="s">
        <v>241</v>
      </c>
      <c r="UBY78" s="104">
        <v>89</v>
      </c>
      <c r="UBZ78" s="97" t="s">
        <v>254</v>
      </c>
      <c r="UCA78" s="97" t="s">
        <v>218</v>
      </c>
      <c r="UCB78" s="97" t="s">
        <v>99</v>
      </c>
      <c r="UCC78" s="63" t="s">
        <v>104</v>
      </c>
      <c r="UCD78" s="97" t="s">
        <v>222</v>
      </c>
      <c r="UCE78" s="102">
        <v>11968</v>
      </c>
      <c r="UCF78" s="103" t="s">
        <v>241</v>
      </c>
      <c r="UCG78" s="104">
        <v>89</v>
      </c>
      <c r="UCH78" s="97" t="s">
        <v>254</v>
      </c>
      <c r="UCI78" s="97" t="s">
        <v>218</v>
      </c>
      <c r="UCJ78" s="97" t="s">
        <v>99</v>
      </c>
      <c r="UCK78" s="63" t="s">
        <v>104</v>
      </c>
      <c r="UCL78" s="97" t="s">
        <v>222</v>
      </c>
      <c r="UCM78" s="102">
        <v>11968</v>
      </c>
      <c r="UCN78" s="103" t="s">
        <v>241</v>
      </c>
      <c r="UCO78" s="104">
        <v>89</v>
      </c>
      <c r="UCP78" s="97" t="s">
        <v>254</v>
      </c>
      <c r="UCQ78" s="97" t="s">
        <v>218</v>
      </c>
      <c r="UCR78" s="97" t="s">
        <v>99</v>
      </c>
      <c r="UCS78" s="63" t="s">
        <v>104</v>
      </c>
      <c r="UCT78" s="97" t="s">
        <v>222</v>
      </c>
      <c r="UCU78" s="102">
        <v>11968</v>
      </c>
      <c r="UCV78" s="103" t="s">
        <v>241</v>
      </c>
      <c r="UCW78" s="104">
        <v>89</v>
      </c>
      <c r="UCX78" s="97" t="s">
        <v>254</v>
      </c>
      <c r="UCY78" s="97" t="s">
        <v>218</v>
      </c>
      <c r="UCZ78" s="97" t="s">
        <v>99</v>
      </c>
      <c r="UDA78" s="63" t="s">
        <v>104</v>
      </c>
      <c r="UDB78" s="97" t="s">
        <v>222</v>
      </c>
      <c r="UDC78" s="102">
        <v>11968</v>
      </c>
      <c r="UDD78" s="103" t="s">
        <v>241</v>
      </c>
      <c r="UDE78" s="104">
        <v>89</v>
      </c>
      <c r="UDF78" s="97" t="s">
        <v>254</v>
      </c>
      <c r="UDG78" s="97" t="s">
        <v>218</v>
      </c>
      <c r="UDH78" s="97" t="s">
        <v>99</v>
      </c>
      <c r="UDI78" s="63" t="s">
        <v>104</v>
      </c>
      <c r="UDJ78" s="97" t="s">
        <v>222</v>
      </c>
      <c r="UDK78" s="102">
        <v>11968</v>
      </c>
      <c r="UDL78" s="103" t="s">
        <v>241</v>
      </c>
      <c r="UDM78" s="104">
        <v>89</v>
      </c>
      <c r="UDN78" s="97" t="s">
        <v>254</v>
      </c>
      <c r="UDO78" s="97" t="s">
        <v>218</v>
      </c>
      <c r="UDP78" s="97" t="s">
        <v>99</v>
      </c>
      <c r="UDQ78" s="63" t="s">
        <v>104</v>
      </c>
      <c r="UDR78" s="97" t="s">
        <v>222</v>
      </c>
      <c r="UDS78" s="102">
        <v>11968</v>
      </c>
      <c r="UDT78" s="103" t="s">
        <v>241</v>
      </c>
      <c r="UDU78" s="104">
        <v>89</v>
      </c>
      <c r="UDV78" s="97" t="s">
        <v>254</v>
      </c>
      <c r="UDW78" s="97" t="s">
        <v>218</v>
      </c>
      <c r="UDX78" s="97" t="s">
        <v>99</v>
      </c>
      <c r="UDY78" s="63" t="s">
        <v>104</v>
      </c>
      <c r="UDZ78" s="97" t="s">
        <v>222</v>
      </c>
      <c r="UEA78" s="102">
        <v>11968</v>
      </c>
      <c r="UEB78" s="103" t="s">
        <v>241</v>
      </c>
      <c r="UEC78" s="104">
        <v>89</v>
      </c>
      <c r="UED78" s="97" t="s">
        <v>254</v>
      </c>
      <c r="UEE78" s="97" t="s">
        <v>218</v>
      </c>
      <c r="UEF78" s="97" t="s">
        <v>99</v>
      </c>
      <c r="UEG78" s="63" t="s">
        <v>104</v>
      </c>
      <c r="UEH78" s="97" t="s">
        <v>222</v>
      </c>
      <c r="UEI78" s="102">
        <v>11968</v>
      </c>
      <c r="UEJ78" s="103" t="s">
        <v>241</v>
      </c>
      <c r="UEK78" s="104">
        <v>89</v>
      </c>
      <c r="UEL78" s="97" t="s">
        <v>254</v>
      </c>
      <c r="UEM78" s="97" t="s">
        <v>218</v>
      </c>
      <c r="UEN78" s="97" t="s">
        <v>99</v>
      </c>
      <c r="UEO78" s="63" t="s">
        <v>104</v>
      </c>
      <c r="UEP78" s="97" t="s">
        <v>222</v>
      </c>
      <c r="UEQ78" s="102">
        <v>11968</v>
      </c>
      <c r="UER78" s="103" t="s">
        <v>241</v>
      </c>
      <c r="UES78" s="104">
        <v>89</v>
      </c>
      <c r="UET78" s="97" t="s">
        <v>254</v>
      </c>
      <c r="UEU78" s="97" t="s">
        <v>218</v>
      </c>
      <c r="UEV78" s="97" t="s">
        <v>99</v>
      </c>
      <c r="UEW78" s="63" t="s">
        <v>104</v>
      </c>
      <c r="UEX78" s="97" t="s">
        <v>222</v>
      </c>
      <c r="UEY78" s="102">
        <v>11968</v>
      </c>
      <c r="UEZ78" s="103" t="s">
        <v>241</v>
      </c>
      <c r="UFA78" s="104">
        <v>89</v>
      </c>
      <c r="UFB78" s="97" t="s">
        <v>254</v>
      </c>
      <c r="UFC78" s="97" t="s">
        <v>218</v>
      </c>
      <c r="UFD78" s="97" t="s">
        <v>99</v>
      </c>
      <c r="UFE78" s="63" t="s">
        <v>104</v>
      </c>
      <c r="UFF78" s="97" t="s">
        <v>222</v>
      </c>
      <c r="UFG78" s="102">
        <v>11968</v>
      </c>
      <c r="UFH78" s="103" t="s">
        <v>241</v>
      </c>
      <c r="UFI78" s="104">
        <v>89</v>
      </c>
      <c r="UFJ78" s="97" t="s">
        <v>254</v>
      </c>
      <c r="UFK78" s="97" t="s">
        <v>218</v>
      </c>
      <c r="UFL78" s="97" t="s">
        <v>99</v>
      </c>
      <c r="UFM78" s="63" t="s">
        <v>104</v>
      </c>
      <c r="UFN78" s="97" t="s">
        <v>222</v>
      </c>
      <c r="UFO78" s="102">
        <v>11968</v>
      </c>
      <c r="UFP78" s="103" t="s">
        <v>241</v>
      </c>
      <c r="UFQ78" s="104">
        <v>89</v>
      </c>
      <c r="UFR78" s="97" t="s">
        <v>254</v>
      </c>
      <c r="UFS78" s="97" t="s">
        <v>218</v>
      </c>
      <c r="UFT78" s="97" t="s">
        <v>99</v>
      </c>
      <c r="UFU78" s="63" t="s">
        <v>104</v>
      </c>
      <c r="UFV78" s="97" t="s">
        <v>222</v>
      </c>
      <c r="UFW78" s="102">
        <v>11968</v>
      </c>
      <c r="UFX78" s="103" t="s">
        <v>241</v>
      </c>
      <c r="UFY78" s="104">
        <v>89</v>
      </c>
      <c r="UFZ78" s="97" t="s">
        <v>254</v>
      </c>
      <c r="UGA78" s="97" t="s">
        <v>218</v>
      </c>
      <c r="UGB78" s="97" t="s">
        <v>99</v>
      </c>
      <c r="UGC78" s="63" t="s">
        <v>104</v>
      </c>
      <c r="UGD78" s="97" t="s">
        <v>222</v>
      </c>
      <c r="UGE78" s="102">
        <v>11968</v>
      </c>
      <c r="UGF78" s="103" t="s">
        <v>241</v>
      </c>
      <c r="UGG78" s="104">
        <v>89</v>
      </c>
      <c r="UGH78" s="97" t="s">
        <v>254</v>
      </c>
      <c r="UGI78" s="97" t="s">
        <v>218</v>
      </c>
      <c r="UGJ78" s="97" t="s">
        <v>99</v>
      </c>
      <c r="UGK78" s="63" t="s">
        <v>104</v>
      </c>
      <c r="UGL78" s="97" t="s">
        <v>222</v>
      </c>
      <c r="UGM78" s="102">
        <v>11968</v>
      </c>
      <c r="UGN78" s="103" t="s">
        <v>241</v>
      </c>
      <c r="UGO78" s="104">
        <v>89</v>
      </c>
      <c r="UGP78" s="97" t="s">
        <v>254</v>
      </c>
      <c r="UGQ78" s="97" t="s">
        <v>218</v>
      </c>
      <c r="UGR78" s="97" t="s">
        <v>99</v>
      </c>
      <c r="UGS78" s="63" t="s">
        <v>104</v>
      </c>
      <c r="UGT78" s="97" t="s">
        <v>222</v>
      </c>
      <c r="UGU78" s="102">
        <v>11968</v>
      </c>
      <c r="UGV78" s="103" t="s">
        <v>241</v>
      </c>
      <c r="UGW78" s="104">
        <v>89</v>
      </c>
      <c r="UGX78" s="97" t="s">
        <v>254</v>
      </c>
      <c r="UGY78" s="97" t="s">
        <v>218</v>
      </c>
      <c r="UGZ78" s="97" t="s">
        <v>99</v>
      </c>
      <c r="UHA78" s="63" t="s">
        <v>104</v>
      </c>
      <c r="UHB78" s="97" t="s">
        <v>222</v>
      </c>
      <c r="UHC78" s="102">
        <v>11968</v>
      </c>
      <c r="UHD78" s="103" t="s">
        <v>241</v>
      </c>
      <c r="UHE78" s="104">
        <v>89</v>
      </c>
      <c r="UHF78" s="97" t="s">
        <v>254</v>
      </c>
      <c r="UHG78" s="97" t="s">
        <v>218</v>
      </c>
      <c r="UHH78" s="97" t="s">
        <v>99</v>
      </c>
      <c r="UHI78" s="63" t="s">
        <v>104</v>
      </c>
      <c r="UHJ78" s="97" t="s">
        <v>222</v>
      </c>
      <c r="UHK78" s="102">
        <v>11968</v>
      </c>
      <c r="UHL78" s="103" t="s">
        <v>241</v>
      </c>
      <c r="UHM78" s="104">
        <v>89</v>
      </c>
      <c r="UHN78" s="97" t="s">
        <v>254</v>
      </c>
      <c r="UHO78" s="97" t="s">
        <v>218</v>
      </c>
      <c r="UHP78" s="97" t="s">
        <v>99</v>
      </c>
      <c r="UHQ78" s="63" t="s">
        <v>104</v>
      </c>
      <c r="UHR78" s="97" t="s">
        <v>222</v>
      </c>
      <c r="UHS78" s="102">
        <v>11968</v>
      </c>
      <c r="UHT78" s="103" t="s">
        <v>241</v>
      </c>
      <c r="UHU78" s="104">
        <v>89</v>
      </c>
      <c r="UHV78" s="97" t="s">
        <v>254</v>
      </c>
      <c r="UHW78" s="97" t="s">
        <v>218</v>
      </c>
      <c r="UHX78" s="97" t="s">
        <v>99</v>
      </c>
      <c r="UHY78" s="63" t="s">
        <v>104</v>
      </c>
      <c r="UHZ78" s="97" t="s">
        <v>222</v>
      </c>
      <c r="UIA78" s="102">
        <v>11968</v>
      </c>
      <c r="UIB78" s="103" t="s">
        <v>241</v>
      </c>
      <c r="UIC78" s="104">
        <v>89</v>
      </c>
      <c r="UID78" s="97" t="s">
        <v>254</v>
      </c>
      <c r="UIE78" s="97" t="s">
        <v>218</v>
      </c>
      <c r="UIF78" s="97" t="s">
        <v>99</v>
      </c>
      <c r="UIG78" s="63" t="s">
        <v>104</v>
      </c>
      <c r="UIH78" s="97" t="s">
        <v>222</v>
      </c>
      <c r="UII78" s="102">
        <v>11968</v>
      </c>
      <c r="UIJ78" s="103" t="s">
        <v>241</v>
      </c>
      <c r="UIK78" s="104">
        <v>89</v>
      </c>
      <c r="UIL78" s="97" t="s">
        <v>254</v>
      </c>
      <c r="UIM78" s="97" t="s">
        <v>218</v>
      </c>
      <c r="UIN78" s="97" t="s">
        <v>99</v>
      </c>
      <c r="UIO78" s="63" t="s">
        <v>104</v>
      </c>
      <c r="UIP78" s="97" t="s">
        <v>222</v>
      </c>
      <c r="UIQ78" s="102">
        <v>11968</v>
      </c>
      <c r="UIR78" s="103" t="s">
        <v>241</v>
      </c>
      <c r="UIS78" s="104">
        <v>89</v>
      </c>
      <c r="UIT78" s="97" t="s">
        <v>254</v>
      </c>
      <c r="UIU78" s="97" t="s">
        <v>218</v>
      </c>
      <c r="UIV78" s="97" t="s">
        <v>99</v>
      </c>
      <c r="UIW78" s="63" t="s">
        <v>104</v>
      </c>
      <c r="UIX78" s="97" t="s">
        <v>222</v>
      </c>
      <c r="UIY78" s="102">
        <v>11968</v>
      </c>
      <c r="UIZ78" s="103" t="s">
        <v>241</v>
      </c>
      <c r="UJA78" s="104">
        <v>89</v>
      </c>
      <c r="UJB78" s="97" t="s">
        <v>254</v>
      </c>
      <c r="UJC78" s="97" t="s">
        <v>218</v>
      </c>
      <c r="UJD78" s="97" t="s">
        <v>99</v>
      </c>
      <c r="UJE78" s="63" t="s">
        <v>104</v>
      </c>
      <c r="UJF78" s="97" t="s">
        <v>222</v>
      </c>
      <c r="UJG78" s="102">
        <v>11968</v>
      </c>
      <c r="UJH78" s="103" t="s">
        <v>241</v>
      </c>
      <c r="UJI78" s="104">
        <v>89</v>
      </c>
      <c r="UJJ78" s="97" t="s">
        <v>254</v>
      </c>
      <c r="UJK78" s="97" t="s">
        <v>218</v>
      </c>
      <c r="UJL78" s="97" t="s">
        <v>99</v>
      </c>
      <c r="UJM78" s="63" t="s">
        <v>104</v>
      </c>
      <c r="UJN78" s="97" t="s">
        <v>222</v>
      </c>
      <c r="UJO78" s="102">
        <v>11968</v>
      </c>
      <c r="UJP78" s="103" t="s">
        <v>241</v>
      </c>
      <c r="UJQ78" s="104">
        <v>89</v>
      </c>
      <c r="UJR78" s="97" t="s">
        <v>254</v>
      </c>
      <c r="UJS78" s="97" t="s">
        <v>218</v>
      </c>
      <c r="UJT78" s="97" t="s">
        <v>99</v>
      </c>
      <c r="UJU78" s="63" t="s">
        <v>104</v>
      </c>
      <c r="UJV78" s="97" t="s">
        <v>222</v>
      </c>
      <c r="UJW78" s="102">
        <v>11968</v>
      </c>
      <c r="UJX78" s="103" t="s">
        <v>241</v>
      </c>
      <c r="UJY78" s="104">
        <v>89</v>
      </c>
      <c r="UJZ78" s="97" t="s">
        <v>254</v>
      </c>
      <c r="UKA78" s="97" t="s">
        <v>218</v>
      </c>
      <c r="UKB78" s="97" t="s">
        <v>99</v>
      </c>
      <c r="UKC78" s="63" t="s">
        <v>104</v>
      </c>
      <c r="UKD78" s="97" t="s">
        <v>222</v>
      </c>
      <c r="UKE78" s="102">
        <v>11968</v>
      </c>
      <c r="UKF78" s="103" t="s">
        <v>241</v>
      </c>
      <c r="UKG78" s="104">
        <v>89</v>
      </c>
      <c r="UKH78" s="97" t="s">
        <v>254</v>
      </c>
      <c r="UKI78" s="97" t="s">
        <v>218</v>
      </c>
      <c r="UKJ78" s="97" t="s">
        <v>99</v>
      </c>
      <c r="UKK78" s="63" t="s">
        <v>104</v>
      </c>
      <c r="UKL78" s="97" t="s">
        <v>222</v>
      </c>
      <c r="UKM78" s="102">
        <v>11968</v>
      </c>
      <c r="UKN78" s="103" t="s">
        <v>241</v>
      </c>
      <c r="UKO78" s="104">
        <v>89</v>
      </c>
      <c r="UKP78" s="97" t="s">
        <v>254</v>
      </c>
      <c r="UKQ78" s="97" t="s">
        <v>218</v>
      </c>
      <c r="UKR78" s="97" t="s">
        <v>99</v>
      </c>
      <c r="UKS78" s="63" t="s">
        <v>104</v>
      </c>
      <c r="UKT78" s="97" t="s">
        <v>222</v>
      </c>
      <c r="UKU78" s="102">
        <v>11968</v>
      </c>
      <c r="UKV78" s="103" t="s">
        <v>241</v>
      </c>
      <c r="UKW78" s="104">
        <v>89</v>
      </c>
      <c r="UKX78" s="97" t="s">
        <v>254</v>
      </c>
      <c r="UKY78" s="97" t="s">
        <v>218</v>
      </c>
      <c r="UKZ78" s="97" t="s">
        <v>99</v>
      </c>
      <c r="ULA78" s="63" t="s">
        <v>104</v>
      </c>
      <c r="ULB78" s="97" t="s">
        <v>222</v>
      </c>
      <c r="ULC78" s="102">
        <v>11968</v>
      </c>
      <c r="ULD78" s="103" t="s">
        <v>241</v>
      </c>
      <c r="ULE78" s="104">
        <v>89</v>
      </c>
      <c r="ULF78" s="97" t="s">
        <v>254</v>
      </c>
      <c r="ULG78" s="97" t="s">
        <v>218</v>
      </c>
      <c r="ULH78" s="97" t="s">
        <v>99</v>
      </c>
      <c r="ULI78" s="63" t="s">
        <v>104</v>
      </c>
      <c r="ULJ78" s="97" t="s">
        <v>222</v>
      </c>
      <c r="ULK78" s="102">
        <v>11968</v>
      </c>
      <c r="ULL78" s="103" t="s">
        <v>241</v>
      </c>
      <c r="ULM78" s="104">
        <v>89</v>
      </c>
      <c r="ULN78" s="97" t="s">
        <v>254</v>
      </c>
      <c r="ULO78" s="97" t="s">
        <v>218</v>
      </c>
      <c r="ULP78" s="97" t="s">
        <v>99</v>
      </c>
      <c r="ULQ78" s="63" t="s">
        <v>104</v>
      </c>
      <c r="ULR78" s="97" t="s">
        <v>222</v>
      </c>
      <c r="ULS78" s="102">
        <v>11968</v>
      </c>
      <c r="ULT78" s="103" t="s">
        <v>241</v>
      </c>
      <c r="ULU78" s="104">
        <v>89</v>
      </c>
      <c r="ULV78" s="97" t="s">
        <v>254</v>
      </c>
      <c r="ULW78" s="97" t="s">
        <v>218</v>
      </c>
      <c r="ULX78" s="97" t="s">
        <v>99</v>
      </c>
      <c r="ULY78" s="63" t="s">
        <v>104</v>
      </c>
      <c r="ULZ78" s="97" t="s">
        <v>222</v>
      </c>
      <c r="UMA78" s="102">
        <v>11968</v>
      </c>
      <c r="UMB78" s="103" t="s">
        <v>241</v>
      </c>
      <c r="UMC78" s="104">
        <v>89</v>
      </c>
      <c r="UMD78" s="97" t="s">
        <v>254</v>
      </c>
      <c r="UME78" s="97" t="s">
        <v>218</v>
      </c>
      <c r="UMF78" s="97" t="s">
        <v>99</v>
      </c>
      <c r="UMG78" s="63" t="s">
        <v>104</v>
      </c>
      <c r="UMH78" s="97" t="s">
        <v>222</v>
      </c>
      <c r="UMI78" s="102">
        <v>11968</v>
      </c>
      <c r="UMJ78" s="103" t="s">
        <v>241</v>
      </c>
      <c r="UMK78" s="104">
        <v>89</v>
      </c>
      <c r="UML78" s="97" t="s">
        <v>254</v>
      </c>
      <c r="UMM78" s="97" t="s">
        <v>218</v>
      </c>
      <c r="UMN78" s="97" t="s">
        <v>99</v>
      </c>
      <c r="UMO78" s="63" t="s">
        <v>104</v>
      </c>
      <c r="UMP78" s="97" t="s">
        <v>222</v>
      </c>
      <c r="UMQ78" s="102">
        <v>11968</v>
      </c>
      <c r="UMR78" s="103" t="s">
        <v>241</v>
      </c>
      <c r="UMS78" s="104">
        <v>89</v>
      </c>
      <c r="UMT78" s="97" t="s">
        <v>254</v>
      </c>
      <c r="UMU78" s="97" t="s">
        <v>218</v>
      </c>
      <c r="UMV78" s="97" t="s">
        <v>99</v>
      </c>
      <c r="UMW78" s="63" t="s">
        <v>104</v>
      </c>
      <c r="UMX78" s="97" t="s">
        <v>222</v>
      </c>
      <c r="UMY78" s="102">
        <v>11968</v>
      </c>
      <c r="UMZ78" s="103" t="s">
        <v>241</v>
      </c>
      <c r="UNA78" s="104">
        <v>89</v>
      </c>
      <c r="UNB78" s="97" t="s">
        <v>254</v>
      </c>
      <c r="UNC78" s="97" t="s">
        <v>218</v>
      </c>
      <c r="UND78" s="97" t="s">
        <v>99</v>
      </c>
      <c r="UNE78" s="63" t="s">
        <v>104</v>
      </c>
      <c r="UNF78" s="97" t="s">
        <v>222</v>
      </c>
      <c r="UNG78" s="102">
        <v>11968</v>
      </c>
      <c r="UNH78" s="103" t="s">
        <v>241</v>
      </c>
      <c r="UNI78" s="104">
        <v>89</v>
      </c>
      <c r="UNJ78" s="97" t="s">
        <v>254</v>
      </c>
      <c r="UNK78" s="97" t="s">
        <v>218</v>
      </c>
      <c r="UNL78" s="97" t="s">
        <v>99</v>
      </c>
      <c r="UNM78" s="63" t="s">
        <v>104</v>
      </c>
      <c r="UNN78" s="97" t="s">
        <v>222</v>
      </c>
      <c r="UNO78" s="102">
        <v>11968</v>
      </c>
      <c r="UNP78" s="103" t="s">
        <v>241</v>
      </c>
      <c r="UNQ78" s="104">
        <v>89</v>
      </c>
      <c r="UNR78" s="97" t="s">
        <v>254</v>
      </c>
      <c r="UNS78" s="97" t="s">
        <v>218</v>
      </c>
      <c r="UNT78" s="97" t="s">
        <v>99</v>
      </c>
      <c r="UNU78" s="63" t="s">
        <v>104</v>
      </c>
      <c r="UNV78" s="97" t="s">
        <v>222</v>
      </c>
      <c r="UNW78" s="102">
        <v>11968</v>
      </c>
      <c r="UNX78" s="103" t="s">
        <v>241</v>
      </c>
      <c r="UNY78" s="104">
        <v>89</v>
      </c>
      <c r="UNZ78" s="97" t="s">
        <v>254</v>
      </c>
      <c r="UOA78" s="97" t="s">
        <v>218</v>
      </c>
      <c r="UOB78" s="97" t="s">
        <v>99</v>
      </c>
      <c r="UOC78" s="63" t="s">
        <v>104</v>
      </c>
      <c r="UOD78" s="97" t="s">
        <v>222</v>
      </c>
      <c r="UOE78" s="102">
        <v>11968</v>
      </c>
      <c r="UOF78" s="103" t="s">
        <v>241</v>
      </c>
      <c r="UOG78" s="104">
        <v>89</v>
      </c>
      <c r="UOH78" s="97" t="s">
        <v>254</v>
      </c>
      <c r="UOI78" s="97" t="s">
        <v>218</v>
      </c>
      <c r="UOJ78" s="97" t="s">
        <v>99</v>
      </c>
      <c r="UOK78" s="63" t="s">
        <v>104</v>
      </c>
      <c r="UOL78" s="97" t="s">
        <v>222</v>
      </c>
      <c r="UOM78" s="102">
        <v>11968</v>
      </c>
      <c r="UON78" s="103" t="s">
        <v>241</v>
      </c>
      <c r="UOO78" s="104">
        <v>89</v>
      </c>
      <c r="UOP78" s="97" t="s">
        <v>254</v>
      </c>
      <c r="UOQ78" s="97" t="s">
        <v>218</v>
      </c>
      <c r="UOR78" s="97" t="s">
        <v>99</v>
      </c>
      <c r="UOS78" s="63" t="s">
        <v>104</v>
      </c>
      <c r="UOT78" s="97" t="s">
        <v>222</v>
      </c>
      <c r="UOU78" s="102">
        <v>11968</v>
      </c>
      <c r="UOV78" s="103" t="s">
        <v>241</v>
      </c>
      <c r="UOW78" s="104">
        <v>89</v>
      </c>
      <c r="UOX78" s="97" t="s">
        <v>254</v>
      </c>
      <c r="UOY78" s="97" t="s">
        <v>218</v>
      </c>
      <c r="UOZ78" s="97" t="s">
        <v>99</v>
      </c>
      <c r="UPA78" s="63" t="s">
        <v>104</v>
      </c>
      <c r="UPB78" s="97" t="s">
        <v>222</v>
      </c>
      <c r="UPC78" s="102">
        <v>11968</v>
      </c>
      <c r="UPD78" s="103" t="s">
        <v>241</v>
      </c>
      <c r="UPE78" s="104">
        <v>89</v>
      </c>
      <c r="UPF78" s="97" t="s">
        <v>254</v>
      </c>
      <c r="UPG78" s="97" t="s">
        <v>218</v>
      </c>
      <c r="UPH78" s="97" t="s">
        <v>99</v>
      </c>
      <c r="UPI78" s="63" t="s">
        <v>104</v>
      </c>
      <c r="UPJ78" s="97" t="s">
        <v>222</v>
      </c>
      <c r="UPK78" s="102">
        <v>11968</v>
      </c>
      <c r="UPL78" s="103" t="s">
        <v>241</v>
      </c>
      <c r="UPM78" s="104">
        <v>89</v>
      </c>
      <c r="UPN78" s="97" t="s">
        <v>254</v>
      </c>
      <c r="UPO78" s="97" t="s">
        <v>218</v>
      </c>
      <c r="UPP78" s="97" t="s">
        <v>99</v>
      </c>
      <c r="UPQ78" s="63" t="s">
        <v>104</v>
      </c>
      <c r="UPR78" s="97" t="s">
        <v>222</v>
      </c>
      <c r="UPS78" s="102">
        <v>11968</v>
      </c>
      <c r="UPT78" s="103" t="s">
        <v>241</v>
      </c>
      <c r="UPU78" s="104">
        <v>89</v>
      </c>
      <c r="UPV78" s="97" t="s">
        <v>254</v>
      </c>
      <c r="UPW78" s="97" t="s">
        <v>218</v>
      </c>
      <c r="UPX78" s="97" t="s">
        <v>99</v>
      </c>
      <c r="UPY78" s="63" t="s">
        <v>104</v>
      </c>
      <c r="UPZ78" s="97" t="s">
        <v>222</v>
      </c>
      <c r="UQA78" s="102">
        <v>11968</v>
      </c>
      <c r="UQB78" s="103" t="s">
        <v>241</v>
      </c>
      <c r="UQC78" s="104">
        <v>89</v>
      </c>
      <c r="UQD78" s="97" t="s">
        <v>254</v>
      </c>
      <c r="UQE78" s="97" t="s">
        <v>218</v>
      </c>
      <c r="UQF78" s="97" t="s">
        <v>99</v>
      </c>
      <c r="UQG78" s="63" t="s">
        <v>104</v>
      </c>
      <c r="UQH78" s="97" t="s">
        <v>222</v>
      </c>
      <c r="UQI78" s="102">
        <v>11968</v>
      </c>
      <c r="UQJ78" s="103" t="s">
        <v>241</v>
      </c>
      <c r="UQK78" s="104">
        <v>89</v>
      </c>
      <c r="UQL78" s="97" t="s">
        <v>254</v>
      </c>
      <c r="UQM78" s="97" t="s">
        <v>218</v>
      </c>
      <c r="UQN78" s="97" t="s">
        <v>99</v>
      </c>
      <c r="UQO78" s="63" t="s">
        <v>104</v>
      </c>
      <c r="UQP78" s="97" t="s">
        <v>222</v>
      </c>
      <c r="UQQ78" s="102">
        <v>11968</v>
      </c>
      <c r="UQR78" s="103" t="s">
        <v>241</v>
      </c>
      <c r="UQS78" s="104">
        <v>89</v>
      </c>
      <c r="UQT78" s="97" t="s">
        <v>254</v>
      </c>
      <c r="UQU78" s="97" t="s">
        <v>218</v>
      </c>
      <c r="UQV78" s="97" t="s">
        <v>99</v>
      </c>
      <c r="UQW78" s="63" t="s">
        <v>104</v>
      </c>
      <c r="UQX78" s="97" t="s">
        <v>222</v>
      </c>
      <c r="UQY78" s="102">
        <v>11968</v>
      </c>
      <c r="UQZ78" s="103" t="s">
        <v>241</v>
      </c>
      <c r="URA78" s="104">
        <v>89</v>
      </c>
      <c r="URB78" s="97" t="s">
        <v>254</v>
      </c>
      <c r="URC78" s="97" t="s">
        <v>218</v>
      </c>
      <c r="URD78" s="97" t="s">
        <v>99</v>
      </c>
      <c r="URE78" s="63" t="s">
        <v>104</v>
      </c>
      <c r="URF78" s="97" t="s">
        <v>222</v>
      </c>
      <c r="URG78" s="102">
        <v>11968</v>
      </c>
      <c r="URH78" s="103" t="s">
        <v>241</v>
      </c>
      <c r="URI78" s="104">
        <v>89</v>
      </c>
      <c r="URJ78" s="97" t="s">
        <v>254</v>
      </c>
      <c r="URK78" s="97" t="s">
        <v>218</v>
      </c>
      <c r="URL78" s="97" t="s">
        <v>99</v>
      </c>
      <c r="URM78" s="63" t="s">
        <v>104</v>
      </c>
      <c r="URN78" s="97" t="s">
        <v>222</v>
      </c>
      <c r="URO78" s="102">
        <v>11968</v>
      </c>
      <c r="URP78" s="103" t="s">
        <v>241</v>
      </c>
      <c r="URQ78" s="104">
        <v>89</v>
      </c>
      <c r="URR78" s="97" t="s">
        <v>254</v>
      </c>
      <c r="URS78" s="97" t="s">
        <v>218</v>
      </c>
      <c r="URT78" s="97" t="s">
        <v>99</v>
      </c>
      <c r="URU78" s="63" t="s">
        <v>104</v>
      </c>
      <c r="URV78" s="97" t="s">
        <v>222</v>
      </c>
      <c r="URW78" s="102">
        <v>11968</v>
      </c>
      <c r="URX78" s="103" t="s">
        <v>241</v>
      </c>
      <c r="URY78" s="104">
        <v>89</v>
      </c>
      <c r="URZ78" s="97" t="s">
        <v>254</v>
      </c>
      <c r="USA78" s="97" t="s">
        <v>218</v>
      </c>
      <c r="USB78" s="97" t="s">
        <v>99</v>
      </c>
      <c r="USC78" s="63" t="s">
        <v>104</v>
      </c>
      <c r="USD78" s="97" t="s">
        <v>222</v>
      </c>
      <c r="USE78" s="102">
        <v>11968</v>
      </c>
      <c r="USF78" s="103" t="s">
        <v>241</v>
      </c>
      <c r="USG78" s="104">
        <v>89</v>
      </c>
      <c r="USH78" s="97" t="s">
        <v>254</v>
      </c>
      <c r="USI78" s="97" t="s">
        <v>218</v>
      </c>
      <c r="USJ78" s="97" t="s">
        <v>99</v>
      </c>
      <c r="USK78" s="63" t="s">
        <v>104</v>
      </c>
      <c r="USL78" s="97" t="s">
        <v>222</v>
      </c>
      <c r="USM78" s="102">
        <v>11968</v>
      </c>
      <c r="USN78" s="103" t="s">
        <v>241</v>
      </c>
      <c r="USO78" s="104">
        <v>89</v>
      </c>
      <c r="USP78" s="97" t="s">
        <v>254</v>
      </c>
      <c r="USQ78" s="97" t="s">
        <v>218</v>
      </c>
      <c r="USR78" s="97" t="s">
        <v>99</v>
      </c>
      <c r="USS78" s="63" t="s">
        <v>104</v>
      </c>
      <c r="UST78" s="97" t="s">
        <v>222</v>
      </c>
      <c r="USU78" s="102">
        <v>11968</v>
      </c>
      <c r="USV78" s="103" t="s">
        <v>241</v>
      </c>
      <c r="USW78" s="104">
        <v>89</v>
      </c>
      <c r="USX78" s="97" t="s">
        <v>254</v>
      </c>
      <c r="USY78" s="97" t="s">
        <v>218</v>
      </c>
      <c r="USZ78" s="97" t="s">
        <v>99</v>
      </c>
      <c r="UTA78" s="63" t="s">
        <v>104</v>
      </c>
      <c r="UTB78" s="97" t="s">
        <v>222</v>
      </c>
      <c r="UTC78" s="102">
        <v>11968</v>
      </c>
      <c r="UTD78" s="103" t="s">
        <v>241</v>
      </c>
      <c r="UTE78" s="104">
        <v>89</v>
      </c>
      <c r="UTF78" s="97" t="s">
        <v>254</v>
      </c>
      <c r="UTG78" s="97" t="s">
        <v>218</v>
      </c>
      <c r="UTH78" s="97" t="s">
        <v>99</v>
      </c>
      <c r="UTI78" s="63" t="s">
        <v>104</v>
      </c>
      <c r="UTJ78" s="97" t="s">
        <v>222</v>
      </c>
      <c r="UTK78" s="102">
        <v>11968</v>
      </c>
      <c r="UTL78" s="103" t="s">
        <v>241</v>
      </c>
      <c r="UTM78" s="104">
        <v>89</v>
      </c>
      <c r="UTN78" s="97" t="s">
        <v>254</v>
      </c>
      <c r="UTO78" s="97" t="s">
        <v>218</v>
      </c>
      <c r="UTP78" s="97" t="s">
        <v>99</v>
      </c>
      <c r="UTQ78" s="63" t="s">
        <v>104</v>
      </c>
      <c r="UTR78" s="97" t="s">
        <v>222</v>
      </c>
      <c r="UTS78" s="102">
        <v>11968</v>
      </c>
      <c r="UTT78" s="103" t="s">
        <v>241</v>
      </c>
      <c r="UTU78" s="104">
        <v>89</v>
      </c>
      <c r="UTV78" s="97" t="s">
        <v>254</v>
      </c>
      <c r="UTW78" s="97" t="s">
        <v>218</v>
      </c>
      <c r="UTX78" s="97" t="s">
        <v>99</v>
      </c>
      <c r="UTY78" s="63" t="s">
        <v>104</v>
      </c>
      <c r="UTZ78" s="97" t="s">
        <v>222</v>
      </c>
      <c r="UUA78" s="102">
        <v>11968</v>
      </c>
      <c r="UUB78" s="103" t="s">
        <v>241</v>
      </c>
      <c r="UUC78" s="104">
        <v>89</v>
      </c>
      <c r="UUD78" s="97" t="s">
        <v>254</v>
      </c>
      <c r="UUE78" s="97" t="s">
        <v>218</v>
      </c>
      <c r="UUF78" s="97" t="s">
        <v>99</v>
      </c>
      <c r="UUG78" s="63" t="s">
        <v>104</v>
      </c>
      <c r="UUH78" s="97" t="s">
        <v>222</v>
      </c>
      <c r="UUI78" s="102">
        <v>11968</v>
      </c>
      <c r="UUJ78" s="103" t="s">
        <v>241</v>
      </c>
      <c r="UUK78" s="104">
        <v>89</v>
      </c>
      <c r="UUL78" s="97" t="s">
        <v>254</v>
      </c>
      <c r="UUM78" s="97" t="s">
        <v>218</v>
      </c>
      <c r="UUN78" s="97" t="s">
        <v>99</v>
      </c>
      <c r="UUO78" s="63" t="s">
        <v>104</v>
      </c>
      <c r="UUP78" s="97" t="s">
        <v>222</v>
      </c>
      <c r="UUQ78" s="102">
        <v>11968</v>
      </c>
      <c r="UUR78" s="103" t="s">
        <v>241</v>
      </c>
      <c r="UUS78" s="104">
        <v>89</v>
      </c>
      <c r="UUT78" s="97" t="s">
        <v>254</v>
      </c>
      <c r="UUU78" s="97" t="s">
        <v>218</v>
      </c>
      <c r="UUV78" s="97" t="s">
        <v>99</v>
      </c>
      <c r="UUW78" s="63" t="s">
        <v>104</v>
      </c>
      <c r="UUX78" s="97" t="s">
        <v>222</v>
      </c>
      <c r="UUY78" s="102">
        <v>11968</v>
      </c>
      <c r="UUZ78" s="103" t="s">
        <v>241</v>
      </c>
      <c r="UVA78" s="104">
        <v>89</v>
      </c>
      <c r="UVB78" s="97" t="s">
        <v>254</v>
      </c>
      <c r="UVC78" s="97" t="s">
        <v>218</v>
      </c>
      <c r="UVD78" s="97" t="s">
        <v>99</v>
      </c>
      <c r="UVE78" s="63" t="s">
        <v>104</v>
      </c>
      <c r="UVF78" s="97" t="s">
        <v>222</v>
      </c>
      <c r="UVG78" s="102">
        <v>11968</v>
      </c>
      <c r="UVH78" s="103" t="s">
        <v>241</v>
      </c>
      <c r="UVI78" s="104">
        <v>89</v>
      </c>
      <c r="UVJ78" s="97" t="s">
        <v>254</v>
      </c>
      <c r="UVK78" s="97" t="s">
        <v>218</v>
      </c>
      <c r="UVL78" s="97" t="s">
        <v>99</v>
      </c>
      <c r="UVM78" s="63" t="s">
        <v>104</v>
      </c>
      <c r="UVN78" s="97" t="s">
        <v>222</v>
      </c>
      <c r="UVO78" s="102">
        <v>11968</v>
      </c>
      <c r="UVP78" s="103" t="s">
        <v>241</v>
      </c>
      <c r="UVQ78" s="104">
        <v>89</v>
      </c>
      <c r="UVR78" s="97" t="s">
        <v>254</v>
      </c>
      <c r="UVS78" s="97" t="s">
        <v>218</v>
      </c>
      <c r="UVT78" s="97" t="s">
        <v>99</v>
      </c>
      <c r="UVU78" s="63" t="s">
        <v>104</v>
      </c>
      <c r="UVV78" s="97" t="s">
        <v>222</v>
      </c>
      <c r="UVW78" s="102">
        <v>11968</v>
      </c>
      <c r="UVX78" s="103" t="s">
        <v>241</v>
      </c>
      <c r="UVY78" s="104">
        <v>89</v>
      </c>
      <c r="UVZ78" s="97" t="s">
        <v>254</v>
      </c>
      <c r="UWA78" s="97" t="s">
        <v>218</v>
      </c>
      <c r="UWB78" s="97" t="s">
        <v>99</v>
      </c>
      <c r="UWC78" s="63" t="s">
        <v>104</v>
      </c>
      <c r="UWD78" s="97" t="s">
        <v>222</v>
      </c>
      <c r="UWE78" s="102">
        <v>11968</v>
      </c>
      <c r="UWF78" s="103" t="s">
        <v>241</v>
      </c>
      <c r="UWG78" s="104">
        <v>89</v>
      </c>
      <c r="UWH78" s="97" t="s">
        <v>254</v>
      </c>
      <c r="UWI78" s="97" t="s">
        <v>218</v>
      </c>
      <c r="UWJ78" s="97" t="s">
        <v>99</v>
      </c>
      <c r="UWK78" s="63" t="s">
        <v>104</v>
      </c>
      <c r="UWL78" s="97" t="s">
        <v>222</v>
      </c>
      <c r="UWM78" s="102">
        <v>11968</v>
      </c>
      <c r="UWN78" s="103" t="s">
        <v>241</v>
      </c>
      <c r="UWO78" s="104">
        <v>89</v>
      </c>
      <c r="UWP78" s="97" t="s">
        <v>254</v>
      </c>
      <c r="UWQ78" s="97" t="s">
        <v>218</v>
      </c>
      <c r="UWR78" s="97" t="s">
        <v>99</v>
      </c>
      <c r="UWS78" s="63" t="s">
        <v>104</v>
      </c>
      <c r="UWT78" s="97" t="s">
        <v>222</v>
      </c>
      <c r="UWU78" s="102">
        <v>11968</v>
      </c>
      <c r="UWV78" s="103" t="s">
        <v>241</v>
      </c>
      <c r="UWW78" s="104">
        <v>89</v>
      </c>
      <c r="UWX78" s="97" t="s">
        <v>254</v>
      </c>
      <c r="UWY78" s="97" t="s">
        <v>218</v>
      </c>
      <c r="UWZ78" s="97" t="s">
        <v>99</v>
      </c>
      <c r="UXA78" s="63" t="s">
        <v>104</v>
      </c>
      <c r="UXB78" s="97" t="s">
        <v>222</v>
      </c>
      <c r="UXC78" s="102">
        <v>11968</v>
      </c>
      <c r="UXD78" s="103" t="s">
        <v>241</v>
      </c>
      <c r="UXE78" s="104">
        <v>89</v>
      </c>
      <c r="UXF78" s="97" t="s">
        <v>254</v>
      </c>
      <c r="UXG78" s="97" t="s">
        <v>218</v>
      </c>
      <c r="UXH78" s="97" t="s">
        <v>99</v>
      </c>
      <c r="UXI78" s="63" t="s">
        <v>104</v>
      </c>
      <c r="UXJ78" s="97" t="s">
        <v>222</v>
      </c>
      <c r="UXK78" s="102">
        <v>11968</v>
      </c>
      <c r="UXL78" s="103" t="s">
        <v>241</v>
      </c>
      <c r="UXM78" s="104">
        <v>89</v>
      </c>
      <c r="UXN78" s="97" t="s">
        <v>254</v>
      </c>
      <c r="UXO78" s="97" t="s">
        <v>218</v>
      </c>
      <c r="UXP78" s="97" t="s">
        <v>99</v>
      </c>
      <c r="UXQ78" s="63" t="s">
        <v>104</v>
      </c>
      <c r="UXR78" s="97" t="s">
        <v>222</v>
      </c>
      <c r="UXS78" s="102">
        <v>11968</v>
      </c>
      <c r="UXT78" s="103" t="s">
        <v>241</v>
      </c>
      <c r="UXU78" s="104">
        <v>89</v>
      </c>
      <c r="UXV78" s="97" t="s">
        <v>254</v>
      </c>
      <c r="UXW78" s="97" t="s">
        <v>218</v>
      </c>
      <c r="UXX78" s="97" t="s">
        <v>99</v>
      </c>
      <c r="UXY78" s="63" t="s">
        <v>104</v>
      </c>
      <c r="UXZ78" s="97" t="s">
        <v>222</v>
      </c>
      <c r="UYA78" s="102">
        <v>11968</v>
      </c>
      <c r="UYB78" s="103" t="s">
        <v>241</v>
      </c>
      <c r="UYC78" s="104">
        <v>89</v>
      </c>
      <c r="UYD78" s="97" t="s">
        <v>254</v>
      </c>
      <c r="UYE78" s="97" t="s">
        <v>218</v>
      </c>
      <c r="UYF78" s="97" t="s">
        <v>99</v>
      </c>
      <c r="UYG78" s="63" t="s">
        <v>104</v>
      </c>
      <c r="UYH78" s="97" t="s">
        <v>222</v>
      </c>
      <c r="UYI78" s="102">
        <v>11968</v>
      </c>
      <c r="UYJ78" s="103" t="s">
        <v>241</v>
      </c>
      <c r="UYK78" s="104">
        <v>89</v>
      </c>
      <c r="UYL78" s="97" t="s">
        <v>254</v>
      </c>
      <c r="UYM78" s="97" t="s">
        <v>218</v>
      </c>
      <c r="UYN78" s="97" t="s">
        <v>99</v>
      </c>
      <c r="UYO78" s="63" t="s">
        <v>104</v>
      </c>
      <c r="UYP78" s="97" t="s">
        <v>222</v>
      </c>
      <c r="UYQ78" s="102">
        <v>11968</v>
      </c>
      <c r="UYR78" s="103" t="s">
        <v>241</v>
      </c>
      <c r="UYS78" s="104">
        <v>89</v>
      </c>
      <c r="UYT78" s="97" t="s">
        <v>254</v>
      </c>
      <c r="UYU78" s="97" t="s">
        <v>218</v>
      </c>
      <c r="UYV78" s="97" t="s">
        <v>99</v>
      </c>
      <c r="UYW78" s="63" t="s">
        <v>104</v>
      </c>
      <c r="UYX78" s="97" t="s">
        <v>222</v>
      </c>
      <c r="UYY78" s="102">
        <v>11968</v>
      </c>
      <c r="UYZ78" s="103" t="s">
        <v>241</v>
      </c>
      <c r="UZA78" s="104">
        <v>89</v>
      </c>
      <c r="UZB78" s="97" t="s">
        <v>254</v>
      </c>
      <c r="UZC78" s="97" t="s">
        <v>218</v>
      </c>
      <c r="UZD78" s="97" t="s">
        <v>99</v>
      </c>
      <c r="UZE78" s="63" t="s">
        <v>104</v>
      </c>
      <c r="UZF78" s="97" t="s">
        <v>222</v>
      </c>
      <c r="UZG78" s="102">
        <v>11968</v>
      </c>
      <c r="UZH78" s="103" t="s">
        <v>241</v>
      </c>
      <c r="UZI78" s="104">
        <v>89</v>
      </c>
      <c r="UZJ78" s="97" t="s">
        <v>254</v>
      </c>
      <c r="UZK78" s="97" t="s">
        <v>218</v>
      </c>
      <c r="UZL78" s="97" t="s">
        <v>99</v>
      </c>
      <c r="UZM78" s="63" t="s">
        <v>104</v>
      </c>
      <c r="UZN78" s="97" t="s">
        <v>222</v>
      </c>
      <c r="UZO78" s="102">
        <v>11968</v>
      </c>
      <c r="UZP78" s="103" t="s">
        <v>241</v>
      </c>
      <c r="UZQ78" s="104">
        <v>89</v>
      </c>
      <c r="UZR78" s="97" t="s">
        <v>254</v>
      </c>
      <c r="UZS78" s="97" t="s">
        <v>218</v>
      </c>
      <c r="UZT78" s="97" t="s">
        <v>99</v>
      </c>
      <c r="UZU78" s="63" t="s">
        <v>104</v>
      </c>
      <c r="UZV78" s="97" t="s">
        <v>222</v>
      </c>
      <c r="UZW78" s="102">
        <v>11968</v>
      </c>
      <c r="UZX78" s="103" t="s">
        <v>241</v>
      </c>
      <c r="UZY78" s="104">
        <v>89</v>
      </c>
      <c r="UZZ78" s="97" t="s">
        <v>254</v>
      </c>
      <c r="VAA78" s="97" t="s">
        <v>218</v>
      </c>
      <c r="VAB78" s="97" t="s">
        <v>99</v>
      </c>
      <c r="VAC78" s="63" t="s">
        <v>104</v>
      </c>
      <c r="VAD78" s="97" t="s">
        <v>222</v>
      </c>
      <c r="VAE78" s="102">
        <v>11968</v>
      </c>
      <c r="VAF78" s="103" t="s">
        <v>241</v>
      </c>
      <c r="VAG78" s="104">
        <v>89</v>
      </c>
      <c r="VAH78" s="97" t="s">
        <v>254</v>
      </c>
      <c r="VAI78" s="97" t="s">
        <v>218</v>
      </c>
      <c r="VAJ78" s="97" t="s">
        <v>99</v>
      </c>
      <c r="VAK78" s="63" t="s">
        <v>104</v>
      </c>
      <c r="VAL78" s="97" t="s">
        <v>222</v>
      </c>
      <c r="VAM78" s="102">
        <v>11968</v>
      </c>
      <c r="VAN78" s="103" t="s">
        <v>241</v>
      </c>
      <c r="VAO78" s="104">
        <v>89</v>
      </c>
      <c r="VAP78" s="97" t="s">
        <v>254</v>
      </c>
      <c r="VAQ78" s="97" t="s">
        <v>218</v>
      </c>
      <c r="VAR78" s="97" t="s">
        <v>99</v>
      </c>
      <c r="VAS78" s="63" t="s">
        <v>104</v>
      </c>
      <c r="VAT78" s="97" t="s">
        <v>222</v>
      </c>
      <c r="VAU78" s="102">
        <v>11968</v>
      </c>
      <c r="VAV78" s="103" t="s">
        <v>241</v>
      </c>
      <c r="VAW78" s="104">
        <v>89</v>
      </c>
      <c r="VAX78" s="97" t="s">
        <v>254</v>
      </c>
      <c r="VAY78" s="97" t="s">
        <v>218</v>
      </c>
      <c r="VAZ78" s="97" t="s">
        <v>99</v>
      </c>
      <c r="VBA78" s="63" t="s">
        <v>104</v>
      </c>
      <c r="VBB78" s="97" t="s">
        <v>222</v>
      </c>
      <c r="VBC78" s="102">
        <v>11968</v>
      </c>
      <c r="VBD78" s="103" t="s">
        <v>241</v>
      </c>
      <c r="VBE78" s="104">
        <v>89</v>
      </c>
      <c r="VBF78" s="97" t="s">
        <v>254</v>
      </c>
      <c r="VBG78" s="97" t="s">
        <v>218</v>
      </c>
      <c r="VBH78" s="97" t="s">
        <v>99</v>
      </c>
      <c r="VBI78" s="63" t="s">
        <v>104</v>
      </c>
      <c r="VBJ78" s="97" t="s">
        <v>222</v>
      </c>
      <c r="VBK78" s="102">
        <v>11968</v>
      </c>
      <c r="VBL78" s="103" t="s">
        <v>241</v>
      </c>
      <c r="VBM78" s="104">
        <v>89</v>
      </c>
      <c r="VBN78" s="97" t="s">
        <v>254</v>
      </c>
      <c r="VBO78" s="97" t="s">
        <v>218</v>
      </c>
      <c r="VBP78" s="97" t="s">
        <v>99</v>
      </c>
      <c r="VBQ78" s="63" t="s">
        <v>104</v>
      </c>
      <c r="VBR78" s="97" t="s">
        <v>222</v>
      </c>
      <c r="VBS78" s="102">
        <v>11968</v>
      </c>
      <c r="VBT78" s="103" t="s">
        <v>241</v>
      </c>
      <c r="VBU78" s="104">
        <v>89</v>
      </c>
      <c r="VBV78" s="97" t="s">
        <v>254</v>
      </c>
      <c r="VBW78" s="97" t="s">
        <v>218</v>
      </c>
      <c r="VBX78" s="97" t="s">
        <v>99</v>
      </c>
      <c r="VBY78" s="63" t="s">
        <v>104</v>
      </c>
      <c r="VBZ78" s="97" t="s">
        <v>222</v>
      </c>
      <c r="VCA78" s="102">
        <v>11968</v>
      </c>
      <c r="VCB78" s="103" t="s">
        <v>241</v>
      </c>
      <c r="VCC78" s="104">
        <v>89</v>
      </c>
      <c r="VCD78" s="97" t="s">
        <v>254</v>
      </c>
      <c r="VCE78" s="97" t="s">
        <v>218</v>
      </c>
      <c r="VCF78" s="97" t="s">
        <v>99</v>
      </c>
      <c r="VCG78" s="63" t="s">
        <v>104</v>
      </c>
      <c r="VCH78" s="97" t="s">
        <v>222</v>
      </c>
      <c r="VCI78" s="102">
        <v>11968</v>
      </c>
      <c r="VCJ78" s="103" t="s">
        <v>241</v>
      </c>
      <c r="VCK78" s="104">
        <v>89</v>
      </c>
      <c r="VCL78" s="97" t="s">
        <v>254</v>
      </c>
      <c r="VCM78" s="97" t="s">
        <v>218</v>
      </c>
      <c r="VCN78" s="97" t="s">
        <v>99</v>
      </c>
      <c r="VCO78" s="63" t="s">
        <v>104</v>
      </c>
      <c r="VCP78" s="97" t="s">
        <v>222</v>
      </c>
      <c r="VCQ78" s="102">
        <v>11968</v>
      </c>
      <c r="VCR78" s="103" t="s">
        <v>241</v>
      </c>
      <c r="VCS78" s="104">
        <v>89</v>
      </c>
      <c r="VCT78" s="97" t="s">
        <v>254</v>
      </c>
      <c r="VCU78" s="97" t="s">
        <v>218</v>
      </c>
      <c r="VCV78" s="97" t="s">
        <v>99</v>
      </c>
      <c r="VCW78" s="63" t="s">
        <v>104</v>
      </c>
      <c r="VCX78" s="97" t="s">
        <v>222</v>
      </c>
      <c r="VCY78" s="102">
        <v>11968</v>
      </c>
      <c r="VCZ78" s="103" t="s">
        <v>241</v>
      </c>
      <c r="VDA78" s="104">
        <v>89</v>
      </c>
      <c r="VDB78" s="97" t="s">
        <v>254</v>
      </c>
      <c r="VDC78" s="97" t="s">
        <v>218</v>
      </c>
      <c r="VDD78" s="97" t="s">
        <v>99</v>
      </c>
      <c r="VDE78" s="63" t="s">
        <v>104</v>
      </c>
      <c r="VDF78" s="97" t="s">
        <v>222</v>
      </c>
      <c r="VDG78" s="102">
        <v>11968</v>
      </c>
      <c r="VDH78" s="103" t="s">
        <v>241</v>
      </c>
      <c r="VDI78" s="104">
        <v>89</v>
      </c>
      <c r="VDJ78" s="97" t="s">
        <v>254</v>
      </c>
      <c r="VDK78" s="97" t="s">
        <v>218</v>
      </c>
      <c r="VDL78" s="97" t="s">
        <v>99</v>
      </c>
      <c r="VDM78" s="63" t="s">
        <v>104</v>
      </c>
      <c r="VDN78" s="97" t="s">
        <v>222</v>
      </c>
      <c r="VDO78" s="102">
        <v>11968</v>
      </c>
      <c r="VDP78" s="103" t="s">
        <v>241</v>
      </c>
      <c r="VDQ78" s="104">
        <v>89</v>
      </c>
      <c r="VDR78" s="97" t="s">
        <v>254</v>
      </c>
      <c r="VDS78" s="97" t="s">
        <v>218</v>
      </c>
      <c r="VDT78" s="97" t="s">
        <v>99</v>
      </c>
      <c r="VDU78" s="63" t="s">
        <v>104</v>
      </c>
      <c r="VDV78" s="97" t="s">
        <v>222</v>
      </c>
      <c r="VDW78" s="102">
        <v>11968</v>
      </c>
      <c r="VDX78" s="103" t="s">
        <v>241</v>
      </c>
      <c r="VDY78" s="104">
        <v>89</v>
      </c>
      <c r="VDZ78" s="97" t="s">
        <v>254</v>
      </c>
      <c r="VEA78" s="97" t="s">
        <v>218</v>
      </c>
      <c r="VEB78" s="97" t="s">
        <v>99</v>
      </c>
      <c r="VEC78" s="63" t="s">
        <v>104</v>
      </c>
      <c r="VED78" s="97" t="s">
        <v>222</v>
      </c>
      <c r="VEE78" s="102">
        <v>11968</v>
      </c>
      <c r="VEF78" s="103" t="s">
        <v>241</v>
      </c>
      <c r="VEG78" s="104">
        <v>89</v>
      </c>
      <c r="VEH78" s="97" t="s">
        <v>254</v>
      </c>
      <c r="VEI78" s="97" t="s">
        <v>218</v>
      </c>
      <c r="VEJ78" s="97" t="s">
        <v>99</v>
      </c>
      <c r="VEK78" s="63" t="s">
        <v>104</v>
      </c>
      <c r="VEL78" s="97" t="s">
        <v>222</v>
      </c>
      <c r="VEM78" s="102">
        <v>11968</v>
      </c>
      <c r="VEN78" s="103" t="s">
        <v>241</v>
      </c>
      <c r="VEO78" s="104">
        <v>89</v>
      </c>
      <c r="VEP78" s="97" t="s">
        <v>254</v>
      </c>
      <c r="VEQ78" s="97" t="s">
        <v>218</v>
      </c>
      <c r="VER78" s="97" t="s">
        <v>99</v>
      </c>
      <c r="VES78" s="63" t="s">
        <v>104</v>
      </c>
      <c r="VET78" s="97" t="s">
        <v>222</v>
      </c>
      <c r="VEU78" s="102">
        <v>11968</v>
      </c>
      <c r="VEV78" s="103" t="s">
        <v>241</v>
      </c>
      <c r="VEW78" s="104">
        <v>89</v>
      </c>
      <c r="VEX78" s="97" t="s">
        <v>254</v>
      </c>
      <c r="VEY78" s="97" t="s">
        <v>218</v>
      </c>
      <c r="VEZ78" s="97" t="s">
        <v>99</v>
      </c>
      <c r="VFA78" s="63" t="s">
        <v>104</v>
      </c>
      <c r="VFB78" s="97" t="s">
        <v>222</v>
      </c>
      <c r="VFC78" s="102">
        <v>11968</v>
      </c>
      <c r="VFD78" s="103" t="s">
        <v>241</v>
      </c>
      <c r="VFE78" s="104">
        <v>89</v>
      </c>
      <c r="VFF78" s="97" t="s">
        <v>254</v>
      </c>
      <c r="VFG78" s="97" t="s">
        <v>218</v>
      </c>
      <c r="VFH78" s="97" t="s">
        <v>99</v>
      </c>
      <c r="VFI78" s="63" t="s">
        <v>104</v>
      </c>
      <c r="VFJ78" s="97" t="s">
        <v>222</v>
      </c>
      <c r="VFK78" s="102">
        <v>11968</v>
      </c>
      <c r="VFL78" s="103" t="s">
        <v>241</v>
      </c>
      <c r="VFM78" s="104">
        <v>89</v>
      </c>
      <c r="VFN78" s="97" t="s">
        <v>254</v>
      </c>
      <c r="VFO78" s="97" t="s">
        <v>218</v>
      </c>
      <c r="VFP78" s="97" t="s">
        <v>99</v>
      </c>
      <c r="VFQ78" s="63" t="s">
        <v>104</v>
      </c>
      <c r="VFR78" s="97" t="s">
        <v>222</v>
      </c>
      <c r="VFS78" s="102">
        <v>11968</v>
      </c>
      <c r="VFT78" s="103" t="s">
        <v>241</v>
      </c>
      <c r="VFU78" s="104">
        <v>89</v>
      </c>
      <c r="VFV78" s="97" t="s">
        <v>254</v>
      </c>
      <c r="VFW78" s="97" t="s">
        <v>218</v>
      </c>
      <c r="VFX78" s="97" t="s">
        <v>99</v>
      </c>
      <c r="VFY78" s="63" t="s">
        <v>104</v>
      </c>
      <c r="VFZ78" s="97" t="s">
        <v>222</v>
      </c>
      <c r="VGA78" s="102">
        <v>11968</v>
      </c>
      <c r="VGB78" s="103" t="s">
        <v>241</v>
      </c>
      <c r="VGC78" s="104">
        <v>89</v>
      </c>
      <c r="VGD78" s="97" t="s">
        <v>254</v>
      </c>
      <c r="VGE78" s="97" t="s">
        <v>218</v>
      </c>
      <c r="VGF78" s="97" t="s">
        <v>99</v>
      </c>
      <c r="VGG78" s="63" t="s">
        <v>104</v>
      </c>
      <c r="VGH78" s="97" t="s">
        <v>222</v>
      </c>
      <c r="VGI78" s="102">
        <v>11968</v>
      </c>
      <c r="VGJ78" s="103" t="s">
        <v>241</v>
      </c>
      <c r="VGK78" s="104">
        <v>89</v>
      </c>
      <c r="VGL78" s="97" t="s">
        <v>254</v>
      </c>
      <c r="VGM78" s="97" t="s">
        <v>218</v>
      </c>
      <c r="VGN78" s="97" t="s">
        <v>99</v>
      </c>
      <c r="VGO78" s="63" t="s">
        <v>104</v>
      </c>
      <c r="VGP78" s="97" t="s">
        <v>222</v>
      </c>
      <c r="VGQ78" s="102">
        <v>11968</v>
      </c>
      <c r="VGR78" s="103" t="s">
        <v>241</v>
      </c>
      <c r="VGS78" s="104">
        <v>89</v>
      </c>
      <c r="VGT78" s="97" t="s">
        <v>254</v>
      </c>
      <c r="VGU78" s="97" t="s">
        <v>218</v>
      </c>
      <c r="VGV78" s="97" t="s">
        <v>99</v>
      </c>
      <c r="VGW78" s="63" t="s">
        <v>104</v>
      </c>
      <c r="VGX78" s="97" t="s">
        <v>222</v>
      </c>
      <c r="VGY78" s="102">
        <v>11968</v>
      </c>
      <c r="VGZ78" s="103" t="s">
        <v>241</v>
      </c>
      <c r="VHA78" s="104">
        <v>89</v>
      </c>
      <c r="VHB78" s="97" t="s">
        <v>254</v>
      </c>
      <c r="VHC78" s="97" t="s">
        <v>218</v>
      </c>
      <c r="VHD78" s="97" t="s">
        <v>99</v>
      </c>
      <c r="VHE78" s="63" t="s">
        <v>104</v>
      </c>
      <c r="VHF78" s="97" t="s">
        <v>222</v>
      </c>
      <c r="VHG78" s="102">
        <v>11968</v>
      </c>
      <c r="VHH78" s="103" t="s">
        <v>241</v>
      </c>
      <c r="VHI78" s="104">
        <v>89</v>
      </c>
      <c r="VHJ78" s="97" t="s">
        <v>254</v>
      </c>
      <c r="VHK78" s="97" t="s">
        <v>218</v>
      </c>
      <c r="VHL78" s="97" t="s">
        <v>99</v>
      </c>
      <c r="VHM78" s="63" t="s">
        <v>104</v>
      </c>
      <c r="VHN78" s="97" t="s">
        <v>222</v>
      </c>
      <c r="VHO78" s="102">
        <v>11968</v>
      </c>
      <c r="VHP78" s="103" t="s">
        <v>241</v>
      </c>
      <c r="VHQ78" s="104">
        <v>89</v>
      </c>
      <c r="VHR78" s="97" t="s">
        <v>254</v>
      </c>
      <c r="VHS78" s="97" t="s">
        <v>218</v>
      </c>
      <c r="VHT78" s="97" t="s">
        <v>99</v>
      </c>
      <c r="VHU78" s="63" t="s">
        <v>104</v>
      </c>
      <c r="VHV78" s="97" t="s">
        <v>222</v>
      </c>
      <c r="VHW78" s="102">
        <v>11968</v>
      </c>
      <c r="VHX78" s="103" t="s">
        <v>241</v>
      </c>
      <c r="VHY78" s="104">
        <v>89</v>
      </c>
      <c r="VHZ78" s="97" t="s">
        <v>254</v>
      </c>
      <c r="VIA78" s="97" t="s">
        <v>218</v>
      </c>
      <c r="VIB78" s="97" t="s">
        <v>99</v>
      </c>
      <c r="VIC78" s="63" t="s">
        <v>104</v>
      </c>
      <c r="VID78" s="97" t="s">
        <v>222</v>
      </c>
      <c r="VIE78" s="102">
        <v>11968</v>
      </c>
      <c r="VIF78" s="103" t="s">
        <v>241</v>
      </c>
      <c r="VIG78" s="104">
        <v>89</v>
      </c>
      <c r="VIH78" s="97" t="s">
        <v>254</v>
      </c>
      <c r="VII78" s="97" t="s">
        <v>218</v>
      </c>
      <c r="VIJ78" s="97" t="s">
        <v>99</v>
      </c>
      <c r="VIK78" s="63" t="s">
        <v>104</v>
      </c>
      <c r="VIL78" s="97" t="s">
        <v>222</v>
      </c>
      <c r="VIM78" s="102">
        <v>11968</v>
      </c>
      <c r="VIN78" s="103" t="s">
        <v>241</v>
      </c>
      <c r="VIO78" s="104">
        <v>89</v>
      </c>
      <c r="VIP78" s="97" t="s">
        <v>254</v>
      </c>
      <c r="VIQ78" s="97" t="s">
        <v>218</v>
      </c>
      <c r="VIR78" s="97" t="s">
        <v>99</v>
      </c>
      <c r="VIS78" s="63" t="s">
        <v>104</v>
      </c>
      <c r="VIT78" s="97" t="s">
        <v>222</v>
      </c>
      <c r="VIU78" s="102">
        <v>11968</v>
      </c>
      <c r="VIV78" s="103" t="s">
        <v>241</v>
      </c>
      <c r="VIW78" s="104">
        <v>89</v>
      </c>
      <c r="VIX78" s="97" t="s">
        <v>254</v>
      </c>
      <c r="VIY78" s="97" t="s">
        <v>218</v>
      </c>
      <c r="VIZ78" s="97" t="s">
        <v>99</v>
      </c>
      <c r="VJA78" s="63" t="s">
        <v>104</v>
      </c>
      <c r="VJB78" s="97" t="s">
        <v>222</v>
      </c>
      <c r="VJC78" s="102">
        <v>11968</v>
      </c>
      <c r="VJD78" s="103" t="s">
        <v>241</v>
      </c>
      <c r="VJE78" s="104">
        <v>89</v>
      </c>
      <c r="VJF78" s="97" t="s">
        <v>254</v>
      </c>
      <c r="VJG78" s="97" t="s">
        <v>218</v>
      </c>
      <c r="VJH78" s="97" t="s">
        <v>99</v>
      </c>
      <c r="VJI78" s="63" t="s">
        <v>104</v>
      </c>
      <c r="VJJ78" s="97" t="s">
        <v>222</v>
      </c>
      <c r="VJK78" s="102">
        <v>11968</v>
      </c>
      <c r="VJL78" s="103" t="s">
        <v>241</v>
      </c>
      <c r="VJM78" s="104">
        <v>89</v>
      </c>
      <c r="VJN78" s="97" t="s">
        <v>254</v>
      </c>
      <c r="VJO78" s="97" t="s">
        <v>218</v>
      </c>
      <c r="VJP78" s="97" t="s">
        <v>99</v>
      </c>
      <c r="VJQ78" s="63" t="s">
        <v>104</v>
      </c>
      <c r="VJR78" s="97" t="s">
        <v>222</v>
      </c>
      <c r="VJS78" s="102">
        <v>11968</v>
      </c>
      <c r="VJT78" s="103" t="s">
        <v>241</v>
      </c>
      <c r="VJU78" s="104">
        <v>89</v>
      </c>
      <c r="VJV78" s="97" t="s">
        <v>254</v>
      </c>
      <c r="VJW78" s="97" t="s">
        <v>218</v>
      </c>
      <c r="VJX78" s="97" t="s">
        <v>99</v>
      </c>
      <c r="VJY78" s="63" t="s">
        <v>104</v>
      </c>
      <c r="VJZ78" s="97" t="s">
        <v>222</v>
      </c>
      <c r="VKA78" s="102">
        <v>11968</v>
      </c>
      <c r="VKB78" s="103" t="s">
        <v>241</v>
      </c>
      <c r="VKC78" s="104">
        <v>89</v>
      </c>
      <c r="VKD78" s="97" t="s">
        <v>254</v>
      </c>
      <c r="VKE78" s="97" t="s">
        <v>218</v>
      </c>
      <c r="VKF78" s="97" t="s">
        <v>99</v>
      </c>
      <c r="VKG78" s="63" t="s">
        <v>104</v>
      </c>
      <c r="VKH78" s="97" t="s">
        <v>222</v>
      </c>
      <c r="VKI78" s="102">
        <v>11968</v>
      </c>
      <c r="VKJ78" s="103" t="s">
        <v>241</v>
      </c>
      <c r="VKK78" s="104">
        <v>89</v>
      </c>
      <c r="VKL78" s="97" t="s">
        <v>254</v>
      </c>
      <c r="VKM78" s="97" t="s">
        <v>218</v>
      </c>
      <c r="VKN78" s="97" t="s">
        <v>99</v>
      </c>
      <c r="VKO78" s="63" t="s">
        <v>104</v>
      </c>
      <c r="VKP78" s="97" t="s">
        <v>222</v>
      </c>
      <c r="VKQ78" s="102">
        <v>11968</v>
      </c>
      <c r="VKR78" s="103" t="s">
        <v>241</v>
      </c>
      <c r="VKS78" s="104">
        <v>89</v>
      </c>
      <c r="VKT78" s="97" t="s">
        <v>254</v>
      </c>
      <c r="VKU78" s="97" t="s">
        <v>218</v>
      </c>
      <c r="VKV78" s="97" t="s">
        <v>99</v>
      </c>
      <c r="VKW78" s="63" t="s">
        <v>104</v>
      </c>
      <c r="VKX78" s="97" t="s">
        <v>222</v>
      </c>
      <c r="VKY78" s="102">
        <v>11968</v>
      </c>
      <c r="VKZ78" s="103" t="s">
        <v>241</v>
      </c>
      <c r="VLA78" s="104">
        <v>89</v>
      </c>
      <c r="VLB78" s="97" t="s">
        <v>254</v>
      </c>
      <c r="VLC78" s="97" t="s">
        <v>218</v>
      </c>
      <c r="VLD78" s="97" t="s">
        <v>99</v>
      </c>
      <c r="VLE78" s="63" t="s">
        <v>104</v>
      </c>
      <c r="VLF78" s="97" t="s">
        <v>222</v>
      </c>
      <c r="VLG78" s="102">
        <v>11968</v>
      </c>
      <c r="VLH78" s="103" t="s">
        <v>241</v>
      </c>
      <c r="VLI78" s="104">
        <v>89</v>
      </c>
      <c r="VLJ78" s="97" t="s">
        <v>254</v>
      </c>
      <c r="VLK78" s="97" t="s">
        <v>218</v>
      </c>
      <c r="VLL78" s="97" t="s">
        <v>99</v>
      </c>
      <c r="VLM78" s="63" t="s">
        <v>104</v>
      </c>
      <c r="VLN78" s="97" t="s">
        <v>222</v>
      </c>
      <c r="VLO78" s="102">
        <v>11968</v>
      </c>
      <c r="VLP78" s="103" t="s">
        <v>241</v>
      </c>
      <c r="VLQ78" s="104">
        <v>89</v>
      </c>
      <c r="VLR78" s="97" t="s">
        <v>254</v>
      </c>
      <c r="VLS78" s="97" t="s">
        <v>218</v>
      </c>
      <c r="VLT78" s="97" t="s">
        <v>99</v>
      </c>
      <c r="VLU78" s="63" t="s">
        <v>104</v>
      </c>
      <c r="VLV78" s="97" t="s">
        <v>222</v>
      </c>
      <c r="VLW78" s="102">
        <v>11968</v>
      </c>
      <c r="VLX78" s="103" t="s">
        <v>241</v>
      </c>
      <c r="VLY78" s="104">
        <v>89</v>
      </c>
      <c r="VLZ78" s="97" t="s">
        <v>254</v>
      </c>
      <c r="VMA78" s="97" t="s">
        <v>218</v>
      </c>
      <c r="VMB78" s="97" t="s">
        <v>99</v>
      </c>
      <c r="VMC78" s="63" t="s">
        <v>104</v>
      </c>
      <c r="VMD78" s="97" t="s">
        <v>222</v>
      </c>
      <c r="VME78" s="102">
        <v>11968</v>
      </c>
      <c r="VMF78" s="103" t="s">
        <v>241</v>
      </c>
      <c r="VMG78" s="104">
        <v>89</v>
      </c>
      <c r="VMH78" s="97" t="s">
        <v>254</v>
      </c>
      <c r="VMI78" s="97" t="s">
        <v>218</v>
      </c>
      <c r="VMJ78" s="97" t="s">
        <v>99</v>
      </c>
      <c r="VMK78" s="63" t="s">
        <v>104</v>
      </c>
      <c r="VML78" s="97" t="s">
        <v>222</v>
      </c>
      <c r="VMM78" s="102">
        <v>11968</v>
      </c>
      <c r="VMN78" s="103" t="s">
        <v>241</v>
      </c>
      <c r="VMO78" s="104">
        <v>89</v>
      </c>
      <c r="VMP78" s="97" t="s">
        <v>254</v>
      </c>
      <c r="VMQ78" s="97" t="s">
        <v>218</v>
      </c>
      <c r="VMR78" s="97" t="s">
        <v>99</v>
      </c>
      <c r="VMS78" s="63" t="s">
        <v>104</v>
      </c>
      <c r="VMT78" s="97" t="s">
        <v>222</v>
      </c>
      <c r="VMU78" s="102">
        <v>11968</v>
      </c>
      <c r="VMV78" s="103" t="s">
        <v>241</v>
      </c>
      <c r="VMW78" s="104">
        <v>89</v>
      </c>
      <c r="VMX78" s="97" t="s">
        <v>254</v>
      </c>
      <c r="VMY78" s="97" t="s">
        <v>218</v>
      </c>
      <c r="VMZ78" s="97" t="s">
        <v>99</v>
      </c>
      <c r="VNA78" s="63" t="s">
        <v>104</v>
      </c>
      <c r="VNB78" s="97" t="s">
        <v>222</v>
      </c>
      <c r="VNC78" s="102">
        <v>11968</v>
      </c>
      <c r="VND78" s="103" t="s">
        <v>241</v>
      </c>
      <c r="VNE78" s="104">
        <v>89</v>
      </c>
      <c r="VNF78" s="97" t="s">
        <v>254</v>
      </c>
      <c r="VNG78" s="97" t="s">
        <v>218</v>
      </c>
      <c r="VNH78" s="97" t="s">
        <v>99</v>
      </c>
      <c r="VNI78" s="63" t="s">
        <v>104</v>
      </c>
      <c r="VNJ78" s="97" t="s">
        <v>222</v>
      </c>
      <c r="VNK78" s="102">
        <v>11968</v>
      </c>
      <c r="VNL78" s="103" t="s">
        <v>241</v>
      </c>
      <c r="VNM78" s="104">
        <v>89</v>
      </c>
      <c r="VNN78" s="97" t="s">
        <v>254</v>
      </c>
      <c r="VNO78" s="97" t="s">
        <v>218</v>
      </c>
      <c r="VNP78" s="97" t="s">
        <v>99</v>
      </c>
      <c r="VNQ78" s="63" t="s">
        <v>104</v>
      </c>
      <c r="VNR78" s="97" t="s">
        <v>222</v>
      </c>
      <c r="VNS78" s="102">
        <v>11968</v>
      </c>
      <c r="VNT78" s="103" t="s">
        <v>241</v>
      </c>
      <c r="VNU78" s="104">
        <v>89</v>
      </c>
      <c r="VNV78" s="97" t="s">
        <v>254</v>
      </c>
      <c r="VNW78" s="97" t="s">
        <v>218</v>
      </c>
      <c r="VNX78" s="97" t="s">
        <v>99</v>
      </c>
      <c r="VNY78" s="63" t="s">
        <v>104</v>
      </c>
      <c r="VNZ78" s="97" t="s">
        <v>222</v>
      </c>
      <c r="VOA78" s="102">
        <v>11968</v>
      </c>
      <c r="VOB78" s="103" t="s">
        <v>241</v>
      </c>
      <c r="VOC78" s="104">
        <v>89</v>
      </c>
      <c r="VOD78" s="97" t="s">
        <v>254</v>
      </c>
      <c r="VOE78" s="97" t="s">
        <v>218</v>
      </c>
      <c r="VOF78" s="97" t="s">
        <v>99</v>
      </c>
      <c r="VOG78" s="63" t="s">
        <v>104</v>
      </c>
      <c r="VOH78" s="97" t="s">
        <v>222</v>
      </c>
      <c r="VOI78" s="102">
        <v>11968</v>
      </c>
      <c r="VOJ78" s="103" t="s">
        <v>241</v>
      </c>
      <c r="VOK78" s="104">
        <v>89</v>
      </c>
      <c r="VOL78" s="97" t="s">
        <v>254</v>
      </c>
      <c r="VOM78" s="97" t="s">
        <v>218</v>
      </c>
      <c r="VON78" s="97" t="s">
        <v>99</v>
      </c>
      <c r="VOO78" s="63" t="s">
        <v>104</v>
      </c>
      <c r="VOP78" s="97" t="s">
        <v>222</v>
      </c>
      <c r="VOQ78" s="102">
        <v>11968</v>
      </c>
      <c r="VOR78" s="103" t="s">
        <v>241</v>
      </c>
      <c r="VOS78" s="104">
        <v>89</v>
      </c>
      <c r="VOT78" s="97" t="s">
        <v>254</v>
      </c>
      <c r="VOU78" s="97" t="s">
        <v>218</v>
      </c>
      <c r="VOV78" s="97" t="s">
        <v>99</v>
      </c>
      <c r="VOW78" s="63" t="s">
        <v>104</v>
      </c>
      <c r="VOX78" s="97" t="s">
        <v>222</v>
      </c>
      <c r="VOY78" s="102">
        <v>11968</v>
      </c>
      <c r="VOZ78" s="103" t="s">
        <v>241</v>
      </c>
      <c r="VPA78" s="104">
        <v>89</v>
      </c>
      <c r="VPB78" s="97" t="s">
        <v>254</v>
      </c>
      <c r="VPC78" s="97" t="s">
        <v>218</v>
      </c>
      <c r="VPD78" s="97" t="s">
        <v>99</v>
      </c>
      <c r="VPE78" s="63" t="s">
        <v>104</v>
      </c>
      <c r="VPF78" s="97" t="s">
        <v>222</v>
      </c>
      <c r="VPG78" s="102">
        <v>11968</v>
      </c>
      <c r="VPH78" s="103" t="s">
        <v>241</v>
      </c>
      <c r="VPI78" s="104">
        <v>89</v>
      </c>
      <c r="VPJ78" s="97" t="s">
        <v>254</v>
      </c>
      <c r="VPK78" s="97" t="s">
        <v>218</v>
      </c>
      <c r="VPL78" s="97" t="s">
        <v>99</v>
      </c>
      <c r="VPM78" s="63" t="s">
        <v>104</v>
      </c>
      <c r="VPN78" s="97" t="s">
        <v>222</v>
      </c>
      <c r="VPO78" s="102">
        <v>11968</v>
      </c>
      <c r="VPP78" s="103" t="s">
        <v>241</v>
      </c>
      <c r="VPQ78" s="104">
        <v>89</v>
      </c>
      <c r="VPR78" s="97" t="s">
        <v>254</v>
      </c>
      <c r="VPS78" s="97" t="s">
        <v>218</v>
      </c>
      <c r="VPT78" s="97" t="s">
        <v>99</v>
      </c>
      <c r="VPU78" s="63" t="s">
        <v>104</v>
      </c>
      <c r="VPV78" s="97" t="s">
        <v>222</v>
      </c>
      <c r="VPW78" s="102">
        <v>11968</v>
      </c>
      <c r="VPX78" s="103" t="s">
        <v>241</v>
      </c>
      <c r="VPY78" s="104">
        <v>89</v>
      </c>
      <c r="VPZ78" s="97" t="s">
        <v>254</v>
      </c>
      <c r="VQA78" s="97" t="s">
        <v>218</v>
      </c>
      <c r="VQB78" s="97" t="s">
        <v>99</v>
      </c>
      <c r="VQC78" s="63" t="s">
        <v>104</v>
      </c>
      <c r="VQD78" s="97" t="s">
        <v>222</v>
      </c>
      <c r="VQE78" s="102">
        <v>11968</v>
      </c>
      <c r="VQF78" s="103" t="s">
        <v>241</v>
      </c>
      <c r="VQG78" s="104">
        <v>89</v>
      </c>
      <c r="VQH78" s="97" t="s">
        <v>254</v>
      </c>
      <c r="VQI78" s="97" t="s">
        <v>218</v>
      </c>
      <c r="VQJ78" s="97" t="s">
        <v>99</v>
      </c>
      <c r="VQK78" s="63" t="s">
        <v>104</v>
      </c>
      <c r="VQL78" s="97" t="s">
        <v>222</v>
      </c>
      <c r="VQM78" s="102">
        <v>11968</v>
      </c>
      <c r="VQN78" s="103" t="s">
        <v>241</v>
      </c>
      <c r="VQO78" s="104">
        <v>89</v>
      </c>
      <c r="VQP78" s="97" t="s">
        <v>254</v>
      </c>
      <c r="VQQ78" s="97" t="s">
        <v>218</v>
      </c>
      <c r="VQR78" s="97" t="s">
        <v>99</v>
      </c>
      <c r="VQS78" s="63" t="s">
        <v>104</v>
      </c>
      <c r="VQT78" s="97" t="s">
        <v>222</v>
      </c>
      <c r="VQU78" s="102">
        <v>11968</v>
      </c>
      <c r="VQV78" s="103" t="s">
        <v>241</v>
      </c>
      <c r="VQW78" s="104">
        <v>89</v>
      </c>
      <c r="VQX78" s="97" t="s">
        <v>254</v>
      </c>
      <c r="VQY78" s="97" t="s">
        <v>218</v>
      </c>
      <c r="VQZ78" s="97" t="s">
        <v>99</v>
      </c>
      <c r="VRA78" s="63" t="s">
        <v>104</v>
      </c>
      <c r="VRB78" s="97" t="s">
        <v>222</v>
      </c>
      <c r="VRC78" s="102">
        <v>11968</v>
      </c>
      <c r="VRD78" s="103" t="s">
        <v>241</v>
      </c>
      <c r="VRE78" s="104">
        <v>89</v>
      </c>
      <c r="VRF78" s="97" t="s">
        <v>254</v>
      </c>
      <c r="VRG78" s="97" t="s">
        <v>218</v>
      </c>
      <c r="VRH78" s="97" t="s">
        <v>99</v>
      </c>
      <c r="VRI78" s="63" t="s">
        <v>104</v>
      </c>
      <c r="VRJ78" s="97" t="s">
        <v>222</v>
      </c>
      <c r="VRK78" s="102">
        <v>11968</v>
      </c>
      <c r="VRL78" s="103" t="s">
        <v>241</v>
      </c>
      <c r="VRM78" s="104">
        <v>89</v>
      </c>
      <c r="VRN78" s="97" t="s">
        <v>254</v>
      </c>
      <c r="VRO78" s="97" t="s">
        <v>218</v>
      </c>
      <c r="VRP78" s="97" t="s">
        <v>99</v>
      </c>
      <c r="VRQ78" s="63" t="s">
        <v>104</v>
      </c>
      <c r="VRR78" s="97" t="s">
        <v>222</v>
      </c>
      <c r="VRS78" s="102">
        <v>11968</v>
      </c>
      <c r="VRT78" s="103" t="s">
        <v>241</v>
      </c>
      <c r="VRU78" s="104">
        <v>89</v>
      </c>
      <c r="VRV78" s="97" t="s">
        <v>254</v>
      </c>
      <c r="VRW78" s="97" t="s">
        <v>218</v>
      </c>
      <c r="VRX78" s="97" t="s">
        <v>99</v>
      </c>
      <c r="VRY78" s="63" t="s">
        <v>104</v>
      </c>
      <c r="VRZ78" s="97" t="s">
        <v>222</v>
      </c>
      <c r="VSA78" s="102">
        <v>11968</v>
      </c>
      <c r="VSB78" s="103" t="s">
        <v>241</v>
      </c>
      <c r="VSC78" s="104">
        <v>89</v>
      </c>
      <c r="VSD78" s="97" t="s">
        <v>254</v>
      </c>
      <c r="VSE78" s="97" t="s">
        <v>218</v>
      </c>
      <c r="VSF78" s="97" t="s">
        <v>99</v>
      </c>
      <c r="VSG78" s="63" t="s">
        <v>104</v>
      </c>
      <c r="VSH78" s="97" t="s">
        <v>222</v>
      </c>
      <c r="VSI78" s="102">
        <v>11968</v>
      </c>
      <c r="VSJ78" s="103" t="s">
        <v>241</v>
      </c>
      <c r="VSK78" s="104">
        <v>89</v>
      </c>
      <c r="VSL78" s="97" t="s">
        <v>254</v>
      </c>
      <c r="VSM78" s="97" t="s">
        <v>218</v>
      </c>
      <c r="VSN78" s="97" t="s">
        <v>99</v>
      </c>
      <c r="VSO78" s="63" t="s">
        <v>104</v>
      </c>
      <c r="VSP78" s="97" t="s">
        <v>222</v>
      </c>
      <c r="VSQ78" s="102">
        <v>11968</v>
      </c>
      <c r="VSR78" s="103" t="s">
        <v>241</v>
      </c>
      <c r="VSS78" s="104">
        <v>89</v>
      </c>
      <c r="VST78" s="97" t="s">
        <v>254</v>
      </c>
      <c r="VSU78" s="97" t="s">
        <v>218</v>
      </c>
      <c r="VSV78" s="97" t="s">
        <v>99</v>
      </c>
      <c r="VSW78" s="63" t="s">
        <v>104</v>
      </c>
      <c r="VSX78" s="97" t="s">
        <v>222</v>
      </c>
      <c r="VSY78" s="102">
        <v>11968</v>
      </c>
      <c r="VSZ78" s="103" t="s">
        <v>241</v>
      </c>
      <c r="VTA78" s="104">
        <v>89</v>
      </c>
      <c r="VTB78" s="97" t="s">
        <v>254</v>
      </c>
      <c r="VTC78" s="97" t="s">
        <v>218</v>
      </c>
      <c r="VTD78" s="97" t="s">
        <v>99</v>
      </c>
      <c r="VTE78" s="63" t="s">
        <v>104</v>
      </c>
      <c r="VTF78" s="97" t="s">
        <v>222</v>
      </c>
      <c r="VTG78" s="102">
        <v>11968</v>
      </c>
      <c r="VTH78" s="103" t="s">
        <v>241</v>
      </c>
      <c r="VTI78" s="104">
        <v>89</v>
      </c>
      <c r="VTJ78" s="97" t="s">
        <v>254</v>
      </c>
      <c r="VTK78" s="97" t="s">
        <v>218</v>
      </c>
      <c r="VTL78" s="97" t="s">
        <v>99</v>
      </c>
      <c r="VTM78" s="63" t="s">
        <v>104</v>
      </c>
      <c r="VTN78" s="97" t="s">
        <v>222</v>
      </c>
      <c r="VTO78" s="102">
        <v>11968</v>
      </c>
      <c r="VTP78" s="103" t="s">
        <v>241</v>
      </c>
      <c r="VTQ78" s="104">
        <v>89</v>
      </c>
      <c r="VTR78" s="97" t="s">
        <v>254</v>
      </c>
      <c r="VTS78" s="97" t="s">
        <v>218</v>
      </c>
      <c r="VTT78" s="97" t="s">
        <v>99</v>
      </c>
      <c r="VTU78" s="63" t="s">
        <v>104</v>
      </c>
      <c r="VTV78" s="97" t="s">
        <v>222</v>
      </c>
      <c r="VTW78" s="102">
        <v>11968</v>
      </c>
      <c r="VTX78" s="103" t="s">
        <v>241</v>
      </c>
      <c r="VTY78" s="104">
        <v>89</v>
      </c>
      <c r="VTZ78" s="97" t="s">
        <v>254</v>
      </c>
      <c r="VUA78" s="97" t="s">
        <v>218</v>
      </c>
      <c r="VUB78" s="97" t="s">
        <v>99</v>
      </c>
      <c r="VUC78" s="63" t="s">
        <v>104</v>
      </c>
      <c r="VUD78" s="97" t="s">
        <v>222</v>
      </c>
      <c r="VUE78" s="102">
        <v>11968</v>
      </c>
      <c r="VUF78" s="103" t="s">
        <v>241</v>
      </c>
      <c r="VUG78" s="104">
        <v>89</v>
      </c>
      <c r="VUH78" s="97" t="s">
        <v>254</v>
      </c>
      <c r="VUI78" s="97" t="s">
        <v>218</v>
      </c>
      <c r="VUJ78" s="97" t="s">
        <v>99</v>
      </c>
      <c r="VUK78" s="63" t="s">
        <v>104</v>
      </c>
      <c r="VUL78" s="97" t="s">
        <v>222</v>
      </c>
      <c r="VUM78" s="102">
        <v>11968</v>
      </c>
      <c r="VUN78" s="103" t="s">
        <v>241</v>
      </c>
      <c r="VUO78" s="104">
        <v>89</v>
      </c>
      <c r="VUP78" s="97" t="s">
        <v>254</v>
      </c>
      <c r="VUQ78" s="97" t="s">
        <v>218</v>
      </c>
      <c r="VUR78" s="97" t="s">
        <v>99</v>
      </c>
      <c r="VUS78" s="63" t="s">
        <v>104</v>
      </c>
      <c r="VUT78" s="97" t="s">
        <v>222</v>
      </c>
      <c r="VUU78" s="102">
        <v>11968</v>
      </c>
      <c r="VUV78" s="103" t="s">
        <v>241</v>
      </c>
      <c r="VUW78" s="104">
        <v>89</v>
      </c>
      <c r="VUX78" s="97" t="s">
        <v>254</v>
      </c>
      <c r="VUY78" s="97" t="s">
        <v>218</v>
      </c>
      <c r="VUZ78" s="97" t="s">
        <v>99</v>
      </c>
      <c r="VVA78" s="63" t="s">
        <v>104</v>
      </c>
      <c r="VVB78" s="97" t="s">
        <v>222</v>
      </c>
      <c r="VVC78" s="102">
        <v>11968</v>
      </c>
      <c r="VVD78" s="103" t="s">
        <v>241</v>
      </c>
      <c r="VVE78" s="104">
        <v>89</v>
      </c>
      <c r="VVF78" s="97" t="s">
        <v>254</v>
      </c>
      <c r="VVG78" s="97" t="s">
        <v>218</v>
      </c>
      <c r="VVH78" s="97" t="s">
        <v>99</v>
      </c>
      <c r="VVI78" s="63" t="s">
        <v>104</v>
      </c>
      <c r="VVJ78" s="97" t="s">
        <v>222</v>
      </c>
      <c r="VVK78" s="102">
        <v>11968</v>
      </c>
      <c r="VVL78" s="103" t="s">
        <v>241</v>
      </c>
      <c r="VVM78" s="104">
        <v>89</v>
      </c>
      <c r="VVN78" s="97" t="s">
        <v>254</v>
      </c>
      <c r="VVO78" s="97" t="s">
        <v>218</v>
      </c>
      <c r="VVP78" s="97" t="s">
        <v>99</v>
      </c>
      <c r="VVQ78" s="63" t="s">
        <v>104</v>
      </c>
      <c r="VVR78" s="97" t="s">
        <v>222</v>
      </c>
      <c r="VVS78" s="102">
        <v>11968</v>
      </c>
      <c r="VVT78" s="103" t="s">
        <v>241</v>
      </c>
      <c r="VVU78" s="104">
        <v>89</v>
      </c>
      <c r="VVV78" s="97" t="s">
        <v>254</v>
      </c>
      <c r="VVW78" s="97" t="s">
        <v>218</v>
      </c>
      <c r="VVX78" s="97" t="s">
        <v>99</v>
      </c>
      <c r="VVY78" s="63" t="s">
        <v>104</v>
      </c>
      <c r="VVZ78" s="97" t="s">
        <v>222</v>
      </c>
      <c r="VWA78" s="102">
        <v>11968</v>
      </c>
      <c r="VWB78" s="103" t="s">
        <v>241</v>
      </c>
      <c r="VWC78" s="104">
        <v>89</v>
      </c>
      <c r="VWD78" s="97" t="s">
        <v>254</v>
      </c>
      <c r="VWE78" s="97" t="s">
        <v>218</v>
      </c>
      <c r="VWF78" s="97" t="s">
        <v>99</v>
      </c>
      <c r="VWG78" s="63" t="s">
        <v>104</v>
      </c>
      <c r="VWH78" s="97" t="s">
        <v>222</v>
      </c>
      <c r="VWI78" s="102">
        <v>11968</v>
      </c>
      <c r="VWJ78" s="103" t="s">
        <v>241</v>
      </c>
      <c r="VWK78" s="104">
        <v>89</v>
      </c>
      <c r="VWL78" s="97" t="s">
        <v>254</v>
      </c>
      <c r="VWM78" s="97" t="s">
        <v>218</v>
      </c>
      <c r="VWN78" s="97" t="s">
        <v>99</v>
      </c>
      <c r="VWO78" s="63" t="s">
        <v>104</v>
      </c>
      <c r="VWP78" s="97" t="s">
        <v>222</v>
      </c>
      <c r="VWQ78" s="102">
        <v>11968</v>
      </c>
      <c r="VWR78" s="103" t="s">
        <v>241</v>
      </c>
      <c r="VWS78" s="104">
        <v>89</v>
      </c>
      <c r="VWT78" s="97" t="s">
        <v>254</v>
      </c>
      <c r="VWU78" s="97" t="s">
        <v>218</v>
      </c>
      <c r="VWV78" s="97" t="s">
        <v>99</v>
      </c>
      <c r="VWW78" s="63" t="s">
        <v>104</v>
      </c>
      <c r="VWX78" s="97" t="s">
        <v>222</v>
      </c>
      <c r="VWY78" s="102">
        <v>11968</v>
      </c>
      <c r="VWZ78" s="103" t="s">
        <v>241</v>
      </c>
      <c r="VXA78" s="104">
        <v>89</v>
      </c>
      <c r="VXB78" s="97" t="s">
        <v>254</v>
      </c>
      <c r="VXC78" s="97" t="s">
        <v>218</v>
      </c>
      <c r="VXD78" s="97" t="s">
        <v>99</v>
      </c>
      <c r="VXE78" s="63" t="s">
        <v>104</v>
      </c>
      <c r="VXF78" s="97" t="s">
        <v>222</v>
      </c>
      <c r="VXG78" s="102">
        <v>11968</v>
      </c>
      <c r="VXH78" s="103" t="s">
        <v>241</v>
      </c>
      <c r="VXI78" s="104">
        <v>89</v>
      </c>
      <c r="VXJ78" s="97" t="s">
        <v>254</v>
      </c>
      <c r="VXK78" s="97" t="s">
        <v>218</v>
      </c>
      <c r="VXL78" s="97" t="s">
        <v>99</v>
      </c>
      <c r="VXM78" s="63" t="s">
        <v>104</v>
      </c>
      <c r="VXN78" s="97" t="s">
        <v>222</v>
      </c>
      <c r="VXO78" s="102">
        <v>11968</v>
      </c>
      <c r="VXP78" s="103" t="s">
        <v>241</v>
      </c>
      <c r="VXQ78" s="104">
        <v>89</v>
      </c>
      <c r="VXR78" s="97" t="s">
        <v>254</v>
      </c>
      <c r="VXS78" s="97" t="s">
        <v>218</v>
      </c>
      <c r="VXT78" s="97" t="s">
        <v>99</v>
      </c>
      <c r="VXU78" s="63" t="s">
        <v>104</v>
      </c>
      <c r="VXV78" s="97" t="s">
        <v>222</v>
      </c>
      <c r="VXW78" s="102">
        <v>11968</v>
      </c>
      <c r="VXX78" s="103" t="s">
        <v>241</v>
      </c>
      <c r="VXY78" s="104">
        <v>89</v>
      </c>
      <c r="VXZ78" s="97" t="s">
        <v>254</v>
      </c>
      <c r="VYA78" s="97" t="s">
        <v>218</v>
      </c>
      <c r="VYB78" s="97" t="s">
        <v>99</v>
      </c>
      <c r="VYC78" s="63" t="s">
        <v>104</v>
      </c>
      <c r="VYD78" s="97" t="s">
        <v>222</v>
      </c>
      <c r="VYE78" s="102">
        <v>11968</v>
      </c>
      <c r="VYF78" s="103" t="s">
        <v>241</v>
      </c>
      <c r="VYG78" s="104">
        <v>89</v>
      </c>
      <c r="VYH78" s="97" t="s">
        <v>254</v>
      </c>
      <c r="VYI78" s="97" t="s">
        <v>218</v>
      </c>
      <c r="VYJ78" s="97" t="s">
        <v>99</v>
      </c>
      <c r="VYK78" s="63" t="s">
        <v>104</v>
      </c>
      <c r="VYL78" s="97" t="s">
        <v>222</v>
      </c>
      <c r="VYM78" s="102">
        <v>11968</v>
      </c>
      <c r="VYN78" s="103" t="s">
        <v>241</v>
      </c>
      <c r="VYO78" s="104">
        <v>89</v>
      </c>
      <c r="VYP78" s="97" t="s">
        <v>254</v>
      </c>
      <c r="VYQ78" s="97" t="s">
        <v>218</v>
      </c>
      <c r="VYR78" s="97" t="s">
        <v>99</v>
      </c>
      <c r="VYS78" s="63" t="s">
        <v>104</v>
      </c>
      <c r="VYT78" s="97" t="s">
        <v>222</v>
      </c>
      <c r="VYU78" s="102">
        <v>11968</v>
      </c>
      <c r="VYV78" s="103" t="s">
        <v>241</v>
      </c>
      <c r="VYW78" s="104">
        <v>89</v>
      </c>
      <c r="VYX78" s="97" t="s">
        <v>254</v>
      </c>
      <c r="VYY78" s="97" t="s">
        <v>218</v>
      </c>
      <c r="VYZ78" s="97" t="s">
        <v>99</v>
      </c>
      <c r="VZA78" s="63" t="s">
        <v>104</v>
      </c>
      <c r="VZB78" s="97" t="s">
        <v>222</v>
      </c>
      <c r="VZC78" s="102">
        <v>11968</v>
      </c>
      <c r="VZD78" s="103" t="s">
        <v>241</v>
      </c>
      <c r="VZE78" s="104">
        <v>89</v>
      </c>
      <c r="VZF78" s="97" t="s">
        <v>254</v>
      </c>
      <c r="VZG78" s="97" t="s">
        <v>218</v>
      </c>
      <c r="VZH78" s="97" t="s">
        <v>99</v>
      </c>
      <c r="VZI78" s="63" t="s">
        <v>104</v>
      </c>
      <c r="VZJ78" s="97" t="s">
        <v>222</v>
      </c>
      <c r="VZK78" s="102">
        <v>11968</v>
      </c>
      <c r="VZL78" s="103" t="s">
        <v>241</v>
      </c>
      <c r="VZM78" s="104">
        <v>89</v>
      </c>
      <c r="VZN78" s="97" t="s">
        <v>254</v>
      </c>
      <c r="VZO78" s="97" t="s">
        <v>218</v>
      </c>
      <c r="VZP78" s="97" t="s">
        <v>99</v>
      </c>
      <c r="VZQ78" s="63" t="s">
        <v>104</v>
      </c>
      <c r="VZR78" s="97" t="s">
        <v>222</v>
      </c>
      <c r="VZS78" s="102">
        <v>11968</v>
      </c>
      <c r="VZT78" s="103" t="s">
        <v>241</v>
      </c>
      <c r="VZU78" s="104">
        <v>89</v>
      </c>
      <c r="VZV78" s="97" t="s">
        <v>254</v>
      </c>
      <c r="VZW78" s="97" t="s">
        <v>218</v>
      </c>
      <c r="VZX78" s="97" t="s">
        <v>99</v>
      </c>
      <c r="VZY78" s="63" t="s">
        <v>104</v>
      </c>
      <c r="VZZ78" s="97" t="s">
        <v>222</v>
      </c>
      <c r="WAA78" s="102">
        <v>11968</v>
      </c>
      <c r="WAB78" s="103" t="s">
        <v>241</v>
      </c>
      <c r="WAC78" s="104">
        <v>89</v>
      </c>
      <c r="WAD78" s="97" t="s">
        <v>254</v>
      </c>
      <c r="WAE78" s="97" t="s">
        <v>218</v>
      </c>
      <c r="WAF78" s="97" t="s">
        <v>99</v>
      </c>
      <c r="WAG78" s="63" t="s">
        <v>104</v>
      </c>
      <c r="WAH78" s="97" t="s">
        <v>222</v>
      </c>
      <c r="WAI78" s="102">
        <v>11968</v>
      </c>
      <c r="WAJ78" s="103" t="s">
        <v>241</v>
      </c>
      <c r="WAK78" s="104">
        <v>89</v>
      </c>
      <c r="WAL78" s="97" t="s">
        <v>254</v>
      </c>
      <c r="WAM78" s="97" t="s">
        <v>218</v>
      </c>
      <c r="WAN78" s="97" t="s">
        <v>99</v>
      </c>
      <c r="WAO78" s="63" t="s">
        <v>104</v>
      </c>
      <c r="WAP78" s="97" t="s">
        <v>222</v>
      </c>
      <c r="WAQ78" s="102">
        <v>11968</v>
      </c>
      <c r="WAR78" s="103" t="s">
        <v>241</v>
      </c>
      <c r="WAS78" s="104">
        <v>89</v>
      </c>
      <c r="WAT78" s="97" t="s">
        <v>254</v>
      </c>
      <c r="WAU78" s="97" t="s">
        <v>218</v>
      </c>
      <c r="WAV78" s="97" t="s">
        <v>99</v>
      </c>
      <c r="WAW78" s="63" t="s">
        <v>104</v>
      </c>
      <c r="WAX78" s="97" t="s">
        <v>222</v>
      </c>
      <c r="WAY78" s="102">
        <v>11968</v>
      </c>
      <c r="WAZ78" s="103" t="s">
        <v>241</v>
      </c>
      <c r="WBA78" s="104">
        <v>89</v>
      </c>
      <c r="WBB78" s="97" t="s">
        <v>254</v>
      </c>
      <c r="WBC78" s="97" t="s">
        <v>218</v>
      </c>
      <c r="WBD78" s="97" t="s">
        <v>99</v>
      </c>
      <c r="WBE78" s="63" t="s">
        <v>104</v>
      </c>
      <c r="WBF78" s="97" t="s">
        <v>222</v>
      </c>
      <c r="WBG78" s="102">
        <v>11968</v>
      </c>
      <c r="WBH78" s="103" t="s">
        <v>241</v>
      </c>
      <c r="WBI78" s="104">
        <v>89</v>
      </c>
      <c r="WBJ78" s="97" t="s">
        <v>254</v>
      </c>
      <c r="WBK78" s="97" t="s">
        <v>218</v>
      </c>
      <c r="WBL78" s="97" t="s">
        <v>99</v>
      </c>
      <c r="WBM78" s="63" t="s">
        <v>104</v>
      </c>
      <c r="WBN78" s="97" t="s">
        <v>222</v>
      </c>
      <c r="WBO78" s="102">
        <v>11968</v>
      </c>
      <c r="WBP78" s="103" t="s">
        <v>241</v>
      </c>
      <c r="WBQ78" s="104">
        <v>89</v>
      </c>
      <c r="WBR78" s="97" t="s">
        <v>254</v>
      </c>
      <c r="WBS78" s="97" t="s">
        <v>218</v>
      </c>
      <c r="WBT78" s="97" t="s">
        <v>99</v>
      </c>
      <c r="WBU78" s="63" t="s">
        <v>104</v>
      </c>
      <c r="WBV78" s="97" t="s">
        <v>222</v>
      </c>
      <c r="WBW78" s="102">
        <v>11968</v>
      </c>
      <c r="WBX78" s="103" t="s">
        <v>241</v>
      </c>
      <c r="WBY78" s="104">
        <v>89</v>
      </c>
      <c r="WBZ78" s="97" t="s">
        <v>254</v>
      </c>
      <c r="WCA78" s="97" t="s">
        <v>218</v>
      </c>
      <c r="WCB78" s="97" t="s">
        <v>99</v>
      </c>
      <c r="WCC78" s="63" t="s">
        <v>104</v>
      </c>
      <c r="WCD78" s="97" t="s">
        <v>222</v>
      </c>
      <c r="WCE78" s="102">
        <v>11968</v>
      </c>
      <c r="WCF78" s="103" t="s">
        <v>241</v>
      </c>
      <c r="WCG78" s="104">
        <v>89</v>
      </c>
      <c r="WCH78" s="97" t="s">
        <v>254</v>
      </c>
      <c r="WCI78" s="97" t="s">
        <v>218</v>
      </c>
      <c r="WCJ78" s="97" t="s">
        <v>99</v>
      </c>
      <c r="WCK78" s="63" t="s">
        <v>104</v>
      </c>
      <c r="WCL78" s="97" t="s">
        <v>222</v>
      </c>
      <c r="WCM78" s="102">
        <v>11968</v>
      </c>
      <c r="WCN78" s="103" t="s">
        <v>241</v>
      </c>
      <c r="WCO78" s="104">
        <v>89</v>
      </c>
      <c r="WCP78" s="97" t="s">
        <v>254</v>
      </c>
      <c r="WCQ78" s="97" t="s">
        <v>218</v>
      </c>
      <c r="WCR78" s="97" t="s">
        <v>99</v>
      </c>
      <c r="WCS78" s="63" t="s">
        <v>104</v>
      </c>
      <c r="WCT78" s="97" t="s">
        <v>222</v>
      </c>
      <c r="WCU78" s="102">
        <v>11968</v>
      </c>
      <c r="WCV78" s="103" t="s">
        <v>241</v>
      </c>
      <c r="WCW78" s="104">
        <v>89</v>
      </c>
      <c r="WCX78" s="97" t="s">
        <v>254</v>
      </c>
      <c r="WCY78" s="97" t="s">
        <v>218</v>
      </c>
      <c r="WCZ78" s="97" t="s">
        <v>99</v>
      </c>
      <c r="WDA78" s="63" t="s">
        <v>104</v>
      </c>
      <c r="WDB78" s="97" t="s">
        <v>222</v>
      </c>
      <c r="WDC78" s="102">
        <v>11968</v>
      </c>
      <c r="WDD78" s="103" t="s">
        <v>241</v>
      </c>
      <c r="WDE78" s="104">
        <v>89</v>
      </c>
      <c r="WDF78" s="97" t="s">
        <v>254</v>
      </c>
      <c r="WDG78" s="97" t="s">
        <v>218</v>
      </c>
      <c r="WDH78" s="97" t="s">
        <v>99</v>
      </c>
      <c r="WDI78" s="63" t="s">
        <v>104</v>
      </c>
      <c r="WDJ78" s="97" t="s">
        <v>222</v>
      </c>
      <c r="WDK78" s="102">
        <v>11968</v>
      </c>
      <c r="WDL78" s="103" t="s">
        <v>241</v>
      </c>
      <c r="WDM78" s="104">
        <v>89</v>
      </c>
      <c r="WDN78" s="97" t="s">
        <v>254</v>
      </c>
      <c r="WDO78" s="97" t="s">
        <v>218</v>
      </c>
      <c r="WDP78" s="97" t="s">
        <v>99</v>
      </c>
      <c r="WDQ78" s="63" t="s">
        <v>104</v>
      </c>
      <c r="WDR78" s="97" t="s">
        <v>222</v>
      </c>
      <c r="WDS78" s="102">
        <v>11968</v>
      </c>
      <c r="WDT78" s="103" t="s">
        <v>241</v>
      </c>
      <c r="WDU78" s="104">
        <v>89</v>
      </c>
      <c r="WDV78" s="97" t="s">
        <v>254</v>
      </c>
      <c r="WDW78" s="97" t="s">
        <v>218</v>
      </c>
      <c r="WDX78" s="97" t="s">
        <v>99</v>
      </c>
      <c r="WDY78" s="63" t="s">
        <v>104</v>
      </c>
      <c r="WDZ78" s="97" t="s">
        <v>222</v>
      </c>
      <c r="WEA78" s="102">
        <v>11968</v>
      </c>
      <c r="WEB78" s="103" t="s">
        <v>241</v>
      </c>
      <c r="WEC78" s="104">
        <v>89</v>
      </c>
      <c r="WED78" s="97" t="s">
        <v>254</v>
      </c>
      <c r="WEE78" s="97" t="s">
        <v>218</v>
      </c>
      <c r="WEF78" s="97" t="s">
        <v>99</v>
      </c>
      <c r="WEG78" s="63" t="s">
        <v>104</v>
      </c>
      <c r="WEH78" s="97" t="s">
        <v>222</v>
      </c>
      <c r="WEI78" s="102">
        <v>11968</v>
      </c>
      <c r="WEJ78" s="103" t="s">
        <v>241</v>
      </c>
      <c r="WEK78" s="104">
        <v>89</v>
      </c>
      <c r="WEL78" s="97" t="s">
        <v>254</v>
      </c>
      <c r="WEM78" s="97" t="s">
        <v>218</v>
      </c>
      <c r="WEN78" s="97" t="s">
        <v>99</v>
      </c>
      <c r="WEO78" s="63" t="s">
        <v>104</v>
      </c>
      <c r="WEP78" s="97" t="s">
        <v>222</v>
      </c>
      <c r="WEQ78" s="102">
        <v>11968</v>
      </c>
      <c r="WER78" s="103" t="s">
        <v>241</v>
      </c>
      <c r="WES78" s="104">
        <v>89</v>
      </c>
      <c r="WET78" s="97" t="s">
        <v>254</v>
      </c>
      <c r="WEU78" s="97" t="s">
        <v>218</v>
      </c>
      <c r="WEV78" s="97" t="s">
        <v>99</v>
      </c>
      <c r="WEW78" s="63" t="s">
        <v>104</v>
      </c>
      <c r="WEX78" s="97" t="s">
        <v>222</v>
      </c>
      <c r="WEY78" s="102">
        <v>11968</v>
      </c>
      <c r="WEZ78" s="103" t="s">
        <v>241</v>
      </c>
      <c r="WFA78" s="104">
        <v>89</v>
      </c>
      <c r="WFB78" s="97" t="s">
        <v>254</v>
      </c>
      <c r="WFC78" s="97" t="s">
        <v>218</v>
      </c>
      <c r="WFD78" s="97" t="s">
        <v>99</v>
      </c>
      <c r="WFE78" s="63" t="s">
        <v>104</v>
      </c>
      <c r="WFF78" s="97" t="s">
        <v>222</v>
      </c>
      <c r="WFG78" s="102">
        <v>11968</v>
      </c>
      <c r="WFH78" s="103" t="s">
        <v>241</v>
      </c>
      <c r="WFI78" s="104">
        <v>89</v>
      </c>
      <c r="WFJ78" s="97" t="s">
        <v>254</v>
      </c>
      <c r="WFK78" s="97" t="s">
        <v>218</v>
      </c>
      <c r="WFL78" s="97" t="s">
        <v>99</v>
      </c>
      <c r="WFM78" s="63" t="s">
        <v>104</v>
      </c>
      <c r="WFN78" s="97" t="s">
        <v>222</v>
      </c>
      <c r="WFO78" s="102">
        <v>11968</v>
      </c>
      <c r="WFP78" s="103" t="s">
        <v>241</v>
      </c>
      <c r="WFQ78" s="104">
        <v>89</v>
      </c>
      <c r="WFR78" s="97" t="s">
        <v>254</v>
      </c>
      <c r="WFS78" s="97" t="s">
        <v>218</v>
      </c>
      <c r="WFT78" s="97" t="s">
        <v>99</v>
      </c>
      <c r="WFU78" s="63" t="s">
        <v>104</v>
      </c>
      <c r="WFV78" s="97" t="s">
        <v>222</v>
      </c>
      <c r="WFW78" s="102">
        <v>11968</v>
      </c>
      <c r="WFX78" s="103" t="s">
        <v>241</v>
      </c>
      <c r="WFY78" s="104">
        <v>89</v>
      </c>
      <c r="WFZ78" s="97" t="s">
        <v>254</v>
      </c>
      <c r="WGA78" s="97" t="s">
        <v>218</v>
      </c>
      <c r="WGB78" s="97" t="s">
        <v>99</v>
      </c>
      <c r="WGC78" s="63" t="s">
        <v>104</v>
      </c>
      <c r="WGD78" s="97" t="s">
        <v>222</v>
      </c>
      <c r="WGE78" s="102">
        <v>11968</v>
      </c>
      <c r="WGF78" s="103" t="s">
        <v>241</v>
      </c>
      <c r="WGG78" s="104">
        <v>89</v>
      </c>
      <c r="WGH78" s="97" t="s">
        <v>254</v>
      </c>
      <c r="WGI78" s="97" t="s">
        <v>218</v>
      </c>
      <c r="WGJ78" s="97" t="s">
        <v>99</v>
      </c>
      <c r="WGK78" s="63" t="s">
        <v>104</v>
      </c>
      <c r="WGL78" s="97" t="s">
        <v>222</v>
      </c>
      <c r="WGM78" s="102">
        <v>11968</v>
      </c>
      <c r="WGN78" s="103" t="s">
        <v>241</v>
      </c>
      <c r="WGO78" s="104">
        <v>89</v>
      </c>
      <c r="WGP78" s="97" t="s">
        <v>254</v>
      </c>
      <c r="WGQ78" s="97" t="s">
        <v>218</v>
      </c>
      <c r="WGR78" s="97" t="s">
        <v>99</v>
      </c>
      <c r="WGS78" s="63" t="s">
        <v>104</v>
      </c>
      <c r="WGT78" s="97" t="s">
        <v>222</v>
      </c>
      <c r="WGU78" s="102">
        <v>11968</v>
      </c>
      <c r="WGV78" s="103" t="s">
        <v>241</v>
      </c>
      <c r="WGW78" s="104">
        <v>89</v>
      </c>
      <c r="WGX78" s="97" t="s">
        <v>254</v>
      </c>
      <c r="WGY78" s="97" t="s">
        <v>218</v>
      </c>
      <c r="WGZ78" s="97" t="s">
        <v>99</v>
      </c>
      <c r="WHA78" s="63" t="s">
        <v>104</v>
      </c>
      <c r="WHB78" s="97" t="s">
        <v>222</v>
      </c>
      <c r="WHC78" s="102">
        <v>11968</v>
      </c>
      <c r="WHD78" s="103" t="s">
        <v>241</v>
      </c>
      <c r="WHE78" s="104">
        <v>89</v>
      </c>
      <c r="WHF78" s="97" t="s">
        <v>254</v>
      </c>
      <c r="WHG78" s="97" t="s">
        <v>218</v>
      </c>
      <c r="WHH78" s="97" t="s">
        <v>99</v>
      </c>
      <c r="WHI78" s="63" t="s">
        <v>104</v>
      </c>
      <c r="WHJ78" s="97" t="s">
        <v>222</v>
      </c>
      <c r="WHK78" s="102">
        <v>11968</v>
      </c>
      <c r="WHL78" s="103" t="s">
        <v>241</v>
      </c>
      <c r="WHM78" s="104">
        <v>89</v>
      </c>
      <c r="WHN78" s="97" t="s">
        <v>254</v>
      </c>
      <c r="WHO78" s="97" t="s">
        <v>218</v>
      </c>
      <c r="WHP78" s="97" t="s">
        <v>99</v>
      </c>
      <c r="WHQ78" s="63" t="s">
        <v>104</v>
      </c>
      <c r="WHR78" s="97" t="s">
        <v>222</v>
      </c>
      <c r="WHS78" s="102">
        <v>11968</v>
      </c>
      <c r="WHT78" s="103" t="s">
        <v>241</v>
      </c>
      <c r="WHU78" s="104">
        <v>89</v>
      </c>
      <c r="WHV78" s="97" t="s">
        <v>254</v>
      </c>
      <c r="WHW78" s="97" t="s">
        <v>218</v>
      </c>
      <c r="WHX78" s="97" t="s">
        <v>99</v>
      </c>
      <c r="WHY78" s="63" t="s">
        <v>104</v>
      </c>
      <c r="WHZ78" s="97" t="s">
        <v>222</v>
      </c>
      <c r="WIA78" s="102">
        <v>11968</v>
      </c>
      <c r="WIB78" s="103" t="s">
        <v>241</v>
      </c>
      <c r="WIC78" s="104">
        <v>89</v>
      </c>
      <c r="WID78" s="97" t="s">
        <v>254</v>
      </c>
      <c r="WIE78" s="97" t="s">
        <v>218</v>
      </c>
      <c r="WIF78" s="97" t="s">
        <v>99</v>
      </c>
      <c r="WIG78" s="63" t="s">
        <v>104</v>
      </c>
      <c r="WIH78" s="97" t="s">
        <v>222</v>
      </c>
      <c r="WII78" s="102">
        <v>11968</v>
      </c>
      <c r="WIJ78" s="103" t="s">
        <v>241</v>
      </c>
      <c r="WIK78" s="104">
        <v>89</v>
      </c>
      <c r="WIL78" s="97" t="s">
        <v>254</v>
      </c>
      <c r="WIM78" s="97" t="s">
        <v>218</v>
      </c>
      <c r="WIN78" s="97" t="s">
        <v>99</v>
      </c>
      <c r="WIO78" s="63" t="s">
        <v>104</v>
      </c>
      <c r="WIP78" s="97" t="s">
        <v>222</v>
      </c>
      <c r="WIQ78" s="102">
        <v>11968</v>
      </c>
      <c r="WIR78" s="103" t="s">
        <v>241</v>
      </c>
      <c r="WIS78" s="104">
        <v>89</v>
      </c>
      <c r="WIT78" s="97" t="s">
        <v>254</v>
      </c>
      <c r="WIU78" s="97" t="s">
        <v>218</v>
      </c>
      <c r="WIV78" s="97" t="s">
        <v>99</v>
      </c>
      <c r="WIW78" s="63" t="s">
        <v>104</v>
      </c>
      <c r="WIX78" s="97" t="s">
        <v>222</v>
      </c>
      <c r="WIY78" s="102">
        <v>11968</v>
      </c>
      <c r="WIZ78" s="103" t="s">
        <v>241</v>
      </c>
      <c r="WJA78" s="104">
        <v>89</v>
      </c>
      <c r="WJB78" s="97" t="s">
        <v>254</v>
      </c>
      <c r="WJC78" s="97" t="s">
        <v>218</v>
      </c>
      <c r="WJD78" s="97" t="s">
        <v>99</v>
      </c>
      <c r="WJE78" s="63" t="s">
        <v>104</v>
      </c>
      <c r="WJF78" s="97" t="s">
        <v>222</v>
      </c>
      <c r="WJG78" s="102">
        <v>11968</v>
      </c>
      <c r="WJH78" s="103" t="s">
        <v>241</v>
      </c>
      <c r="WJI78" s="104">
        <v>89</v>
      </c>
      <c r="WJJ78" s="97" t="s">
        <v>254</v>
      </c>
      <c r="WJK78" s="97" t="s">
        <v>218</v>
      </c>
      <c r="WJL78" s="97" t="s">
        <v>99</v>
      </c>
      <c r="WJM78" s="63" t="s">
        <v>104</v>
      </c>
      <c r="WJN78" s="97" t="s">
        <v>222</v>
      </c>
      <c r="WJO78" s="102">
        <v>11968</v>
      </c>
      <c r="WJP78" s="103" t="s">
        <v>241</v>
      </c>
      <c r="WJQ78" s="104">
        <v>89</v>
      </c>
      <c r="WJR78" s="97" t="s">
        <v>254</v>
      </c>
      <c r="WJS78" s="97" t="s">
        <v>218</v>
      </c>
      <c r="WJT78" s="97" t="s">
        <v>99</v>
      </c>
      <c r="WJU78" s="63" t="s">
        <v>104</v>
      </c>
      <c r="WJV78" s="97" t="s">
        <v>222</v>
      </c>
      <c r="WJW78" s="102">
        <v>11968</v>
      </c>
      <c r="WJX78" s="103" t="s">
        <v>241</v>
      </c>
      <c r="WJY78" s="104">
        <v>89</v>
      </c>
      <c r="WJZ78" s="97" t="s">
        <v>254</v>
      </c>
      <c r="WKA78" s="97" t="s">
        <v>218</v>
      </c>
      <c r="WKB78" s="97" t="s">
        <v>99</v>
      </c>
      <c r="WKC78" s="63" t="s">
        <v>104</v>
      </c>
      <c r="WKD78" s="97" t="s">
        <v>222</v>
      </c>
      <c r="WKE78" s="102">
        <v>11968</v>
      </c>
      <c r="WKF78" s="103" t="s">
        <v>241</v>
      </c>
      <c r="WKG78" s="104">
        <v>89</v>
      </c>
      <c r="WKH78" s="97" t="s">
        <v>254</v>
      </c>
      <c r="WKI78" s="97" t="s">
        <v>218</v>
      </c>
      <c r="WKJ78" s="97" t="s">
        <v>99</v>
      </c>
      <c r="WKK78" s="63" t="s">
        <v>104</v>
      </c>
      <c r="WKL78" s="97" t="s">
        <v>222</v>
      </c>
      <c r="WKM78" s="102">
        <v>11968</v>
      </c>
      <c r="WKN78" s="103" t="s">
        <v>241</v>
      </c>
      <c r="WKO78" s="104">
        <v>89</v>
      </c>
      <c r="WKP78" s="97" t="s">
        <v>254</v>
      </c>
      <c r="WKQ78" s="97" t="s">
        <v>218</v>
      </c>
      <c r="WKR78" s="97" t="s">
        <v>99</v>
      </c>
      <c r="WKS78" s="63" t="s">
        <v>104</v>
      </c>
      <c r="WKT78" s="97" t="s">
        <v>222</v>
      </c>
      <c r="WKU78" s="102">
        <v>11968</v>
      </c>
      <c r="WKV78" s="103" t="s">
        <v>241</v>
      </c>
      <c r="WKW78" s="104">
        <v>89</v>
      </c>
      <c r="WKX78" s="97" t="s">
        <v>254</v>
      </c>
      <c r="WKY78" s="97" t="s">
        <v>218</v>
      </c>
      <c r="WKZ78" s="97" t="s">
        <v>99</v>
      </c>
      <c r="WLA78" s="63" t="s">
        <v>104</v>
      </c>
      <c r="WLB78" s="97" t="s">
        <v>222</v>
      </c>
      <c r="WLC78" s="102">
        <v>11968</v>
      </c>
      <c r="WLD78" s="103" t="s">
        <v>241</v>
      </c>
      <c r="WLE78" s="104">
        <v>89</v>
      </c>
      <c r="WLF78" s="97" t="s">
        <v>254</v>
      </c>
      <c r="WLG78" s="97" t="s">
        <v>218</v>
      </c>
      <c r="WLH78" s="97" t="s">
        <v>99</v>
      </c>
      <c r="WLI78" s="63" t="s">
        <v>104</v>
      </c>
      <c r="WLJ78" s="97" t="s">
        <v>222</v>
      </c>
      <c r="WLK78" s="102">
        <v>11968</v>
      </c>
      <c r="WLL78" s="103" t="s">
        <v>241</v>
      </c>
      <c r="WLM78" s="104">
        <v>89</v>
      </c>
      <c r="WLN78" s="97" t="s">
        <v>254</v>
      </c>
      <c r="WLO78" s="97" t="s">
        <v>218</v>
      </c>
      <c r="WLP78" s="97" t="s">
        <v>99</v>
      </c>
      <c r="WLQ78" s="63" t="s">
        <v>104</v>
      </c>
      <c r="WLR78" s="97" t="s">
        <v>222</v>
      </c>
      <c r="WLS78" s="102">
        <v>11968</v>
      </c>
      <c r="WLT78" s="103" t="s">
        <v>241</v>
      </c>
      <c r="WLU78" s="104">
        <v>89</v>
      </c>
      <c r="WLV78" s="97" t="s">
        <v>254</v>
      </c>
      <c r="WLW78" s="97" t="s">
        <v>218</v>
      </c>
      <c r="WLX78" s="97" t="s">
        <v>99</v>
      </c>
      <c r="WLY78" s="63" t="s">
        <v>104</v>
      </c>
      <c r="WLZ78" s="97" t="s">
        <v>222</v>
      </c>
      <c r="WMA78" s="102">
        <v>11968</v>
      </c>
      <c r="WMB78" s="103" t="s">
        <v>241</v>
      </c>
      <c r="WMC78" s="104">
        <v>89</v>
      </c>
      <c r="WMD78" s="97" t="s">
        <v>254</v>
      </c>
      <c r="WME78" s="97" t="s">
        <v>218</v>
      </c>
      <c r="WMF78" s="97" t="s">
        <v>99</v>
      </c>
      <c r="WMG78" s="63" t="s">
        <v>104</v>
      </c>
      <c r="WMH78" s="97" t="s">
        <v>222</v>
      </c>
      <c r="WMI78" s="102">
        <v>11968</v>
      </c>
      <c r="WMJ78" s="103" t="s">
        <v>241</v>
      </c>
      <c r="WMK78" s="104">
        <v>89</v>
      </c>
      <c r="WML78" s="97" t="s">
        <v>254</v>
      </c>
      <c r="WMM78" s="97" t="s">
        <v>218</v>
      </c>
      <c r="WMN78" s="97" t="s">
        <v>99</v>
      </c>
      <c r="WMO78" s="63" t="s">
        <v>104</v>
      </c>
      <c r="WMP78" s="97" t="s">
        <v>222</v>
      </c>
      <c r="WMQ78" s="102">
        <v>11968</v>
      </c>
      <c r="WMR78" s="103" t="s">
        <v>241</v>
      </c>
      <c r="WMS78" s="104">
        <v>89</v>
      </c>
      <c r="WMT78" s="97" t="s">
        <v>254</v>
      </c>
      <c r="WMU78" s="97" t="s">
        <v>218</v>
      </c>
      <c r="WMV78" s="97" t="s">
        <v>99</v>
      </c>
      <c r="WMW78" s="63" t="s">
        <v>104</v>
      </c>
      <c r="WMX78" s="97" t="s">
        <v>222</v>
      </c>
      <c r="WMY78" s="102">
        <v>11968</v>
      </c>
      <c r="WMZ78" s="103" t="s">
        <v>241</v>
      </c>
      <c r="WNA78" s="104">
        <v>89</v>
      </c>
      <c r="WNB78" s="97" t="s">
        <v>254</v>
      </c>
      <c r="WNC78" s="97" t="s">
        <v>218</v>
      </c>
      <c r="WND78" s="97" t="s">
        <v>99</v>
      </c>
      <c r="WNE78" s="63" t="s">
        <v>104</v>
      </c>
      <c r="WNF78" s="97" t="s">
        <v>222</v>
      </c>
      <c r="WNG78" s="102">
        <v>11968</v>
      </c>
      <c r="WNH78" s="103" t="s">
        <v>241</v>
      </c>
      <c r="WNI78" s="104">
        <v>89</v>
      </c>
      <c r="WNJ78" s="97" t="s">
        <v>254</v>
      </c>
      <c r="WNK78" s="97" t="s">
        <v>218</v>
      </c>
      <c r="WNL78" s="97" t="s">
        <v>99</v>
      </c>
      <c r="WNM78" s="63" t="s">
        <v>104</v>
      </c>
      <c r="WNN78" s="97" t="s">
        <v>222</v>
      </c>
      <c r="WNO78" s="102">
        <v>11968</v>
      </c>
      <c r="WNP78" s="103" t="s">
        <v>241</v>
      </c>
      <c r="WNQ78" s="104">
        <v>89</v>
      </c>
      <c r="WNR78" s="97" t="s">
        <v>254</v>
      </c>
      <c r="WNS78" s="97" t="s">
        <v>218</v>
      </c>
      <c r="WNT78" s="97" t="s">
        <v>99</v>
      </c>
      <c r="WNU78" s="63" t="s">
        <v>104</v>
      </c>
      <c r="WNV78" s="97" t="s">
        <v>222</v>
      </c>
      <c r="WNW78" s="102">
        <v>11968</v>
      </c>
      <c r="WNX78" s="103" t="s">
        <v>241</v>
      </c>
      <c r="WNY78" s="104">
        <v>89</v>
      </c>
      <c r="WNZ78" s="97" t="s">
        <v>254</v>
      </c>
      <c r="WOA78" s="97" t="s">
        <v>218</v>
      </c>
      <c r="WOB78" s="97" t="s">
        <v>99</v>
      </c>
      <c r="WOC78" s="63" t="s">
        <v>104</v>
      </c>
      <c r="WOD78" s="97" t="s">
        <v>222</v>
      </c>
      <c r="WOE78" s="102">
        <v>11968</v>
      </c>
      <c r="WOF78" s="103" t="s">
        <v>241</v>
      </c>
      <c r="WOG78" s="104">
        <v>89</v>
      </c>
      <c r="WOH78" s="97" t="s">
        <v>254</v>
      </c>
      <c r="WOI78" s="97" t="s">
        <v>218</v>
      </c>
      <c r="WOJ78" s="97" t="s">
        <v>99</v>
      </c>
      <c r="WOK78" s="63" t="s">
        <v>104</v>
      </c>
      <c r="WOL78" s="97" t="s">
        <v>222</v>
      </c>
      <c r="WOM78" s="102">
        <v>11968</v>
      </c>
      <c r="WON78" s="103" t="s">
        <v>241</v>
      </c>
      <c r="WOO78" s="104">
        <v>89</v>
      </c>
      <c r="WOP78" s="97" t="s">
        <v>254</v>
      </c>
      <c r="WOQ78" s="97" t="s">
        <v>218</v>
      </c>
      <c r="WOR78" s="97" t="s">
        <v>99</v>
      </c>
      <c r="WOS78" s="63" t="s">
        <v>104</v>
      </c>
      <c r="WOT78" s="97" t="s">
        <v>222</v>
      </c>
      <c r="WOU78" s="102">
        <v>11968</v>
      </c>
      <c r="WOV78" s="103" t="s">
        <v>241</v>
      </c>
      <c r="WOW78" s="104">
        <v>89</v>
      </c>
      <c r="WOX78" s="97" t="s">
        <v>254</v>
      </c>
      <c r="WOY78" s="97" t="s">
        <v>218</v>
      </c>
      <c r="WOZ78" s="97" t="s">
        <v>99</v>
      </c>
      <c r="WPA78" s="63" t="s">
        <v>104</v>
      </c>
      <c r="WPB78" s="97" t="s">
        <v>222</v>
      </c>
      <c r="WPC78" s="102">
        <v>11968</v>
      </c>
      <c r="WPD78" s="103" t="s">
        <v>241</v>
      </c>
      <c r="WPE78" s="104">
        <v>89</v>
      </c>
      <c r="WPF78" s="97" t="s">
        <v>254</v>
      </c>
      <c r="WPG78" s="97" t="s">
        <v>218</v>
      </c>
      <c r="WPH78" s="97" t="s">
        <v>99</v>
      </c>
      <c r="WPI78" s="63" t="s">
        <v>104</v>
      </c>
      <c r="WPJ78" s="97" t="s">
        <v>222</v>
      </c>
      <c r="WPK78" s="102">
        <v>11968</v>
      </c>
      <c r="WPL78" s="103" t="s">
        <v>241</v>
      </c>
      <c r="WPM78" s="104">
        <v>89</v>
      </c>
      <c r="WPN78" s="97" t="s">
        <v>254</v>
      </c>
      <c r="WPO78" s="97" t="s">
        <v>218</v>
      </c>
      <c r="WPP78" s="97" t="s">
        <v>99</v>
      </c>
      <c r="WPQ78" s="63" t="s">
        <v>104</v>
      </c>
      <c r="WPR78" s="97" t="s">
        <v>222</v>
      </c>
      <c r="WPS78" s="102">
        <v>11968</v>
      </c>
      <c r="WPT78" s="103" t="s">
        <v>241</v>
      </c>
      <c r="WPU78" s="104">
        <v>89</v>
      </c>
      <c r="WPV78" s="97" t="s">
        <v>254</v>
      </c>
      <c r="WPW78" s="97" t="s">
        <v>218</v>
      </c>
      <c r="WPX78" s="97" t="s">
        <v>99</v>
      </c>
      <c r="WPY78" s="63" t="s">
        <v>104</v>
      </c>
      <c r="WPZ78" s="97" t="s">
        <v>222</v>
      </c>
      <c r="WQA78" s="102">
        <v>11968</v>
      </c>
      <c r="WQB78" s="103" t="s">
        <v>241</v>
      </c>
      <c r="WQC78" s="104">
        <v>89</v>
      </c>
      <c r="WQD78" s="97" t="s">
        <v>254</v>
      </c>
      <c r="WQE78" s="97" t="s">
        <v>218</v>
      </c>
      <c r="WQF78" s="97" t="s">
        <v>99</v>
      </c>
      <c r="WQG78" s="63" t="s">
        <v>104</v>
      </c>
      <c r="WQH78" s="97" t="s">
        <v>222</v>
      </c>
      <c r="WQI78" s="102">
        <v>11968</v>
      </c>
      <c r="WQJ78" s="103" t="s">
        <v>241</v>
      </c>
      <c r="WQK78" s="104">
        <v>89</v>
      </c>
      <c r="WQL78" s="97" t="s">
        <v>254</v>
      </c>
      <c r="WQM78" s="97" t="s">
        <v>218</v>
      </c>
      <c r="WQN78" s="97" t="s">
        <v>99</v>
      </c>
      <c r="WQO78" s="63" t="s">
        <v>104</v>
      </c>
      <c r="WQP78" s="97" t="s">
        <v>222</v>
      </c>
      <c r="WQQ78" s="102">
        <v>11968</v>
      </c>
      <c r="WQR78" s="103" t="s">
        <v>241</v>
      </c>
      <c r="WQS78" s="104">
        <v>89</v>
      </c>
      <c r="WQT78" s="97" t="s">
        <v>254</v>
      </c>
      <c r="WQU78" s="97" t="s">
        <v>218</v>
      </c>
      <c r="WQV78" s="97" t="s">
        <v>99</v>
      </c>
      <c r="WQW78" s="63" t="s">
        <v>104</v>
      </c>
      <c r="WQX78" s="97" t="s">
        <v>222</v>
      </c>
      <c r="WQY78" s="102">
        <v>11968</v>
      </c>
      <c r="WQZ78" s="103" t="s">
        <v>241</v>
      </c>
      <c r="WRA78" s="104">
        <v>89</v>
      </c>
      <c r="WRB78" s="97" t="s">
        <v>254</v>
      </c>
      <c r="WRC78" s="97" t="s">
        <v>218</v>
      </c>
      <c r="WRD78" s="97" t="s">
        <v>99</v>
      </c>
      <c r="WRE78" s="63" t="s">
        <v>104</v>
      </c>
      <c r="WRF78" s="97" t="s">
        <v>222</v>
      </c>
      <c r="WRG78" s="102">
        <v>11968</v>
      </c>
      <c r="WRH78" s="103" t="s">
        <v>241</v>
      </c>
      <c r="WRI78" s="104">
        <v>89</v>
      </c>
      <c r="WRJ78" s="97" t="s">
        <v>254</v>
      </c>
      <c r="WRK78" s="97" t="s">
        <v>218</v>
      </c>
      <c r="WRL78" s="97" t="s">
        <v>99</v>
      </c>
      <c r="WRM78" s="63" t="s">
        <v>104</v>
      </c>
      <c r="WRN78" s="97" t="s">
        <v>222</v>
      </c>
      <c r="WRO78" s="102">
        <v>11968</v>
      </c>
      <c r="WRP78" s="103" t="s">
        <v>241</v>
      </c>
      <c r="WRQ78" s="104">
        <v>89</v>
      </c>
      <c r="WRR78" s="97" t="s">
        <v>254</v>
      </c>
      <c r="WRS78" s="97" t="s">
        <v>218</v>
      </c>
      <c r="WRT78" s="97" t="s">
        <v>99</v>
      </c>
      <c r="WRU78" s="63" t="s">
        <v>104</v>
      </c>
      <c r="WRV78" s="97" t="s">
        <v>222</v>
      </c>
      <c r="WRW78" s="102">
        <v>11968</v>
      </c>
      <c r="WRX78" s="103" t="s">
        <v>241</v>
      </c>
      <c r="WRY78" s="104">
        <v>89</v>
      </c>
      <c r="WRZ78" s="97" t="s">
        <v>254</v>
      </c>
      <c r="WSA78" s="97" t="s">
        <v>218</v>
      </c>
      <c r="WSB78" s="97" t="s">
        <v>99</v>
      </c>
      <c r="WSC78" s="63" t="s">
        <v>104</v>
      </c>
      <c r="WSD78" s="97" t="s">
        <v>222</v>
      </c>
      <c r="WSE78" s="102">
        <v>11968</v>
      </c>
      <c r="WSF78" s="103" t="s">
        <v>241</v>
      </c>
      <c r="WSG78" s="104">
        <v>89</v>
      </c>
      <c r="WSH78" s="97" t="s">
        <v>254</v>
      </c>
      <c r="WSI78" s="97" t="s">
        <v>218</v>
      </c>
      <c r="WSJ78" s="97" t="s">
        <v>99</v>
      </c>
      <c r="WSK78" s="63" t="s">
        <v>104</v>
      </c>
      <c r="WSL78" s="97" t="s">
        <v>222</v>
      </c>
      <c r="WSM78" s="102">
        <v>11968</v>
      </c>
      <c r="WSN78" s="103" t="s">
        <v>241</v>
      </c>
      <c r="WSO78" s="104">
        <v>89</v>
      </c>
      <c r="WSP78" s="97" t="s">
        <v>254</v>
      </c>
      <c r="WSQ78" s="97" t="s">
        <v>218</v>
      </c>
      <c r="WSR78" s="97" t="s">
        <v>99</v>
      </c>
      <c r="WSS78" s="63" t="s">
        <v>104</v>
      </c>
      <c r="WST78" s="97" t="s">
        <v>222</v>
      </c>
      <c r="WSU78" s="102">
        <v>11968</v>
      </c>
      <c r="WSV78" s="103" t="s">
        <v>241</v>
      </c>
      <c r="WSW78" s="104">
        <v>89</v>
      </c>
      <c r="WSX78" s="97" t="s">
        <v>254</v>
      </c>
      <c r="WSY78" s="97" t="s">
        <v>218</v>
      </c>
      <c r="WSZ78" s="97" t="s">
        <v>99</v>
      </c>
      <c r="WTA78" s="63" t="s">
        <v>104</v>
      </c>
      <c r="WTB78" s="97" t="s">
        <v>222</v>
      </c>
      <c r="WTC78" s="102">
        <v>11968</v>
      </c>
      <c r="WTD78" s="103" t="s">
        <v>241</v>
      </c>
      <c r="WTE78" s="104">
        <v>89</v>
      </c>
      <c r="WTF78" s="97" t="s">
        <v>254</v>
      </c>
      <c r="WTG78" s="97" t="s">
        <v>218</v>
      </c>
      <c r="WTH78" s="97" t="s">
        <v>99</v>
      </c>
      <c r="WTI78" s="63" t="s">
        <v>104</v>
      </c>
      <c r="WTJ78" s="97" t="s">
        <v>222</v>
      </c>
      <c r="WTK78" s="102">
        <v>11968</v>
      </c>
      <c r="WTL78" s="103" t="s">
        <v>241</v>
      </c>
      <c r="WTM78" s="104">
        <v>89</v>
      </c>
      <c r="WTN78" s="97" t="s">
        <v>254</v>
      </c>
      <c r="WTO78" s="97" t="s">
        <v>218</v>
      </c>
      <c r="WTP78" s="97" t="s">
        <v>99</v>
      </c>
      <c r="WTQ78" s="63" t="s">
        <v>104</v>
      </c>
      <c r="WTR78" s="97" t="s">
        <v>222</v>
      </c>
      <c r="WTS78" s="102">
        <v>11968</v>
      </c>
      <c r="WTT78" s="103" t="s">
        <v>241</v>
      </c>
      <c r="WTU78" s="104">
        <v>89</v>
      </c>
      <c r="WTV78" s="97" t="s">
        <v>254</v>
      </c>
      <c r="WTW78" s="97" t="s">
        <v>218</v>
      </c>
      <c r="WTX78" s="97" t="s">
        <v>99</v>
      </c>
      <c r="WTY78" s="63" t="s">
        <v>104</v>
      </c>
      <c r="WTZ78" s="97" t="s">
        <v>222</v>
      </c>
      <c r="WUA78" s="102">
        <v>11968</v>
      </c>
      <c r="WUB78" s="103" t="s">
        <v>241</v>
      </c>
      <c r="WUC78" s="104">
        <v>89</v>
      </c>
      <c r="WUD78" s="97" t="s">
        <v>254</v>
      </c>
      <c r="WUE78" s="97" t="s">
        <v>218</v>
      </c>
      <c r="WUF78" s="97" t="s">
        <v>99</v>
      </c>
      <c r="WUG78" s="63" t="s">
        <v>104</v>
      </c>
      <c r="WUH78" s="97" t="s">
        <v>222</v>
      </c>
      <c r="WUI78" s="102">
        <v>11968</v>
      </c>
      <c r="WUJ78" s="103" t="s">
        <v>241</v>
      </c>
      <c r="WUK78" s="104">
        <v>89</v>
      </c>
      <c r="WUL78" s="97" t="s">
        <v>254</v>
      </c>
      <c r="WUM78" s="97" t="s">
        <v>218</v>
      </c>
      <c r="WUN78" s="97" t="s">
        <v>99</v>
      </c>
      <c r="WUO78" s="63" t="s">
        <v>104</v>
      </c>
      <c r="WUP78" s="97" t="s">
        <v>222</v>
      </c>
      <c r="WUQ78" s="102">
        <v>11968</v>
      </c>
      <c r="WUR78" s="103" t="s">
        <v>241</v>
      </c>
      <c r="WUS78" s="104">
        <v>89</v>
      </c>
      <c r="WUT78" s="97" t="s">
        <v>254</v>
      </c>
      <c r="WUU78" s="97" t="s">
        <v>218</v>
      </c>
      <c r="WUV78" s="97" t="s">
        <v>99</v>
      </c>
      <c r="WUW78" s="63" t="s">
        <v>104</v>
      </c>
      <c r="WUX78" s="97" t="s">
        <v>222</v>
      </c>
      <c r="WUY78" s="102">
        <v>11968</v>
      </c>
      <c r="WUZ78" s="103" t="s">
        <v>241</v>
      </c>
      <c r="WVA78" s="104">
        <v>89</v>
      </c>
      <c r="WVB78" s="97" t="s">
        <v>254</v>
      </c>
      <c r="WVC78" s="97" t="s">
        <v>218</v>
      </c>
      <c r="WVD78" s="97" t="s">
        <v>99</v>
      </c>
      <c r="WVE78" s="63" t="s">
        <v>104</v>
      </c>
      <c r="WVF78" s="97" t="s">
        <v>222</v>
      </c>
      <c r="WVG78" s="102">
        <v>11968</v>
      </c>
      <c r="WVH78" s="103" t="s">
        <v>241</v>
      </c>
      <c r="WVI78" s="104">
        <v>89</v>
      </c>
      <c r="WVJ78" s="97" t="s">
        <v>254</v>
      </c>
      <c r="WVK78" s="97" t="s">
        <v>218</v>
      </c>
      <c r="WVL78" s="97" t="s">
        <v>99</v>
      </c>
      <c r="WVM78" s="63" t="s">
        <v>104</v>
      </c>
      <c r="WVN78" s="97" t="s">
        <v>222</v>
      </c>
      <c r="WVO78" s="102">
        <v>11968</v>
      </c>
      <c r="WVP78" s="103" t="s">
        <v>241</v>
      </c>
      <c r="WVQ78" s="104">
        <v>89</v>
      </c>
      <c r="WVR78" s="97" t="s">
        <v>254</v>
      </c>
      <c r="WVS78" s="97" t="s">
        <v>218</v>
      </c>
      <c r="WVT78" s="97" t="s">
        <v>99</v>
      </c>
      <c r="WVU78" s="63" t="s">
        <v>104</v>
      </c>
      <c r="WVV78" s="97" t="s">
        <v>222</v>
      </c>
      <c r="WVW78" s="102">
        <v>11968</v>
      </c>
      <c r="WVX78" s="103" t="s">
        <v>241</v>
      </c>
      <c r="WVY78" s="104">
        <v>89</v>
      </c>
      <c r="WVZ78" s="97" t="s">
        <v>254</v>
      </c>
      <c r="WWA78" s="97" t="s">
        <v>218</v>
      </c>
      <c r="WWB78" s="97" t="s">
        <v>99</v>
      </c>
      <c r="WWC78" s="63" t="s">
        <v>104</v>
      </c>
      <c r="WWD78" s="97" t="s">
        <v>222</v>
      </c>
      <c r="WWE78" s="102">
        <v>11968</v>
      </c>
      <c r="WWF78" s="103" t="s">
        <v>241</v>
      </c>
      <c r="WWG78" s="104">
        <v>89</v>
      </c>
      <c r="WWH78" s="97" t="s">
        <v>254</v>
      </c>
      <c r="WWI78" s="97" t="s">
        <v>218</v>
      </c>
      <c r="WWJ78" s="97" t="s">
        <v>99</v>
      </c>
      <c r="WWK78" s="63" t="s">
        <v>104</v>
      </c>
      <c r="WWL78" s="97" t="s">
        <v>222</v>
      </c>
      <c r="WWM78" s="102">
        <v>11968</v>
      </c>
      <c r="WWN78" s="103" t="s">
        <v>241</v>
      </c>
      <c r="WWO78" s="104">
        <v>89</v>
      </c>
      <c r="WWP78" s="97" t="s">
        <v>254</v>
      </c>
      <c r="WWQ78" s="97" t="s">
        <v>218</v>
      </c>
      <c r="WWR78" s="97" t="s">
        <v>99</v>
      </c>
      <c r="WWS78" s="63" t="s">
        <v>104</v>
      </c>
      <c r="WWT78" s="97" t="s">
        <v>222</v>
      </c>
      <c r="WWU78" s="102">
        <v>11968</v>
      </c>
      <c r="WWV78" s="103" t="s">
        <v>241</v>
      </c>
      <c r="WWW78" s="104">
        <v>89</v>
      </c>
      <c r="WWX78" s="97" t="s">
        <v>254</v>
      </c>
      <c r="WWY78" s="97" t="s">
        <v>218</v>
      </c>
      <c r="WWZ78" s="97" t="s">
        <v>99</v>
      </c>
      <c r="WXA78" s="63" t="s">
        <v>104</v>
      </c>
      <c r="WXB78" s="97" t="s">
        <v>222</v>
      </c>
      <c r="WXC78" s="102">
        <v>11968</v>
      </c>
      <c r="WXD78" s="103" t="s">
        <v>241</v>
      </c>
      <c r="WXE78" s="104">
        <v>89</v>
      </c>
      <c r="WXF78" s="97" t="s">
        <v>254</v>
      </c>
      <c r="WXG78" s="97" t="s">
        <v>218</v>
      </c>
      <c r="WXH78" s="97" t="s">
        <v>99</v>
      </c>
      <c r="WXI78" s="63" t="s">
        <v>104</v>
      </c>
      <c r="WXJ78" s="97" t="s">
        <v>222</v>
      </c>
      <c r="WXK78" s="102">
        <v>11968</v>
      </c>
      <c r="WXL78" s="103" t="s">
        <v>241</v>
      </c>
      <c r="WXM78" s="104">
        <v>89</v>
      </c>
      <c r="WXN78" s="97" t="s">
        <v>254</v>
      </c>
      <c r="WXO78" s="97" t="s">
        <v>218</v>
      </c>
      <c r="WXP78" s="97" t="s">
        <v>99</v>
      </c>
      <c r="WXQ78" s="63" t="s">
        <v>104</v>
      </c>
      <c r="WXR78" s="97" t="s">
        <v>222</v>
      </c>
      <c r="WXS78" s="102">
        <v>11968</v>
      </c>
      <c r="WXT78" s="103" t="s">
        <v>241</v>
      </c>
      <c r="WXU78" s="104">
        <v>89</v>
      </c>
      <c r="WXV78" s="97" t="s">
        <v>254</v>
      </c>
      <c r="WXW78" s="97" t="s">
        <v>218</v>
      </c>
      <c r="WXX78" s="97" t="s">
        <v>99</v>
      </c>
      <c r="WXY78" s="63" t="s">
        <v>104</v>
      </c>
      <c r="WXZ78" s="97" t="s">
        <v>222</v>
      </c>
      <c r="WYA78" s="102">
        <v>11968</v>
      </c>
      <c r="WYB78" s="103" t="s">
        <v>241</v>
      </c>
      <c r="WYC78" s="104">
        <v>89</v>
      </c>
      <c r="WYD78" s="97" t="s">
        <v>254</v>
      </c>
      <c r="WYE78" s="97" t="s">
        <v>218</v>
      </c>
      <c r="WYF78" s="97" t="s">
        <v>99</v>
      </c>
      <c r="WYG78" s="63" t="s">
        <v>104</v>
      </c>
      <c r="WYH78" s="97" t="s">
        <v>222</v>
      </c>
      <c r="WYI78" s="102">
        <v>11968</v>
      </c>
      <c r="WYJ78" s="103" t="s">
        <v>241</v>
      </c>
      <c r="WYK78" s="104">
        <v>89</v>
      </c>
      <c r="WYL78" s="97" t="s">
        <v>254</v>
      </c>
      <c r="WYM78" s="97" t="s">
        <v>218</v>
      </c>
      <c r="WYN78" s="97" t="s">
        <v>99</v>
      </c>
      <c r="WYO78" s="63" t="s">
        <v>104</v>
      </c>
      <c r="WYP78" s="97" t="s">
        <v>222</v>
      </c>
      <c r="WYQ78" s="102">
        <v>11968</v>
      </c>
      <c r="WYR78" s="103" t="s">
        <v>241</v>
      </c>
      <c r="WYS78" s="104">
        <v>89</v>
      </c>
      <c r="WYT78" s="97" t="s">
        <v>254</v>
      </c>
      <c r="WYU78" s="97" t="s">
        <v>218</v>
      </c>
      <c r="WYV78" s="97" t="s">
        <v>99</v>
      </c>
      <c r="WYW78" s="63" t="s">
        <v>104</v>
      </c>
      <c r="WYX78" s="97" t="s">
        <v>222</v>
      </c>
      <c r="WYY78" s="102">
        <v>11968</v>
      </c>
      <c r="WYZ78" s="103" t="s">
        <v>241</v>
      </c>
      <c r="WZA78" s="104">
        <v>89</v>
      </c>
      <c r="WZB78" s="97" t="s">
        <v>254</v>
      </c>
      <c r="WZC78" s="97" t="s">
        <v>218</v>
      </c>
      <c r="WZD78" s="97" t="s">
        <v>99</v>
      </c>
      <c r="WZE78" s="63" t="s">
        <v>104</v>
      </c>
      <c r="WZF78" s="97" t="s">
        <v>222</v>
      </c>
      <c r="WZG78" s="102">
        <v>11968</v>
      </c>
      <c r="WZH78" s="103" t="s">
        <v>241</v>
      </c>
      <c r="WZI78" s="104">
        <v>89</v>
      </c>
      <c r="WZJ78" s="97" t="s">
        <v>254</v>
      </c>
      <c r="WZK78" s="97" t="s">
        <v>218</v>
      </c>
      <c r="WZL78" s="97" t="s">
        <v>99</v>
      </c>
      <c r="WZM78" s="63" t="s">
        <v>104</v>
      </c>
      <c r="WZN78" s="97" t="s">
        <v>222</v>
      </c>
      <c r="WZO78" s="102">
        <v>11968</v>
      </c>
      <c r="WZP78" s="103" t="s">
        <v>241</v>
      </c>
      <c r="WZQ78" s="104">
        <v>89</v>
      </c>
      <c r="WZR78" s="97" t="s">
        <v>254</v>
      </c>
      <c r="WZS78" s="97" t="s">
        <v>218</v>
      </c>
      <c r="WZT78" s="97" t="s">
        <v>99</v>
      </c>
      <c r="WZU78" s="63" t="s">
        <v>104</v>
      </c>
      <c r="WZV78" s="97" t="s">
        <v>222</v>
      </c>
      <c r="WZW78" s="102">
        <v>11968</v>
      </c>
      <c r="WZX78" s="103" t="s">
        <v>241</v>
      </c>
      <c r="WZY78" s="104">
        <v>89</v>
      </c>
      <c r="WZZ78" s="97" t="s">
        <v>254</v>
      </c>
      <c r="XAA78" s="97" t="s">
        <v>218</v>
      </c>
      <c r="XAB78" s="97" t="s">
        <v>99</v>
      </c>
      <c r="XAC78" s="63" t="s">
        <v>104</v>
      </c>
      <c r="XAD78" s="97" t="s">
        <v>222</v>
      </c>
      <c r="XAE78" s="102">
        <v>11968</v>
      </c>
      <c r="XAF78" s="103" t="s">
        <v>241</v>
      </c>
      <c r="XAG78" s="104">
        <v>89</v>
      </c>
      <c r="XAH78" s="97" t="s">
        <v>254</v>
      </c>
      <c r="XAI78" s="97" t="s">
        <v>218</v>
      </c>
      <c r="XAJ78" s="97" t="s">
        <v>99</v>
      </c>
      <c r="XAK78" s="63" t="s">
        <v>104</v>
      </c>
      <c r="XAL78" s="97" t="s">
        <v>222</v>
      </c>
      <c r="XAM78" s="102">
        <v>11968</v>
      </c>
      <c r="XAN78" s="103" t="s">
        <v>241</v>
      </c>
      <c r="XAO78" s="104">
        <v>89</v>
      </c>
      <c r="XAP78" s="97" t="s">
        <v>254</v>
      </c>
      <c r="XAQ78" s="97" t="s">
        <v>218</v>
      </c>
      <c r="XAR78" s="97" t="s">
        <v>99</v>
      </c>
      <c r="XAS78" s="63" t="s">
        <v>104</v>
      </c>
      <c r="XAT78" s="97" t="s">
        <v>222</v>
      </c>
      <c r="XAU78" s="102">
        <v>11968</v>
      </c>
      <c r="XAV78" s="103" t="s">
        <v>241</v>
      </c>
      <c r="XAW78" s="104">
        <v>89</v>
      </c>
      <c r="XAX78" s="97" t="s">
        <v>254</v>
      </c>
      <c r="XAY78" s="97" t="s">
        <v>218</v>
      </c>
      <c r="XAZ78" s="97" t="s">
        <v>99</v>
      </c>
      <c r="XBA78" s="63" t="s">
        <v>104</v>
      </c>
      <c r="XBB78" s="97" t="s">
        <v>222</v>
      </c>
      <c r="XBC78" s="102">
        <v>11968</v>
      </c>
      <c r="XBD78" s="103" t="s">
        <v>241</v>
      </c>
      <c r="XBE78" s="104">
        <v>89</v>
      </c>
      <c r="XBF78" s="97" t="s">
        <v>254</v>
      </c>
      <c r="XBG78" s="97" t="s">
        <v>218</v>
      </c>
      <c r="XBH78" s="97" t="s">
        <v>99</v>
      </c>
      <c r="XBI78" s="63" t="s">
        <v>104</v>
      </c>
      <c r="XBJ78" s="97" t="s">
        <v>222</v>
      </c>
      <c r="XBK78" s="102">
        <v>11968</v>
      </c>
      <c r="XBL78" s="103" t="s">
        <v>241</v>
      </c>
      <c r="XBM78" s="104">
        <v>89</v>
      </c>
      <c r="XBN78" s="97" t="s">
        <v>254</v>
      </c>
      <c r="XBO78" s="97" t="s">
        <v>218</v>
      </c>
      <c r="XBP78" s="97" t="s">
        <v>99</v>
      </c>
      <c r="XBQ78" s="63" t="s">
        <v>104</v>
      </c>
      <c r="XBR78" s="97" t="s">
        <v>222</v>
      </c>
      <c r="XBS78" s="102">
        <v>11968</v>
      </c>
      <c r="XBT78" s="103" t="s">
        <v>241</v>
      </c>
      <c r="XBU78" s="104">
        <v>89</v>
      </c>
      <c r="XBV78" s="97" t="s">
        <v>254</v>
      </c>
      <c r="XBW78" s="97" t="s">
        <v>218</v>
      </c>
      <c r="XBX78" s="97" t="s">
        <v>99</v>
      </c>
      <c r="XBY78" s="63" t="s">
        <v>104</v>
      </c>
      <c r="XBZ78" s="97" t="s">
        <v>222</v>
      </c>
      <c r="XCA78" s="102">
        <v>11968</v>
      </c>
      <c r="XCB78" s="103" t="s">
        <v>241</v>
      </c>
      <c r="XCC78" s="104">
        <v>89</v>
      </c>
      <c r="XCD78" s="97" t="s">
        <v>254</v>
      </c>
      <c r="XCE78" s="97" t="s">
        <v>218</v>
      </c>
      <c r="XCF78" s="97" t="s">
        <v>99</v>
      </c>
      <c r="XCG78" s="63" t="s">
        <v>104</v>
      </c>
      <c r="XCH78" s="97" t="s">
        <v>222</v>
      </c>
      <c r="XCI78" s="102">
        <v>11968</v>
      </c>
      <c r="XCJ78" s="103" t="s">
        <v>241</v>
      </c>
      <c r="XCK78" s="104">
        <v>89</v>
      </c>
      <c r="XCL78" s="97" t="s">
        <v>254</v>
      </c>
      <c r="XCM78" s="97" t="s">
        <v>218</v>
      </c>
      <c r="XCN78" s="97" t="s">
        <v>99</v>
      </c>
      <c r="XCO78" s="63" t="s">
        <v>104</v>
      </c>
      <c r="XCP78" s="97" t="s">
        <v>222</v>
      </c>
      <c r="XCQ78" s="102">
        <v>11968</v>
      </c>
      <c r="XCR78" s="103" t="s">
        <v>241</v>
      </c>
      <c r="XCS78" s="104">
        <v>89</v>
      </c>
      <c r="XCT78" s="97" t="s">
        <v>254</v>
      </c>
      <c r="XCU78" s="97" t="s">
        <v>218</v>
      </c>
      <c r="XCV78" s="97" t="s">
        <v>99</v>
      </c>
      <c r="XCW78" s="63" t="s">
        <v>104</v>
      </c>
      <c r="XCX78" s="97" t="s">
        <v>222</v>
      </c>
      <c r="XCY78" s="102">
        <v>11968</v>
      </c>
      <c r="XCZ78" s="103" t="s">
        <v>241</v>
      </c>
      <c r="XDA78" s="104">
        <v>89</v>
      </c>
      <c r="XDB78" s="97" t="s">
        <v>254</v>
      </c>
      <c r="XDC78" s="97" t="s">
        <v>218</v>
      </c>
      <c r="XDD78" s="97" t="s">
        <v>99</v>
      </c>
      <c r="XDE78" s="63" t="s">
        <v>104</v>
      </c>
      <c r="XDF78" s="97" t="s">
        <v>222</v>
      </c>
      <c r="XDG78" s="102">
        <v>11968</v>
      </c>
      <c r="XDH78" s="103" t="s">
        <v>241</v>
      </c>
      <c r="XDI78" s="104">
        <v>89</v>
      </c>
      <c r="XDJ78" s="97" t="s">
        <v>254</v>
      </c>
      <c r="XDK78" s="97" t="s">
        <v>218</v>
      </c>
      <c r="XDL78" s="97" t="s">
        <v>99</v>
      </c>
      <c r="XDM78" s="63" t="s">
        <v>104</v>
      </c>
      <c r="XDN78" s="97" t="s">
        <v>222</v>
      </c>
      <c r="XDO78" s="102">
        <v>11968</v>
      </c>
      <c r="XDP78" s="103" t="s">
        <v>241</v>
      </c>
      <c r="XDQ78" s="104">
        <v>89</v>
      </c>
      <c r="XDR78" s="97" t="s">
        <v>254</v>
      </c>
      <c r="XDS78" s="97" t="s">
        <v>218</v>
      </c>
      <c r="XDT78" s="97" t="s">
        <v>99</v>
      </c>
      <c r="XDU78" s="63" t="s">
        <v>104</v>
      </c>
      <c r="XDV78" s="97" t="s">
        <v>222</v>
      </c>
      <c r="XDW78" s="102">
        <v>11968</v>
      </c>
      <c r="XDX78" s="103" t="s">
        <v>241</v>
      </c>
      <c r="XDY78" s="104">
        <v>89</v>
      </c>
      <c r="XDZ78" s="97" t="s">
        <v>254</v>
      </c>
      <c r="XEA78" s="97" t="s">
        <v>218</v>
      </c>
      <c r="XEB78" s="97" t="s">
        <v>99</v>
      </c>
      <c r="XEC78" s="63" t="s">
        <v>104</v>
      </c>
      <c r="XED78" s="97" t="s">
        <v>222</v>
      </c>
      <c r="XEE78" s="102">
        <v>11968</v>
      </c>
      <c r="XEF78" s="105" t="s">
        <v>241</v>
      </c>
    </row>
    <row r="79" spans="1:16384" x14ac:dyDescent="0.25">
      <c r="A79" s="188">
        <v>18</v>
      </c>
      <c r="B79" s="56" t="s">
        <v>303</v>
      </c>
      <c r="C79" s="56" t="s">
        <v>227</v>
      </c>
      <c r="D79" s="56" t="s">
        <v>99</v>
      </c>
      <c r="E79" s="56" t="s">
        <v>104</v>
      </c>
      <c r="F79" s="56" t="s">
        <v>228</v>
      </c>
      <c r="G79" s="51">
        <v>11930</v>
      </c>
      <c r="H79" s="57" t="s">
        <v>225</v>
      </c>
      <c r="I79" s="28" t="s">
        <v>229</v>
      </c>
      <c r="J79" s="56" t="s">
        <v>230</v>
      </c>
      <c r="K79" s="58">
        <v>42740</v>
      </c>
      <c r="L79" s="159">
        <v>272000</v>
      </c>
      <c r="M79" s="51">
        <v>11930</v>
      </c>
      <c r="N79" s="58">
        <v>42740</v>
      </c>
      <c r="O79" s="58">
        <v>43105</v>
      </c>
      <c r="P79" s="56" t="s">
        <v>199</v>
      </c>
      <c r="Q79" s="58" t="s">
        <v>105</v>
      </c>
      <c r="R79" s="166" t="s">
        <v>105</v>
      </c>
      <c r="S79" s="166" t="s">
        <v>105</v>
      </c>
      <c r="T79" s="56" t="s">
        <v>216</v>
      </c>
      <c r="U79" s="91" t="s">
        <v>105</v>
      </c>
      <c r="V79" s="45" t="s">
        <v>105</v>
      </c>
      <c r="W79" s="45" t="s">
        <v>105</v>
      </c>
      <c r="X79" s="45" t="s">
        <v>105</v>
      </c>
      <c r="Y79" s="45" t="s">
        <v>105</v>
      </c>
      <c r="Z79" s="45" t="s">
        <v>105</v>
      </c>
      <c r="AA79" s="45" t="s">
        <v>105</v>
      </c>
      <c r="AB79" s="45" t="s">
        <v>105</v>
      </c>
      <c r="AC79" s="45" t="s">
        <v>105</v>
      </c>
      <c r="AD79" s="49">
        <v>0</v>
      </c>
      <c r="AE79" s="49">
        <v>0</v>
      </c>
      <c r="AF79" s="50" t="s">
        <v>105</v>
      </c>
      <c r="AG79" s="130" t="s">
        <v>105</v>
      </c>
      <c r="AH79" s="168">
        <v>0</v>
      </c>
      <c r="AI79" s="168"/>
      <c r="AJ79" s="167">
        <v>127466</v>
      </c>
      <c r="AK79" s="167">
        <v>0</v>
      </c>
      <c r="AL79" s="156">
        <v>0</v>
      </c>
      <c r="AM79" s="46"/>
      <c r="AN79" s="44"/>
      <c r="AO79" s="120"/>
      <c r="AP79" s="47"/>
      <c r="AQ79" s="47"/>
      <c r="AR79" s="47"/>
      <c r="AS79" s="47"/>
      <c r="AT79" s="47" t="s">
        <v>105</v>
      </c>
      <c r="AU79" s="47" t="s">
        <v>105</v>
      </c>
      <c r="AV79" s="47" t="s">
        <v>105</v>
      </c>
      <c r="AW79" s="47" t="s">
        <v>105</v>
      </c>
      <c r="AX79" s="47" t="s">
        <v>105</v>
      </c>
      <c r="AY79" s="47" t="s">
        <v>105</v>
      </c>
      <c r="AZ79" s="47" t="s">
        <v>105</v>
      </c>
      <c r="BA79" s="47" t="s">
        <v>105</v>
      </c>
      <c r="BB79" s="47" t="s">
        <v>105</v>
      </c>
      <c r="BC79" s="47" t="s">
        <v>105</v>
      </c>
      <c r="BD79" s="47" t="s">
        <v>105</v>
      </c>
      <c r="BE79" s="47" t="s">
        <v>105</v>
      </c>
      <c r="BF79" s="47" t="s">
        <v>105</v>
      </c>
      <c r="BG79" s="47" t="s">
        <v>105</v>
      </c>
      <c r="BH79" s="47" t="s">
        <v>105</v>
      </c>
      <c r="BI79" s="99"/>
      <c r="BJ79" s="99"/>
      <c r="BK79" s="5"/>
      <c r="BL79" s="100"/>
      <c r="BM79" s="2"/>
      <c r="BN79" s="99"/>
      <c r="BO79" s="99"/>
      <c r="BP79" s="99"/>
      <c r="BQ79" s="99"/>
      <c r="BR79" s="99"/>
      <c r="BS79" s="5"/>
      <c r="BT79" s="100"/>
      <c r="BU79" s="2"/>
      <c r="BV79" s="99"/>
      <c r="BW79" s="99"/>
      <c r="BX79" s="99"/>
      <c r="BY79" s="99"/>
      <c r="BZ79" s="99"/>
      <c r="CA79" s="5"/>
      <c r="CB79" s="100"/>
      <c r="CC79" s="2"/>
      <c r="CD79" s="99"/>
      <c r="CE79" s="99"/>
      <c r="CF79" s="99"/>
      <c r="CG79" s="99"/>
      <c r="CH79" s="99"/>
      <c r="CI79" s="5"/>
      <c r="CJ79" s="100"/>
      <c r="CK79" s="2"/>
      <c r="CL79" s="99"/>
      <c r="CM79" s="99"/>
      <c r="CN79" s="99"/>
      <c r="CO79" s="99"/>
      <c r="CP79" s="99"/>
      <c r="CQ79" s="5"/>
      <c r="CR79" s="100"/>
      <c r="CS79" s="2"/>
      <c r="CT79" s="99"/>
      <c r="CU79" s="99"/>
      <c r="CV79" s="99"/>
      <c r="CW79" s="99"/>
      <c r="CX79" s="99"/>
      <c r="CY79" s="5"/>
      <c r="CZ79" s="100"/>
      <c r="DA79" s="2"/>
      <c r="DB79" s="99"/>
      <c r="DC79" s="99"/>
      <c r="DD79" s="99"/>
      <c r="DE79" s="99"/>
      <c r="DF79" s="99"/>
      <c r="DG79" s="5"/>
      <c r="DH79" s="100"/>
      <c r="DI79" s="2"/>
      <c r="DJ79" s="99"/>
      <c r="DK79" s="99"/>
      <c r="DL79" s="99"/>
      <c r="DM79" s="99"/>
      <c r="DN79" s="99"/>
      <c r="DO79" s="5"/>
      <c r="DP79" s="100"/>
      <c r="DQ79" s="2"/>
      <c r="DR79" s="99"/>
      <c r="DS79" s="99"/>
      <c r="DT79" s="99"/>
      <c r="DU79" s="99"/>
      <c r="DV79" s="99"/>
      <c r="DW79" s="5"/>
      <c r="DX79" s="100"/>
      <c r="DY79" s="2"/>
      <c r="DZ79" s="99"/>
      <c r="EA79" s="99"/>
      <c r="EB79" s="99"/>
      <c r="EC79" s="99"/>
      <c r="ED79" s="99"/>
      <c r="EE79" s="5"/>
      <c r="EF79" s="100"/>
      <c r="EG79" s="2"/>
      <c r="EH79" s="99"/>
      <c r="EI79" s="99"/>
      <c r="EJ79" s="99"/>
      <c r="EK79" s="99"/>
      <c r="EL79" s="99"/>
      <c r="EM79" s="5"/>
      <c r="EN79" s="100"/>
      <c r="EO79" s="2"/>
      <c r="EP79" s="99"/>
      <c r="EQ79" s="99"/>
      <c r="ER79" s="99"/>
      <c r="ES79" s="99"/>
      <c r="ET79" s="99"/>
      <c r="EU79" s="5"/>
      <c r="EV79" s="100"/>
      <c r="EW79" s="2"/>
      <c r="EX79" s="99"/>
      <c r="EY79" s="99"/>
      <c r="EZ79" s="99"/>
      <c r="FA79" s="99"/>
      <c r="FB79" s="99"/>
      <c r="FC79" s="5"/>
      <c r="FD79" s="100"/>
      <c r="FE79" s="2"/>
      <c r="FF79" s="99"/>
      <c r="FG79" s="99"/>
      <c r="FH79" s="99"/>
      <c r="FI79" s="99"/>
      <c r="FJ79" s="99"/>
      <c r="FK79" s="5"/>
      <c r="FL79" s="100"/>
      <c r="FM79" s="2"/>
      <c r="FN79" s="99"/>
      <c r="FO79" s="99"/>
      <c r="FP79" s="99"/>
      <c r="FQ79" s="99"/>
      <c r="FR79" s="99"/>
      <c r="FS79" s="5"/>
      <c r="FT79" s="100"/>
      <c r="FU79" s="2"/>
      <c r="FV79" s="99"/>
      <c r="FW79" s="99"/>
      <c r="FX79" s="99"/>
      <c r="FY79" s="99"/>
      <c r="FZ79" s="99"/>
      <c r="GA79" s="5"/>
      <c r="GB79" s="100"/>
      <c r="GC79" s="2"/>
      <c r="GD79" s="99"/>
      <c r="GE79" s="99"/>
      <c r="GF79" s="99"/>
      <c r="GG79" s="99"/>
      <c r="GH79" s="99"/>
      <c r="GI79" s="5"/>
      <c r="GJ79" s="100"/>
      <c r="GK79" s="2"/>
      <c r="GL79" s="99"/>
      <c r="GM79" s="99"/>
      <c r="GN79" s="99"/>
      <c r="GO79" s="99"/>
      <c r="GP79" s="99"/>
      <c r="GQ79" s="5"/>
      <c r="GR79" s="100"/>
      <c r="GS79" s="2"/>
      <c r="GT79" s="99"/>
      <c r="GU79" s="99"/>
      <c r="GV79" s="99"/>
      <c r="GW79" s="99"/>
      <c r="GX79" s="99"/>
      <c r="GY79" s="5"/>
      <c r="GZ79" s="100"/>
      <c r="HA79" s="2"/>
      <c r="HB79" s="99"/>
      <c r="HC79" s="99"/>
      <c r="HD79" s="99"/>
      <c r="HE79" s="99"/>
      <c r="HF79" s="99"/>
      <c r="HG79" s="5"/>
      <c r="HH79" s="100"/>
      <c r="HI79" s="2"/>
      <c r="HJ79" s="99"/>
      <c r="HK79" s="99"/>
      <c r="HL79" s="99"/>
      <c r="HM79" s="99"/>
      <c r="HN79" s="99"/>
      <c r="HO79" s="5"/>
      <c r="HP79" s="100"/>
      <c r="HQ79" s="2"/>
      <c r="HR79" s="99"/>
      <c r="HS79" s="99"/>
      <c r="HT79" s="99"/>
      <c r="HU79" s="99"/>
      <c r="HV79" s="99"/>
      <c r="HW79" s="5"/>
      <c r="HX79" s="100"/>
      <c r="HY79" s="2"/>
      <c r="HZ79" s="99"/>
      <c r="IA79" s="99"/>
      <c r="IB79" s="99"/>
      <c r="IC79" s="99"/>
      <c r="ID79" s="99"/>
      <c r="IE79" s="5"/>
      <c r="IF79" s="100"/>
      <c r="IG79" s="2"/>
      <c r="IH79" s="99"/>
      <c r="II79" s="99"/>
      <c r="IJ79" s="99"/>
      <c r="IK79" s="99"/>
      <c r="IL79" s="99"/>
      <c r="IM79" s="5"/>
      <c r="IN79" s="100"/>
      <c r="IO79" s="2"/>
      <c r="IP79" s="99"/>
      <c r="IQ79" s="99"/>
      <c r="IR79" s="99"/>
      <c r="IS79" s="99"/>
      <c r="IT79" s="99"/>
      <c r="IU79" s="5"/>
      <c r="IV79" s="100"/>
      <c r="IW79" s="2"/>
      <c r="IX79" s="99"/>
      <c r="IY79" s="99"/>
      <c r="IZ79" s="99"/>
      <c r="JA79" s="99"/>
      <c r="JB79" s="99"/>
      <c r="JC79" s="5"/>
      <c r="JD79" s="100"/>
      <c r="JE79" s="2"/>
      <c r="JF79" s="99"/>
      <c r="JG79" s="99"/>
      <c r="JH79" s="99"/>
      <c r="JI79" s="99"/>
      <c r="JJ79" s="99"/>
      <c r="JK79" s="5"/>
      <c r="JL79" s="100"/>
      <c r="JM79" s="2"/>
      <c r="JN79" s="99"/>
      <c r="JO79" s="99"/>
      <c r="JP79" s="99"/>
      <c r="JQ79" s="99"/>
      <c r="JR79" s="99"/>
      <c r="JS79" s="5"/>
      <c r="JT79" s="100"/>
      <c r="JU79" s="2"/>
      <c r="JV79" s="99"/>
      <c r="JW79" s="99"/>
      <c r="JX79" s="99"/>
      <c r="JY79" s="99"/>
      <c r="JZ79" s="99"/>
      <c r="KA79" s="5"/>
      <c r="KB79" s="100"/>
      <c r="KC79" s="2"/>
      <c r="KD79" s="99"/>
      <c r="KE79" s="99"/>
      <c r="KF79" s="99"/>
      <c r="KG79" s="99"/>
      <c r="KH79" s="99"/>
      <c r="KI79" s="5"/>
      <c r="KJ79" s="100"/>
      <c r="KK79" s="2"/>
      <c r="KL79" s="99"/>
      <c r="KM79" s="99"/>
      <c r="KN79" s="99"/>
      <c r="KO79" s="99"/>
      <c r="KP79" s="99"/>
      <c r="KQ79" s="5"/>
      <c r="KR79" s="100"/>
      <c r="KS79" s="2"/>
      <c r="KT79" s="99"/>
      <c r="KU79" s="99"/>
      <c r="KV79" s="99"/>
      <c r="KW79" s="99"/>
      <c r="KX79" s="99"/>
      <c r="KY79" s="5"/>
      <c r="KZ79" s="100"/>
      <c r="LA79" s="2"/>
      <c r="LB79" s="99"/>
      <c r="LC79" s="99"/>
      <c r="LD79" s="99"/>
      <c r="LE79" s="99"/>
      <c r="LF79" s="99"/>
      <c r="LG79" s="5"/>
      <c r="LH79" s="100"/>
      <c r="LI79" s="2"/>
      <c r="LJ79" s="99"/>
      <c r="LK79" s="99"/>
      <c r="LL79" s="99"/>
      <c r="LM79" s="99"/>
      <c r="LN79" s="99"/>
      <c r="LO79" s="5"/>
      <c r="LP79" s="100"/>
      <c r="LQ79" s="2"/>
      <c r="LR79" s="99"/>
      <c r="LS79" s="99"/>
      <c r="LT79" s="99"/>
      <c r="LU79" s="99"/>
      <c r="LV79" s="99"/>
      <c r="LW79" s="5"/>
      <c r="LX79" s="100"/>
      <c r="LY79" s="2"/>
      <c r="LZ79" s="99"/>
      <c r="MA79" s="99"/>
      <c r="MB79" s="99"/>
      <c r="MC79" s="99"/>
      <c r="MD79" s="99"/>
      <c r="ME79" s="5"/>
      <c r="MF79" s="100"/>
      <c r="MG79" s="2"/>
      <c r="MH79" s="99"/>
      <c r="MI79" s="99"/>
      <c r="MJ79" s="99"/>
      <c r="MK79" s="99"/>
      <c r="ML79" s="99"/>
      <c r="MM79" s="5"/>
      <c r="MN79" s="100"/>
      <c r="MO79" s="2"/>
      <c r="MP79" s="99"/>
      <c r="MQ79" s="99"/>
      <c r="MR79" s="99"/>
      <c r="MS79" s="99"/>
      <c r="MT79" s="99"/>
      <c r="MU79" s="5"/>
      <c r="MV79" s="100"/>
      <c r="MW79" s="2"/>
      <c r="MX79" s="99"/>
      <c r="MY79" s="99"/>
      <c r="MZ79" s="99"/>
      <c r="NA79" s="99"/>
      <c r="NB79" s="99"/>
      <c r="NC79" s="5"/>
      <c r="ND79" s="100"/>
      <c r="NE79" s="2"/>
      <c r="NF79" s="99"/>
      <c r="NG79" s="99"/>
      <c r="NH79" s="99"/>
      <c r="NI79" s="99"/>
      <c r="NJ79" s="99"/>
      <c r="NK79" s="5"/>
      <c r="NL79" s="100"/>
      <c r="NM79" s="2"/>
      <c r="NN79" s="99"/>
      <c r="NO79" s="99"/>
      <c r="NP79" s="99"/>
      <c r="NQ79" s="99"/>
      <c r="NR79" s="99"/>
      <c r="NS79" s="5"/>
      <c r="NT79" s="100"/>
      <c r="NU79" s="2"/>
      <c r="NV79" s="99"/>
      <c r="NW79" s="99"/>
      <c r="NX79" s="99"/>
      <c r="NY79" s="99"/>
      <c r="NZ79" s="99"/>
      <c r="OA79" s="5"/>
      <c r="OB79" s="100"/>
      <c r="OC79" s="2"/>
      <c r="OD79" s="99"/>
      <c r="OE79" s="99"/>
      <c r="OF79" s="99"/>
      <c r="OG79" s="99"/>
      <c r="OH79" s="99"/>
      <c r="OI79" s="5"/>
      <c r="OJ79" s="100"/>
      <c r="OK79" s="2"/>
      <c r="OL79" s="99"/>
      <c r="OM79" s="99"/>
      <c r="ON79" s="99"/>
      <c r="OO79" s="99"/>
      <c r="OP79" s="99"/>
      <c r="OQ79" s="5"/>
      <c r="OR79" s="100"/>
      <c r="OS79" s="2"/>
      <c r="OT79" s="99"/>
      <c r="OU79" s="99"/>
      <c r="OV79" s="99"/>
      <c r="OW79" s="99"/>
      <c r="OX79" s="99"/>
      <c r="OY79" s="5"/>
      <c r="OZ79" s="100"/>
      <c r="PA79" s="2"/>
      <c r="PB79" s="99"/>
      <c r="PC79" s="99"/>
      <c r="PD79" s="99"/>
      <c r="PE79" s="99"/>
      <c r="PF79" s="99"/>
      <c r="PG79" s="5"/>
      <c r="PH79" s="100"/>
      <c r="PI79" s="2"/>
      <c r="PJ79" s="99"/>
      <c r="PK79" s="99"/>
      <c r="PL79" s="99"/>
      <c r="PM79" s="99"/>
      <c r="PN79" s="99"/>
      <c r="PO79" s="5"/>
      <c r="PP79" s="100"/>
      <c r="PQ79" s="2"/>
      <c r="PR79" s="99"/>
      <c r="PS79" s="99"/>
      <c r="PT79" s="99"/>
      <c r="PU79" s="99"/>
      <c r="PV79" s="99"/>
      <c r="PW79" s="5"/>
      <c r="PX79" s="100"/>
      <c r="PY79" s="2"/>
      <c r="PZ79" s="99"/>
      <c r="QA79" s="99"/>
      <c r="QB79" s="99"/>
      <c r="QC79" s="99"/>
      <c r="QD79" s="99"/>
      <c r="QE79" s="5"/>
      <c r="QF79" s="100"/>
      <c r="QG79" s="2"/>
      <c r="QH79" s="99"/>
      <c r="QI79" s="99"/>
      <c r="QJ79" s="99"/>
      <c r="QK79" s="99"/>
      <c r="QL79" s="99"/>
      <c r="QM79" s="5"/>
      <c r="QN79" s="100"/>
      <c r="QO79" s="2"/>
      <c r="QP79" s="99"/>
      <c r="QQ79" s="99"/>
      <c r="QR79" s="99"/>
      <c r="QS79" s="99"/>
      <c r="QT79" s="99"/>
      <c r="QU79" s="5"/>
      <c r="QV79" s="100"/>
      <c r="QW79" s="2"/>
      <c r="QX79" s="99"/>
      <c r="QY79" s="99"/>
      <c r="QZ79" s="99"/>
      <c r="RA79" s="99"/>
      <c r="RB79" s="99"/>
      <c r="RC79" s="5"/>
      <c r="RD79" s="100"/>
      <c r="RE79" s="2"/>
      <c r="RF79" s="99"/>
      <c r="RG79" s="99"/>
      <c r="RH79" s="99"/>
      <c r="RI79" s="99"/>
      <c r="RJ79" s="99"/>
      <c r="RK79" s="5"/>
      <c r="RL79" s="100"/>
      <c r="RM79" s="2"/>
      <c r="RN79" s="99"/>
      <c r="RO79" s="99"/>
      <c r="RP79" s="99"/>
      <c r="RQ79" s="99"/>
      <c r="RR79" s="99"/>
      <c r="RS79" s="5"/>
      <c r="RT79" s="100"/>
      <c r="RU79" s="2"/>
      <c r="RV79" s="99"/>
      <c r="RW79" s="99"/>
      <c r="RX79" s="99"/>
      <c r="RY79" s="99"/>
      <c r="RZ79" s="99"/>
      <c r="SA79" s="5"/>
      <c r="SB79" s="100"/>
      <c r="SC79" s="2"/>
      <c r="SD79" s="99"/>
      <c r="SE79" s="99"/>
      <c r="SF79" s="99"/>
      <c r="SG79" s="99"/>
      <c r="SH79" s="99"/>
      <c r="SI79" s="5"/>
      <c r="SJ79" s="100"/>
      <c r="SK79" s="2"/>
      <c r="SL79" s="99"/>
      <c r="SM79" s="99"/>
      <c r="SN79" s="99"/>
      <c r="SO79" s="99"/>
      <c r="SP79" s="99"/>
      <c r="SQ79" s="5"/>
      <c r="SR79" s="100"/>
      <c r="SS79" s="2"/>
      <c r="ST79" s="99"/>
      <c r="SU79" s="99"/>
      <c r="SV79" s="99"/>
      <c r="SW79" s="99"/>
      <c r="SX79" s="99"/>
      <c r="SY79" s="5"/>
      <c r="SZ79" s="100"/>
      <c r="TA79" s="2"/>
      <c r="TB79" s="99"/>
      <c r="TC79" s="99"/>
      <c r="TD79" s="99"/>
      <c r="TE79" s="99"/>
      <c r="TF79" s="99"/>
      <c r="TG79" s="5"/>
      <c r="TH79" s="100"/>
      <c r="TI79" s="2"/>
      <c r="TJ79" s="99"/>
      <c r="TK79" s="99"/>
      <c r="TL79" s="99"/>
      <c r="TM79" s="99"/>
      <c r="TN79" s="99"/>
      <c r="TO79" s="5"/>
      <c r="TP79" s="100"/>
      <c r="TQ79" s="2"/>
      <c r="TR79" s="99"/>
      <c r="TS79" s="99"/>
      <c r="TT79" s="99"/>
      <c r="TU79" s="99"/>
      <c r="TV79" s="99"/>
      <c r="TW79" s="5"/>
      <c r="TX79" s="100"/>
      <c r="TY79" s="2"/>
      <c r="TZ79" s="99"/>
      <c r="UA79" s="99"/>
      <c r="UB79" s="99"/>
      <c r="UC79" s="99"/>
      <c r="UD79" s="99"/>
      <c r="UE79" s="5"/>
      <c r="UF79" s="100"/>
      <c r="UG79" s="2"/>
      <c r="UH79" s="99"/>
      <c r="UI79" s="99"/>
      <c r="UJ79" s="99"/>
      <c r="UK79" s="99"/>
      <c r="UL79" s="99"/>
      <c r="UM79" s="5"/>
      <c r="UN79" s="100"/>
      <c r="UO79" s="2"/>
      <c r="UP79" s="99"/>
      <c r="UQ79" s="99"/>
      <c r="UR79" s="99"/>
      <c r="US79" s="99"/>
      <c r="UT79" s="99"/>
      <c r="UU79" s="5"/>
      <c r="UV79" s="100"/>
      <c r="UW79" s="2"/>
      <c r="UX79" s="99"/>
      <c r="UY79" s="99"/>
      <c r="UZ79" s="99"/>
      <c r="VA79" s="99"/>
      <c r="VB79" s="99"/>
      <c r="VC79" s="5"/>
      <c r="VD79" s="100"/>
      <c r="VE79" s="2"/>
      <c r="VF79" s="99"/>
      <c r="VG79" s="99"/>
      <c r="VH79" s="99"/>
      <c r="VI79" s="99"/>
      <c r="VJ79" s="99"/>
      <c r="VK79" s="5"/>
      <c r="VL79" s="100"/>
      <c r="VM79" s="2"/>
      <c r="VN79" s="99"/>
      <c r="VO79" s="99"/>
      <c r="VP79" s="99"/>
      <c r="VQ79" s="99"/>
      <c r="VR79" s="99"/>
      <c r="VS79" s="5"/>
      <c r="VT79" s="100"/>
      <c r="VU79" s="2"/>
      <c r="VV79" s="99"/>
      <c r="VW79" s="99"/>
      <c r="VX79" s="99"/>
      <c r="VY79" s="99"/>
      <c r="VZ79" s="99"/>
      <c r="WA79" s="5"/>
      <c r="WB79" s="100"/>
      <c r="WC79" s="2"/>
      <c r="WD79" s="99"/>
      <c r="WE79" s="99"/>
      <c r="WF79" s="99"/>
      <c r="WG79" s="99"/>
      <c r="WH79" s="99"/>
      <c r="WI79" s="5"/>
      <c r="WJ79" s="100"/>
      <c r="WK79" s="2"/>
      <c r="WL79" s="99"/>
      <c r="WM79" s="99"/>
      <c r="WN79" s="99"/>
      <c r="WO79" s="99"/>
      <c r="WP79" s="99"/>
      <c r="WQ79" s="5"/>
      <c r="WR79" s="100"/>
      <c r="WS79" s="2"/>
      <c r="WT79" s="99"/>
      <c r="WU79" s="99"/>
      <c r="WV79" s="99"/>
      <c r="WW79" s="99"/>
      <c r="WX79" s="99"/>
      <c r="WY79" s="5"/>
      <c r="WZ79" s="100"/>
      <c r="XA79" s="2"/>
      <c r="XB79" s="99"/>
      <c r="XC79" s="99"/>
      <c r="XD79" s="99"/>
      <c r="XE79" s="99"/>
      <c r="XF79" s="99"/>
      <c r="XG79" s="5"/>
      <c r="XH79" s="100"/>
      <c r="XI79" s="2"/>
      <c r="XJ79" s="99"/>
      <c r="XK79" s="99"/>
      <c r="XL79" s="99"/>
      <c r="XM79" s="99"/>
      <c r="XN79" s="99"/>
      <c r="XO79" s="5"/>
      <c r="XP79" s="100"/>
      <c r="XQ79" s="2"/>
      <c r="XR79" s="99"/>
      <c r="XS79" s="99"/>
      <c r="XT79" s="99"/>
      <c r="XU79" s="99"/>
      <c r="XV79" s="99"/>
      <c r="XW79" s="5"/>
      <c r="XX79" s="100"/>
      <c r="XY79" s="2"/>
      <c r="XZ79" s="99"/>
      <c r="YA79" s="99"/>
      <c r="YB79" s="99"/>
      <c r="YC79" s="99"/>
      <c r="YD79" s="99"/>
      <c r="YE79" s="5"/>
      <c r="YF79" s="100"/>
      <c r="YG79" s="2"/>
      <c r="YH79" s="99"/>
      <c r="YI79" s="99"/>
      <c r="YJ79" s="99"/>
      <c r="YK79" s="99"/>
      <c r="YL79" s="99"/>
      <c r="YM79" s="5"/>
      <c r="YN79" s="100"/>
      <c r="YO79" s="2"/>
      <c r="YP79" s="99"/>
      <c r="YQ79" s="99"/>
      <c r="YR79" s="99"/>
      <c r="YS79" s="99"/>
      <c r="YT79" s="99"/>
      <c r="YU79" s="5"/>
      <c r="YV79" s="100"/>
      <c r="YW79" s="2"/>
      <c r="YX79" s="99"/>
      <c r="YY79" s="99"/>
      <c r="YZ79" s="99"/>
      <c r="ZA79" s="99"/>
      <c r="ZB79" s="99"/>
      <c r="ZC79" s="5"/>
      <c r="ZD79" s="100"/>
      <c r="ZE79" s="2"/>
      <c r="ZF79" s="99"/>
      <c r="ZG79" s="99"/>
      <c r="ZH79" s="99"/>
      <c r="ZI79" s="99"/>
      <c r="ZJ79" s="99"/>
      <c r="ZK79" s="5"/>
      <c r="ZL79" s="100"/>
      <c r="ZM79" s="2"/>
      <c r="ZN79" s="99"/>
      <c r="ZO79" s="99"/>
      <c r="ZP79" s="99"/>
      <c r="ZQ79" s="99"/>
      <c r="ZR79" s="99"/>
      <c r="ZS79" s="5"/>
      <c r="ZT79" s="100"/>
      <c r="ZU79" s="2"/>
      <c r="ZV79" s="99"/>
      <c r="ZW79" s="99"/>
      <c r="ZX79" s="99"/>
      <c r="ZY79" s="99"/>
      <c r="ZZ79" s="99"/>
      <c r="AAA79" s="5"/>
      <c r="AAB79" s="100"/>
      <c r="AAC79" s="2"/>
      <c r="AAD79" s="99"/>
      <c r="AAE79" s="99"/>
      <c r="AAF79" s="99"/>
      <c r="AAG79" s="99"/>
      <c r="AAH79" s="99"/>
      <c r="AAI79" s="5"/>
      <c r="AAJ79" s="100"/>
      <c r="AAK79" s="2"/>
      <c r="AAL79" s="99"/>
      <c r="AAM79" s="99"/>
      <c r="AAN79" s="99"/>
      <c r="AAO79" s="99"/>
      <c r="AAP79" s="99"/>
      <c r="AAQ79" s="5"/>
      <c r="AAR79" s="100"/>
      <c r="AAS79" s="2"/>
      <c r="AAT79" s="99"/>
      <c r="AAU79" s="99"/>
      <c r="AAV79" s="99"/>
      <c r="AAW79" s="99"/>
      <c r="AAX79" s="99"/>
      <c r="AAY79" s="5"/>
      <c r="AAZ79" s="100"/>
      <c r="ABA79" s="2"/>
      <c r="ABB79" s="99"/>
      <c r="ABC79" s="99"/>
      <c r="ABD79" s="99"/>
      <c r="ABE79" s="99"/>
      <c r="ABF79" s="99"/>
      <c r="ABG79" s="5"/>
      <c r="ABH79" s="100"/>
      <c r="ABI79" s="2"/>
      <c r="ABJ79" s="99"/>
      <c r="ABK79" s="99"/>
      <c r="ABL79" s="99"/>
      <c r="ABM79" s="99"/>
      <c r="ABN79" s="99"/>
      <c r="ABO79" s="5"/>
      <c r="ABP79" s="100"/>
      <c r="ABQ79" s="2"/>
      <c r="ABR79" s="99"/>
      <c r="ABS79" s="99"/>
      <c r="ABT79" s="99"/>
      <c r="ABU79" s="99"/>
      <c r="ABV79" s="99"/>
      <c r="ABW79" s="5"/>
      <c r="ABX79" s="100"/>
      <c r="ABY79" s="2"/>
      <c r="ABZ79" s="99"/>
      <c r="ACA79" s="99"/>
      <c r="ACB79" s="99"/>
      <c r="ACC79" s="99"/>
      <c r="ACD79" s="99"/>
      <c r="ACE79" s="5"/>
      <c r="ACF79" s="100"/>
      <c r="ACG79" s="2"/>
      <c r="ACH79" s="99"/>
      <c r="ACI79" s="99"/>
      <c r="ACJ79" s="99"/>
      <c r="ACK79" s="99"/>
      <c r="ACL79" s="99"/>
      <c r="ACM79" s="5"/>
      <c r="ACN79" s="100"/>
      <c r="ACO79" s="2"/>
      <c r="ACP79" s="99"/>
      <c r="ACQ79" s="99"/>
      <c r="ACR79" s="99"/>
      <c r="ACS79" s="99"/>
      <c r="ACT79" s="99"/>
      <c r="ACU79" s="5"/>
      <c r="ACV79" s="100"/>
      <c r="ACW79" s="2"/>
      <c r="ACX79" s="99"/>
      <c r="ACY79" s="99"/>
      <c r="ACZ79" s="99"/>
      <c r="ADA79" s="99"/>
      <c r="ADB79" s="99"/>
      <c r="ADC79" s="5"/>
      <c r="ADD79" s="100"/>
      <c r="ADE79" s="2"/>
      <c r="ADF79" s="99"/>
      <c r="ADG79" s="99"/>
      <c r="ADH79" s="99"/>
      <c r="ADI79" s="99"/>
      <c r="ADJ79" s="99"/>
      <c r="ADK79" s="5"/>
      <c r="ADL79" s="100"/>
      <c r="ADM79" s="2"/>
      <c r="ADN79" s="99"/>
      <c r="ADO79" s="99"/>
      <c r="ADP79" s="99"/>
      <c r="ADQ79" s="99"/>
      <c r="ADR79" s="99"/>
      <c r="ADS79" s="5"/>
      <c r="ADT79" s="100"/>
      <c r="ADU79" s="2"/>
      <c r="ADV79" s="99"/>
      <c r="ADW79" s="99"/>
      <c r="ADX79" s="99"/>
      <c r="ADY79" s="99"/>
      <c r="ADZ79" s="99"/>
      <c r="AEA79" s="5"/>
      <c r="AEB79" s="100"/>
      <c r="AEC79" s="2"/>
      <c r="AED79" s="99"/>
      <c r="AEE79" s="99"/>
      <c r="AEF79" s="99"/>
      <c r="AEG79" s="99"/>
      <c r="AEH79" s="99"/>
      <c r="AEI79" s="5"/>
      <c r="AEJ79" s="100"/>
      <c r="AEK79" s="2"/>
      <c r="AEL79" s="99"/>
      <c r="AEM79" s="99"/>
      <c r="AEN79" s="99"/>
      <c r="AEO79" s="99"/>
      <c r="AEP79" s="99"/>
      <c r="AEQ79" s="5"/>
      <c r="AER79" s="100"/>
      <c r="AES79" s="2"/>
      <c r="AET79" s="99"/>
      <c r="AEU79" s="99"/>
      <c r="AEV79" s="99"/>
      <c r="AEW79" s="99"/>
      <c r="AEX79" s="99"/>
      <c r="AEY79" s="5"/>
      <c r="AEZ79" s="100"/>
      <c r="AFA79" s="2"/>
      <c r="AFB79" s="99"/>
      <c r="AFC79" s="99"/>
      <c r="AFD79" s="99"/>
      <c r="AFE79" s="99"/>
      <c r="AFF79" s="99"/>
      <c r="AFG79" s="5"/>
      <c r="AFH79" s="100"/>
      <c r="AFI79" s="2"/>
      <c r="AFJ79" s="99"/>
      <c r="AFK79" s="99"/>
      <c r="AFL79" s="99"/>
      <c r="AFM79" s="99"/>
      <c r="AFN79" s="99"/>
      <c r="AFO79" s="5"/>
      <c r="AFP79" s="100"/>
      <c r="AFQ79" s="2"/>
      <c r="AFR79" s="99"/>
      <c r="AFS79" s="99"/>
      <c r="AFT79" s="99"/>
      <c r="AFU79" s="99"/>
      <c r="AFV79" s="99"/>
      <c r="AFW79" s="5"/>
      <c r="AFX79" s="100"/>
      <c r="AFY79" s="2"/>
      <c r="AFZ79" s="99"/>
      <c r="AGA79" s="99"/>
      <c r="AGB79" s="99"/>
      <c r="AGC79" s="99"/>
      <c r="AGD79" s="99"/>
      <c r="AGE79" s="5"/>
      <c r="AGF79" s="100"/>
      <c r="AGG79" s="2"/>
      <c r="AGH79" s="99"/>
      <c r="AGI79" s="99"/>
      <c r="AGJ79" s="99"/>
      <c r="AGK79" s="99"/>
      <c r="AGL79" s="99"/>
      <c r="AGM79" s="5"/>
      <c r="AGN79" s="100"/>
      <c r="AGO79" s="2"/>
      <c r="AGP79" s="99"/>
      <c r="AGQ79" s="99"/>
      <c r="AGR79" s="99"/>
      <c r="AGS79" s="99"/>
      <c r="AGT79" s="99"/>
      <c r="AGU79" s="5"/>
      <c r="AGV79" s="100"/>
      <c r="AGW79" s="2"/>
      <c r="AGX79" s="99"/>
      <c r="AGY79" s="99"/>
      <c r="AGZ79" s="99"/>
      <c r="AHA79" s="99"/>
      <c r="AHB79" s="99"/>
      <c r="AHC79" s="5"/>
      <c r="AHD79" s="100"/>
      <c r="AHE79" s="2"/>
      <c r="AHF79" s="99"/>
      <c r="AHG79" s="99"/>
      <c r="AHH79" s="99"/>
      <c r="AHI79" s="99"/>
      <c r="AHJ79" s="99"/>
      <c r="AHK79" s="5"/>
      <c r="AHL79" s="100"/>
      <c r="AHM79" s="2"/>
      <c r="AHN79" s="99"/>
      <c r="AHO79" s="99"/>
      <c r="AHP79" s="99"/>
      <c r="AHQ79" s="99"/>
      <c r="AHR79" s="99"/>
      <c r="AHS79" s="5"/>
      <c r="AHT79" s="100"/>
      <c r="AHU79" s="2"/>
      <c r="AHV79" s="99"/>
      <c r="AHW79" s="99"/>
      <c r="AHX79" s="99"/>
      <c r="AHY79" s="99"/>
      <c r="AHZ79" s="99"/>
      <c r="AIA79" s="5"/>
      <c r="AIB79" s="100"/>
      <c r="AIC79" s="2"/>
      <c r="AID79" s="99"/>
      <c r="AIE79" s="99"/>
      <c r="AIF79" s="99"/>
      <c r="AIG79" s="99"/>
      <c r="AIH79" s="99"/>
      <c r="AII79" s="5"/>
      <c r="AIJ79" s="100"/>
      <c r="AIK79" s="2"/>
      <c r="AIL79" s="99"/>
      <c r="AIM79" s="99"/>
      <c r="AIN79" s="99"/>
      <c r="AIO79" s="99"/>
      <c r="AIP79" s="99"/>
      <c r="AIQ79" s="5"/>
      <c r="AIR79" s="100"/>
      <c r="AIS79" s="2"/>
      <c r="AIT79" s="99"/>
      <c r="AIU79" s="99"/>
      <c r="AIV79" s="99"/>
      <c r="AIW79" s="99"/>
      <c r="AIX79" s="99"/>
      <c r="AIY79" s="5"/>
      <c r="AIZ79" s="100"/>
      <c r="AJA79" s="2"/>
      <c r="AJB79" s="99"/>
      <c r="AJC79" s="99"/>
      <c r="AJD79" s="99"/>
      <c r="AJE79" s="99"/>
      <c r="AJF79" s="99"/>
      <c r="AJG79" s="5"/>
      <c r="AJH79" s="100"/>
      <c r="AJI79" s="2"/>
      <c r="AJJ79" s="99"/>
      <c r="AJK79" s="99"/>
      <c r="AJL79" s="99"/>
      <c r="AJM79" s="99"/>
      <c r="AJN79" s="99"/>
      <c r="AJO79" s="5"/>
      <c r="AJP79" s="100"/>
      <c r="AJQ79" s="2"/>
      <c r="AJR79" s="99"/>
      <c r="AJS79" s="99"/>
      <c r="AJT79" s="99"/>
      <c r="AJU79" s="99"/>
      <c r="AJV79" s="99"/>
      <c r="AJW79" s="5"/>
      <c r="AJX79" s="100"/>
      <c r="AJY79" s="2"/>
      <c r="AJZ79" s="99"/>
      <c r="AKA79" s="99"/>
      <c r="AKB79" s="99"/>
      <c r="AKC79" s="99"/>
      <c r="AKD79" s="99"/>
      <c r="AKE79" s="5"/>
      <c r="AKF79" s="100"/>
      <c r="AKG79" s="2"/>
      <c r="AKH79" s="99"/>
      <c r="AKI79" s="99"/>
      <c r="AKJ79" s="99"/>
      <c r="AKK79" s="99"/>
      <c r="AKL79" s="99"/>
      <c r="AKM79" s="5"/>
      <c r="AKN79" s="100"/>
      <c r="AKO79" s="2"/>
      <c r="AKP79" s="99"/>
      <c r="AKQ79" s="99"/>
      <c r="AKR79" s="99"/>
      <c r="AKS79" s="99"/>
      <c r="AKT79" s="99"/>
      <c r="AKU79" s="5"/>
      <c r="AKV79" s="100"/>
      <c r="AKW79" s="2"/>
      <c r="AKX79" s="99"/>
      <c r="AKY79" s="99"/>
      <c r="AKZ79" s="99"/>
      <c r="ALA79" s="99"/>
      <c r="ALB79" s="99"/>
      <c r="ALC79" s="5"/>
      <c r="ALD79" s="100"/>
      <c r="ALE79" s="2"/>
      <c r="ALF79" s="99"/>
      <c r="ALG79" s="99"/>
      <c r="ALH79" s="99"/>
      <c r="ALI79" s="99"/>
      <c r="ALJ79" s="99"/>
      <c r="ALK79" s="5"/>
      <c r="ALL79" s="100"/>
      <c r="ALM79" s="2"/>
      <c r="ALN79" s="99"/>
      <c r="ALO79" s="99"/>
      <c r="ALP79" s="99"/>
      <c r="ALQ79" s="99"/>
      <c r="ALR79" s="99"/>
      <c r="ALS79" s="5"/>
      <c r="ALT79" s="100"/>
      <c r="ALU79" s="2"/>
      <c r="ALV79" s="99"/>
      <c r="ALW79" s="99"/>
      <c r="ALX79" s="99"/>
      <c r="ALY79" s="99"/>
      <c r="ALZ79" s="99"/>
      <c r="AMA79" s="5"/>
      <c r="AMB79" s="100"/>
      <c r="AMC79" s="2"/>
      <c r="AMD79" s="99"/>
      <c r="AME79" s="99"/>
      <c r="AMF79" s="99"/>
      <c r="AMG79" s="99"/>
      <c r="AMH79" s="99"/>
      <c r="AMI79" s="5"/>
      <c r="AMJ79" s="100"/>
      <c r="AMK79" s="2"/>
      <c r="AML79" s="99"/>
      <c r="AMM79" s="99"/>
      <c r="AMN79" s="99"/>
      <c r="AMO79" s="99"/>
      <c r="AMP79" s="99"/>
      <c r="AMQ79" s="5"/>
      <c r="AMR79" s="100"/>
      <c r="AMS79" s="2"/>
      <c r="AMT79" s="99"/>
      <c r="AMU79" s="99"/>
      <c r="AMV79" s="99"/>
      <c r="AMW79" s="99"/>
      <c r="AMX79" s="99"/>
      <c r="AMY79" s="5"/>
      <c r="AMZ79" s="100"/>
      <c r="ANA79" s="2"/>
      <c r="ANB79" s="99"/>
      <c r="ANC79" s="99"/>
      <c r="AND79" s="99"/>
      <c r="ANE79" s="99"/>
      <c r="ANF79" s="99"/>
      <c r="ANG79" s="5"/>
      <c r="ANH79" s="100"/>
      <c r="ANI79" s="2"/>
      <c r="ANJ79" s="99"/>
      <c r="ANK79" s="99"/>
      <c r="ANL79" s="99"/>
      <c r="ANM79" s="99"/>
      <c r="ANN79" s="99"/>
      <c r="ANO79" s="5"/>
      <c r="ANP79" s="100"/>
      <c r="ANQ79" s="2"/>
      <c r="ANR79" s="99"/>
      <c r="ANS79" s="99"/>
      <c r="ANT79" s="99"/>
      <c r="ANU79" s="99"/>
      <c r="ANV79" s="99"/>
      <c r="ANW79" s="5"/>
      <c r="ANX79" s="100"/>
      <c r="ANY79" s="2"/>
      <c r="ANZ79" s="99"/>
      <c r="AOA79" s="99"/>
      <c r="AOB79" s="99"/>
      <c r="AOC79" s="99"/>
      <c r="AOD79" s="99"/>
      <c r="AOE79" s="5"/>
      <c r="AOF79" s="100"/>
      <c r="AOG79" s="2"/>
      <c r="AOH79" s="99"/>
      <c r="AOI79" s="99"/>
      <c r="AOJ79" s="99"/>
      <c r="AOK79" s="99"/>
      <c r="AOL79" s="99"/>
      <c r="AOM79" s="5"/>
      <c r="AON79" s="100"/>
      <c r="AOO79" s="2"/>
      <c r="AOP79" s="99"/>
      <c r="AOQ79" s="99"/>
      <c r="AOR79" s="99"/>
      <c r="AOS79" s="99"/>
      <c r="AOT79" s="99"/>
      <c r="AOU79" s="5"/>
      <c r="AOV79" s="100"/>
      <c r="AOW79" s="2"/>
      <c r="AOX79" s="99"/>
      <c r="AOY79" s="99"/>
      <c r="AOZ79" s="99"/>
      <c r="APA79" s="99"/>
      <c r="APB79" s="99"/>
      <c r="APC79" s="5"/>
      <c r="APD79" s="100"/>
      <c r="APE79" s="2"/>
      <c r="APF79" s="99"/>
      <c r="APG79" s="99"/>
      <c r="APH79" s="99"/>
      <c r="API79" s="99"/>
      <c r="APJ79" s="99"/>
      <c r="APK79" s="5"/>
      <c r="APL79" s="100"/>
      <c r="APM79" s="2"/>
      <c r="APN79" s="99"/>
      <c r="APO79" s="99"/>
      <c r="APP79" s="99"/>
      <c r="APQ79" s="99"/>
      <c r="APR79" s="99"/>
      <c r="APS79" s="5"/>
      <c r="APT79" s="100"/>
      <c r="APU79" s="2"/>
      <c r="APV79" s="99"/>
      <c r="APW79" s="99"/>
      <c r="APX79" s="99"/>
      <c r="APY79" s="99"/>
      <c r="APZ79" s="99"/>
      <c r="AQA79" s="5"/>
      <c r="AQB79" s="100"/>
      <c r="AQC79" s="2"/>
      <c r="AQD79" s="99"/>
      <c r="AQE79" s="99"/>
      <c r="AQF79" s="99"/>
      <c r="AQG79" s="99"/>
      <c r="AQH79" s="99"/>
      <c r="AQI79" s="5"/>
      <c r="AQJ79" s="100"/>
      <c r="AQK79" s="2"/>
      <c r="AQL79" s="99"/>
      <c r="AQM79" s="99"/>
      <c r="AQN79" s="99"/>
      <c r="AQO79" s="99"/>
      <c r="AQP79" s="99"/>
      <c r="AQQ79" s="5"/>
      <c r="AQR79" s="100"/>
      <c r="AQS79" s="2"/>
      <c r="AQT79" s="99"/>
      <c r="AQU79" s="99"/>
      <c r="AQV79" s="99"/>
      <c r="AQW79" s="99"/>
      <c r="AQX79" s="99"/>
      <c r="AQY79" s="5"/>
      <c r="AQZ79" s="100"/>
      <c r="ARA79" s="2"/>
      <c r="ARB79" s="99"/>
      <c r="ARC79" s="99"/>
      <c r="ARD79" s="99"/>
      <c r="ARE79" s="99"/>
      <c r="ARF79" s="99"/>
      <c r="ARG79" s="5"/>
      <c r="ARH79" s="100"/>
      <c r="ARI79" s="2"/>
      <c r="ARJ79" s="99"/>
      <c r="ARK79" s="99"/>
      <c r="ARL79" s="99"/>
      <c r="ARM79" s="99"/>
      <c r="ARN79" s="99"/>
      <c r="ARO79" s="5"/>
      <c r="ARP79" s="100"/>
      <c r="ARQ79" s="2"/>
      <c r="ARR79" s="99"/>
      <c r="ARS79" s="99"/>
      <c r="ART79" s="99"/>
      <c r="ARU79" s="99"/>
      <c r="ARV79" s="99"/>
      <c r="ARW79" s="5"/>
      <c r="ARX79" s="100"/>
      <c r="ARY79" s="2"/>
      <c r="ARZ79" s="99"/>
      <c r="ASA79" s="99"/>
      <c r="ASB79" s="99"/>
      <c r="ASC79" s="99"/>
      <c r="ASD79" s="99"/>
      <c r="ASE79" s="5"/>
      <c r="ASF79" s="100"/>
      <c r="ASG79" s="2"/>
      <c r="ASH79" s="99"/>
      <c r="ASI79" s="99"/>
      <c r="ASJ79" s="99"/>
      <c r="ASK79" s="99"/>
      <c r="ASL79" s="99"/>
      <c r="ASM79" s="5"/>
      <c r="ASN79" s="100"/>
      <c r="ASO79" s="2"/>
      <c r="ASP79" s="99"/>
      <c r="ASQ79" s="99"/>
      <c r="ASR79" s="99"/>
      <c r="ASS79" s="99"/>
      <c r="AST79" s="99"/>
      <c r="ASU79" s="5"/>
      <c r="ASV79" s="100"/>
      <c r="ASW79" s="2"/>
      <c r="ASX79" s="99"/>
      <c r="ASY79" s="99"/>
      <c r="ASZ79" s="99"/>
      <c r="ATA79" s="99"/>
      <c r="ATB79" s="99"/>
      <c r="ATC79" s="5"/>
      <c r="ATD79" s="100"/>
      <c r="ATE79" s="2"/>
      <c r="ATF79" s="99"/>
      <c r="ATG79" s="99"/>
      <c r="ATH79" s="99"/>
      <c r="ATI79" s="99"/>
      <c r="ATJ79" s="99"/>
      <c r="ATK79" s="5"/>
      <c r="ATL79" s="100"/>
      <c r="ATM79" s="2"/>
      <c r="ATN79" s="99"/>
      <c r="ATO79" s="99"/>
      <c r="ATP79" s="99"/>
      <c r="ATQ79" s="99"/>
      <c r="ATR79" s="99"/>
      <c r="ATS79" s="5"/>
      <c r="ATT79" s="100"/>
      <c r="ATU79" s="2"/>
      <c r="ATV79" s="99"/>
      <c r="ATW79" s="99"/>
      <c r="ATX79" s="99"/>
      <c r="ATY79" s="99"/>
      <c r="ATZ79" s="99"/>
      <c r="AUA79" s="5"/>
      <c r="AUB79" s="100"/>
      <c r="AUC79" s="2"/>
      <c r="AUD79" s="99"/>
      <c r="AUE79" s="99"/>
      <c r="AUF79" s="99"/>
      <c r="AUG79" s="99"/>
      <c r="AUH79" s="99"/>
      <c r="AUI79" s="5"/>
      <c r="AUJ79" s="100"/>
      <c r="AUK79" s="2"/>
      <c r="AUL79" s="99"/>
      <c r="AUM79" s="99"/>
      <c r="AUN79" s="99"/>
      <c r="AUO79" s="99"/>
      <c r="AUP79" s="99"/>
      <c r="AUQ79" s="5"/>
      <c r="AUR79" s="100"/>
      <c r="AUS79" s="2"/>
      <c r="AUT79" s="99"/>
      <c r="AUU79" s="99"/>
      <c r="AUV79" s="99"/>
      <c r="AUW79" s="99"/>
      <c r="AUX79" s="99"/>
      <c r="AUY79" s="5"/>
      <c r="AUZ79" s="100"/>
      <c r="AVA79" s="2"/>
      <c r="AVB79" s="99"/>
      <c r="AVC79" s="99"/>
      <c r="AVD79" s="99"/>
      <c r="AVE79" s="99"/>
      <c r="AVF79" s="99"/>
      <c r="AVG79" s="5"/>
      <c r="AVH79" s="100"/>
      <c r="AVI79" s="2"/>
      <c r="AVJ79" s="99"/>
      <c r="AVK79" s="99"/>
      <c r="AVL79" s="99"/>
      <c r="AVM79" s="99"/>
      <c r="AVN79" s="99"/>
      <c r="AVO79" s="5"/>
      <c r="AVP79" s="100"/>
      <c r="AVQ79" s="2"/>
      <c r="AVR79" s="99"/>
      <c r="AVS79" s="99"/>
      <c r="AVT79" s="99"/>
      <c r="AVU79" s="99"/>
      <c r="AVV79" s="99"/>
      <c r="AVW79" s="5"/>
      <c r="AVX79" s="100"/>
      <c r="AVY79" s="2"/>
      <c r="AVZ79" s="99"/>
      <c r="AWA79" s="99"/>
      <c r="AWB79" s="99"/>
      <c r="AWC79" s="99"/>
      <c r="AWD79" s="99"/>
      <c r="AWE79" s="5"/>
      <c r="AWF79" s="100"/>
      <c r="AWG79" s="2"/>
      <c r="AWH79" s="99"/>
      <c r="AWI79" s="99"/>
      <c r="AWJ79" s="99"/>
      <c r="AWK79" s="99"/>
      <c r="AWL79" s="99"/>
      <c r="AWM79" s="5"/>
      <c r="AWN79" s="100"/>
      <c r="AWO79" s="2"/>
      <c r="AWP79" s="99"/>
      <c r="AWQ79" s="99"/>
      <c r="AWR79" s="99"/>
      <c r="AWS79" s="99"/>
      <c r="AWT79" s="99"/>
      <c r="AWU79" s="5"/>
      <c r="AWV79" s="100"/>
      <c r="AWW79" s="2"/>
      <c r="AWX79" s="99"/>
      <c r="AWY79" s="99"/>
      <c r="AWZ79" s="99"/>
      <c r="AXA79" s="99"/>
      <c r="AXB79" s="99"/>
      <c r="AXC79" s="5"/>
      <c r="AXD79" s="100"/>
      <c r="AXE79" s="2"/>
      <c r="AXF79" s="99"/>
      <c r="AXG79" s="99"/>
      <c r="AXH79" s="99"/>
      <c r="AXI79" s="99"/>
      <c r="AXJ79" s="99"/>
      <c r="AXK79" s="5"/>
      <c r="AXL79" s="100"/>
      <c r="AXM79" s="2"/>
      <c r="AXN79" s="99"/>
      <c r="AXO79" s="99"/>
      <c r="AXP79" s="99"/>
      <c r="AXQ79" s="99"/>
      <c r="AXR79" s="99"/>
      <c r="AXS79" s="5"/>
      <c r="AXT79" s="100"/>
      <c r="AXU79" s="2"/>
      <c r="AXV79" s="99"/>
      <c r="AXW79" s="99"/>
      <c r="AXX79" s="99"/>
      <c r="AXY79" s="99"/>
      <c r="AXZ79" s="99"/>
      <c r="AYA79" s="5"/>
      <c r="AYB79" s="100"/>
      <c r="AYC79" s="2"/>
      <c r="AYD79" s="99"/>
      <c r="AYE79" s="99"/>
      <c r="AYF79" s="99"/>
      <c r="AYG79" s="99"/>
      <c r="AYH79" s="99"/>
      <c r="AYI79" s="5"/>
      <c r="AYJ79" s="100"/>
      <c r="AYK79" s="2"/>
      <c r="AYL79" s="99"/>
      <c r="AYM79" s="99"/>
      <c r="AYN79" s="99"/>
      <c r="AYO79" s="99"/>
      <c r="AYP79" s="99"/>
      <c r="AYQ79" s="5"/>
      <c r="AYR79" s="100"/>
      <c r="AYS79" s="2"/>
      <c r="AYT79" s="99"/>
      <c r="AYU79" s="99"/>
      <c r="AYV79" s="99"/>
      <c r="AYW79" s="99"/>
      <c r="AYX79" s="99"/>
      <c r="AYY79" s="5"/>
      <c r="AYZ79" s="100"/>
      <c r="AZA79" s="2"/>
      <c r="AZB79" s="99"/>
      <c r="AZC79" s="99"/>
      <c r="AZD79" s="99"/>
      <c r="AZE79" s="99"/>
      <c r="AZF79" s="99"/>
      <c r="AZG79" s="5"/>
      <c r="AZH79" s="100"/>
      <c r="AZI79" s="2"/>
      <c r="AZJ79" s="99"/>
      <c r="AZK79" s="99"/>
      <c r="AZL79" s="99"/>
      <c r="AZM79" s="99"/>
      <c r="AZN79" s="99"/>
      <c r="AZO79" s="5"/>
      <c r="AZP79" s="100"/>
      <c r="AZQ79" s="2"/>
      <c r="AZR79" s="99"/>
      <c r="AZS79" s="99"/>
      <c r="AZT79" s="99"/>
      <c r="AZU79" s="99"/>
      <c r="AZV79" s="99"/>
      <c r="AZW79" s="5"/>
      <c r="AZX79" s="100"/>
      <c r="AZY79" s="2"/>
      <c r="AZZ79" s="99"/>
      <c r="BAA79" s="99"/>
      <c r="BAB79" s="99"/>
      <c r="BAC79" s="99"/>
      <c r="BAD79" s="99"/>
      <c r="BAE79" s="5"/>
      <c r="BAF79" s="100"/>
      <c r="BAG79" s="2"/>
      <c r="BAH79" s="99"/>
      <c r="BAI79" s="99"/>
      <c r="BAJ79" s="99"/>
      <c r="BAK79" s="99"/>
      <c r="BAL79" s="99"/>
      <c r="BAM79" s="5"/>
      <c r="BAN79" s="100"/>
      <c r="BAO79" s="2"/>
      <c r="BAP79" s="99"/>
      <c r="BAQ79" s="99"/>
      <c r="BAR79" s="99"/>
      <c r="BAS79" s="99"/>
      <c r="BAT79" s="99"/>
      <c r="BAU79" s="5"/>
      <c r="BAV79" s="100"/>
      <c r="BAW79" s="2"/>
      <c r="BAX79" s="99"/>
      <c r="BAY79" s="99"/>
      <c r="BAZ79" s="99"/>
      <c r="BBA79" s="99"/>
      <c r="BBB79" s="99"/>
      <c r="BBC79" s="5"/>
      <c r="BBD79" s="100"/>
      <c r="BBE79" s="2"/>
      <c r="BBF79" s="99"/>
      <c r="BBG79" s="99"/>
      <c r="BBH79" s="99"/>
      <c r="BBI79" s="99"/>
      <c r="BBJ79" s="99"/>
      <c r="BBK79" s="5"/>
      <c r="BBL79" s="100"/>
      <c r="BBM79" s="2"/>
      <c r="BBN79" s="99"/>
      <c r="BBO79" s="99"/>
      <c r="BBP79" s="99"/>
      <c r="BBQ79" s="99"/>
      <c r="BBR79" s="99"/>
      <c r="BBS79" s="5"/>
      <c r="BBT79" s="100"/>
      <c r="BBU79" s="2"/>
      <c r="BBV79" s="99"/>
      <c r="BBW79" s="99"/>
      <c r="BBX79" s="99"/>
      <c r="BBY79" s="99"/>
      <c r="BBZ79" s="99"/>
      <c r="BCA79" s="5"/>
      <c r="BCB79" s="100"/>
      <c r="BCC79" s="2"/>
      <c r="BCD79" s="99"/>
      <c r="BCE79" s="99"/>
      <c r="BCF79" s="99"/>
      <c r="BCG79" s="99"/>
      <c r="BCH79" s="99"/>
      <c r="BCI79" s="5"/>
      <c r="BCJ79" s="100"/>
      <c r="BCK79" s="2"/>
      <c r="BCL79" s="99"/>
      <c r="BCM79" s="99"/>
      <c r="BCN79" s="99"/>
      <c r="BCO79" s="99"/>
      <c r="BCP79" s="99"/>
      <c r="BCQ79" s="5"/>
      <c r="BCR79" s="100"/>
      <c r="BCS79" s="2"/>
      <c r="BCT79" s="99"/>
      <c r="BCU79" s="99"/>
      <c r="BCV79" s="99"/>
      <c r="BCW79" s="99"/>
      <c r="BCX79" s="99"/>
      <c r="BCY79" s="5"/>
      <c r="BCZ79" s="100"/>
      <c r="BDA79" s="2"/>
      <c r="BDB79" s="99"/>
      <c r="BDC79" s="99"/>
      <c r="BDD79" s="99"/>
      <c r="BDE79" s="99"/>
      <c r="BDF79" s="99"/>
      <c r="BDG79" s="5"/>
      <c r="BDH79" s="100"/>
      <c r="BDI79" s="2"/>
      <c r="BDJ79" s="99"/>
      <c r="BDK79" s="99"/>
      <c r="BDL79" s="99"/>
      <c r="BDM79" s="99"/>
      <c r="BDN79" s="99"/>
      <c r="BDO79" s="5"/>
      <c r="BDP79" s="100"/>
      <c r="BDQ79" s="2"/>
      <c r="BDR79" s="99"/>
      <c r="BDS79" s="99"/>
      <c r="BDT79" s="99"/>
      <c r="BDU79" s="99"/>
      <c r="BDV79" s="99"/>
      <c r="BDW79" s="5"/>
      <c r="BDX79" s="100"/>
      <c r="BDY79" s="2"/>
      <c r="BDZ79" s="99"/>
      <c r="BEA79" s="99"/>
      <c r="BEB79" s="99"/>
      <c r="BEC79" s="99"/>
      <c r="BED79" s="99"/>
      <c r="BEE79" s="5"/>
      <c r="BEF79" s="100"/>
      <c r="BEG79" s="2"/>
      <c r="BEH79" s="99"/>
      <c r="BEI79" s="99"/>
      <c r="BEJ79" s="99"/>
      <c r="BEK79" s="99"/>
      <c r="BEL79" s="99"/>
      <c r="BEM79" s="5"/>
      <c r="BEN79" s="100"/>
      <c r="BEO79" s="2"/>
      <c r="BEP79" s="99"/>
      <c r="BEQ79" s="99"/>
      <c r="BER79" s="99"/>
      <c r="BES79" s="99"/>
      <c r="BET79" s="99"/>
      <c r="BEU79" s="5"/>
      <c r="BEV79" s="100"/>
      <c r="BEW79" s="2"/>
      <c r="BEX79" s="99"/>
      <c r="BEY79" s="99"/>
      <c r="BEZ79" s="99"/>
      <c r="BFA79" s="99"/>
      <c r="BFB79" s="99"/>
      <c r="BFC79" s="5"/>
      <c r="BFD79" s="100"/>
      <c r="BFE79" s="2"/>
      <c r="BFF79" s="99"/>
      <c r="BFG79" s="99"/>
      <c r="BFH79" s="99"/>
      <c r="BFI79" s="99"/>
      <c r="BFJ79" s="99"/>
      <c r="BFK79" s="5"/>
      <c r="BFL79" s="100"/>
      <c r="BFM79" s="2"/>
      <c r="BFN79" s="99"/>
      <c r="BFO79" s="99"/>
      <c r="BFP79" s="99"/>
      <c r="BFQ79" s="99"/>
      <c r="BFR79" s="99"/>
      <c r="BFS79" s="5"/>
      <c r="BFT79" s="100"/>
      <c r="BFU79" s="2"/>
      <c r="BFV79" s="99"/>
      <c r="BFW79" s="99"/>
      <c r="BFX79" s="99"/>
      <c r="BFY79" s="99"/>
      <c r="BFZ79" s="99"/>
      <c r="BGA79" s="5"/>
      <c r="BGB79" s="100"/>
      <c r="BGC79" s="2"/>
      <c r="BGD79" s="99"/>
      <c r="BGE79" s="99"/>
      <c r="BGF79" s="99"/>
      <c r="BGG79" s="99"/>
      <c r="BGH79" s="99"/>
      <c r="BGI79" s="5"/>
      <c r="BGJ79" s="100"/>
      <c r="BGK79" s="2"/>
      <c r="BGL79" s="99"/>
      <c r="BGM79" s="99"/>
      <c r="BGN79" s="99"/>
      <c r="BGO79" s="99"/>
      <c r="BGP79" s="99"/>
      <c r="BGQ79" s="5"/>
      <c r="BGR79" s="100"/>
      <c r="BGS79" s="2"/>
      <c r="BGT79" s="99"/>
      <c r="BGU79" s="99"/>
      <c r="BGV79" s="99"/>
      <c r="BGW79" s="99"/>
      <c r="BGX79" s="99"/>
      <c r="BGY79" s="5"/>
      <c r="BGZ79" s="100"/>
      <c r="BHA79" s="2"/>
      <c r="BHB79" s="99"/>
      <c r="BHC79" s="99"/>
      <c r="BHD79" s="99"/>
      <c r="BHE79" s="99"/>
      <c r="BHF79" s="99"/>
      <c r="BHG79" s="5"/>
      <c r="BHH79" s="100"/>
      <c r="BHI79" s="2"/>
      <c r="BHJ79" s="99"/>
      <c r="BHK79" s="99"/>
      <c r="BHL79" s="99"/>
      <c r="BHM79" s="99"/>
      <c r="BHN79" s="99"/>
      <c r="BHO79" s="5"/>
      <c r="BHP79" s="100"/>
      <c r="BHQ79" s="2"/>
      <c r="BHR79" s="99"/>
      <c r="BHS79" s="99"/>
      <c r="BHT79" s="99"/>
      <c r="BHU79" s="99"/>
      <c r="BHV79" s="99"/>
      <c r="BHW79" s="5"/>
      <c r="BHX79" s="100"/>
      <c r="BHY79" s="2"/>
      <c r="BHZ79" s="99"/>
      <c r="BIA79" s="99"/>
      <c r="BIB79" s="99"/>
      <c r="BIC79" s="99"/>
      <c r="BID79" s="99"/>
      <c r="BIE79" s="5"/>
      <c r="BIF79" s="100"/>
      <c r="BIG79" s="2"/>
      <c r="BIH79" s="99"/>
      <c r="BII79" s="99"/>
      <c r="BIJ79" s="99"/>
      <c r="BIK79" s="99"/>
      <c r="BIL79" s="99"/>
      <c r="BIM79" s="5"/>
      <c r="BIN79" s="100"/>
      <c r="BIO79" s="2"/>
      <c r="BIP79" s="99"/>
      <c r="BIQ79" s="99"/>
      <c r="BIR79" s="99"/>
      <c r="BIS79" s="99"/>
      <c r="BIT79" s="99"/>
      <c r="BIU79" s="5"/>
      <c r="BIV79" s="100"/>
      <c r="BIW79" s="2"/>
      <c r="BIX79" s="99"/>
      <c r="BIY79" s="99"/>
      <c r="BIZ79" s="99"/>
      <c r="BJA79" s="99"/>
      <c r="BJB79" s="99"/>
      <c r="BJC79" s="5"/>
      <c r="BJD79" s="100"/>
      <c r="BJE79" s="2"/>
      <c r="BJF79" s="99"/>
      <c r="BJG79" s="99"/>
      <c r="BJH79" s="99"/>
      <c r="BJI79" s="99"/>
      <c r="BJJ79" s="99"/>
      <c r="BJK79" s="5"/>
      <c r="BJL79" s="100"/>
      <c r="BJM79" s="2"/>
      <c r="BJN79" s="99"/>
      <c r="BJO79" s="99"/>
      <c r="BJP79" s="99"/>
      <c r="BJQ79" s="99"/>
      <c r="BJR79" s="99"/>
      <c r="BJS79" s="5"/>
      <c r="BJT79" s="100"/>
      <c r="BJU79" s="2"/>
      <c r="BJV79" s="99"/>
      <c r="BJW79" s="99"/>
      <c r="BJX79" s="99"/>
      <c r="BJY79" s="99"/>
      <c r="BJZ79" s="99"/>
      <c r="BKA79" s="5"/>
      <c r="BKB79" s="100"/>
      <c r="BKC79" s="2"/>
      <c r="BKD79" s="99"/>
      <c r="BKE79" s="99"/>
      <c r="BKF79" s="99"/>
      <c r="BKG79" s="99"/>
      <c r="BKH79" s="99"/>
      <c r="BKI79" s="5"/>
      <c r="BKJ79" s="100"/>
      <c r="BKK79" s="2"/>
      <c r="BKL79" s="99"/>
      <c r="BKM79" s="99"/>
      <c r="BKN79" s="99"/>
      <c r="BKO79" s="99"/>
      <c r="BKP79" s="99"/>
      <c r="BKQ79" s="5"/>
      <c r="BKR79" s="100"/>
      <c r="BKS79" s="2"/>
      <c r="BKT79" s="99"/>
      <c r="BKU79" s="99"/>
      <c r="BKV79" s="99"/>
      <c r="BKW79" s="99"/>
      <c r="BKX79" s="99"/>
      <c r="BKY79" s="5"/>
      <c r="BKZ79" s="100"/>
      <c r="BLA79" s="2"/>
      <c r="BLB79" s="99"/>
      <c r="BLC79" s="99"/>
      <c r="BLD79" s="99"/>
      <c r="BLE79" s="99"/>
      <c r="BLF79" s="99"/>
      <c r="BLG79" s="5"/>
      <c r="BLH79" s="100"/>
      <c r="BLI79" s="2"/>
      <c r="BLJ79" s="99"/>
      <c r="BLK79" s="99"/>
      <c r="BLL79" s="99"/>
      <c r="BLM79" s="99"/>
      <c r="BLN79" s="99"/>
      <c r="BLO79" s="5"/>
      <c r="BLP79" s="100"/>
      <c r="BLQ79" s="2"/>
      <c r="BLR79" s="99"/>
      <c r="BLS79" s="99"/>
      <c r="BLT79" s="99"/>
      <c r="BLU79" s="99"/>
      <c r="BLV79" s="99"/>
      <c r="BLW79" s="5"/>
      <c r="BLX79" s="100"/>
      <c r="BLY79" s="2"/>
      <c r="BLZ79" s="99"/>
      <c r="BMA79" s="99"/>
      <c r="BMB79" s="99"/>
      <c r="BMC79" s="99"/>
      <c r="BMD79" s="99"/>
      <c r="BME79" s="5"/>
      <c r="BMF79" s="100"/>
      <c r="BMG79" s="2"/>
      <c r="BMH79" s="99"/>
      <c r="BMI79" s="99"/>
      <c r="BMJ79" s="99"/>
      <c r="BMK79" s="99"/>
      <c r="BML79" s="99"/>
      <c r="BMM79" s="5"/>
      <c r="BMN79" s="100"/>
      <c r="BMO79" s="2"/>
      <c r="BMP79" s="99"/>
      <c r="BMQ79" s="99"/>
      <c r="BMR79" s="99"/>
      <c r="BMS79" s="99"/>
      <c r="BMT79" s="99"/>
      <c r="BMU79" s="5"/>
      <c r="BMV79" s="100"/>
      <c r="BMW79" s="2"/>
      <c r="BMX79" s="99"/>
      <c r="BMY79" s="99"/>
      <c r="BMZ79" s="99"/>
      <c r="BNA79" s="99"/>
      <c r="BNB79" s="99"/>
      <c r="BNC79" s="5"/>
      <c r="BND79" s="100"/>
      <c r="BNE79" s="2"/>
      <c r="BNF79" s="99"/>
      <c r="BNG79" s="99"/>
      <c r="BNH79" s="99"/>
      <c r="BNI79" s="99"/>
      <c r="BNJ79" s="99"/>
      <c r="BNK79" s="5"/>
      <c r="BNL79" s="100"/>
      <c r="BNM79" s="2"/>
      <c r="BNN79" s="99"/>
      <c r="BNO79" s="99"/>
      <c r="BNP79" s="99"/>
      <c r="BNQ79" s="99"/>
      <c r="BNR79" s="99"/>
      <c r="BNS79" s="5"/>
      <c r="BNT79" s="100"/>
      <c r="BNU79" s="2"/>
      <c r="BNV79" s="99"/>
      <c r="BNW79" s="99"/>
      <c r="BNX79" s="99"/>
      <c r="BNY79" s="99"/>
      <c r="BNZ79" s="99"/>
      <c r="BOA79" s="5"/>
      <c r="BOB79" s="100"/>
      <c r="BOC79" s="2"/>
      <c r="BOD79" s="99"/>
      <c r="BOE79" s="99"/>
      <c r="BOF79" s="99"/>
      <c r="BOG79" s="99"/>
      <c r="BOH79" s="99"/>
      <c r="BOI79" s="5"/>
      <c r="BOJ79" s="100"/>
      <c r="BOK79" s="2"/>
      <c r="BOL79" s="99"/>
      <c r="BOM79" s="99"/>
      <c r="BON79" s="99"/>
      <c r="BOO79" s="99"/>
      <c r="BOP79" s="99"/>
      <c r="BOQ79" s="5"/>
      <c r="BOR79" s="100"/>
      <c r="BOS79" s="2"/>
      <c r="BOT79" s="99"/>
      <c r="BOU79" s="99"/>
      <c r="BOV79" s="99"/>
      <c r="BOW79" s="99"/>
      <c r="BOX79" s="99"/>
      <c r="BOY79" s="5"/>
      <c r="BOZ79" s="100"/>
      <c r="BPA79" s="2"/>
      <c r="BPB79" s="99"/>
      <c r="BPC79" s="99"/>
      <c r="BPD79" s="99"/>
      <c r="BPE79" s="99"/>
      <c r="BPF79" s="99"/>
      <c r="BPG79" s="5"/>
      <c r="BPH79" s="100"/>
      <c r="BPI79" s="2"/>
      <c r="BPJ79" s="99"/>
      <c r="BPK79" s="99"/>
      <c r="BPL79" s="99"/>
      <c r="BPM79" s="99"/>
      <c r="BPN79" s="99"/>
      <c r="BPO79" s="5"/>
      <c r="BPP79" s="100"/>
      <c r="BPQ79" s="2"/>
      <c r="BPR79" s="99"/>
      <c r="BPS79" s="99"/>
      <c r="BPT79" s="99"/>
      <c r="BPU79" s="99"/>
      <c r="BPV79" s="99"/>
      <c r="BPW79" s="5"/>
      <c r="BPX79" s="100"/>
      <c r="BPY79" s="2"/>
      <c r="BPZ79" s="99"/>
      <c r="BQA79" s="99"/>
      <c r="BQB79" s="99"/>
      <c r="BQC79" s="99"/>
      <c r="BQD79" s="99"/>
      <c r="BQE79" s="5"/>
      <c r="BQF79" s="100"/>
      <c r="BQG79" s="2"/>
      <c r="BQH79" s="99"/>
      <c r="BQI79" s="99"/>
      <c r="BQJ79" s="99"/>
      <c r="BQK79" s="99"/>
      <c r="BQL79" s="99"/>
      <c r="BQM79" s="5"/>
      <c r="BQN79" s="100"/>
      <c r="BQO79" s="2"/>
      <c r="BQP79" s="99"/>
      <c r="BQQ79" s="99"/>
      <c r="BQR79" s="99"/>
      <c r="BQS79" s="99"/>
      <c r="BQT79" s="99"/>
      <c r="BQU79" s="5"/>
      <c r="BQV79" s="100"/>
      <c r="BQW79" s="2"/>
      <c r="BQX79" s="99"/>
      <c r="BQY79" s="99"/>
      <c r="BQZ79" s="99"/>
      <c r="BRA79" s="99"/>
      <c r="BRB79" s="99"/>
      <c r="BRC79" s="5"/>
      <c r="BRD79" s="100"/>
      <c r="BRE79" s="2"/>
      <c r="BRF79" s="99"/>
      <c r="BRG79" s="99"/>
      <c r="BRH79" s="99"/>
      <c r="BRI79" s="99"/>
      <c r="BRJ79" s="99"/>
      <c r="BRK79" s="5"/>
      <c r="BRL79" s="100"/>
      <c r="BRM79" s="2"/>
      <c r="BRN79" s="99"/>
      <c r="BRO79" s="99"/>
      <c r="BRP79" s="99"/>
      <c r="BRQ79" s="99"/>
      <c r="BRR79" s="99"/>
      <c r="BRS79" s="5"/>
      <c r="BRT79" s="100"/>
      <c r="BRU79" s="2"/>
      <c r="BRV79" s="99"/>
      <c r="BRW79" s="99"/>
      <c r="BRX79" s="99"/>
      <c r="BRY79" s="99"/>
      <c r="BRZ79" s="99"/>
      <c r="BSA79" s="5"/>
      <c r="BSB79" s="100"/>
      <c r="BSC79" s="2"/>
      <c r="BSD79" s="99"/>
      <c r="BSE79" s="99"/>
      <c r="BSF79" s="99"/>
      <c r="BSG79" s="99"/>
      <c r="BSH79" s="99"/>
      <c r="BSI79" s="5"/>
      <c r="BSJ79" s="100"/>
      <c r="BSK79" s="2"/>
      <c r="BSL79" s="99"/>
      <c r="BSM79" s="99"/>
      <c r="BSN79" s="99"/>
      <c r="BSO79" s="99"/>
      <c r="BSP79" s="99"/>
      <c r="BSQ79" s="5"/>
      <c r="BSR79" s="100"/>
      <c r="BSS79" s="2"/>
      <c r="BST79" s="99"/>
      <c r="BSU79" s="99"/>
      <c r="BSV79" s="99"/>
      <c r="BSW79" s="99"/>
      <c r="BSX79" s="99"/>
      <c r="BSY79" s="5"/>
      <c r="BSZ79" s="100"/>
      <c r="BTA79" s="2"/>
      <c r="BTB79" s="99"/>
      <c r="BTC79" s="99"/>
      <c r="BTD79" s="99"/>
      <c r="BTE79" s="99"/>
      <c r="BTF79" s="99"/>
      <c r="BTG79" s="5"/>
      <c r="BTH79" s="100"/>
      <c r="BTI79" s="2"/>
      <c r="BTJ79" s="99"/>
      <c r="BTK79" s="99"/>
      <c r="BTL79" s="99"/>
      <c r="BTM79" s="99"/>
      <c r="BTN79" s="99"/>
      <c r="BTO79" s="5"/>
      <c r="BTP79" s="100"/>
      <c r="BTQ79" s="2"/>
      <c r="BTR79" s="99"/>
      <c r="BTS79" s="99"/>
      <c r="BTT79" s="99"/>
      <c r="BTU79" s="99"/>
      <c r="BTV79" s="99"/>
      <c r="BTW79" s="5"/>
      <c r="BTX79" s="100"/>
      <c r="BTY79" s="2"/>
      <c r="BTZ79" s="99"/>
      <c r="BUA79" s="99"/>
      <c r="BUB79" s="99"/>
      <c r="BUC79" s="99"/>
      <c r="BUD79" s="99"/>
      <c r="BUE79" s="5"/>
      <c r="BUF79" s="100"/>
      <c r="BUG79" s="2"/>
      <c r="BUH79" s="99"/>
      <c r="BUI79" s="99"/>
      <c r="BUJ79" s="99"/>
      <c r="BUK79" s="99"/>
      <c r="BUL79" s="99"/>
      <c r="BUM79" s="5"/>
      <c r="BUN79" s="100"/>
      <c r="BUO79" s="2"/>
      <c r="BUP79" s="99"/>
      <c r="BUQ79" s="99"/>
      <c r="BUR79" s="99"/>
      <c r="BUS79" s="99"/>
      <c r="BUT79" s="99"/>
      <c r="BUU79" s="5"/>
      <c r="BUV79" s="100"/>
      <c r="BUW79" s="2"/>
      <c r="BUX79" s="99"/>
      <c r="BUY79" s="99"/>
      <c r="BUZ79" s="99"/>
      <c r="BVA79" s="99"/>
      <c r="BVB79" s="99"/>
      <c r="BVC79" s="5"/>
      <c r="BVD79" s="100"/>
      <c r="BVE79" s="2"/>
      <c r="BVF79" s="99"/>
      <c r="BVG79" s="99"/>
      <c r="BVH79" s="99"/>
      <c r="BVI79" s="99"/>
      <c r="BVJ79" s="99"/>
      <c r="BVK79" s="5"/>
      <c r="BVL79" s="100"/>
      <c r="BVM79" s="2"/>
      <c r="BVN79" s="99"/>
      <c r="BVO79" s="99"/>
      <c r="BVP79" s="99"/>
      <c r="BVQ79" s="99"/>
      <c r="BVR79" s="99"/>
      <c r="BVS79" s="5"/>
      <c r="BVT79" s="100"/>
      <c r="BVU79" s="2"/>
      <c r="BVV79" s="99"/>
      <c r="BVW79" s="99"/>
      <c r="BVX79" s="99"/>
      <c r="BVY79" s="99"/>
      <c r="BVZ79" s="99"/>
      <c r="BWA79" s="5"/>
      <c r="BWB79" s="100"/>
      <c r="BWC79" s="2"/>
      <c r="BWD79" s="99"/>
      <c r="BWE79" s="99"/>
      <c r="BWF79" s="99"/>
      <c r="BWG79" s="99"/>
      <c r="BWH79" s="99"/>
      <c r="BWI79" s="5"/>
      <c r="BWJ79" s="100"/>
      <c r="BWK79" s="2"/>
      <c r="BWL79" s="99"/>
      <c r="BWM79" s="99"/>
      <c r="BWN79" s="99"/>
      <c r="BWO79" s="99"/>
      <c r="BWP79" s="99"/>
      <c r="BWQ79" s="5"/>
      <c r="BWR79" s="100"/>
      <c r="BWS79" s="2"/>
      <c r="BWT79" s="99"/>
      <c r="BWU79" s="99"/>
      <c r="BWV79" s="99"/>
      <c r="BWW79" s="99"/>
      <c r="BWX79" s="99"/>
      <c r="BWY79" s="5"/>
      <c r="BWZ79" s="100"/>
      <c r="BXA79" s="2"/>
      <c r="BXB79" s="99"/>
      <c r="BXC79" s="99"/>
      <c r="BXD79" s="99"/>
      <c r="BXE79" s="99"/>
      <c r="BXF79" s="99"/>
      <c r="BXG79" s="5"/>
      <c r="BXH79" s="100"/>
      <c r="BXI79" s="2"/>
      <c r="BXJ79" s="99"/>
      <c r="BXK79" s="99"/>
      <c r="BXL79" s="99"/>
      <c r="BXM79" s="99"/>
      <c r="BXN79" s="99"/>
      <c r="BXO79" s="5"/>
      <c r="BXP79" s="100"/>
      <c r="BXQ79" s="2"/>
      <c r="BXR79" s="99"/>
      <c r="BXS79" s="99"/>
      <c r="BXT79" s="99"/>
      <c r="BXU79" s="99"/>
      <c r="BXV79" s="99"/>
      <c r="BXW79" s="5"/>
      <c r="BXX79" s="100"/>
      <c r="BXY79" s="2"/>
      <c r="BXZ79" s="99"/>
      <c r="BYA79" s="99"/>
      <c r="BYB79" s="99"/>
      <c r="BYC79" s="99"/>
      <c r="BYD79" s="99"/>
      <c r="BYE79" s="5"/>
      <c r="BYF79" s="100"/>
      <c r="BYG79" s="2"/>
      <c r="BYH79" s="99"/>
      <c r="BYI79" s="99"/>
      <c r="BYJ79" s="99"/>
      <c r="BYK79" s="99"/>
      <c r="BYL79" s="99"/>
      <c r="BYM79" s="5"/>
      <c r="BYN79" s="100"/>
      <c r="BYO79" s="2"/>
      <c r="BYP79" s="99"/>
      <c r="BYQ79" s="99"/>
      <c r="BYR79" s="99"/>
      <c r="BYS79" s="99"/>
      <c r="BYT79" s="99"/>
      <c r="BYU79" s="5"/>
      <c r="BYV79" s="100"/>
      <c r="BYW79" s="2"/>
      <c r="BYX79" s="99"/>
      <c r="BYY79" s="99"/>
      <c r="BYZ79" s="99"/>
      <c r="BZA79" s="99"/>
      <c r="BZB79" s="99"/>
      <c r="BZC79" s="5"/>
      <c r="BZD79" s="100"/>
      <c r="BZE79" s="2"/>
      <c r="BZF79" s="99"/>
      <c r="BZG79" s="99"/>
      <c r="BZH79" s="99"/>
      <c r="BZI79" s="99"/>
      <c r="BZJ79" s="99"/>
      <c r="BZK79" s="5"/>
      <c r="BZL79" s="100"/>
      <c r="BZM79" s="2"/>
      <c r="BZN79" s="99"/>
      <c r="BZO79" s="99"/>
      <c r="BZP79" s="99"/>
      <c r="BZQ79" s="99"/>
      <c r="BZR79" s="99"/>
      <c r="BZS79" s="5"/>
      <c r="BZT79" s="100"/>
      <c r="BZU79" s="2"/>
      <c r="BZV79" s="99"/>
      <c r="BZW79" s="99"/>
      <c r="BZX79" s="99"/>
      <c r="BZY79" s="99"/>
      <c r="BZZ79" s="99"/>
      <c r="CAA79" s="5"/>
      <c r="CAB79" s="100"/>
      <c r="CAC79" s="2"/>
      <c r="CAD79" s="99"/>
      <c r="CAE79" s="99"/>
      <c r="CAF79" s="99"/>
      <c r="CAG79" s="99"/>
      <c r="CAH79" s="99"/>
      <c r="CAI79" s="5"/>
      <c r="CAJ79" s="100"/>
      <c r="CAK79" s="2"/>
      <c r="CAL79" s="99"/>
      <c r="CAM79" s="99"/>
      <c r="CAN79" s="99"/>
      <c r="CAO79" s="99"/>
      <c r="CAP79" s="99"/>
      <c r="CAQ79" s="5"/>
      <c r="CAR79" s="100"/>
      <c r="CAS79" s="2"/>
      <c r="CAT79" s="99"/>
      <c r="CAU79" s="99"/>
      <c r="CAV79" s="99"/>
      <c r="CAW79" s="99"/>
      <c r="CAX79" s="99"/>
      <c r="CAY79" s="5"/>
      <c r="CAZ79" s="100"/>
      <c r="CBA79" s="2"/>
      <c r="CBB79" s="99"/>
      <c r="CBC79" s="99"/>
      <c r="CBD79" s="99"/>
      <c r="CBE79" s="99"/>
      <c r="CBF79" s="99"/>
      <c r="CBG79" s="5"/>
      <c r="CBH79" s="100"/>
      <c r="CBI79" s="2"/>
      <c r="CBJ79" s="99"/>
      <c r="CBK79" s="99"/>
      <c r="CBL79" s="99"/>
      <c r="CBM79" s="99"/>
      <c r="CBN79" s="99"/>
      <c r="CBO79" s="5"/>
      <c r="CBP79" s="100"/>
      <c r="CBQ79" s="2"/>
      <c r="CBR79" s="99"/>
      <c r="CBS79" s="99"/>
      <c r="CBT79" s="99"/>
      <c r="CBU79" s="99"/>
      <c r="CBV79" s="99"/>
      <c r="CBW79" s="5"/>
      <c r="CBX79" s="100"/>
      <c r="CBY79" s="2"/>
      <c r="CBZ79" s="99"/>
      <c r="CCA79" s="99"/>
      <c r="CCB79" s="99"/>
      <c r="CCC79" s="99"/>
      <c r="CCD79" s="99"/>
      <c r="CCE79" s="5"/>
      <c r="CCF79" s="100"/>
      <c r="CCG79" s="2"/>
      <c r="CCH79" s="99"/>
      <c r="CCI79" s="99"/>
      <c r="CCJ79" s="99"/>
      <c r="CCK79" s="99"/>
      <c r="CCL79" s="99"/>
      <c r="CCM79" s="5"/>
      <c r="CCN79" s="100"/>
      <c r="CCO79" s="2"/>
      <c r="CCP79" s="99"/>
      <c r="CCQ79" s="99"/>
      <c r="CCR79" s="99"/>
      <c r="CCS79" s="99"/>
      <c r="CCT79" s="99"/>
      <c r="CCU79" s="5"/>
      <c r="CCV79" s="100"/>
      <c r="CCW79" s="2"/>
      <c r="CCX79" s="99"/>
      <c r="CCY79" s="99"/>
      <c r="CCZ79" s="99"/>
      <c r="CDA79" s="99"/>
      <c r="CDB79" s="99"/>
      <c r="CDC79" s="5"/>
      <c r="CDD79" s="100"/>
      <c r="CDE79" s="2"/>
      <c r="CDF79" s="99"/>
      <c r="CDG79" s="99"/>
      <c r="CDH79" s="99"/>
      <c r="CDI79" s="99"/>
      <c r="CDJ79" s="99"/>
      <c r="CDK79" s="5"/>
      <c r="CDL79" s="100"/>
      <c r="CDM79" s="2"/>
      <c r="CDN79" s="99"/>
      <c r="CDO79" s="99"/>
      <c r="CDP79" s="99"/>
      <c r="CDQ79" s="99"/>
      <c r="CDR79" s="99"/>
      <c r="CDS79" s="5"/>
      <c r="CDT79" s="100"/>
      <c r="CDU79" s="2"/>
      <c r="CDV79" s="99"/>
      <c r="CDW79" s="99"/>
      <c r="CDX79" s="99"/>
      <c r="CDY79" s="99"/>
      <c r="CDZ79" s="99"/>
      <c r="CEA79" s="5"/>
      <c r="CEB79" s="100"/>
      <c r="CEC79" s="2"/>
      <c r="CED79" s="99"/>
      <c r="CEE79" s="99"/>
      <c r="CEF79" s="99"/>
      <c r="CEG79" s="99"/>
      <c r="CEH79" s="99"/>
      <c r="CEI79" s="5"/>
      <c r="CEJ79" s="100"/>
      <c r="CEK79" s="2"/>
      <c r="CEL79" s="99"/>
      <c r="CEM79" s="99"/>
      <c r="CEN79" s="99"/>
      <c r="CEO79" s="99"/>
      <c r="CEP79" s="99"/>
      <c r="CEQ79" s="5"/>
      <c r="CER79" s="100"/>
      <c r="CES79" s="2"/>
      <c r="CET79" s="99"/>
      <c r="CEU79" s="99"/>
      <c r="CEV79" s="99"/>
      <c r="CEW79" s="99"/>
      <c r="CEX79" s="99"/>
      <c r="CEY79" s="5"/>
      <c r="CEZ79" s="100"/>
      <c r="CFA79" s="2"/>
      <c r="CFB79" s="99"/>
      <c r="CFC79" s="99"/>
      <c r="CFD79" s="99"/>
      <c r="CFE79" s="99"/>
      <c r="CFF79" s="99"/>
      <c r="CFG79" s="5"/>
      <c r="CFH79" s="100"/>
      <c r="CFI79" s="2"/>
      <c r="CFJ79" s="99"/>
      <c r="CFK79" s="99"/>
      <c r="CFL79" s="99"/>
      <c r="CFM79" s="99"/>
      <c r="CFN79" s="99"/>
      <c r="CFO79" s="5"/>
      <c r="CFP79" s="100"/>
      <c r="CFQ79" s="2"/>
      <c r="CFR79" s="99"/>
      <c r="CFS79" s="99"/>
      <c r="CFT79" s="99"/>
      <c r="CFU79" s="99"/>
      <c r="CFV79" s="99"/>
      <c r="CFW79" s="5"/>
      <c r="CFX79" s="100"/>
      <c r="CFY79" s="2"/>
      <c r="CFZ79" s="99"/>
      <c r="CGA79" s="99"/>
      <c r="CGB79" s="99"/>
      <c r="CGC79" s="99"/>
      <c r="CGD79" s="99"/>
      <c r="CGE79" s="5"/>
      <c r="CGF79" s="100"/>
      <c r="CGG79" s="2"/>
      <c r="CGH79" s="99"/>
      <c r="CGI79" s="99"/>
      <c r="CGJ79" s="99"/>
      <c r="CGK79" s="99"/>
      <c r="CGL79" s="99"/>
      <c r="CGM79" s="5"/>
      <c r="CGN79" s="100"/>
      <c r="CGO79" s="2"/>
      <c r="CGP79" s="99"/>
      <c r="CGQ79" s="99"/>
      <c r="CGR79" s="99"/>
      <c r="CGS79" s="99"/>
      <c r="CGT79" s="99"/>
      <c r="CGU79" s="5"/>
      <c r="CGV79" s="100"/>
      <c r="CGW79" s="2"/>
      <c r="CGX79" s="99"/>
      <c r="CGY79" s="99"/>
      <c r="CGZ79" s="99"/>
      <c r="CHA79" s="99"/>
      <c r="CHB79" s="99"/>
      <c r="CHC79" s="5"/>
      <c r="CHD79" s="100"/>
      <c r="CHE79" s="2"/>
      <c r="CHF79" s="99"/>
      <c r="CHG79" s="99"/>
      <c r="CHH79" s="99"/>
      <c r="CHI79" s="99"/>
      <c r="CHJ79" s="99"/>
      <c r="CHK79" s="5"/>
      <c r="CHL79" s="100"/>
      <c r="CHM79" s="2"/>
      <c r="CHN79" s="99"/>
      <c r="CHO79" s="99"/>
      <c r="CHP79" s="99"/>
      <c r="CHQ79" s="99"/>
      <c r="CHR79" s="99"/>
      <c r="CHS79" s="5"/>
      <c r="CHT79" s="100"/>
      <c r="CHU79" s="2"/>
      <c r="CHV79" s="99"/>
      <c r="CHW79" s="99"/>
      <c r="CHX79" s="99"/>
      <c r="CHY79" s="99"/>
      <c r="CHZ79" s="99"/>
      <c r="CIA79" s="5"/>
      <c r="CIB79" s="100"/>
      <c r="CIC79" s="2"/>
      <c r="CID79" s="99"/>
      <c r="CIE79" s="99"/>
      <c r="CIF79" s="99"/>
      <c r="CIG79" s="99"/>
      <c r="CIH79" s="99"/>
      <c r="CII79" s="5"/>
      <c r="CIJ79" s="100"/>
      <c r="CIK79" s="2"/>
      <c r="CIL79" s="99"/>
      <c r="CIM79" s="99"/>
      <c r="CIN79" s="99"/>
      <c r="CIO79" s="99"/>
      <c r="CIP79" s="99"/>
      <c r="CIQ79" s="5"/>
      <c r="CIR79" s="100"/>
      <c r="CIS79" s="2"/>
      <c r="CIT79" s="99"/>
      <c r="CIU79" s="99"/>
      <c r="CIV79" s="99"/>
      <c r="CIW79" s="99"/>
      <c r="CIX79" s="99"/>
      <c r="CIY79" s="5"/>
      <c r="CIZ79" s="100"/>
      <c r="CJA79" s="2"/>
      <c r="CJB79" s="99"/>
      <c r="CJC79" s="99"/>
      <c r="CJD79" s="99"/>
      <c r="CJE79" s="99"/>
      <c r="CJF79" s="99"/>
      <c r="CJG79" s="5"/>
      <c r="CJH79" s="100"/>
      <c r="CJI79" s="2"/>
      <c r="CJJ79" s="99"/>
      <c r="CJK79" s="99"/>
      <c r="CJL79" s="99"/>
      <c r="CJM79" s="99"/>
      <c r="CJN79" s="99"/>
      <c r="CJO79" s="5"/>
      <c r="CJP79" s="100"/>
      <c r="CJQ79" s="2"/>
      <c r="CJR79" s="99"/>
      <c r="CJS79" s="99"/>
      <c r="CJT79" s="99"/>
      <c r="CJU79" s="99"/>
      <c r="CJV79" s="99"/>
      <c r="CJW79" s="5"/>
      <c r="CJX79" s="100"/>
      <c r="CJY79" s="2"/>
      <c r="CJZ79" s="99"/>
      <c r="CKA79" s="99"/>
      <c r="CKB79" s="99"/>
      <c r="CKC79" s="99"/>
      <c r="CKD79" s="99"/>
      <c r="CKE79" s="5"/>
      <c r="CKF79" s="100"/>
      <c r="CKG79" s="2"/>
      <c r="CKH79" s="99"/>
      <c r="CKI79" s="99"/>
      <c r="CKJ79" s="99"/>
      <c r="CKK79" s="99"/>
      <c r="CKL79" s="99"/>
      <c r="CKM79" s="5"/>
      <c r="CKN79" s="100"/>
      <c r="CKO79" s="2"/>
      <c r="CKP79" s="99"/>
      <c r="CKQ79" s="99"/>
      <c r="CKR79" s="99"/>
      <c r="CKS79" s="99"/>
      <c r="CKT79" s="99"/>
      <c r="CKU79" s="5"/>
      <c r="CKV79" s="100"/>
      <c r="CKW79" s="2"/>
      <c r="CKX79" s="99"/>
      <c r="CKY79" s="99"/>
      <c r="CKZ79" s="99"/>
      <c r="CLA79" s="99"/>
      <c r="CLB79" s="99"/>
      <c r="CLC79" s="5"/>
      <c r="CLD79" s="100"/>
      <c r="CLE79" s="2"/>
      <c r="CLF79" s="99"/>
      <c r="CLG79" s="99"/>
      <c r="CLH79" s="99"/>
      <c r="CLI79" s="99"/>
      <c r="CLJ79" s="99"/>
      <c r="CLK79" s="5"/>
      <c r="CLL79" s="100"/>
      <c r="CLM79" s="2"/>
      <c r="CLN79" s="99"/>
      <c r="CLO79" s="99"/>
      <c r="CLP79" s="99"/>
      <c r="CLQ79" s="99"/>
      <c r="CLR79" s="99"/>
      <c r="CLS79" s="5"/>
      <c r="CLT79" s="100"/>
      <c r="CLU79" s="2"/>
      <c r="CLV79" s="99"/>
      <c r="CLW79" s="99"/>
      <c r="CLX79" s="99"/>
      <c r="CLY79" s="99"/>
      <c r="CLZ79" s="99"/>
      <c r="CMA79" s="5"/>
      <c r="CMB79" s="100"/>
      <c r="CMC79" s="2"/>
      <c r="CMD79" s="99"/>
      <c r="CME79" s="99"/>
      <c r="CMF79" s="99"/>
      <c r="CMG79" s="99"/>
      <c r="CMH79" s="99"/>
      <c r="CMI79" s="5"/>
      <c r="CMJ79" s="100"/>
      <c r="CMK79" s="2"/>
      <c r="CML79" s="99"/>
      <c r="CMM79" s="99"/>
      <c r="CMN79" s="99"/>
      <c r="CMO79" s="99"/>
      <c r="CMP79" s="99"/>
      <c r="CMQ79" s="5"/>
      <c r="CMR79" s="100"/>
      <c r="CMS79" s="2"/>
      <c r="CMT79" s="99"/>
      <c r="CMU79" s="99"/>
      <c r="CMV79" s="99"/>
      <c r="CMW79" s="99"/>
      <c r="CMX79" s="99"/>
      <c r="CMY79" s="5"/>
      <c r="CMZ79" s="100"/>
      <c r="CNA79" s="2"/>
      <c r="CNB79" s="99"/>
      <c r="CNC79" s="99"/>
      <c r="CND79" s="99"/>
      <c r="CNE79" s="99"/>
      <c r="CNF79" s="99"/>
      <c r="CNG79" s="5"/>
      <c r="CNH79" s="100"/>
      <c r="CNI79" s="2"/>
      <c r="CNJ79" s="99"/>
      <c r="CNK79" s="99"/>
      <c r="CNL79" s="99"/>
      <c r="CNM79" s="99"/>
      <c r="CNN79" s="99"/>
      <c r="CNO79" s="5"/>
      <c r="CNP79" s="100"/>
      <c r="CNQ79" s="2"/>
      <c r="CNR79" s="99"/>
      <c r="CNS79" s="99"/>
      <c r="CNT79" s="99"/>
      <c r="CNU79" s="99"/>
      <c r="CNV79" s="99"/>
      <c r="CNW79" s="5"/>
      <c r="CNX79" s="100"/>
      <c r="CNY79" s="2"/>
      <c r="CNZ79" s="99"/>
      <c r="COA79" s="99"/>
      <c r="COB79" s="99"/>
      <c r="COC79" s="99"/>
      <c r="COD79" s="99"/>
      <c r="COE79" s="5"/>
      <c r="COF79" s="100"/>
      <c r="COG79" s="2"/>
      <c r="COH79" s="99"/>
      <c r="COI79" s="99"/>
      <c r="COJ79" s="99"/>
      <c r="COK79" s="99"/>
      <c r="COL79" s="99"/>
      <c r="COM79" s="5"/>
      <c r="CON79" s="100"/>
      <c r="COO79" s="2"/>
      <c r="COP79" s="99"/>
      <c r="COQ79" s="99"/>
      <c r="COR79" s="99"/>
      <c r="COS79" s="99"/>
      <c r="COT79" s="99"/>
      <c r="COU79" s="5"/>
      <c r="COV79" s="100"/>
      <c r="COW79" s="2"/>
      <c r="COX79" s="99"/>
      <c r="COY79" s="99"/>
      <c r="COZ79" s="99"/>
      <c r="CPA79" s="99"/>
      <c r="CPB79" s="99"/>
      <c r="CPC79" s="5"/>
      <c r="CPD79" s="100"/>
      <c r="CPE79" s="2"/>
      <c r="CPF79" s="99"/>
      <c r="CPG79" s="99"/>
      <c r="CPH79" s="99"/>
      <c r="CPI79" s="99"/>
      <c r="CPJ79" s="99"/>
      <c r="CPK79" s="5"/>
      <c r="CPL79" s="100"/>
      <c r="CPM79" s="2"/>
      <c r="CPN79" s="99"/>
      <c r="CPO79" s="99"/>
      <c r="CPP79" s="99"/>
      <c r="CPQ79" s="99"/>
      <c r="CPR79" s="99"/>
      <c r="CPS79" s="5"/>
      <c r="CPT79" s="100"/>
      <c r="CPU79" s="2"/>
      <c r="CPV79" s="99"/>
      <c r="CPW79" s="99"/>
      <c r="CPX79" s="99"/>
      <c r="CPY79" s="99"/>
      <c r="CPZ79" s="99"/>
      <c r="CQA79" s="5"/>
      <c r="CQB79" s="100"/>
      <c r="CQC79" s="2"/>
      <c r="CQD79" s="99"/>
      <c r="CQE79" s="99"/>
      <c r="CQF79" s="99"/>
      <c r="CQG79" s="99"/>
      <c r="CQH79" s="99"/>
      <c r="CQI79" s="5"/>
      <c r="CQJ79" s="100"/>
      <c r="CQK79" s="2"/>
      <c r="CQL79" s="99"/>
      <c r="CQM79" s="99"/>
      <c r="CQN79" s="99"/>
      <c r="CQO79" s="99"/>
      <c r="CQP79" s="99"/>
      <c r="CQQ79" s="5"/>
      <c r="CQR79" s="100"/>
      <c r="CQS79" s="2"/>
      <c r="CQT79" s="99"/>
      <c r="CQU79" s="99"/>
      <c r="CQV79" s="99"/>
      <c r="CQW79" s="99"/>
      <c r="CQX79" s="99"/>
      <c r="CQY79" s="5"/>
      <c r="CQZ79" s="100"/>
      <c r="CRA79" s="2"/>
      <c r="CRB79" s="99"/>
      <c r="CRC79" s="99"/>
      <c r="CRD79" s="99"/>
      <c r="CRE79" s="99"/>
      <c r="CRF79" s="99"/>
      <c r="CRG79" s="5"/>
      <c r="CRH79" s="100"/>
      <c r="CRI79" s="2"/>
      <c r="CRJ79" s="99"/>
      <c r="CRK79" s="99"/>
      <c r="CRL79" s="99"/>
      <c r="CRM79" s="99"/>
      <c r="CRN79" s="99"/>
      <c r="CRO79" s="5"/>
      <c r="CRP79" s="100"/>
      <c r="CRQ79" s="2"/>
      <c r="CRR79" s="99"/>
      <c r="CRS79" s="99"/>
      <c r="CRT79" s="99"/>
      <c r="CRU79" s="99"/>
      <c r="CRV79" s="99"/>
      <c r="CRW79" s="5"/>
      <c r="CRX79" s="100"/>
      <c r="CRY79" s="2"/>
      <c r="CRZ79" s="99"/>
      <c r="CSA79" s="99"/>
      <c r="CSB79" s="99"/>
      <c r="CSC79" s="99"/>
      <c r="CSD79" s="99"/>
      <c r="CSE79" s="5"/>
      <c r="CSF79" s="100"/>
      <c r="CSG79" s="2"/>
      <c r="CSH79" s="99"/>
      <c r="CSI79" s="99"/>
      <c r="CSJ79" s="99"/>
      <c r="CSK79" s="99"/>
      <c r="CSL79" s="99"/>
      <c r="CSM79" s="5"/>
      <c r="CSN79" s="100"/>
      <c r="CSO79" s="2"/>
      <c r="CSP79" s="99"/>
      <c r="CSQ79" s="99"/>
      <c r="CSR79" s="99"/>
      <c r="CSS79" s="99"/>
      <c r="CST79" s="99"/>
      <c r="CSU79" s="5"/>
      <c r="CSV79" s="100"/>
      <c r="CSW79" s="2"/>
      <c r="CSX79" s="99"/>
      <c r="CSY79" s="99"/>
      <c r="CSZ79" s="99"/>
      <c r="CTA79" s="99"/>
      <c r="CTB79" s="99"/>
      <c r="CTC79" s="5"/>
      <c r="CTD79" s="100"/>
      <c r="CTE79" s="2"/>
      <c r="CTF79" s="99"/>
      <c r="CTG79" s="99"/>
      <c r="CTH79" s="99"/>
      <c r="CTI79" s="99"/>
      <c r="CTJ79" s="99"/>
      <c r="CTK79" s="5"/>
      <c r="CTL79" s="100"/>
      <c r="CTM79" s="2"/>
      <c r="CTN79" s="99"/>
      <c r="CTO79" s="99"/>
      <c r="CTP79" s="99"/>
      <c r="CTQ79" s="99"/>
      <c r="CTR79" s="99"/>
      <c r="CTS79" s="5"/>
      <c r="CTT79" s="100"/>
      <c r="CTU79" s="2"/>
      <c r="CTV79" s="99"/>
      <c r="CTW79" s="99"/>
      <c r="CTX79" s="99"/>
      <c r="CTY79" s="99"/>
      <c r="CTZ79" s="99"/>
      <c r="CUA79" s="5"/>
      <c r="CUB79" s="100"/>
      <c r="CUC79" s="2"/>
      <c r="CUD79" s="99"/>
      <c r="CUE79" s="99"/>
      <c r="CUF79" s="99"/>
      <c r="CUG79" s="99"/>
      <c r="CUH79" s="99"/>
      <c r="CUI79" s="5"/>
      <c r="CUJ79" s="100"/>
      <c r="CUK79" s="2"/>
      <c r="CUL79" s="99"/>
      <c r="CUM79" s="99"/>
      <c r="CUN79" s="99"/>
      <c r="CUO79" s="99"/>
      <c r="CUP79" s="99"/>
      <c r="CUQ79" s="5"/>
      <c r="CUR79" s="100"/>
      <c r="CUS79" s="2"/>
      <c r="CUT79" s="99"/>
      <c r="CUU79" s="99"/>
      <c r="CUV79" s="99"/>
      <c r="CUW79" s="99"/>
      <c r="CUX79" s="99"/>
      <c r="CUY79" s="5"/>
      <c r="CUZ79" s="100"/>
      <c r="CVA79" s="2"/>
      <c r="CVB79" s="99"/>
      <c r="CVC79" s="99"/>
      <c r="CVD79" s="99"/>
      <c r="CVE79" s="99"/>
      <c r="CVF79" s="99"/>
      <c r="CVG79" s="5"/>
      <c r="CVH79" s="100"/>
      <c r="CVI79" s="2"/>
      <c r="CVJ79" s="99"/>
      <c r="CVK79" s="99"/>
      <c r="CVL79" s="99"/>
      <c r="CVM79" s="99"/>
      <c r="CVN79" s="99"/>
      <c r="CVO79" s="5"/>
      <c r="CVP79" s="100"/>
      <c r="CVQ79" s="2"/>
      <c r="CVR79" s="99"/>
      <c r="CVS79" s="99"/>
      <c r="CVT79" s="99"/>
      <c r="CVU79" s="99"/>
      <c r="CVV79" s="99"/>
      <c r="CVW79" s="5"/>
      <c r="CVX79" s="100"/>
      <c r="CVY79" s="2"/>
      <c r="CVZ79" s="99"/>
      <c r="CWA79" s="99"/>
      <c r="CWB79" s="99"/>
      <c r="CWC79" s="99"/>
      <c r="CWD79" s="99"/>
      <c r="CWE79" s="5"/>
      <c r="CWF79" s="100"/>
      <c r="CWG79" s="2"/>
      <c r="CWH79" s="99"/>
      <c r="CWI79" s="99"/>
      <c r="CWJ79" s="99"/>
      <c r="CWK79" s="99"/>
      <c r="CWL79" s="99"/>
      <c r="CWM79" s="5"/>
      <c r="CWN79" s="100"/>
      <c r="CWO79" s="2"/>
      <c r="CWP79" s="99"/>
      <c r="CWQ79" s="99"/>
      <c r="CWR79" s="99"/>
      <c r="CWS79" s="99"/>
      <c r="CWT79" s="99"/>
      <c r="CWU79" s="5"/>
      <c r="CWV79" s="100"/>
      <c r="CWW79" s="2"/>
      <c r="CWX79" s="99"/>
      <c r="CWY79" s="99"/>
      <c r="CWZ79" s="99"/>
      <c r="CXA79" s="99"/>
      <c r="CXB79" s="99"/>
      <c r="CXC79" s="5"/>
      <c r="CXD79" s="100"/>
      <c r="CXE79" s="2"/>
      <c r="CXF79" s="99"/>
      <c r="CXG79" s="99"/>
      <c r="CXH79" s="99"/>
      <c r="CXI79" s="99"/>
      <c r="CXJ79" s="99"/>
      <c r="CXK79" s="5"/>
      <c r="CXL79" s="100"/>
      <c r="CXM79" s="2"/>
      <c r="CXN79" s="99"/>
      <c r="CXO79" s="99"/>
      <c r="CXP79" s="99"/>
      <c r="CXQ79" s="99"/>
      <c r="CXR79" s="99"/>
      <c r="CXS79" s="5"/>
      <c r="CXT79" s="100"/>
      <c r="CXU79" s="2"/>
      <c r="CXV79" s="99"/>
      <c r="CXW79" s="99"/>
      <c r="CXX79" s="99"/>
      <c r="CXY79" s="99"/>
      <c r="CXZ79" s="99"/>
      <c r="CYA79" s="5"/>
      <c r="CYB79" s="100"/>
      <c r="CYC79" s="2"/>
      <c r="CYD79" s="99"/>
      <c r="CYE79" s="99"/>
      <c r="CYF79" s="99"/>
      <c r="CYG79" s="99"/>
      <c r="CYH79" s="99"/>
      <c r="CYI79" s="5"/>
      <c r="CYJ79" s="100"/>
      <c r="CYK79" s="2"/>
      <c r="CYL79" s="99"/>
      <c r="CYM79" s="99"/>
      <c r="CYN79" s="99"/>
      <c r="CYO79" s="99"/>
      <c r="CYP79" s="99"/>
      <c r="CYQ79" s="5"/>
      <c r="CYR79" s="100"/>
      <c r="CYS79" s="2"/>
      <c r="CYT79" s="99"/>
      <c r="CYU79" s="99"/>
      <c r="CYV79" s="99"/>
      <c r="CYW79" s="99"/>
      <c r="CYX79" s="99"/>
      <c r="CYY79" s="5"/>
      <c r="CYZ79" s="100"/>
      <c r="CZA79" s="2"/>
      <c r="CZB79" s="99"/>
      <c r="CZC79" s="99"/>
      <c r="CZD79" s="99"/>
      <c r="CZE79" s="99"/>
      <c r="CZF79" s="99"/>
      <c r="CZG79" s="5"/>
      <c r="CZH79" s="100"/>
      <c r="CZI79" s="2"/>
      <c r="CZJ79" s="99"/>
      <c r="CZK79" s="99"/>
      <c r="CZL79" s="99"/>
      <c r="CZM79" s="99"/>
      <c r="CZN79" s="99"/>
      <c r="CZO79" s="5"/>
      <c r="CZP79" s="100"/>
      <c r="CZQ79" s="2"/>
      <c r="CZR79" s="99"/>
      <c r="CZS79" s="99"/>
      <c r="CZT79" s="99"/>
      <c r="CZU79" s="99"/>
      <c r="CZV79" s="99"/>
      <c r="CZW79" s="5"/>
      <c r="CZX79" s="100"/>
      <c r="CZY79" s="2"/>
      <c r="CZZ79" s="99"/>
      <c r="DAA79" s="99"/>
      <c r="DAB79" s="99"/>
      <c r="DAC79" s="99"/>
      <c r="DAD79" s="99"/>
      <c r="DAE79" s="5"/>
      <c r="DAF79" s="100"/>
      <c r="DAG79" s="2"/>
      <c r="DAH79" s="99"/>
      <c r="DAI79" s="99"/>
      <c r="DAJ79" s="99"/>
      <c r="DAK79" s="99"/>
      <c r="DAL79" s="99"/>
      <c r="DAM79" s="5"/>
      <c r="DAN79" s="100"/>
      <c r="DAO79" s="2"/>
      <c r="DAP79" s="99"/>
      <c r="DAQ79" s="99"/>
      <c r="DAR79" s="99"/>
      <c r="DAS79" s="99"/>
      <c r="DAT79" s="99"/>
      <c r="DAU79" s="5"/>
      <c r="DAV79" s="100"/>
      <c r="DAW79" s="2"/>
      <c r="DAX79" s="99"/>
      <c r="DAY79" s="99"/>
      <c r="DAZ79" s="99"/>
      <c r="DBA79" s="99"/>
      <c r="DBB79" s="99"/>
      <c r="DBC79" s="5"/>
      <c r="DBD79" s="100"/>
      <c r="DBE79" s="2"/>
      <c r="DBF79" s="99"/>
      <c r="DBG79" s="99"/>
      <c r="DBH79" s="99"/>
      <c r="DBI79" s="99"/>
      <c r="DBJ79" s="99"/>
      <c r="DBK79" s="5"/>
      <c r="DBL79" s="100"/>
      <c r="DBM79" s="2"/>
      <c r="DBN79" s="99"/>
      <c r="DBO79" s="99"/>
      <c r="DBP79" s="99"/>
      <c r="DBQ79" s="99"/>
      <c r="DBR79" s="99"/>
      <c r="DBS79" s="5"/>
      <c r="DBT79" s="100"/>
      <c r="DBU79" s="2"/>
      <c r="DBV79" s="99"/>
      <c r="DBW79" s="99"/>
      <c r="DBX79" s="99"/>
      <c r="DBY79" s="99"/>
      <c r="DBZ79" s="99"/>
      <c r="DCA79" s="5"/>
      <c r="DCB79" s="100"/>
      <c r="DCC79" s="2"/>
      <c r="DCD79" s="99"/>
      <c r="DCE79" s="99"/>
      <c r="DCF79" s="99"/>
      <c r="DCG79" s="99"/>
      <c r="DCH79" s="99"/>
      <c r="DCI79" s="5"/>
      <c r="DCJ79" s="100"/>
      <c r="DCK79" s="2"/>
      <c r="DCL79" s="99"/>
      <c r="DCM79" s="99"/>
      <c r="DCN79" s="99"/>
      <c r="DCO79" s="99"/>
      <c r="DCP79" s="99"/>
      <c r="DCQ79" s="5"/>
      <c r="DCR79" s="100"/>
      <c r="DCS79" s="2"/>
      <c r="DCT79" s="99"/>
      <c r="DCU79" s="99"/>
      <c r="DCV79" s="99"/>
      <c r="DCW79" s="99"/>
      <c r="DCX79" s="99"/>
      <c r="DCY79" s="5"/>
      <c r="DCZ79" s="100"/>
      <c r="DDA79" s="2"/>
      <c r="DDB79" s="99"/>
      <c r="DDC79" s="99"/>
      <c r="DDD79" s="99"/>
      <c r="DDE79" s="99"/>
      <c r="DDF79" s="99"/>
      <c r="DDG79" s="5"/>
      <c r="DDH79" s="100"/>
      <c r="DDI79" s="2"/>
      <c r="DDJ79" s="99"/>
      <c r="DDK79" s="99"/>
      <c r="DDL79" s="99"/>
      <c r="DDM79" s="99"/>
      <c r="DDN79" s="99"/>
      <c r="DDO79" s="5"/>
      <c r="DDP79" s="100"/>
      <c r="DDQ79" s="2"/>
      <c r="DDR79" s="99"/>
      <c r="DDS79" s="99"/>
      <c r="DDT79" s="99"/>
      <c r="DDU79" s="99"/>
      <c r="DDV79" s="99"/>
      <c r="DDW79" s="5"/>
      <c r="DDX79" s="100"/>
      <c r="DDY79" s="2"/>
      <c r="DDZ79" s="99"/>
      <c r="DEA79" s="99"/>
      <c r="DEB79" s="99"/>
      <c r="DEC79" s="99"/>
      <c r="DED79" s="99"/>
      <c r="DEE79" s="5"/>
      <c r="DEF79" s="100"/>
      <c r="DEG79" s="2"/>
      <c r="DEH79" s="99"/>
      <c r="DEI79" s="99"/>
      <c r="DEJ79" s="99"/>
      <c r="DEK79" s="99"/>
      <c r="DEL79" s="99"/>
      <c r="DEM79" s="5"/>
      <c r="DEN79" s="100"/>
      <c r="DEO79" s="2"/>
      <c r="DEP79" s="99"/>
      <c r="DEQ79" s="99"/>
      <c r="DER79" s="99"/>
      <c r="DES79" s="99"/>
      <c r="DET79" s="99"/>
      <c r="DEU79" s="5"/>
      <c r="DEV79" s="100"/>
      <c r="DEW79" s="2"/>
      <c r="DEX79" s="99"/>
      <c r="DEY79" s="99"/>
      <c r="DEZ79" s="99"/>
      <c r="DFA79" s="99"/>
      <c r="DFB79" s="99"/>
      <c r="DFC79" s="5"/>
      <c r="DFD79" s="100"/>
      <c r="DFE79" s="2"/>
      <c r="DFF79" s="99"/>
      <c r="DFG79" s="99"/>
      <c r="DFH79" s="99"/>
      <c r="DFI79" s="99"/>
      <c r="DFJ79" s="99"/>
      <c r="DFK79" s="5"/>
      <c r="DFL79" s="100"/>
      <c r="DFM79" s="2"/>
      <c r="DFN79" s="99"/>
      <c r="DFO79" s="99"/>
      <c r="DFP79" s="99"/>
      <c r="DFQ79" s="99"/>
      <c r="DFR79" s="99"/>
      <c r="DFS79" s="5"/>
      <c r="DFT79" s="100"/>
      <c r="DFU79" s="2"/>
      <c r="DFV79" s="99"/>
      <c r="DFW79" s="99"/>
      <c r="DFX79" s="99"/>
      <c r="DFY79" s="99"/>
      <c r="DFZ79" s="99"/>
      <c r="DGA79" s="5"/>
      <c r="DGB79" s="100"/>
      <c r="DGC79" s="2"/>
      <c r="DGD79" s="99"/>
      <c r="DGE79" s="99"/>
      <c r="DGF79" s="99"/>
      <c r="DGG79" s="99"/>
      <c r="DGH79" s="99"/>
      <c r="DGI79" s="5"/>
      <c r="DGJ79" s="100"/>
      <c r="DGK79" s="2"/>
      <c r="DGL79" s="99"/>
      <c r="DGM79" s="99"/>
      <c r="DGN79" s="99"/>
      <c r="DGO79" s="99"/>
      <c r="DGP79" s="99"/>
      <c r="DGQ79" s="5"/>
      <c r="DGR79" s="100"/>
      <c r="DGS79" s="2"/>
      <c r="DGT79" s="99"/>
      <c r="DGU79" s="99"/>
      <c r="DGV79" s="99"/>
      <c r="DGW79" s="99"/>
      <c r="DGX79" s="99"/>
      <c r="DGY79" s="5"/>
      <c r="DGZ79" s="100"/>
      <c r="DHA79" s="2"/>
      <c r="DHB79" s="99"/>
      <c r="DHC79" s="99"/>
      <c r="DHD79" s="99"/>
      <c r="DHE79" s="99"/>
      <c r="DHF79" s="99"/>
      <c r="DHG79" s="5"/>
      <c r="DHH79" s="100"/>
      <c r="DHI79" s="2"/>
      <c r="DHJ79" s="99"/>
      <c r="DHK79" s="99"/>
      <c r="DHL79" s="99"/>
      <c r="DHM79" s="99"/>
      <c r="DHN79" s="99"/>
      <c r="DHO79" s="5"/>
      <c r="DHP79" s="100"/>
      <c r="DHQ79" s="2"/>
      <c r="DHR79" s="99"/>
      <c r="DHS79" s="99"/>
      <c r="DHT79" s="99"/>
      <c r="DHU79" s="99"/>
      <c r="DHV79" s="99"/>
      <c r="DHW79" s="5"/>
      <c r="DHX79" s="100"/>
      <c r="DHY79" s="2"/>
      <c r="DHZ79" s="99"/>
      <c r="DIA79" s="99"/>
      <c r="DIB79" s="99"/>
      <c r="DIC79" s="99"/>
      <c r="DID79" s="99"/>
      <c r="DIE79" s="5"/>
      <c r="DIF79" s="100"/>
      <c r="DIG79" s="2"/>
      <c r="DIH79" s="99"/>
      <c r="DII79" s="99"/>
      <c r="DIJ79" s="99"/>
      <c r="DIK79" s="99"/>
      <c r="DIL79" s="99"/>
      <c r="DIM79" s="5"/>
      <c r="DIN79" s="100"/>
      <c r="DIO79" s="2"/>
      <c r="DIP79" s="99"/>
      <c r="DIQ79" s="99"/>
      <c r="DIR79" s="99"/>
      <c r="DIS79" s="99"/>
      <c r="DIT79" s="99"/>
      <c r="DIU79" s="5"/>
      <c r="DIV79" s="100"/>
      <c r="DIW79" s="2"/>
      <c r="DIX79" s="99"/>
      <c r="DIY79" s="99"/>
      <c r="DIZ79" s="99"/>
      <c r="DJA79" s="99"/>
      <c r="DJB79" s="99"/>
      <c r="DJC79" s="5"/>
      <c r="DJD79" s="100"/>
      <c r="DJE79" s="2"/>
      <c r="DJF79" s="99"/>
      <c r="DJG79" s="99"/>
      <c r="DJH79" s="99"/>
      <c r="DJI79" s="99"/>
      <c r="DJJ79" s="99"/>
      <c r="DJK79" s="5"/>
      <c r="DJL79" s="100"/>
      <c r="DJM79" s="2"/>
      <c r="DJN79" s="99"/>
      <c r="DJO79" s="99"/>
      <c r="DJP79" s="99"/>
      <c r="DJQ79" s="99"/>
      <c r="DJR79" s="99"/>
      <c r="DJS79" s="5"/>
      <c r="DJT79" s="100"/>
      <c r="DJU79" s="2"/>
      <c r="DJV79" s="99"/>
      <c r="DJW79" s="99"/>
      <c r="DJX79" s="99"/>
      <c r="DJY79" s="99"/>
      <c r="DJZ79" s="99"/>
      <c r="DKA79" s="5"/>
      <c r="DKB79" s="100"/>
      <c r="DKC79" s="2"/>
      <c r="DKD79" s="99"/>
      <c r="DKE79" s="99"/>
      <c r="DKF79" s="99"/>
      <c r="DKG79" s="99"/>
      <c r="DKH79" s="99"/>
      <c r="DKI79" s="5"/>
      <c r="DKJ79" s="100"/>
      <c r="DKK79" s="2"/>
      <c r="DKL79" s="99"/>
      <c r="DKM79" s="99"/>
      <c r="DKN79" s="99"/>
      <c r="DKO79" s="99"/>
      <c r="DKP79" s="99"/>
      <c r="DKQ79" s="5"/>
      <c r="DKR79" s="100"/>
      <c r="DKS79" s="2"/>
      <c r="DKT79" s="99"/>
      <c r="DKU79" s="99"/>
      <c r="DKV79" s="99"/>
      <c r="DKW79" s="99"/>
      <c r="DKX79" s="99"/>
      <c r="DKY79" s="5"/>
      <c r="DKZ79" s="100"/>
      <c r="DLA79" s="2"/>
      <c r="DLB79" s="99"/>
      <c r="DLC79" s="99"/>
      <c r="DLD79" s="99"/>
      <c r="DLE79" s="99"/>
      <c r="DLF79" s="99"/>
      <c r="DLG79" s="5"/>
      <c r="DLH79" s="100"/>
      <c r="DLI79" s="2"/>
      <c r="DLJ79" s="99"/>
      <c r="DLK79" s="99"/>
      <c r="DLL79" s="99"/>
      <c r="DLM79" s="99"/>
      <c r="DLN79" s="99"/>
      <c r="DLO79" s="5"/>
      <c r="DLP79" s="100"/>
      <c r="DLQ79" s="2"/>
      <c r="DLR79" s="99"/>
      <c r="DLS79" s="99"/>
      <c r="DLT79" s="99"/>
      <c r="DLU79" s="99"/>
      <c r="DLV79" s="99"/>
      <c r="DLW79" s="5"/>
      <c r="DLX79" s="100"/>
      <c r="DLY79" s="2"/>
      <c r="DLZ79" s="99"/>
      <c r="DMA79" s="99"/>
      <c r="DMB79" s="99"/>
      <c r="DMC79" s="99"/>
      <c r="DMD79" s="99"/>
      <c r="DME79" s="5"/>
      <c r="DMF79" s="100"/>
      <c r="DMG79" s="2"/>
      <c r="DMH79" s="99"/>
      <c r="DMI79" s="99"/>
      <c r="DMJ79" s="99"/>
      <c r="DMK79" s="99"/>
      <c r="DML79" s="99"/>
      <c r="DMM79" s="5"/>
      <c r="DMN79" s="100"/>
      <c r="DMO79" s="2"/>
      <c r="DMP79" s="99"/>
      <c r="DMQ79" s="99"/>
      <c r="DMR79" s="99"/>
      <c r="DMS79" s="99"/>
      <c r="DMT79" s="99"/>
      <c r="DMU79" s="5"/>
      <c r="DMV79" s="100"/>
      <c r="DMW79" s="2"/>
      <c r="DMX79" s="99"/>
      <c r="DMY79" s="99"/>
      <c r="DMZ79" s="99"/>
      <c r="DNA79" s="99"/>
      <c r="DNB79" s="99"/>
      <c r="DNC79" s="5"/>
      <c r="DND79" s="100"/>
      <c r="DNE79" s="2"/>
      <c r="DNF79" s="99"/>
      <c r="DNG79" s="99"/>
      <c r="DNH79" s="99"/>
      <c r="DNI79" s="99"/>
      <c r="DNJ79" s="99"/>
      <c r="DNK79" s="5"/>
      <c r="DNL79" s="100"/>
      <c r="DNM79" s="2"/>
      <c r="DNN79" s="99"/>
      <c r="DNO79" s="99"/>
      <c r="DNP79" s="99"/>
      <c r="DNQ79" s="99"/>
      <c r="DNR79" s="99"/>
      <c r="DNS79" s="5"/>
      <c r="DNT79" s="100"/>
      <c r="DNU79" s="2"/>
      <c r="DNV79" s="99"/>
      <c r="DNW79" s="99"/>
      <c r="DNX79" s="99"/>
      <c r="DNY79" s="99"/>
      <c r="DNZ79" s="99"/>
      <c r="DOA79" s="5"/>
      <c r="DOB79" s="100"/>
      <c r="DOC79" s="2"/>
      <c r="DOD79" s="99"/>
      <c r="DOE79" s="99"/>
      <c r="DOF79" s="99"/>
      <c r="DOG79" s="99"/>
      <c r="DOH79" s="99"/>
      <c r="DOI79" s="5"/>
      <c r="DOJ79" s="100"/>
      <c r="DOK79" s="2"/>
      <c r="DOL79" s="99"/>
      <c r="DOM79" s="99"/>
      <c r="DON79" s="99"/>
      <c r="DOO79" s="99"/>
      <c r="DOP79" s="99"/>
      <c r="DOQ79" s="5"/>
      <c r="DOR79" s="100"/>
      <c r="DOS79" s="2"/>
      <c r="DOT79" s="99"/>
      <c r="DOU79" s="99"/>
      <c r="DOV79" s="99"/>
      <c r="DOW79" s="99"/>
      <c r="DOX79" s="99"/>
      <c r="DOY79" s="5"/>
      <c r="DOZ79" s="100"/>
      <c r="DPA79" s="2"/>
      <c r="DPB79" s="99"/>
      <c r="DPC79" s="99"/>
      <c r="DPD79" s="99"/>
      <c r="DPE79" s="99"/>
      <c r="DPF79" s="99"/>
      <c r="DPG79" s="5"/>
      <c r="DPH79" s="100"/>
      <c r="DPI79" s="2"/>
      <c r="DPJ79" s="99"/>
      <c r="DPK79" s="99"/>
      <c r="DPL79" s="99"/>
      <c r="DPM79" s="99"/>
      <c r="DPN79" s="99"/>
      <c r="DPO79" s="5"/>
      <c r="DPP79" s="100"/>
      <c r="DPQ79" s="2"/>
      <c r="DPR79" s="99"/>
      <c r="DPS79" s="99"/>
      <c r="DPT79" s="99"/>
      <c r="DPU79" s="99"/>
      <c r="DPV79" s="99"/>
      <c r="DPW79" s="5"/>
      <c r="DPX79" s="100"/>
      <c r="DPY79" s="2"/>
      <c r="DPZ79" s="99"/>
      <c r="DQA79" s="99"/>
      <c r="DQB79" s="99"/>
      <c r="DQC79" s="99"/>
      <c r="DQD79" s="99"/>
      <c r="DQE79" s="5"/>
      <c r="DQF79" s="100"/>
      <c r="DQG79" s="2"/>
      <c r="DQH79" s="99"/>
      <c r="DQI79" s="99"/>
      <c r="DQJ79" s="99"/>
      <c r="DQK79" s="99"/>
      <c r="DQL79" s="99"/>
      <c r="DQM79" s="5"/>
      <c r="DQN79" s="100"/>
      <c r="DQO79" s="2"/>
      <c r="DQP79" s="99"/>
      <c r="DQQ79" s="99"/>
      <c r="DQR79" s="99"/>
      <c r="DQS79" s="99"/>
      <c r="DQT79" s="99"/>
      <c r="DQU79" s="5"/>
      <c r="DQV79" s="100"/>
      <c r="DQW79" s="2"/>
      <c r="DQX79" s="99"/>
      <c r="DQY79" s="99"/>
      <c r="DQZ79" s="99"/>
      <c r="DRA79" s="99"/>
      <c r="DRB79" s="99"/>
      <c r="DRC79" s="5"/>
      <c r="DRD79" s="100"/>
      <c r="DRE79" s="2"/>
      <c r="DRF79" s="99"/>
      <c r="DRG79" s="99"/>
      <c r="DRH79" s="99"/>
      <c r="DRI79" s="99"/>
      <c r="DRJ79" s="99"/>
      <c r="DRK79" s="5"/>
      <c r="DRL79" s="100"/>
      <c r="DRM79" s="2"/>
      <c r="DRN79" s="99"/>
      <c r="DRO79" s="99"/>
      <c r="DRP79" s="99"/>
      <c r="DRQ79" s="99"/>
      <c r="DRR79" s="99"/>
      <c r="DRS79" s="5"/>
      <c r="DRT79" s="100"/>
      <c r="DRU79" s="2"/>
      <c r="DRV79" s="99"/>
      <c r="DRW79" s="99"/>
      <c r="DRX79" s="99"/>
      <c r="DRY79" s="99"/>
      <c r="DRZ79" s="99"/>
      <c r="DSA79" s="5"/>
      <c r="DSB79" s="100"/>
      <c r="DSC79" s="2"/>
      <c r="DSD79" s="99"/>
      <c r="DSE79" s="99"/>
      <c r="DSF79" s="99"/>
      <c r="DSG79" s="99"/>
      <c r="DSH79" s="99"/>
      <c r="DSI79" s="5"/>
      <c r="DSJ79" s="100"/>
      <c r="DSK79" s="2"/>
      <c r="DSL79" s="99"/>
      <c r="DSM79" s="99"/>
      <c r="DSN79" s="99"/>
      <c r="DSO79" s="99"/>
      <c r="DSP79" s="99"/>
      <c r="DSQ79" s="5"/>
      <c r="DSR79" s="100"/>
      <c r="DSS79" s="2"/>
      <c r="DST79" s="99"/>
      <c r="DSU79" s="99"/>
      <c r="DSV79" s="99"/>
      <c r="DSW79" s="99"/>
      <c r="DSX79" s="99"/>
      <c r="DSY79" s="5"/>
      <c r="DSZ79" s="100"/>
      <c r="DTA79" s="2"/>
      <c r="DTB79" s="99"/>
      <c r="DTC79" s="99"/>
      <c r="DTD79" s="99"/>
      <c r="DTE79" s="99"/>
      <c r="DTF79" s="99"/>
      <c r="DTG79" s="5"/>
      <c r="DTH79" s="100"/>
      <c r="DTI79" s="2"/>
      <c r="DTJ79" s="99"/>
      <c r="DTK79" s="99"/>
      <c r="DTL79" s="99"/>
      <c r="DTM79" s="99"/>
      <c r="DTN79" s="99"/>
      <c r="DTO79" s="5"/>
      <c r="DTP79" s="100"/>
      <c r="DTQ79" s="2"/>
      <c r="DTR79" s="99"/>
      <c r="DTS79" s="99"/>
      <c r="DTT79" s="99"/>
      <c r="DTU79" s="99"/>
      <c r="DTV79" s="99"/>
      <c r="DTW79" s="5"/>
      <c r="DTX79" s="100"/>
      <c r="DTY79" s="2"/>
      <c r="DTZ79" s="99"/>
      <c r="DUA79" s="99"/>
      <c r="DUB79" s="99"/>
      <c r="DUC79" s="99"/>
      <c r="DUD79" s="99"/>
      <c r="DUE79" s="5"/>
      <c r="DUF79" s="100"/>
      <c r="DUG79" s="2"/>
      <c r="DUH79" s="99"/>
      <c r="DUI79" s="99"/>
      <c r="DUJ79" s="99"/>
      <c r="DUK79" s="99"/>
      <c r="DUL79" s="99"/>
      <c r="DUM79" s="5"/>
      <c r="DUN79" s="100"/>
      <c r="DUO79" s="2"/>
      <c r="DUP79" s="99"/>
      <c r="DUQ79" s="99"/>
      <c r="DUR79" s="99"/>
      <c r="DUS79" s="99"/>
      <c r="DUT79" s="99"/>
      <c r="DUU79" s="5"/>
      <c r="DUV79" s="100"/>
      <c r="DUW79" s="2"/>
      <c r="DUX79" s="99"/>
      <c r="DUY79" s="99"/>
      <c r="DUZ79" s="99"/>
      <c r="DVA79" s="99"/>
      <c r="DVB79" s="99"/>
      <c r="DVC79" s="5"/>
      <c r="DVD79" s="100"/>
      <c r="DVE79" s="2"/>
      <c r="DVF79" s="99"/>
      <c r="DVG79" s="99"/>
      <c r="DVH79" s="99"/>
      <c r="DVI79" s="99"/>
      <c r="DVJ79" s="99"/>
      <c r="DVK79" s="5"/>
      <c r="DVL79" s="100"/>
      <c r="DVM79" s="2"/>
      <c r="DVN79" s="99"/>
      <c r="DVO79" s="99"/>
      <c r="DVP79" s="99"/>
      <c r="DVQ79" s="99"/>
      <c r="DVR79" s="99"/>
      <c r="DVS79" s="5"/>
      <c r="DVT79" s="100"/>
      <c r="DVU79" s="2"/>
      <c r="DVV79" s="99"/>
      <c r="DVW79" s="99"/>
      <c r="DVX79" s="99"/>
      <c r="DVY79" s="99"/>
      <c r="DVZ79" s="99"/>
      <c r="DWA79" s="5"/>
      <c r="DWB79" s="100"/>
      <c r="DWC79" s="2"/>
      <c r="DWD79" s="99"/>
      <c r="DWE79" s="99"/>
      <c r="DWF79" s="99"/>
      <c r="DWG79" s="99"/>
      <c r="DWH79" s="99"/>
      <c r="DWI79" s="5"/>
      <c r="DWJ79" s="100"/>
      <c r="DWK79" s="2"/>
      <c r="DWL79" s="99"/>
      <c r="DWM79" s="99"/>
      <c r="DWN79" s="99"/>
      <c r="DWO79" s="99"/>
      <c r="DWP79" s="99"/>
      <c r="DWQ79" s="5"/>
      <c r="DWR79" s="100"/>
      <c r="DWS79" s="2"/>
      <c r="DWT79" s="99"/>
      <c r="DWU79" s="99"/>
      <c r="DWV79" s="99"/>
      <c r="DWW79" s="99"/>
      <c r="DWX79" s="99"/>
      <c r="DWY79" s="5"/>
      <c r="DWZ79" s="100"/>
      <c r="DXA79" s="2"/>
      <c r="DXB79" s="99"/>
      <c r="DXC79" s="99"/>
      <c r="DXD79" s="99"/>
      <c r="DXE79" s="99"/>
      <c r="DXF79" s="99"/>
      <c r="DXG79" s="5"/>
      <c r="DXH79" s="100"/>
      <c r="DXI79" s="2"/>
      <c r="DXJ79" s="99"/>
      <c r="DXK79" s="99"/>
      <c r="DXL79" s="99"/>
      <c r="DXM79" s="99"/>
      <c r="DXN79" s="99"/>
      <c r="DXO79" s="5"/>
      <c r="DXP79" s="100"/>
      <c r="DXQ79" s="2"/>
      <c r="DXR79" s="99"/>
      <c r="DXS79" s="99"/>
      <c r="DXT79" s="99"/>
      <c r="DXU79" s="99"/>
      <c r="DXV79" s="99"/>
      <c r="DXW79" s="5"/>
      <c r="DXX79" s="100"/>
      <c r="DXY79" s="2"/>
      <c r="DXZ79" s="99"/>
      <c r="DYA79" s="99"/>
      <c r="DYB79" s="99"/>
      <c r="DYC79" s="99"/>
      <c r="DYD79" s="99"/>
      <c r="DYE79" s="5"/>
      <c r="DYF79" s="100"/>
      <c r="DYG79" s="2"/>
      <c r="DYH79" s="99"/>
      <c r="DYI79" s="99"/>
      <c r="DYJ79" s="99"/>
      <c r="DYK79" s="99"/>
      <c r="DYL79" s="99"/>
      <c r="DYM79" s="5"/>
      <c r="DYN79" s="100"/>
      <c r="DYO79" s="2"/>
      <c r="DYP79" s="99"/>
      <c r="DYQ79" s="99"/>
      <c r="DYR79" s="99"/>
      <c r="DYS79" s="99"/>
      <c r="DYT79" s="99"/>
      <c r="DYU79" s="5"/>
      <c r="DYV79" s="100"/>
      <c r="DYW79" s="2"/>
      <c r="DYX79" s="99"/>
      <c r="DYY79" s="99"/>
      <c r="DYZ79" s="99"/>
      <c r="DZA79" s="99"/>
      <c r="DZB79" s="99"/>
      <c r="DZC79" s="5"/>
      <c r="DZD79" s="100"/>
      <c r="DZE79" s="2"/>
      <c r="DZF79" s="99"/>
      <c r="DZG79" s="99"/>
      <c r="DZH79" s="99"/>
      <c r="DZI79" s="99"/>
      <c r="DZJ79" s="99"/>
      <c r="DZK79" s="5"/>
      <c r="DZL79" s="100"/>
      <c r="DZM79" s="2"/>
      <c r="DZN79" s="99"/>
      <c r="DZO79" s="99"/>
      <c r="DZP79" s="99"/>
      <c r="DZQ79" s="99"/>
      <c r="DZR79" s="99"/>
      <c r="DZS79" s="5"/>
      <c r="DZT79" s="100"/>
      <c r="DZU79" s="2"/>
      <c r="DZV79" s="99"/>
      <c r="DZW79" s="99"/>
      <c r="DZX79" s="99"/>
      <c r="DZY79" s="99"/>
      <c r="DZZ79" s="99"/>
      <c r="EAA79" s="5"/>
      <c r="EAB79" s="100"/>
      <c r="EAC79" s="2"/>
      <c r="EAD79" s="99"/>
      <c r="EAE79" s="99"/>
      <c r="EAF79" s="99"/>
      <c r="EAG79" s="99"/>
      <c r="EAH79" s="99"/>
      <c r="EAI79" s="5"/>
      <c r="EAJ79" s="100"/>
      <c r="EAK79" s="2"/>
      <c r="EAL79" s="99"/>
      <c r="EAM79" s="99"/>
      <c r="EAN79" s="99"/>
      <c r="EAO79" s="99"/>
      <c r="EAP79" s="99"/>
      <c r="EAQ79" s="5"/>
      <c r="EAR79" s="100"/>
      <c r="EAS79" s="2"/>
      <c r="EAT79" s="99"/>
      <c r="EAU79" s="99"/>
      <c r="EAV79" s="99"/>
      <c r="EAW79" s="99"/>
      <c r="EAX79" s="99"/>
      <c r="EAY79" s="5"/>
      <c r="EAZ79" s="100"/>
      <c r="EBA79" s="2"/>
      <c r="EBB79" s="99"/>
      <c r="EBC79" s="99"/>
      <c r="EBD79" s="99"/>
      <c r="EBE79" s="99"/>
      <c r="EBF79" s="99"/>
      <c r="EBG79" s="5"/>
      <c r="EBH79" s="100"/>
      <c r="EBI79" s="2"/>
      <c r="EBJ79" s="99"/>
      <c r="EBK79" s="99"/>
      <c r="EBL79" s="99"/>
      <c r="EBM79" s="99"/>
      <c r="EBN79" s="99"/>
      <c r="EBO79" s="5"/>
      <c r="EBP79" s="100"/>
      <c r="EBQ79" s="2"/>
      <c r="EBR79" s="99"/>
      <c r="EBS79" s="99"/>
      <c r="EBT79" s="99"/>
      <c r="EBU79" s="99"/>
      <c r="EBV79" s="99"/>
      <c r="EBW79" s="5"/>
      <c r="EBX79" s="100"/>
      <c r="EBY79" s="2"/>
      <c r="EBZ79" s="99"/>
      <c r="ECA79" s="99"/>
      <c r="ECB79" s="99"/>
      <c r="ECC79" s="99"/>
      <c r="ECD79" s="99"/>
      <c r="ECE79" s="5"/>
      <c r="ECF79" s="100"/>
      <c r="ECG79" s="2"/>
      <c r="ECH79" s="99"/>
      <c r="ECI79" s="99"/>
      <c r="ECJ79" s="99"/>
      <c r="ECK79" s="99"/>
      <c r="ECL79" s="99"/>
      <c r="ECM79" s="5"/>
      <c r="ECN79" s="100"/>
      <c r="ECO79" s="2"/>
      <c r="ECP79" s="99"/>
      <c r="ECQ79" s="99"/>
      <c r="ECR79" s="99"/>
      <c r="ECS79" s="99"/>
      <c r="ECT79" s="99"/>
      <c r="ECU79" s="5"/>
      <c r="ECV79" s="100"/>
      <c r="ECW79" s="2"/>
      <c r="ECX79" s="99"/>
      <c r="ECY79" s="99"/>
      <c r="ECZ79" s="99"/>
      <c r="EDA79" s="99"/>
      <c r="EDB79" s="99"/>
      <c r="EDC79" s="5"/>
      <c r="EDD79" s="100"/>
      <c r="EDE79" s="2"/>
      <c r="EDF79" s="99"/>
      <c r="EDG79" s="99"/>
      <c r="EDH79" s="99"/>
      <c r="EDI79" s="99"/>
      <c r="EDJ79" s="99"/>
      <c r="EDK79" s="5"/>
      <c r="EDL79" s="100"/>
      <c r="EDM79" s="2"/>
      <c r="EDN79" s="99"/>
      <c r="EDO79" s="99"/>
      <c r="EDP79" s="99"/>
      <c r="EDQ79" s="99"/>
      <c r="EDR79" s="99"/>
      <c r="EDS79" s="5"/>
      <c r="EDT79" s="100"/>
      <c r="EDU79" s="2"/>
      <c r="EDV79" s="99"/>
      <c r="EDW79" s="99"/>
      <c r="EDX79" s="99"/>
      <c r="EDY79" s="99"/>
      <c r="EDZ79" s="99"/>
      <c r="EEA79" s="5"/>
      <c r="EEB79" s="100"/>
      <c r="EEC79" s="2"/>
      <c r="EED79" s="99"/>
      <c r="EEE79" s="99"/>
      <c r="EEF79" s="99"/>
      <c r="EEG79" s="99"/>
      <c r="EEH79" s="99"/>
      <c r="EEI79" s="5"/>
      <c r="EEJ79" s="100"/>
      <c r="EEK79" s="2"/>
      <c r="EEL79" s="99"/>
      <c r="EEM79" s="99"/>
      <c r="EEN79" s="99"/>
      <c r="EEO79" s="99"/>
      <c r="EEP79" s="99"/>
      <c r="EEQ79" s="5"/>
      <c r="EER79" s="100"/>
      <c r="EES79" s="2"/>
      <c r="EET79" s="99"/>
      <c r="EEU79" s="99"/>
      <c r="EEV79" s="99"/>
      <c r="EEW79" s="99"/>
      <c r="EEX79" s="99"/>
      <c r="EEY79" s="5"/>
      <c r="EEZ79" s="100"/>
      <c r="EFA79" s="2"/>
      <c r="EFB79" s="99"/>
      <c r="EFC79" s="99"/>
      <c r="EFD79" s="99"/>
      <c r="EFE79" s="99"/>
      <c r="EFF79" s="99"/>
      <c r="EFG79" s="5"/>
      <c r="EFH79" s="100"/>
      <c r="EFI79" s="2"/>
      <c r="EFJ79" s="99"/>
      <c r="EFK79" s="99"/>
      <c r="EFL79" s="99"/>
      <c r="EFM79" s="99"/>
      <c r="EFN79" s="99"/>
      <c r="EFO79" s="5"/>
      <c r="EFP79" s="100"/>
      <c r="EFQ79" s="2"/>
      <c r="EFR79" s="99"/>
      <c r="EFS79" s="99"/>
      <c r="EFT79" s="99"/>
      <c r="EFU79" s="99"/>
      <c r="EFV79" s="99"/>
      <c r="EFW79" s="5"/>
      <c r="EFX79" s="100"/>
      <c r="EFY79" s="2"/>
      <c r="EFZ79" s="99"/>
      <c r="EGA79" s="99"/>
      <c r="EGB79" s="99"/>
      <c r="EGC79" s="99"/>
      <c r="EGD79" s="99"/>
      <c r="EGE79" s="5"/>
      <c r="EGF79" s="100"/>
      <c r="EGG79" s="2"/>
      <c r="EGH79" s="99"/>
      <c r="EGI79" s="99"/>
      <c r="EGJ79" s="99"/>
      <c r="EGK79" s="99"/>
      <c r="EGL79" s="99"/>
      <c r="EGM79" s="5"/>
      <c r="EGN79" s="100"/>
      <c r="EGO79" s="2"/>
      <c r="EGP79" s="99"/>
      <c r="EGQ79" s="99"/>
      <c r="EGR79" s="99"/>
      <c r="EGS79" s="99"/>
      <c r="EGT79" s="99"/>
      <c r="EGU79" s="5"/>
      <c r="EGV79" s="100"/>
      <c r="EGW79" s="2"/>
      <c r="EGX79" s="99"/>
      <c r="EGY79" s="99"/>
      <c r="EGZ79" s="99"/>
      <c r="EHA79" s="99"/>
      <c r="EHB79" s="99"/>
      <c r="EHC79" s="5"/>
      <c r="EHD79" s="100"/>
      <c r="EHE79" s="2"/>
      <c r="EHF79" s="99"/>
      <c r="EHG79" s="99"/>
      <c r="EHH79" s="99"/>
      <c r="EHI79" s="99"/>
      <c r="EHJ79" s="99"/>
      <c r="EHK79" s="5"/>
      <c r="EHL79" s="100"/>
      <c r="EHM79" s="2"/>
      <c r="EHN79" s="99"/>
      <c r="EHO79" s="99"/>
      <c r="EHP79" s="99"/>
      <c r="EHQ79" s="99"/>
      <c r="EHR79" s="99"/>
      <c r="EHS79" s="5"/>
      <c r="EHT79" s="100"/>
      <c r="EHU79" s="2"/>
      <c r="EHV79" s="99"/>
      <c r="EHW79" s="99"/>
      <c r="EHX79" s="99"/>
      <c r="EHY79" s="99"/>
      <c r="EHZ79" s="99"/>
      <c r="EIA79" s="5"/>
      <c r="EIB79" s="100"/>
      <c r="EIC79" s="2"/>
      <c r="EID79" s="99"/>
      <c r="EIE79" s="99"/>
      <c r="EIF79" s="99"/>
      <c r="EIG79" s="99"/>
      <c r="EIH79" s="99"/>
      <c r="EII79" s="5"/>
      <c r="EIJ79" s="100"/>
      <c r="EIK79" s="2"/>
      <c r="EIL79" s="99"/>
      <c r="EIM79" s="99"/>
      <c r="EIN79" s="99"/>
      <c r="EIO79" s="99"/>
      <c r="EIP79" s="99"/>
      <c r="EIQ79" s="5"/>
      <c r="EIR79" s="100"/>
      <c r="EIS79" s="2"/>
      <c r="EIT79" s="99"/>
      <c r="EIU79" s="99"/>
      <c r="EIV79" s="99"/>
      <c r="EIW79" s="99"/>
      <c r="EIX79" s="99"/>
      <c r="EIY79" s="5"/>
      <c r="EIZ79" s="100"/>
      <c r="EJA79" s="2"/>
      <c r="EJB79" s="99"/>
      <c r="EJC79" s="99"/>
      <c r="EJD79" s="99"/>
      <c r="EJE79" s="99"/>
      <c r="EJF79" s="99"/>
      <c r="EJG79" s="5"/>
      <c r="EJH79" s="100"/>
      <c r="EJI79" s="2"/>
      <c r="EJJ79" s="99"/>
      <c r="EJK79" s="99"/>
      <c r="EJL79" s="99"/>
      <c r="EJM79" s="99"/>
      <c r="EJN79" s="99"/>
      <c r="EJO79" s="5"/>
      <c r="EJP79" s="100"/>
      <c r="EJQ79" s="2"/>
      <c r="EJR79" s="99"/>
      <c r="EJS79" s="99"/>
      <c r="EJT79" s="99"/>
      <c r="EJU79" s="99"/>
      <c r="EJV79" s="99"/>
      <c r="EJW79" s="5"/>
      <c r="EJX79" s="100"/>
      <c r="EJY79" s="2"/>
      <c r="EJZ79" s="99"/>
      <c r="EKA79" s="99"/>
      <c r="EKB79" s="99"/>
      <c r="EKC79" s="99"/>
      <c r="EKD79" s="99"/>
      <c r="EKE79" s="5"/>
      <c r="EKF79" s="100"/>
      <c r="EKG79" s="2"/>
      <c r="EKH79" s="99"/>
      <c r="EKI79" s="99"/>
      <c r="EKJ79" s="99"/>
      <c r="EKK79" s="99"/>
      <c r="EKL79" s="99"/>
      <c r="EKM79" s="5"/>
      <c r="EKN79" s="100"/>
      <c r="EKO79" s="2"/>
      <c r="EKP79" s="99"/>
      <c r="EKQ79" s="99"/>
      <c r="EKR79" s="99"/>
      <c r="EKS79" s="99"/>
      <c r="EKT79" s="99"/>
      <c r="EKU79" s="5"/>
      <c r="EKV79" s="100"/>
      <c r="EKW79" s="2"/>
      <c r="EKX79" s="99"/>
      <c r="EKY79" s="99"/>
      <c r="EKZ79" s="99"/>
      <c r="ELA79" s="99"/>
      <c r="ELB79" s="99"/>
      <c r="ELC79" s="5"/>
      <c r="ELD79" s="100"/>
      <c r="ELE79" s="2"/>
      <c r="ELF79" s="99"/>
      <c r="ELG79" s="99"/>
      <c r="ELH79" s="99"/>
      <c r="ELI79" s="99"/>
      <c r="ELJ79" s="99"/>
      <c r="ELK79" s="5"/>
      <c r="ELL79" s="100"/>
      <c r="ELM79" s="2"/>
      <c r="ELN79" s="99"/>
      <c r="ELO79" s="99"/>
      <c r="ELP79" s="99"/>
      <c r="ELQ79" s="99"/>
      <c r="ELR79" s="99"/>
      <c r="ELS79" s="5"/>
      <c r="ELT79" s="100"/>
      <c r="ELU79" s="2"/>
      <c r="ELV79" s="99"/>
      <c r="ELW79" s="99"/>
      <c r="ELX79" s="99"/>
      <c r="ELY79" s="99"/>
      <c r="ELZ79" s="99"/>
      <c r="EMA79" s="5"/>
      <c r="EMB79" s="100"/>
      <c r="EMC79" s="2"/>
      <c r="EMD79" s="99"/>
      <c r="EME79" s="99"/>
      <c r="EMF79" s="99"/>
      <c r="EMG79" s="99"/>
      <c r="EMH79" s="99"/>
      <c r="EMI79" s="5"/>
      <c r="EMJ79" s="100"/>
      <c r="EMK79" s="2"/>
      <c r="EML79" s="99"/>
      <c r="EMM79" s="99"/>
      <c r="EMN79" s="99"/>
      <c r="EMO79" s="99"/>
      <c r="EMP79" s="99"/>
      <c r="EMQ79" s="5"/>
      <c r="EMR79" s="100"/>
      <c r="EMS79" s="2"/>
      <c r="EMT79" s="99"/>
      <c r="EMU79" s="99"/>
      <c r="EMV79" s="99"/>
      <c r="EMW79" s="99"/>
      <c r="EMX79" s="99"/>
      <c r="EMY79" s="5"/>
      <c r="EMZ79" s="100"/>
      <c r="ENA79" s="2"/>
      <c r="ENB79" s="99"/>
      <c r="ENC79" s="99"/>
      <c r="END79" s="99"/>
      <c r="ENE79" s="99"/>
      <c r="ENF79" s="99"/>
      <c r="ENG79" s="5"/>
      <c r="ENH79" s="100"/>
      <c r="ENI79" s="2"/>
      <c r="ENJ79" s="99"/>
      <c r="ENK79" s="99"/>
      <c r="ENL79" s="99"/>
      <c r="ENM79" s="99"/>
      <c r="ENN79" s="99"/>
      <c r="ENO79" s="5"/>
      <c r="ENP79" s="100"/>
      <c r="ENQ79" s="2"/>
      <c r="ENR79" s="99"/>
      <c r="ENS79" s="99"/>
      <c r="ENT79" s="99"/>
      <c r="ENU79" s="99"/>
      <c r="ENV79" s="99"/>
      <c r="ENW79" s="5"/>
      <c r="ENX79" s="100"/>
      <c r="ENY79" s="2"/>
      <c r="ENZ79" s="99"/>
      <c r="EOA79" s="99"/>
      <c r="EOB79" s="99"/>
      <c r="EOC79" s="99"/>
      <c r="EOD79" s="99"/>
      <c r="EOE79" s="5"/>
      <c r="EOF79" s="100"/>
      <c r="EOG79" s="2"/>
      <c r="EOH79" s="99"/>
      <c r="EOI79" s="99"/>
      <c r="EOJ79" s="99"/>
      <c r="EOK79" s="99"/>
      <c r="EOL79" s="99"/>
      <c r="EOM79" s="5"/>
      <c r="EON79" s="100"/>
      <c r="EOO79" s="2"/>
      <c r="EOP79" s="99"/>
      <c r="EOQ79" s="99"/>
      <c r="EOR79" s="99"/>
      <c r="EOS79" s="99"/>
      <c r="EOT79" s="99"/>
      <c r="EOU79" s="5"/>
      <c r="EOV79" s="100"/>
      <c r="EOW79" s="2"/>
      <c r="EOX79" s="99"/>
      <c r="EOY79" s="99"/>
      <c r="EOZ79" s="99"/>
      <c r="EPA79" s="99"/>
      <c r="EPB79" s="99"/>
      <c r="EPC79" s="5"/>
      <c r="EPD79" s="100"/>
      <c r="EPE79" s="2"/>
      <c r="EPF79" s="99"/>
      <c r="EPG79" s="99"/>
      <c r="EPH79" s="99"/>
      <c r="EPI79" s="99"/>
      <c r="EPJ79" s="99"/>
      <c r="EPK79" s="5"/>
      <c r="EPL79" s="100"/>
      <c r="EPM79" s="2"/>
      <c r="EPN79" s="99"/>
      <c r="EPO79" s="99"/>
      <c r="EPP79" s="99"/>
      <c r="EPQ79" s="99"/>
      <c r="EPR79" s="99"/>
      <c r="EPS79" s="5"/>
      <c r="EPT79" s="100"/>
      <c r="EPU79" s="2"/>
      <c r="EPV79" s="99"/>
      <c r="EPW79" s="99"/>
      <c r="EPX79" s="99"/>
      <c r="EPY79" s="99"/>
      <c r="EPZ79" s="99"/>
      <c r="EQA79" s="5"/>
      <c r="EQB79" s="100"/>
      <c r="EQC79" s="2"/>
      <c r="EQD79" s="99"/>
      <c r="EQE79" s="99"/>
      <c r="EQF79" s="99"/>
      <c r="EQG79" s="99"/>
      <c r="EQH79" s="99"/>
      <c r="EQI79" s="5"/>
      <c r="EQJ79" s="100"/>
      <c r="EQK79" s="2"/>
      <c r="EQL79" s="99"/>
      <c r="EQM79" s="99"/>
      <c r="EQN79" s="99"/>
      <c r="EQO79" s="99"/>
      <c r="EQP79" s="99"/>
      <c r="EQQ79" s="5"/>
      <c r="EQR79" s="100"/>
      <c r="EQS79" s="2"/>
      <c r="EQT79" s="99"/>
      <c r="EQU79" s="99"/>
      <c r="EQV79" s="99"/>
      <c r="EQW79" s="99"/>
      <c r="EQX79" s="99"/>
      <c r="EQY79" s="5"/>
      <c r="EQZ79" s="100"/>
      <c r="ERA79" s="2"/>
      <c r="ERB79" s="99"/>
      <c r="ERC79" s="99"/>
      <c r="ERD79" s="99"/>
      <c r="ERE79" s="99"/>
      <c r="ERF79" s="99"/>
      <c r="ERG79" s="5"/>
      <c r="ERH79" s="100"/>
      <c r="ERI79" s="2"/>
      <c r="ERJ79" s="99"/>
      <c r="ERK79" s="99"/>
      <c r="ERL79" s="99"/>
      <c r="ERM79" s="99"/>
      <c r="ERN79" s="99"/>
      <c r="ERO79" s="5"/>
      <c r="ERP79" s="100"/>
      <c r="ERQ79" s="2"/>
      <c r="ERR79" s="99"/>
      <c r="ERS79" s="99"/>
      <c r="ERT79" s="99"/>
      <c r="ERU79" s="99"/>
      <c r="ERV79" s="99"/>
      <c r="ERW79" s="5"/>
      <c r="ERX79" s="100"/>
      <c r="ERY79" s="2"/>
      <c r="ERZ79" s="99"/>
      <c r="ESA79" s="99"/>
      <c r="ESB79" s="99"/>
      <c r="ESC79" s="99"/>
      <c r="ESD79" s="99"/>
      <c r="ESE79" s="5"/>
      <c r="ESF79" s="100"/>
      <c r="ESG79" s="2"/>
      <c r="ESH79" s="99"/>
      <c r="ESI79" s="99"/>
      <c r="ESJ79" s="99"/>
      <c r="ESK79" s="99"/>
      <c r="ESL79" s="99"/>
      <c r="ESM79" s="5"/>
      <c r="ESN79" s="100"/>
      <c r="ESO79" s="2"/>
      <c r="ESP79" s="99"/>
      <c r="ESQ79" s="99"/>
      <c r="ESR79" s="99"/>
      <c r="ESS79" s="99"/>
      <c r="EST79" s="99"/>
      <c r="ESU79" s="5"/>
      <c r="ESV79" s="100"/>
      <c r="ESW79" s="2"/>
      <c r="ESX79" s="99"/>
      <c r="ESY79" s="99"/>
      <c r="ESZ79" s="99"/>
      <c r="ETA79" s="99"/>
      <c r="ETB79" s="99"/>
      <c r="ETC79" s="5"/>
      <c r="ETD79" s="100"/>
      <c r="ETE79" s="2"/>
      <c r="ETF79" s="99"/>
      <c r="ETG79" s="99"/>
      <c r="ETH79" s="99"/>
      <c r="ETI79" s="99"/>
      <c r="ETJ79" s="99"/>
      <c r="ETK79" s="5"/>
      <c r="ETL79" s="100"/>
      <c r="ETM79" s="2"/>
      <c r="ETN79" s="99"/>
      <c r="ETO79" s="99"/>
      <c r="ETP79" s="99"/>
      <c r="ETQ79" s="99"/>
      <c r="ETR79" s="99"/>
      <c r="ETS79" s="5"/>
      <c r="ETT79" s="100"/>
      <c r="ETU79" s="2"/>
      <c r="ETV79" s="99"/>
      <c r="ETW79" s="99"/>
      <c r="ETX79" s="99"/>
      <c r="ETY79" s="99"/>
      <c r="ETZ79" s="99"/>
      <c r="EUA79" s="5"/>
      <c r="EUB79" s="100"/>
      <c r="EUC79" s="2"/>
      <c r="EUD79" s="99"/>
      <c r="EUE79" s="99"/>
      <c r="EUF79" s="99"/>
      <c r="EUG79" s="99"/>
      <c r="EUH79" s="99"/>
      <c r="EUI79" s="5"/>
      <c r="EUJ79" s="100"/>
      <c r="EUK79" s="2"/>
      <c r="EUL79" s="99"/>
      <c r="EUM79" s="99"/>
      <c r="EUN79" s="99"/>
      <c r="EUO79" s="99"/>
      <c r="EUP79" s="99"/>
      <c r="EUQ79" s="5"/>
      <c r="EUR79" s="100"/>
      <c r="EUS79" s="2"/>
      <c r="EUT79" s="99"/>
      <c r="EUU79" s="99"/>
      <c r="EUV79" s="99"/>
      <c r="EUW79" s="99"/>
      <c r="EUX79" s="99"/>
      <c r="EUY79" s="5"/>
      <c r="EUZ79" s="100"/>
      <c r="EVA79" s="2"/>
      <c r="EVB79" s="99"/>
      <c r="EVC79" s="99"/>
      <c r="EVD79" s="99"/>
      <c r="EVE79" s="99"/>
      <c r="EVF79" s="99"/>
      <c r="EVG79" s="5"/>
      <c r="EVH79" s="100"/>
      <c r="EVI79" s="2"/>
      <c r="EVJ79" s="99"/>
      <c r="EVK79" s="99"/>
      <c r="EVL79" s="99"/>
      <c r="EVM79" s="99"/>
      <c r="EVN79" s="99"/>
      <c r="EVO79" s="5"/>
      <c r="EVP79" s="100"/>
      <c r="EVQ79" s="2"/>
      <c r="EVR79" s="99"/>
      <c r="EVS79" s="99"/>
      <c r="EVT79" s="99"/>
      <c r="EVU79" s="99"/>
      <c r="EVV79" s="99"/>
      <c r="EVW79" s="5"/>
      <c r="EVX79" s="100"/>
      <c r="EVY79" s="2"/>
      <c r="EVZ79" s="99"/>
      <c r="EWA79" s="99"/>
      <c r="EWB79" s="99"/>
      <c r="EWC79" s="99"/>
      <c r="EWD79" s="99"/>
      <c r="EWE79" s="5"/>
      <c r="EWF79" s="100"/>
      <c r="EWG79" s="2"/>
      <c r="EWH79" s="99"/>
      <c r="EWI79" s="99"/>
      <c r="EWJ79" s="99"/>
      <c r="EWK79" s="99"/>
      <c r="EWL79" s="99"/>
      <c r="EWM79" s="5"/>
      <c r="EWN79" s="100"/>
      <c r="EWO79" s="2"/>
      <c r="EWP79" s="99"/>
      <c r="EWQ79" s="99"/>
      <c r="EWR79" s="99"/>
      <c r="EWS79" s="99"/>
      <c r="EWT79" s="99"/>
      <c r="EWU79" s="5"/>
      <c r="EWV79" s="100"/>
      <c r="EWW79" s="2"/>
      <c r="EWX79" s="99"/>
      <c r="EWY79" s="99"/>
      <c r="EWZ79" s="99"/>
      <c r="EXA79" s="99"/>
      <c r="EXB79" s="99"/>
      <c r="EXC79" s="5"/>
      <c r="EXD79" s="100"/>
      <c r="EXE79" s="2"/>
      <c r="EXF79" s="99"/>
      <c r="EXG79" s="99"/>
      <c r="EXH79" s="99"/>
      <c r="EXI79" s="99"/>
      <c r="EXJ79" s="99"/>
      <c r="EXK79" s="5"/>
      <c r="EXL79" s="100"/>
      <c r="EXM79" s="2"/>
      <c r="EXN79" s="99"/>
      <c r="EXO79" s="99"/>
      <c r="EXP79" s="99"/>
      <c r="EXQ79" s="99"/>
      <c r="EXR79" s="99"/>
      <c r="EXS79" s="5"/>
      <c r="EXT79" s="100"/>
      <c r="EXU79" s="2"/>
      <c r="EXV79" s="99"/>
      <c r="EXW79" s="99"/>
      <c r="EXX79" s="99"/>
      <c r="EXY79" s="99"/>
      <c r="EXZ79" s="99"/>
      <c r="EYA79" s="5"/>
      <c r="EYB79" s="100"/>
      <c r="EYC79" s="2"/>
      <c r="EYD79" s="99"/>
      <c r="EYE79" s="99"/>
      <c r="EYF79" s="99"/>
      <c r="EYG79" s="99"/>
      <c r="EYH79" s="99"/>
      <c r="EYI79" s="5"/>
      <c r="EYJ79" s="100"/>
      <c r="EYK79" s="2"/>
      <c r="EYL79" s="99"/>
      <c r="EYM79" s="99"/>
      <c r="EYN79" s="99"/>
      <c r="EYO79" s="99"/>
      <c r="EYP79" s="99"/>
      <c r="EYQ79" s="5"/>
      <c r="EYR79" s="100"/>
      <c r="EYS79" s="2"/>
      <c r="EYT79" s="99"/>
      <c r="EYU79" s="99"/>
      <c r="EYV79" s="99"/>
      <c r="EYW79" s="99"/>
      <c r="EYX79" s="99"/>
      <c r="EYY79" s="5"/>
      <c r="EYZ79" s="100"/>
      <c r="EZA79" s="2"/>
      <c r="EZB79" s="99"/>
      <c r="EZC79" s="99"/>
      <c r="EZD79" s="99"/>
      <c r="EZE79" s="99"/>
      <c r="EZF79" s="99"/>
      <c r="EZG79" s="5"/>
      <c r="EZH79" s="100"/>
      <c r="EZI79" s="2"/>
      <c r="EZJ79" s="99"/>
      <c r="EZK79" s="99"/>
      <c r="EZL79" s="99"/>
      <c r="EZM79" s="99"/>
      <c r="EZN79" s="99"/>
      <c r="EZO79" s="5"/>
      <c r="EZP79" s="100"/>
      <c r="EZQ79" s="2"/>
      <c r="EZR79" s="99"/>
      <c r="EZS79" s="99"/>
      <c r="EZT79" s="99"/>
      <c r="EZU79" s="99"/>
      <c r="EZV79" s="99"/>
      <c r="EZW79" s="5"/>
      <c r="EZX79" s="100"/>
      <c r="EZY79" s="2"/>
      <c r="EZZ79" s="99"/>
      <c r="FAA79" s="99"/>
      <c r="FAB79" s="99"/>
      <c r="FAC79" s="99"/>
      <c r="FAD79" s="99"/>
      <c r="FAE79" s="5"/>
      <c r="FAF79" s="100"/>
      <c r="FAG79" s="2"/>
      <c r="FAH79" s="99"/>
      <c r="FAI79" s="99"/>
      <c r="FAJ79" s="99"/>
      <c r="FAK79" s="99"/>
      <c r="FAL79" s="99"/>
      <c r="FAM79" s="5"/>
      <c r="FAN79" s="100"/>
      <c r="FAO79" s="2"/>
      <c r="FAP79" s="99"/>
      <c r="FAQ79" s="99"/>
      <c r="FAR79" s="99"/>
      <c r="FAS79" s="99"/>
      <c r="FAT79" s="99"/>
      <c r="FAU79" s="5"/>
      <c r="FAV79" s="100"/>
      <c r="FAW79" s="2"/>
      <c r="FAX79" s="99"/>
      <c r="FAY79" s="99"/>
      <c r="FAZ79" s="99"/>
      <c r="FBA79" s="99"/>
      <c r="FBB79" s="99"/>
      <c r="FBC79" s="5"/>
      <c r="FBD79" s="100"/>
      <c r="FBE79" s="2"/>
      <c r="FBF79" s="99"/>
      <c r="FBG79" s="99"/>
      <c r="FBH79" s="99"/>
      <c r="FBI79" s="99"/>
      <c r="FBJ79" s="99"/>
      <c r="FBK79" s="5"/>
      <c r="FBL79" s="100"/>
      <c r="FBM79" s="2"/>
      <c r="FBN79" s="99"/>
      <c r="FBO79" s="99"/>
      <c r="FBP79" s="99"/>
      <c r="FBQ79" s="99"/>
      <c r="FBR79" s="99"/>
      <c r="FBS79" s="5"/>
      <c r="FBT79" s="100"/>
      <c r="FBU79" s="2"/>
      <c r="FBV79" s="99"/>
      <c r="FBW79" s="99"/>
      <c r="FBX79" s="99"/>
      <c r="FBY79" s="99"/>
      <c r="FBZ79" s="99"/>
      <c r="FCA79" s="5"/>
      <c r="FCB79" s="100"/>
      <c r="FCC79" s="2"/>
      <c r="FCD79" s="99"/>
      <c r="FCE79" s="99"/>
      <c r="FCF79" s="99"/>
      <c r="FCG79" s="99"/>
      <c r="FCH79" s="99"/>
      <c r="FCI79" s="5"/>
      <c r="FCJ79" s="100"/>
      <c r="FCK79" s="2"/>
      <c r="FCL79" s="99"/>
      <c r="FCM79" s="99"/>
      <c r="FCN79" s="99"/>
      <c r="FCO79" s="99"/>
      <c r="FCP79" s="99"/>
      <c r="FCQ79" s="5"/>
      <c r="FCR79" s="100"/>
      <c r="FCS79" s="2"/>
      <c r="FCT79" s="99"/>
      <c r="FCU79" s="99"/>
      <c r="FCV79" s="99"/>
      <c r="FCW79" s="99"/>
      <c r="FCX79" s="99"/>
      <c r="FCY79" s="5"/>
      <c r="FCZ79" s="100"/>
      <c r="FDA79" s="2"/>
      <c r="FDB79" s="99"/>
      <c r="FDC79" s="99"/>
      <c r="FDD79" s="99"/>
      <c r="FDE79" s="99"/>
      <c r="FDF79" s="99"/>
      <c r="FDG79" s="5"/>
      <c r="FDH79" s="100"/>
      <c r="FDI79" s="2"/>
      <c r="FDJ79" s="99"/>
      <c r="FDK79" s="99"/>
      <c r="FDL79" s="99"/>
      <c r="FDM79" s="99"/>
      <c r="FDN79" s="99"/>
      <c r="FDO79" s="5"/>
      <c r="FDP79" s="100"/>
      <c r="FDQ79" s="2"/>
      <c r="FDR79" s="99"/>
      <c r="FDS79" s="99"/>
      <c r="FDT79" s="99"/>
      <c r="FDU79" s="99"/>
      <c r="FDV79" s="99"/>
      <c r="FDW79" s="5"/>
      <c r="FDX79" s="100"/>
      <c r="FDY79" s="2"/>
      <c r="FDZ79" s="99"/>
      <c r="FEA79" s="99"/>
      <c r="FEB79" s="99"/>
      <c r="FEC79" s="99"/>
      <c r="FED79" s="99"/>
      <c r="FEE79" s="5"/>
      <c r="FEF79" s="100"/>
      <c r="FEG79" s="2"/>
      <c r="FEH79" s="99"/>
      <c r="FEI79" s="99"/>
      <c r="FEJ79" s="99"/>
      <c r="FEK79" s="99"/>
      <c r="FEL79" s="99"/>
      <c r="FEM79" s="5"/>
      <c r="FEN79" s="100"/>
      <c r="FEO79" s="2"/>
      <c r="FEP79" s="99"/>
      <c r="FEQ79" s="99"/>
      <c r="FER79" s="99"/>
      <c r="FES79" s="99"/>
      <c r="FET79" s="99"/>
      <c r="FEU79" s="5"/>
      <c r="FEV79" s="100"/>
      <c r="FEW79" s="2"/>
      <c r="FEX79" s="99"/>
      <c r="FEY79" s="99"/>
      <c r="FEZ79" s="99"/>
      <c r="FFA79" s="99"/>
      <c r="FFB79" s="99"/>
      <c r="FFC79" s="5"/>
      <c r="FFD79" s="100"/>
      <c r="FFE79" s="2"/>
      <c r="FFF79" s="99"/>
      <c r="FFG79" s="99"/>
      <c r="FFH79" s="99"/>
      <c r="FFI79" s="99"/>
      <c r="FFJ79" s="99"/>
      <c r="FFK79" s="5"/>
      <c r="FFL79" s="100"/>
      <c r="FFM79" s="2"/>
      <c r="FFN79" s="99"/>
      <c r="FFO79" s="99"/>
      <c r="FFP79" s="99"/>
      <c r="FFQ79" s="99"/>
      <c r="FFR79" s="99"/>
      <c r="FFS79" s="5"/>
      <c r="FFT79" s="100"/>
      <c r="FFU79" s="2"/>
      <c r="FFV79" s="99"/>
      <c r="FFW79" s="99"/>
      <c r="FFX79" s="99"/>
      <c r="FFY79" s="99"/>
      <c r="FFZ79" s="99"/>
      <c r="FGA79" s="5"/>
      <c r="FGB79" s="100"/>
      <c r="FGC79" s="2"/>
      <c r="FGD79" s="99"/>
      <c r="FGE79" s="99"/>
      <c r="FGF79" s="99"/>
      <c r="FGG79" s="99"/>
      <c r="FGH79" s="99"/>
      <c r="FGI79" s="5"/>
      <c r="FGJ79" s="100"/>
      <c r="FGK79" s="2"/>
      <c r="FGL79" s="99"/>
      <c r="FGM79" s="99"/>
      <c r="FGN79" s="99"/>
      <c r="FGO79" s="99"/>
      <c r="FGP79" s="99"/>
      <c r="FGQ79" s="5"/>
      <c r="FGR79" s="100"/>
      <c r="FGS79" s="2"/>
      <c r="FGT79" s="99"/>
      <c r="FGU79" s="99"/>
      <c r="FGV79" s="99"/>
      <c r="FGW79" s="99"/>
      <c r="FGX79" s="99"/>
      <c r="FGY79" s="5"/>
      <c r="FGZ79" s="100"/>
      <c r="FHA79" s="2"/>
      <c r="FHB79" s="99"/>
      <c r="FHC79" s="99"/>
      <c r="FHD79" s="99"/>
      <c r="FHE79" s="99"/>
      <c r="FHF79" s="99"/>
      <c r="FHG79" s="5"/>
      <c r="FHH79" s="100"/>
      <c r="FHI79" s="2"/>
      <c r="FHJ79" s="99"/>
      <c r="FHK79" s="99"/>
      <c r="FHL79" s="99"/>
      <c r="FHM79" s="99"/>
      <c r="FHN79" s="99"/>
      <c r="FHO79" s="5"/>
      <c r="FHP79" s="100"/>
      <c r="FHQ79" s="2"/>
      <c r="FHR79" s="99"/>
      <c r="FHS79" s="99"/>
      <c r="FHT79" s="99"/>
      <c r="FHU79" s="99"/>
      <c r="FHV79" s="99"/>
      <c r="FHW79" s="5"/>
      <c r="FHX79" s="100"/>
      <c r="FHY79" s="2"/>
      <c r="FHZ79" s="99"/>
      <c r="FIA79" s="99"/>
      <c r="FIB79" s="99"/>
      <c r="FIC79" s="99"/>
      <c r="FID79" s="99"/>
      <c r="FIE79" s="5"/>
      <c r="FIF79" s="100"/>
      <c r="FIG79" s="2"/>
      <c r="FIH79" s="99"/>
      <c r="FII79" s="99"/>
      <c r="FIJ79" s="99"/>
      <c r="FIK79" s="99"/>
      <c r="FIL79" s="99"/>
      <c r="FIM79" s="5"/>
      <c r="FIN79" s="100"/>
      <c r="FIO79" s="2"/>
      <c r="FIP79" s="99"/>
      <c r="FIQ79" s="99"/>
      <c r="FIR79" s="99"/>
      <c r="FIS79" s="99"/>
      <c r="FIT79" s="99"/>
      <c r="FIU79" s="5"/>
      <c r="FIV79" s="100"/>
      <c r="FIW79" s="2"/>
      <c r="FIX79" s="99"/>
      <c r="FIY79" s="99"/>
      <c r="FIZ79" s="99"/>
      <c r="FJA79" s="99"/>
      <c r="FJB79" s="99"/>
      <c r="FJC79" s="5"/>
      <c r="FJD79" s="100"/>
      <c r="FJE79" s="2"/>
      <c r="FJF79" s="99"/>
      <c r="FJG79" s="99"/>
      <c r="FJH79" s="99"/>
      <c r="FJI79" s="99"/>
      <c r="FJJ79" s="99"/>
      <c r="FJK79" s="5"/>
      <c r="FJL79" s="100"/>
      <c r="FJM79" s="2"/>
      <c r="FJN79" s="99"/>
      <c r="FJO79" s="99"/>
      <c r="FJP79" s="99"/>
      <c r="FJQ79" s="99"/>
      <c r="FJR79" s="99"/>
      <c r="FJS79" s="5"/>
      <c r="FJT79" s="100"/>
      <c r="FJU79" s="2"/>
      <c r="FJV79" s="99"/>
      <c r="FJW79" s="99"/>
      <c r="FJX79" s="99"/>
      <c r="FJY79" s="99"/>
      <c r="FJZ79" s="99"/>
      <c r="FKA79" s="5"/>
      <c r="FKB79" s="100"/>
      <c r="FKC79" s="2"/>
      <c r="FKD79" s="99"/>
      <c r="FKE79" s="99"/>
      <c r="FKF79" s="99"/>
      <c r="FKG79" s="99"/>
      <c r="FKH79" s="99"/>
      <c r="FKI79" s="5"/>
      <c r="FKJ79" s="100"/>
      <c r="FKK79" s="2"/>
      <c r="FKL79" s="99"/>
      <c r="FKM79" s="99"/>
      <c r="FKN79" s="99"/>
      <c r="FKO79" s="99"/>
      <c r="FKP79" s="99"/>
      <c r="FKQ79" s="5"/>
      <c r="FKR79" s="100"/>
      <c r="FKS79" s="2"/>
      <c r="FKT79" s="99"/>
      <c r="FKU79" s="99"/>
      <c r="FKV79" s="99"/>
      <c r="FKW79" s="99"/>
      <c r="FKX79" s="99"/>
      <c r="FKY79" s="5"/>
      <c r="FKZ79" s="100"/>
      <c r="FLA79" s="2"/>
      <c r="FLB79" s="99"/>
      <c r="FLC79" s="99"/>
      <c r="FLD79" s="99"/>
      <c r="FLE79" s="99"/>
      <c r="FLF79" s="99"/>
      <c r="FLG79" s="5"/>
      <c r="FLH79" s="100"/>
      <c r="FLI79" s="2"/>
      <c r="FLJ79" s="99"/>
      <c r="FLK79" s="99"/>
      <c r="FLL79" s="99"/>
      <c r="FLM79" s="99"/>
      <c r="FLN79" s="99"/>
      <c r="FLO79" s="5"/>
      <c r="FLP79" s="100"/>
      <c r="FLQ79" s="2"/>
      <c r="FLR79" s="99"/>
      <c r="FLS79" s="99"/>
      <c r="FLT79" s="99"/>
      <c r="FLU79" s="99"/>
      <c r="FLV79" s="99"/>
      <c r="FLW79" s="5"/>
      <c r="FLX79" s="100"/>
      <c r="FLY79" s="2"/>
      <c r="FLZ79" s="99"/>
      <c r="FMA79" s="99"/>
      <c r="FMB79" s="99"/>
      <c r="FMC79" s="99"/>
      <c r="FMD79" s="99"/>
      <c r="FME79" s="5"/>
      <c r="FMF79" s="100"/>
      <c r="FMG79" s="2"/>
      <c r="FMH79" s="99"/>
      <c r="FMI79" s="99"/>
      <c r="FMJ79" s="99"/>
      <c r="FMK79" s="99"/>
      <c r="FML79" s="99"/>
      <c r="FMM79" s="5"/>
      <c r="FMN79" s="100"/>
      <c r="FMO79" s="2"/>
      <c r="FMP79" s="99"/>
      <c r="FMQ79" s="99"/>
      <c r="FMR79" s="99"/>
      <c r="FMS79" s="99"/>
      <c r="FMT79" s="99"/>
      <c r="FMU79" s="5"/>
      <c r="FMV79" s="100"/>
      <c r="FMW79" s="2"/>
      <c r="FMX79" s="99"/>
      <c r="FMY79" s="99"/>
      <c r="FMZ79" s="99"/>
      <c r="FNA79" s="99"/>
      <c r="FNB79" s="99"/>
      <c r="FNC79" s="5"/>
      <c r="FND79" s="100"/>
      <c r="FNE79" s="2"/>
      <c r="FNF79" s="99"/>
      <c r="FNG79" s="99"/>
      <c r="FNH79" s="99"/>
      <c r="FNI79" s="99"/>
      <c r="FNJ79" s="99"/>
      <c r="FNK79" s="5"/>
      <c r="FNL79" s="100"/>
      <c r="FNM79" s="2"/>
      <c r="FNN79" s="99"/>
      <c r="FNO79" s="99"/>
      <c r="FNP79" s="99"/>
      <c r="FNQ79" s="99"/>
      <c r="FNR79" s="99"/>
      <c r="FNS79" s="5"/>
      <c r="FNT79" s="100"/>
      <c r="FNU79" s="2"/>
      <c r="FNV79" s="99"/>
      <c r="FNW79" s="99"/>
      <c r="FNX79" s="99"/>
      <c r="FNY79" s="99"/>
      <c r="FNZ79" s="99"/>
      <c r="FOA79" s="5"/>
      <c r="FOB79" s="100"/>
      <c r="FOC79" s="2"/>
      <c r="FOD79" s="99"/>
      <c r="FOE79" s="99"/>
      <c r="FOF79" s="99"/>
      <c r="FOG79" s="99"/>
      <c r="FOH79" s="99"/>
      <c r="FOI79" s="5"/>
      <c r="FOJ79" s="100"/>
      <c r="FOK79" s="2"/>
      <c r="FOL79" s="99"/>
      <c r="FOM79" s="99"/>
      <c r="FON79" s="99"/>
      <c r="FOO79" s="99"/>
      <c r="FOP79" s="99"/>
      <c r="FOQ79" s="5"/>
      <c r="FOR79" s="100"/>
      <c r="FOS79" s="2"/>
      <c r="FOT79" s="99"/>
      <c r="FOU79" s="99"/>
      <c r="FOV79" s="99"/>
      <c r="FOW79" s="99"/>
      <c r="FOX79" s="99"/>
      <c r="FOY79" s="5"/>
      <c r="FOZ79" s="100"/>
      <c r="FPA79" s="2"/>
      <c r="FPB79" s="99"/>
      <c r="FPC79" s="99"/>
      <c r="FPD79" s="99"/>
      <c r="FPE79" s="99"/>
      <c r="FPF79" s="99"/>
      <c r="FPG79" s="5"/>
      <c r="FPH79" s="100"/>
      <c r="FPI79" s="2"/>
      <c r="FPJ79" s="99"/>
      <c r="FPK79" s="99"/>
      <c r="FPL79" s="99"/>
      <c r="FPM79" s="99"/>
      <c r="FPN79" s="99"/>
      <c r="FPO79" s="5"/>
      <c r="FPP79" s="100"/>
      <c r="FPQ79" s="2"/>
      <c r="FPR79" s="99"/>
      <c r="FPS79" s="99"/>
      <c r="FPT79" s="99"/>
      <c r="FPU79" s="99"/>
      <c r="FPV79" s="99"/>
      <c r="FPW79" s="5"/>
      <c r="FPX79" s="100"/>
      <c r="FPY79" s="2"/>
      <c r="FPZ79" s="99"/>
      <c r="FQA79" s="99"/>
      <c r="FQB79" s="99"/>
      <c r="FQC79" s="99"/>
      <c r="FQD79" s="99"/>
      <c r="FQE79" s="5"/>
      <c r="FQF79" s="100"/>
      <c r="FQG79" s="2"/>
      <c r="FQH79" s="99"/>
      <c r="FQI79" s="99"/>
      <c r="FQJ79" s="99"/>
      <c r="FQK79" s="99"/>
      <c r="FQL79" s="99"/>
      <c r="FQM79" s="5"/>
      <c r="FQN79" s="100"/>
      <c r="FQO79" s="2"/>
      <c r="FQP79" s="99"/>
      <c r="FQQ79" s="99"/>
      <c r="FQR79" s="99"/>
      <c r="FQS79" s="99"/>
      <c r="FQT79" s="99"/>
      <c r="FQU79" s="5"/>
      <c r="FQV79" s="100"/>
      <c r="FQW79" s="2"/>
      <c r="FQX79" s="99"/>
      <c r="FQY79" s="99"/>
      <c r="FQZ79" s="99"/>
      <c r="FRA79" s="99"/>
      <c r="FRB79" s="99"/>
      <c r="FRC79" s="5"/>
      <c r="FRD79" s="100"/>
      <c r="FRE79" s="2"/>
      <c r="FRF79" s="99"/>
      <c r="FRG79" s="99"/>
      <c r="FRH79" s="99"/>
      <c r="FRI79" s="99"/>
      <c r="FRJ79" s="99"/>
      <c r="FRK79" s="5"/>
      <c r="FRL79" s="100"/>
      <c r="FRM79" s="2"/>
      <c r="FRN79" s="99"/>
      <c r="FRO79" s="99"/>
      <c r="FRP79" s="99"/>
      <c r="FRQ79" s="99"/>
      <c r="FRR79" s="99"/>
      <c r="FRS79" s="5"/>
      <c r="FRT79" s="100"/>
      <c r="FRU79" s="2"/>
      <c r="FRV79" s="99"/>
      <c r="FRW79" s="99"/>
      <c r="FRX79" s="99"/>
      <c r="FRY79" s="99"/>
      <c r="FRZ79" s="99"/>
      <c r="FSA79" s="5"/>
      <c r="FSB79" s="100"/>
      <c r="FSC79" s="2"/>
      <c r="FSD79" s="99"/>
      <c r="FSE79" s="99"/>
      <c r="FSF79" s="99"/>
      <c r="FSG79" s="99"/>
      <c r="FSH79" s="99"/>
      <c r="FSI79" s="5"/>
      <c r="FSJ79" s="100"/>
      <c r="FSK79" s="2"/>
      <c r="FSL79" s="99"/>
      <c r="FSM79" s="99"/>
      <c r="FSN79" s="99"/>
      <c r="FSO79" s="99"/>
      <c r="FSP79" s="99"/>
      <c r="FSQ79" s="5"/>
      <c r="FSR79" s="100"/>
      <c r="FSS79" s="2"/>
      <c r="FST79" s="99"/>
      <c r="FSU79" s="99"/>
      <c r="FSV79" s="99"/>
      <c r="FSW79" s="99"/>
      <c r="FSX79" s="99"/>
      <c r="FSY79" s="5"/>
      <c r="FSZ79" s="100"/>
      <c r="FTA79" s="2"/>
      <c r="FTB79" s="99"/>
      <c r="FTC79" s="99"/>
      <c r="FTD79" s="99"/>
      <c r="FTE79" s="99"/>
      <c r="FTF79" s="99"/>
      <c r="FTG79" s="5"/>
      <c r="FTH79" s="100"/>
      <c r="FTI79" s="2"/>
      <c r="FTJ79" s="99"/>
      <c r="FTK79" s="99"/>
      <c r="FTL79" s="99"/>
      <c r="FTM79" s="99"/>
      <c r="FTN79" s="99"/>
      <c r="FTO79" s="5"/>
      <c r="FTP79" s="100"/>
      <c r="FTQ79" s="2"/>
      <c r="FTR79" s="99"/>
      <c r="FTS79" s="99"/>
      <c r="FTT79" s="99"/>
      <c r="FTU79" s="99"/>
      <c r="FTV79" s="99"/>
      <c r="FTW79" s="5"/>
      <c r="FTX79" s="100"/>
      <c r="FTY79" s="2"/>
      <c r="FTZ79" s="99"/>
      <c r="FUA79" s="99"/>
      <c r="FUB79" s="99"/>
      <c r="FUC79" s="99"/>
      <c r="FUD79" s="99"/>
      <c r="FUE79" s="5"/>
      <c r="FUF79" s="100"/>
      <c r="FUG79" s="2"/>
      <c r="FUH79" s="99"/>
      <c r="FUI79" s="99"/>
      <c r="FUJ79" s="99"/>
      <c r="FUK79" s="99"/>
      <c r="FUL79" s="99"/>
      <c r="FUM79" s="5"/>
      <c r="FUN79" s="100"/>
      <c r="FUO79" s="2"/>
      <c r="FUP79" s="99"/>
      <c r="FUQ79" s="99"/>
      <c r="FUR79" s="99"/>
      <c r="FUS79" s="99"/>
      <c r="FUT79" s="99"/>
      <c r="FUU79" s="5"/>
      <c r="FUV79" s="100"/>
      <c r="FUW79" s="2"/>
      <c r="FUX79" s="99"/>
      <c r="FUY79" s="99"/>
      <c r="FUZ79" s="99"/>
      <c r="FVA79" s="99"/>
      <c r="FVB79" s="99"/>
      <c r="FVC79" s="5"/>
      <c r="FVD79" s="100"/>
      <c r="FVE79" s="2"/>
      <c r="FVF79" s="99"/>
      <c r="FVG79" s="99"/>
      <c r="FVH79" s="99"/>
      <c r="FVI79" s="99"/>
      <c r="FVJ79" s="99"/>
      <c r="FVK79" s="5"/>
      <c r="FVL79" s="100"/>
      <c r="FVM79" s="2"/>
      <c r="FVN79" s="99"/>
      <c r="FVO79" s="99"/>
      <c r="FVP79" s="99"/>
      <c r="FVQ79" s="99"/>
      <c r="FVR79" s="99"/>
      <c r="FVS79" s="5"/>
      <c r="FVT79" s="100"/>
      <c r="FVU79" s="2"/>
      <c r="FVV79" s="99"/>
      <c r="FVW79" s="99"/>
      <c r="FVX79" s="99"/>
      <c r="FVY79" s="99"/>
      <c r="FVZ79" s="99"/>
      <c r="FWA79" s="5"/>
      <c r="FWB79" s="100"/>
      <c r="FWC79" s="2"/>
      <c r="FWD79" s="99"/>
      <c r="FWE79" s="99"/>
      <c r="FWF79" s="99"/>
      <c r="FWG79" s="99"/>
      <c r="FWH79" s="99"/>
      <c r="FWI79" s="5"/>
      <c r="FWJ79" s="100"/>
      <c r="FWK79" s="2"/>
      <c r="FWL79" s="99"/>
      <c r="FWM79" s="99"/>
      <c r="FWN79" s="99"/>
      <c r="FWO79" s="99"/>
      <c r="FWP79" s="99"/>
      <c r="FWQ79" s="5"/>
      <c r="FWR79" s="100"/>
      <c r="FWS79" s="2"/>
      <c r="FWT79" s="99"/>
      <c r="FWU79" s="99"/>
      <c r="FWV79" s="99"/>
      <c r="FWW79" s="99"/>
      <c r="FWX79" s="99"/>
      <c r="FWY79" s="5"/>
      <c r="FWZ79" s="100"/>
      <c r="FXA79" s="2"/>
      <c r="FXB79" s="99"/>
      <c r="FXC79" s="99"/>
      <c r="FXD79" s="99"/>
      <c r="FXE79" s="99"/>
      <c r="FXF79" s="99"/>
      <c r="FXG79" s="5"/>
      <c r="FXH79" s="100"/>
      <c r="FXI79" s="2"/>
      <c r="FXJ79" s="99"/>
      <c r="FXK79" s="99"/>
      <c r="FXL79" s="99"/>
      <c r="FXM79" s="99"/>
      <c r="FXN79" s="99"/>
      <c r="FXO79" s="5"/>
      <c r="FXP79" s="100"/>
      <c r="FXQ79" s="2"/>
      <c r="FXR79" s="99"/>
      <c r="FXS79" s="99"/>
      <c r="FXT79" s="99"/>
      <c r="FXU79" s="99"/>
      <c r="FXV79" s="99"/>
      <c r="FXW79" s="5"/>
      <c r="FXX79" s="100"/>
      <c r="FXY79" s="2"/>
      <c r="FXZ79" s="99"/>
      <c r="FYA79" s="99"/>
      <c r="FYB79" s="99"/>
      <c r="FYC79" s="99"/>
      <c r="FYD79" s="99"/>
      <c r="FYE79" s="5"/>
      <c r="FYF79" s="100"/>
      <c r="FYG79" s="2"/>
      <c r="FYH79" s="99"/>
      <c r="FYI79" s="99"/>
      <c r="FYJ79" s="99"/>
      <c r="FYK79" s="99"/>
      <c r="FYL79" s="99"/>
      <c r="FYM79" s="5"/>
      <c r="FYN79" s="100"/>
      <c r="FYO79" s="2"/>
      <c r="FYP79" s="99"/>
      <c r="FYQ79" s="99"/>
      <c r="FYR79" s="99"/>
      <c r="FYS79" s="99"/>
      <c r="FYT79" s="99"/>
      <c r="FYU79" s="5"/>
      <c r="FYV79" s="100"/>
      <c r="FYW79" s="2"/>
      <c r="FYX79" s="99"/>
      <c r="FYY79" s="99"/>
      <c r="FYZ79" s="99"/>
      <c r="FZA79" s="99"/>
      <c r="FZB79" s="99"/>
      <c r="FZC79" s="5"/>
      <c r="FZD79" s="100"/>
      <c r="FZE79" s="2"/>
      <c r="FZF79" s="99"/>
      <c r="FZG79" s="99"/>
      <c r="FZH79" s="99"/>
      <c r="FZI79" s="99"/>
      <c r="FZJ79" s="99"/>
      <c r="FZK79" s="5"/>
      <c r="FZL79" s="100"/>
      <c r="FZM79" s="2"/>
      <c r="FZN79" s="99"/>
      <c r="FZO79" s="99"/>
      <c r="FZP79" s="99"/>
      <c r="FZQ79" s="99"/>
      <c r="FZR79" s="99"/>
      <c r="FZS79" s="5"/>
      <c r="FZT79" s="100"/>
      <c r="FZU79" s="2"/>
      <c r="FZV79" s="99"/>
      <c r="FZW79" s="99"/>
      <c r="FZX79" s="99"/>
      <c r="FZY79" s="99"/>
      <c r="FZZ79" s="99"/>
      <c r="GAA79" s="5"/>
      <c r="GAB79" s="100"/>
      <c r="GAC79" s="2"/>
      <c r="GAD79" s="99"/>
      <c r="GAE79" s="99"/>
      <c r="GAF79" s="99"/>
      <c r="GAG79" s="99"/>
      <c r="GAH79" s="99"/>
      <c r="GAI79" s="5"/>
      <c r="GAJ79" s="100"/>
      <c r="GAK79" s="2"/>
      <c r="GAL79" s="99"/>
      <c r="GAM79" s="99"/>
      <c r="GAN79" s="99"/>
      <c r="GAO79" s="99"/>
      <c r="GAP79" s="99"/>
      <c r="GAQ79" s="5"/>
      <c r="GAR79" s="100"/>
      <c r="GAS79" s="2"/>
      <c r="GAT79" s="99"/>
      <c r="GAU79" s="99"/>
      <c r="GAV79" s="99"/>
      <c r="GAW79" s="99"/>
      <c r="GAX79" s="99"/>
      <c r="GAY79" s="5"/>
      <c r="GAZ79" s="100"/>
      <c r="GBA79" s="2"/>
      <c r="GBB79" s="99"/>
      <c r="GBC79" s="99"/>
      <c r="GBD79" s="99"/>
      <c r="GBE79" s="99"/>
      <c r="GBF79" s="99"/>
      <c r="GBG79" s="5"/>
      <c r="GBH79" s="100"/>
      <c r="GBI79" s="2"/>
      <c r="GBJ79" s="99"/>
      <c r="GBK79" s="99"/>
      <c r="GBL79" s="99"/>
      <c r="GBM79" s="99"/>
      <c r="GBN79" s="99"/>
      <c r="GBO79" s="5"/>
      <c r="GBP79" s="100"/>
      <c r="GBQ79" s="2"/>
      <c r="GBR79" s="99"/>
      <c r="GBS79" s="99"/>
      <c r="GBT79" s="99"/>
      <c r="GBU79" s="99"/>
      <c r="GBV79" s="99"/>
      <c r="GBW79" s="5"/>
      <c r="GBX79" s="100"/>
      <c r="GBY79" s="2"/>
      <c r="GBZ79" s="99"/>
      <c r="GCA79" s="99"/>
      <c r="GCB79" s="99"/>
      <c r="GCC79" s="99"/>
      <c r="GCD79" s="99"/>
      <c r="GCE79" s="5"/>
      <c r="GCF79" s="100"/>
      <c r="GCG79" s="2"/>
      <c r="GCH79" s="99"/>
      <c r="GCI79" s="99"/>
      <c r="GCJ79" s="99"/>
      <c r="GCK79" s="99"/>
      <c r="GCL79" s="99"/>
      <c r="GCM79" s="5"/>
      <c r="GCN79" s="100"/>
      <c r="GCO79" s="2"/>
      <c r="GCP79" s="99"/>
      <c r="GCQ79" s="99"/>
      <c r="GCR79" s="99"/>
      <c r="GCS79" s="99"/>
      <c r="GCT79" s="99"/>
      <c r="GCU79" s="5"/>
      <c r="GCV79" s="100"/>
      <c r="GCW79" s="2"/>
      <c r="GCX79" s="99"/>
      <c r="GCY79" s="99"/>
      <c r="GCZ79" s="99"/>
      <c r="GDA79" s="99"/>
      <c r="GDB79" s="99"/>
      <c r="GDC79" s="5"/>
      <c r="GDD79" s="100"/>
      <c r="GDE79" s="2"/>
      <c r="GDF79" s="99"/>
      <c r="GDG79" s="99"/>
      <c r="GDH79" s="99"/>
      <c r="GDI79" s="99"/>
      <c r="GDJ79" s="99"/>
      <c r="GDK79" s="5"/>
      <c r="GDL79" s="100"/>
      <c r="GDM79" s="2"/>
      <c r="GDN79" s="99"/>
      <c r="GDO79" s="99"/>
      <c r="GDP79" s="99"/>
      <c r="GDQ79" s="99"/>
      <c r="GDR79" s="99"/>
      <c r="GDS79" s="5"/>
      <c r="GDT79" s="100"/>
      <c r="GDU79" s="2"/>
      <c r="GDV79" s="99"/>
      <c r="GDW79" s="99"/>
      <c r="GDX79" s="99"/>
      <c r="GDY79" s="99"/>
      <c r="GDZ79" s="99"/>
      <c r="GEA79" s="5"/>
      <c r="GEB79" s="100"/>
      <c r="GEC79" s="2"/>
      <c r="GED79" s="99"/>
      <c r="GEE79" s="99"/>
      <c r="GEF79" s="99"/>
      <c r="GEG79" s="99"/>
      <c r="GEH79" s="99"/>
      <c r="GEI79" s="5"/>
      <c r="GEJ79" s="100"/>
      <c r="GEK79" s="2"/>
      <c r="GEL79" s="99"/>
      <c r="GEM79" s="99"/>
      <c r="GEN79" s="99"/>
      <c r="GEO79" s="99"/>
      <c r="GEP79" s="99"/>
      <c r="GEQ79" s="5"/>
      <c r="GER79" s="100"/>
      <c r="GES79" s="2"/>
      <c r="GET79" s="99"/>
      <c r="GEU79" s="99"/>
      <c r="GEV79" s="99"/>
      <c r="GEW79" s="99"/>
      <c r="GEX79" s="99"/>
      <c r="GEY79" s="5"/>
      <c r="GEZ79" s="100"/>
      <c r="GFA79" s="2"/>
      <c r="GFB79" s="99"/>
      <c r="GFC79" s="99"/>
      <c r="GFD79" s="99"/>
      <c r="GFE79" s="99"/>
      <c r="GFF79" s="99"/>
      <c r="GFG79" s="5"/>
      <c r="GFH79" s="100"/>
      <c r="GFI79" s="2"/>
      <c r="GFJ79" s="99"/>
      <c r="GFK79" s="99"/>
      <c r="GFL79" s="99"/>
      <c r="GFM79" s="99"/>
      <c r="GFN79" s="99"/>
      <c r="GFO79" s="5"/>
      <c r="GFP79" s="100"/>
      <c r="GFQ79" s="2"/>
      <c r="GFR79" s="99"/>
      <c r="GFS79" s="99"/>
      <c r="GFT79" s="99"/>
      <c r="GFU79" s="99"/>
      <c r="GFV79" s="99"/>
      <c r="GFW79" s="5"/>
      <c r="GFX79" s="100"/>
      <c r="GFY79" s="2"/>
      <c r="GFZ79" s="99"/>
      <c r="GGA79" s="99"/>
      <c r="GGB79" s="99"/>
      <c r="GGC79" s="99"/>
      <c r="GGD79" s="99"/>
      <c r="GGE79" s="5"/>
      <c r="GGF79" s="100"/>
      <c r="GGG79" s="2"/>
      <c r="GGH79" s="99"/>
      <c r="GGI79" s="99"/>
      <c r="GGJ79" s="99"/>
      <c r="GGK79" s="99"/>
      <c r="GGL79" s="99"/>
      <c r="GGM79" s="5"/>
      <c r="GGN79" s="100"/>
      <c r="GGO79" s="2"/>
      <c r="GGP79" s="99"/>
      <c r="GGQ79" s="99"/>
      <c r="GGR79" s="99"/>
      <c r="GGS79" s="99"/>
      <c r="GGT79" s="99"/>
      <c r="GGU79" s="5"/>
      <c r="GGV79" s="100"/>
      <c r="GGW79" s="2"/>
      <c r="GGX79" s="99"/>
      <c r="GGY79" s="99"/>
      <c r="GGZ79" s="99"/>
      <c r="GHA79" s="99"/>
      <c r="GHB79" s="99"/>
      <c r="GHC79" s="5"/>
      <c r="GHD79" s="100"/>
      <c r="GHE79" s="2"/>
      <c r="GHF79" s="99"/>
      <c r="GHG79" s="99"/>
      <c r="GHH79" s="99"/>
      <c r="GHI79" s="99"/>
      <c r="GHJ79" s="99"/>
      <c r="GHK79" s="5"/>
      <c r="GHL79" s="100"/>
      <c r="GHM79" s="2"/>
      <c r="GHN79" s="99"/>
      <c r="GHO79" s="99"/>
      <c r="GHP79" s="99"/>
      <c r="GHQ79" s="99"/>
      <c r="GHR79" s="99"/>
      <c r="GHS79" s="5"/>
      <c r="GHT79" s="100"/>
      <c r="GHU79" s="2"/>
      <c r="GHV79" s="99"/>
      <c r="GHW79" s="99"/>
      <c r="GHX79" s="99"/>
      <c r="GHY79" s="99"/>
      <c r="GHZ79" s="99"/>
      <c r="GIA79" s="5"/>
      <c r="GIB79" s="100"/>
      <c r="GIC79" s="2"/>
      <c r="GID79" s="99"/>
      <c r="GIE79" s="99"/>
      <c r="GIF79" s="99"/>
      <c r="GIG79" s="99"/>
      <c r="GIH79" s="99"/>
      <c r="GII79" s="5"/>
      <c r="GIJ79" s="100"/>
      <c r="GIK79" s="2"/>
      <c r="GIL79" s="99"/>
      <c r="GIM79" s="99"/>
      <c r="GIN79" s="99"/>
      <c r="GIO79" s="99"/>
      <c r="GIP79" s="99"/>
      <c r="GIQ79" s="5"/>
      <c r="GIR79" s="100"/>
      <c r="GIS79" s="2"/>
      <c r="GIT79" s="99"/>
      <c r="GIU79" s="99"/>
      <c r="GIV79" s="99"/>
      <c r="GIW79" s="99"/>
      <c r="GIX79" s="99"/>
      <c r="GIY79" s="5"/>
      <c r="GIZ79" s="100"/>
      <c r="GJA79" s="2"/>
      <c r="GJB79" s="99"/>
      <c r="GJC79" s="99"/>
      <c r="GJD79" s="99"/>
      <c r="GJE79" s="99"/>
      <c r="GJF79" s="99"/>
      <c r="GJG79" s="5"/>
      <c r="GJH79" s="100"/>
      <c r="GJI79" s="2"/>
      <c r="GJJ79" s="99"/>
      <c r="GJK79" s="99"/>
      <c r="GJL79" s="99"/>
      <c r="GJM79" s="99"/>
      <c r="GJN79" s="99"/>
      <c r="GJO79" s="5"/>
      <c r="GJP79" s="100"/>
      <c r="GJQ79" s="2"/>
      <c r="GJR79" s="99"/>
      <c r="GJS79" s="99"/>
      <c r="GJT79" s="99"/>
      <c r="GJU79" s="99"/>
      <c r="GJV79" s="99"/>
      <c r="GJW79" s="5"/>
      <c r="GJX79" s="100"/>
      <c r="GJY79" s="2"/>
      <c r="GJZ79" s="99"/>
      <c r="GKA79" s="99"/>
      <c r="GKB79" s="99"/>
      <c r="GKC79" s="99"/>
      <c r="GKD79" s="99"/>
      <c r="GKE79" s="5"/>
      <c r="GKF79" s="100"/>
      <c r="GKG79" s="2"/>
      <c r="GKH79" s="99"/>
      <c r="GKI79" s="99"/>
      <c r="GKJ79" s="99"/>
      <c r="GKK79" s="99"/>
      <c r="GKL79" s="99"/>
      <c r="GKM79" s="5"/>
      <c r="GKN79" s="100"/>
      <c r="GKO79" s="2"/>
      <c r="GKP79" s="99"/>
      <c r="GKQ79" s="99"/>
      <c r="GKR79" s="99"/>
      <c r="GKS79" s="99"/>
      <c r="GKT79" s="99"/>
      <c r="GKU79" s="5"/>
      <c r="GKV79" s="100"/>
      <c r="GKW79" s="2"/>
      <c r="GKX79" s="99"/>
      <c r="GKY79" s="99"/>
      <c r="GKZ79" s="99"/>
      <c r="GLA79" s="99"/>
      <c r="GLB79" s="99"/>
      <c r="GLC79" s="5"/>
      <c r="GLD79" s="100"/>
      <c r="GLE79" s="2"/>
      <c r="GLF79" s="99"/>
      <c r="GLG79" s="99"/>
      <c r="GLH79" s="99"/>
      <c r="GLI79" s="99"/>
      <c r="GLJ79" s="99"/>
      <c r="GLK79" s="5"/>
      <c r="GLL79" s="100"/>
      <c r="GLM79" s="2"/>
      <c r="GLN79" s="99"/>
      <c r="GLO79" s="99"/>
      <c r="GLP79" s="99"/>
      <c r="GLQ79" s="99"/>
      <c r="GLR79" s="99"/>
      <c r="GLS79" s="5"/>
      <c r="GLT79" s="100"/>
      <c r="GLU79" s="2"/>
      <c r="GLV79" s="99"/>
      <c r="GLW79" s="99"/>
      <c r="GLX79" s="99"/>
      <c r="GLY79" s="99"/>
      <c r="GLZ79" s="99"/>
      <c r="GMA79" s="5"/>
      <c r="GMB79" s="100"/>
      <c r="GMC79" s="2"/>
      <c r="GMD79" s="99"/>
      <c r="GME79" s="99"/>
      <c r="GMF79" s="99"/>
      <c r="GMG79" s="99"/>
      <c r="GMH79" s="99"/>
      <c r="GMI79" s="5"/>
      <c r="GMJ79" s="100"/>
      <c r="GMK79" s="2"/>
      <c r="GML79" s="99"/>
      <c r="GMM79" s="99"/>
      <c r="GMN79" s="99"/>
      <c r="GMO79" s="99"/>
      <c r="GMP79" s="99"/>
      <c r="GMQ79" s="5"/>
      <c r="GMR79" s="100"/>
      <c r="GMS79" s="2"/>
      <c r="GMT79" s="99"/>
      <c r="GMU79" s="99"/>
      <c r="GMV79" s="99"/>
      <c r="GMW79" s="99"/>
      <c r="GMX79" s="99"/>
      <c r="GMY79" s="5"/>
      <c r="GMZ79" s="100"/>
      <c r="GNA79" s="2"/>
      <c r="GNB79" s="99"/>
      <c r="GNC79" s="99"/>
      <c r="GND79" s="99"/>
      <c r="GNE79" s="99"/>
      <c r="GNF79" s="99"/>
      <c r="GNG79" s="5"/>
      <c r="GNH79" s="100"/>
      <c r="GNI79" s="2"/>
      <c r="GNJ79" s="99"/>
      <c r="GNK79" s="99"/>
      <c r="GNL79" s="99"/>
      <c r="GNM79" s="99"/>
      <c r="GNN79" s="99"/>
      <c r="GNO79" s="5"/>
      <c r="GNP79" s="100"/>
      <c r="GNQ79" s="2"/>
      <c r="GNR79" s="99"/>
      <c r="GNS79" s="99"/>
      <c r="GNT79" s="99"/>
      <c r="GNU79" s="99"/>
      <c r="GNV79" s="99"/>
      <c r="GNW79" s="5"/>
      <c r="GNX79" s="100"/>
      <c r="GNY79" s="2"/>
      <c r="GNZ79" s="99"/>
      <c r="GOA79" s="99"/>
      <c r="GOB79" s="99"/>
      <c r="GOC79" s="99"/>
      <c r="GOD79" s="99"/>
      <c r="GOE79" s="5"/>
      <c r="GOF79" s="100"/>
      <c r="GOG79" s="2"/>
      <c r="GOH79" s="99"/>
      <c r="GOI79" s="99"/>
      <c r="GOJ79" s="99"/>
      <c r="GOK79" s="99"/>
      <c r="GOL79" s="99"/>
      <c r="GOM79" s="5"/>
      <c r="GON79" s="100"/>
      <c r="GOO79" s="2"/>
      <c r="GOP79" s="99"/>
      <c r="GOQ79" s="99"/>
      <c r="GOR79" s="99"/>
      <c r="GOS79" s="99"/>
      <c r="GOT79" s="99"/>
      <c r="GOU79" s="5"/>
      <c r="GOV79" s="100"/>
      <c r="GOW79" s="2"/>
      <c r="GOX79" s="99"/>
      <c r="GOY79" s="99"/>
      <c r="GOZ79" s="99"/>
      <c r="GPA79" s="99"/>
      <c r="GPB79" s="99"/>
      <c r="GPC79" s="5"/>
      <c r="GPD79" s="100"/>
      <c r="GPE79" s="2"/>
      <c r="GPF79" s="99"/>
      <c r="GPG79" s="99"/>
      <c r="GPH79" s="99"/>
      <c r="GPI79" s="99"/>
      <c r="GPJ79" s="99"/>
      <c r="GPK79" s="5"/>
      <c r="GPL79" s="100"/>
      <c r="GPM79" s="2"/>
      <c r="GPN79" s="99"/>
      <c r="GPO79" s="99"/>
      <c r="GPP79" s="99"/>
      <c r="GPQ79" s="99"/>
      <c r="GPR79" s="99"/>
      <c r="GPS79" s="5"/>
      <c r="GPT79" s="100"/>
      <c r="GPU79" s="2"/>
      <c r="GPV79" s="99"/>
      <c r="GPW79" s="99"/>
      <c r="GPX79" s="99"/>
      <c r="GPY79" s="99"/>
      <c r="GPZ79" s="99"/>
      <c r="GQA79" s="5"/>
      <c r="GQB79" s="100"/>
      <c r="GQC79" s="2"/>
      <c r="GQD79" s="99"/>
      <c r="GQE79" s="99"/>
      <c r="GQF79" s="99"/>
      <c r="GQG79" s="99"/>
      <c r="GQH79" s="99"/>
      <c r="GQI79" s="5"/>
      <c r="GQJ79" s="100"/>
      <c r="GQK79" s="2"/>
      <c r="GQL79" s="99"/>
      <c r="GQM79" s="99"/>
      <c r="GQN79" s="99"/>
      <c r="GQO79" s="99"/>
      <c r="GQP79" s="99"/>
      <c r="GQQ79" s="5"/>
      <c r="GQR79" s="100"/>
      <c r="GQS79" s="2"/>
      <c r="GQT79" s="99"/>
      <c r="GQU79" s="99"/>
      <c r="GQV79" s="99"/>
      <c r="GQW79" s="99"/>
      <c r="GQX79" s="99"/>
      <c r="GQY79" s="5"/>
      <c r="GQZ79" s="100"/>
      <c r="GRA79" s="2"/>
      <c r="GRB79" s="99"/>
      <c r="GRC79" s="99"/>
      <c r="GRD79" s="99"/>
      <c r="GRE79" s="99"/>
      <c r="GRF79" s="99"/>
      <c r="GRG79" s="5"/>
      <c r="GRH79" s="100"/>
      <c r="GRI79" s="2"/>
      <c r="GRJ79" s="99"/>
      <c r="GRK79" s="99"/>
      <c r="GRL79" s="99"/>
      <c r="GRM79" s="99"/>
      <c r="GRN79" s="99"/>
      <c r="GRO79" s="5"/>
      <c r="GRP79" s="100"/>
      <c r="GRQ79" s="2"/>
      <c r="GRR79" s="99"/>
      <c r="GRS79" s="99"/>
      <c r="GRT79" s="99"/>
      <c r="GRU79" s="99"/>
      <c r="GRV79" s="99"/>
      <c r="GRW79" s="5"/>
      <c r="GRX79" s="100"/>
      <c r="GRY79" s="2"/>
      <c r="GRZ79" s="99"/>
      <c r="GSA79" s="99"/>
      <c r="GSB79" s="99"/>
      <c r="GSC79" s="99"/>
      <c r="GSD79" s="99"/>
      <c r="GSE79" s="5"/>
      <c r="GSF79" s="100"/>
      <c r="GSG79" s="2"/>
      <c r="GSH79" s="99"/>
      <c r="GSI79" s="99"/>
      <c r="GSJ79" s="99"/>
      <c r="GSK79" s="99"/>
      <c r="GSL79" s="99"/>
      <c r="GSM79" s="5"/>
      <c r="GSN79" s="100"/>
      <c r="GSO79" s="2"/>
      <c r="GSP79" s="99"/>
      <c r="GSQ79" s="99"/>
      <c r="GSR79" s="99"/>
      <c r="GSS79" s="99"/>
      <c r="GST79" s="99"/>
      <c r="GSU79" s="5"/>
      <c r="GSV79" s="100"/>
      <c r="GSW79" s="2"/>
      <c r="GSX79" s="99"/>
      <c r="GSY79" s="99"/>
      <c r="GSZ79" s="99"/>
      <c r="GTA79" s="99"/>
      <c r="GTB79" s="99"/>
      <c r="GTC79" s="5"/>
      <c r="GTD79" s="100"/>
      <c r="GTE79" s="2"/>
      <c r="GTF79" s="99"/>
      <c r="GTG79" s="99"/>
      <c r="GTH79" s="99"/>
      <c r="GTI79" s="99"/>
      <c r="GTJ79" s="99"/>
      <c r="GTK79" s="5"/>
      <c r="GTL79" s="100"/>
      <c r="GTM79" s="2"/>
      <c r="GTN79" s="99"/>
      <c r="GTO79" s="99"/>
      <c r="GTP79" s="99"/>
      <c r="GTQ79" s="99"/>
      <c r="GTR79" s="99"/>
      <c r="GTS79" s="5"/>
      <c r="GTT79" s="100"/>
      <c r="GTU79" s="2"/>
      <c r="GTV79" s="99"/>
      <c r="GTW79" s="99"/>
      <c r="GTX79" s="99"/>
      <c r="GTY79" s="99"/>
      <c r="GTZ79" s="99"/>
      <c r="GUA79" s="5"/>
      <c r="GUB79" s="100"/>
      <c r="GUC79" s="2"/>
      <c r="GUD79" s="99"/>
      <c r="GUE79" s="99"/>
      <c r="GUF79" s="99"/>
      <c r="GUG79" s="99"/>
      <c r="GUH79" s="99"/>
      <c r="GUI79" s="5"/>
      <c r="GUJ79" s="100"/>
      <c r="GUK79" s="2"/>
      <c r="GUL79" s="99"/>
      <c r="GUM79" s="99"/>
      <c r="GUN79" s="99"/>
      <c r="GUO79" s="99"/>
      <c r="GUP79" s="99"/>
      <c r="GUQ79" s="5"/>
      <c r="GUR79" s="100"/>
      <c r="GUS79" s="2"/>
      <c r="GUT79" s="99"/>
      <c r="GUU79" s="99"/>
      <c r="GUV79" s="99"/>
      <c r="GUW79" s="99"/>
      <c r="GUX79" s="99"/>
      <c r="GUY79" s="5"/>
      <c r="GUZ79" s="100"/>
      <c r="GVA79" s="2"/>
      <c r="GVB79" s="99"/>
      <c r="GVC79" s="99"/>
      <c r="GVD79" s="99"/>
      <c r="GVE79" s="99"/>
      <c r="GVF79" s="99"/>
      <c r="GVG79" s="5"/>
      <c r="GVH79" s="100"/>
      <c r="GVI79" s="2"/>
      <c r="GVJ79" s="99"/>
      <c r="GVK79" s="99"/>
      <c r="GVL79" s="99"/>
      <c r="GVM79" s="99"/>
      <c r="GVN79" s="99"/>
      <c r="GVO79" s="5"/>
      <c r="GVP79" s="100"/>
      <c r="GVQ79" s="2"/>
      <c r="GVR79" s="99"/>
      <c r="GVS79" s="99"/>
      <c r="GVT79" s="99"/>
      <c r="GVU79" s="99"/>
      <c r="GVV79" s="99"/>
      <c r="GVW79" s="5"/>
      <c r="GVX79" s="100"/>
      <c r="GVY79" s="2"/>
      <c r="GVZ79" s="99"/>
      <c r="GWA79" s="99"/>
      <c r="GWB79" s="99"/>
      <c r="GWC79" s="99"/>
      <c r="GWD79" s="99"/>
      <c r="GWE79" s="5"/>
      <c r="GWF79" s="100"/>
      <c r="GWG79" s="2"/>
      <c r="GWH79" s="99"/>
      <c r="GWI79" s="99"/>
      <c r="GWJ79" s="99"/>
      <c r="GWK79" s="99"/>
      <c r="GWL79" s="99"/>
      <c r="GWM79" s="5"/>
      <c r="GWN79" s="100"/>
      <c r="GWO79" s="2"/>
      <c r="GWP79" s="99"/>
      <c r="GWQ79" s="99"/>
      <c r="GWR79" s="99"/>
      <c r="GWS79" s="99"/>
      <c r="GWT79" s="99"/>
      <c r="GWU79" s="5"/>
      <c r="GWV79" s="100"/>
      <c r="GWW79" s="2"/>
      <c r="GWX79" s="99"/>
      <c r="GWY79" s="99"/>
      <c r="GWZ79" s="99"/>
      <c r="GXA79" s="99"/>
      <c r="GXB79" s="99"/>
      <c r="GXC79" s="5"/>
      <c r="GXD79" s="100"/>
      <c r="GXE79" s="2"/>
      <c r="GXF79" s="99"/>
      <c r="GXG79" s="99"/>
      <c r="GXH79" s="99"/>
      <c r="GXI79" s="99"/>
      <c r="GXJ79" s="99"/>
      <c r="GXK79" s="5"/>
      <c r="GXL79" s="100"/>
      <c r="GXM79" s="2"/>
      <c r="GXN79" s="99"/>
      <c r="GXO79" s="99"/>
      <c r="GXP79" s="99"/>
      <c r="GXQ79" s="99"/>
      <c r="GXR79" s="99"/>
      <c r="GXS79" s="5"/>
      <c r="GXT79" s="100"/>
      <c r="GXU79" s="2"/>
      <c r="GXV79" s="99"/>
      <c r="GXW79" s="99"/>
      <c r="GXX79" s="99"/>
      <c r="GXY79" s="99"/>
      <c r="GXZ79" s="99"/>
      <c r="GYA79" s="5"/>
      <c r="GYB79" s="100"/>
      <c r="GYC79" s="2"/>
      <c r="GYD79" s="99"/>
      <c r="GYE79" s="99"/>
      <c r="GYF79" s="99"/>
      <c r="GYG79" s="99"/>
      <c r="GYH79" s="99"/>
      <c r="GYI79" s="5"/>
      <c r="GYJ79" s="100"/>
      <c r="GYK79" s="2"/>
      <c r="GYL79" s="99"/>
      <c r="GYM79" s="99"/>
      <c r="GYN79" s="99"/>
      <c r="GYO79" s="99"/>
      <c r="GYP79" s="99"/>
      <c r="GYQ79" s="5"/>
      <c r="GYR79" s="100"/>
      <c r="GYS79" s="2"/>
      <c r="GYT79" s="99"/>
      <c r="GYU79" s="99"/>
      <c r="GYV79" s="99"/>
      <c r="GYW79" s="99"/>
      <c r="GYX79" s="99"/>
      <c r="GYY79" s="5"/>
      <c r="GYZ79" s="100"/>
      <c r="GZA79" s="2"/>
      <c r="GZB79" s="99"/>
      <c r="GZC79" s="99"/>
      <c r="GZD79" s="99"/>
      <c r="GZE79" s="99"/>
      <c r="GZF79" s="99"/>
      <c r="GZG79" s="5"/>
      <c r="GZH79" s="100"/>
      <c r="GZI79" s="2"/>
      <c r="GZJ79" s="99"/>
      <c r="GZK79" s="99"/>
      <c r="GZL79" s="99"/>
      <c r="GZM79" s="99"/>
      <c r="GZN79" s="99"/>
      <c r="GZO79" s="5"/>
      <c r="GZP79" s="100"/>
      <c r="GZQ79" s="2"/>
      <c r="GZR79" s="99"/>
      <c r="GZS79" s="99"/>
      <c r="GZT79" s="99"/>
      <c r="GZU79" s="99"/>
      <c r="GZV79" s="99"/>
      <c r="GZW79" s="5"/>
      <c r="GZX79" s="100"/>
      <c r="GZY79" s="2"/>
      <c r="GZZ79" s="99"/>
      <c r="HAA79" s="99"/>
      <c r="HAB79" s="99"/>
      <c r="HAC79" s="99"/>
      <c r="HAD79" s="99"/>
      <c r="HAE79" s="5"/>
      <c r="HAF79" s="100"/>
      <c r="HAG79" s="2"/>
      <c r="HAH79" s="99"/>
      <c r="HAI79" s="99"/>
      <c r="HAJ79" s="99"/>
      <c r="HAK79" s="99"/>
      <c r="HAL79" s="99"/>
      <c r="HAM79" s="5"/>
      <c r="HAN79" s="100"/>
      <c r="HAO79" s="2"/>
      <c r="HAP79" s="99"/>
      <c r="HAQ79" s="99"/>
      <c r="HAR79" s="99"/>
      <c r="HAS79" s="99"/>
      <c r="HAT79" s="99"/>
      <c r="HAU79" s="5"/>
      <c r="HAV79" s="100"/>
      <c r="HAW79" s="2"/>
      <c r="HAX79" s="99"/>
      <c r="HAY79" s="99"/>
      <c r="HAZ79" s="99"/>
      <c r="HBA79" s="99"/>
      <c r="HBB79" s="99"/>
      <c r="HBC79" s="5"/>
      <c r="HBD79" s="100"/>
      <c r="HBE79" s="2"/>
      <c r="HBF79" s="99"/>
      <c r="HBG79" s="99"/>
      <c r="HBH79" s="99"/>
      <c r="HBI79" s="99"/>
      <c r="HBJ79" s="99"/>
      <c r="HBK79" s="5"/>
      <c r="HBL79" s="100"/>
      <c r="HBM79" s="2"/>
      <c r="HBN79" s="99"/>
      <c r="HBO79" s="99"/>
      <c r="HBP79" s="99"/>
      <c r="HBQ79" s="99"/>
      <c r="HBR79" s="99"/>
      <c r="HBS79" s="5"/>
      <c r="HBT79" s="100"/>
      <c r="HBU79" s="2"/>
      <c r="HBV79" s="99"/>
      <c r="HBW79" s="99"/>
      <c r="HBX79" s="99"/>
      <c r="HBY79" s="99"/>
      <c r="HBZ79" s="99"/>
      <c r="HCA79" s="5"/>
      <c r="HCB79" s="100"/>
      <c r="HCC79" s="2"/>
      <c r="HCD79" s="99"/>
      <c r="HCE79" s="99"/>
      <c r="HCF79" s="99"/>
      <c r="HCG79" s="99"/>
      <c r="HCH79" s="99"/>
      <c r="HCI79" s="5"/>
      <c r="HCJ79" s="100"/>
      <c r="HCK79" s="2"/>
      <c r="HCL79" s="99"/>
      <c r="HCM79" s="99"/>
      <c r="HCN79" s="99"/>
      <c r="HCO79" s="99"/>
      <c r="HCP79" s="99"/>
      <c r="HCQ79" s="5"/>
      <c r="HCR79" s="100"/>
      <c r="HCS79" s="2"/>
      <c r="HCT79" s="99"/>
      <c r="HCU79" s="99"/>
      <c r="HCV79" s="99"/>
      <c r="HCW79" s="99"/>
      <c r="HCX79" s="99"/>
      <c r="HCY79" s="5"/>
      <c r="HCZ79" s="100"/>
      <c r="HDA79" s="2"/>
      <c r="HDB79" s="99"/>
      <c r="HDC79" s="99"/>
      <c r="HDD79" s="99"/>
      <c r="HDE79" s="99"/>
      <c r="HDF79" s="99"/>
      <c r="HDG79" s="5"/>
      <c r="HDH79" s="100"/>
      <c r="HDI79" s="2"/>
      <c r="HDJ79" s="99"/>
      <c r="HDK79" s="99"/>
      <c r="HDL79" s="99"/>
      <c r="HDM79" s="99"/>
      <c r="HDN79" s="99"/>
      <c r="HDO79" s="5"/>
      <c r="HDP79" s="100"/>
      <c r="HDQ79" s="2"/>
      <c r="HDR79" s="99"/>
      <c r="HDS79" s="99"/>
      <c r="HDT79" s="99"/>
      <c r="HDU79" s="99"/>
      <c r="HDV79" s="99"/>
      <c r="HDW79" s="5"/>
      <c r="HDX79" s="100"/>
      <c r="HDY79" s="2"/>
      <c r="HDZ79" s="99"/>
      <c r="HEA79" s="99"/>
      <c r="HEB79" s="99"/>
      <c r="HEC79" s="99"/>
      <c r="HED79" s="99"/>
      <c r="HEE79" s="5"/>
      <c r="HEF79" s="100"/>
      <c r="HEG79" s="2"/>
      <c r="HEH79" s="99"/>
      <c r="HEI79" s="99"/>
      <c r="HEJ79" s="99"/>
      <c r="HEK79" s="99"/>
      <c r="HEL79" s="99"/>
      <c r="HEM79" s="5"/>
      <c r="HEN79" s="100"/>
      <c r="HEO79" s="2"/>
      <c r="HEP79" s="99"/>
      <c r="HEQ79" s="99"/>
      <c r="HER79" s="99"/>
      <c r="HES79" s="99"/>
      <c r="HET79" s="99"/>
      <c r="HEU79" s="5"/>
      <c r="HEV79" s="100"/>
      <c r="HEW79" s="2"/>
      <c r="HEX79" s="99"/>
      <c r="HEY79" s="99"/>
      <c r="HEZ79" s="99"/>
      <c r="HFA79" s="99"/>
      <c r="HFB79" s="99"/>
      <c r="HFC79" s="5"/>
      <c r="HFD79" s="100"/>
      <c r="HFE79" s="2"/>
      <c r="HFF79" s="99"/>
      <c r="HFG79" s="99"/>
      <c r="HFH79" s="99"/>
      <c r="HFI79" s="99"/>
      <c r="HFJ79" s="99"/>
      <c r="HFK79" s="5"/>
      <c r="HFL79" s="100"/>
      <c r="HFM79" s="2"/>
      <c r="HFN79" s="99"/>
      <c r="HFO79" s="99"/>
      <c r="HFP79" s="99"/>
      <c r="HFQ79" s="99"/>
      <c r="HFR79" s="99"/>
      <c r="HFS79" s="5"/>
      <c r="HFT79" s="100"/>
      <c r="HFU79" s="2"/>
      <c r="HFV79" s="99"/>
      <c r="HFW79" s="99"/>
      <c r="HFX79" s="99"/>
      <c r="HFY79" s="99"/>
      <c r="HFZ79" s="99"/>
      <c r="HGA79" s="5"/>
      <c r="HGB79" s="100"/>
      <c r="HGC79" s="2"/>
      <c r="HGD79" s="99"/>
      <c r="HGE79" s="99"/>
      <c r="HGF79" s="99"/>
      <c r="HGG79" s="99"/>
      <c r="HGH79" s="99"/>
      <c r="HGI79" s="5"/>
      <c r="HGJ79" s="100"/>
      <c r="HGK79" s="2"/>
      <c r="HGL79" s="99"/>
      <c r="HGM79" s="99"/>
      <c r="HGN79" s="99"/>
      <c r="HGO79" s="99"/>
      <c r="HGP79" s="99"/>
      <c r="HGQ79" s="5"/>
      <c r="HGR79" s="100"/>
      <c r="HGS79" s="2"/>
      <c r="HGT79" s="99"/>
      <c r="HGU79" s="99"/>
      <c r="HGV79" s="99"/>
      <c r="HGW79" s="99"/>
      <c r="HGX79" s="99"/>
      <c r="HGY79" s="5"/>
      <c r="HGZ79" s="100"/>
      <c r="HHA79" s="2"/>
      <c r="HHB79" s="99"/>
      <c r="HHC79" s="99"/>
      <c r="HHD79" s="99"/>
      <c r="HHE79" s="99"/>
      <c r="HHF79" s="99"/>
      <c r="HHG79" s="5"/>
      <c r="HHH79" s="100"/>
      <c r="HHI79" s="2"/>
      <c r="HHJ79" s="99"/>
      <c r="HHK79" s="99"/>
      <c r="HHL79" s="99"/>
      <c r="HHM79" s="99"/>
      <c r="HHN79" s="99"/>
      <c r="HHO79" s="5"/>
      <c r="HHP79" s="100"/>
      <c r="HHQ79" s="2"/>
      <c r="HHR79" s="99"/>
      <c r="HHS79" s="99"/>
      <c r="HHT79" s="99"/>
      <c r="HHU79" s="99"/>
      <c r="HHV79" s="99"/>
      <c r="HHW79" s="5"/>
      <c r="HHX79" s="100"/>
      <c r="HHY79" s="2"/>
      <c r="HHZ79" s="99"/>
      <c r="HIA79" s="99"/>
      <c r="HIB79" s="99"/>
      <c r="HIC79" s="99"/>
      <c r="HID79" s="99"/>
      <c r="HIE79" s="5"/>
      <c r="HIF79" s="100"/>
      <c r="HIG79" s="2"/>
      <c r="HIH79" s="99"/>
      <c r="HII79" s="99"/>
      <c r="HIJ79" s="99"/>
      <c r="HIK79" s="99"/>
      <c r="HIL79" s="99"/>
      <c r="HIM79" s="5"/>
      <c r="HIN79" s="100"/>
      <c r="HIO79" s="2"/>
      <c r="HIP79" s="99"/>
      <c r="HIQ79" s="99"/>
      <c r="HIR79" s="99"/>
      <c r="HIS79" s="99"/>
      <c r="HIT79" s="99"/>
      <c r="HIU79" s="5"/>
      <c r="HIV79" s="100"/>
      <c r="HIW79" s="2"/>
      <c r="HIX79" s="99"/>
      <c r="HIY79" s="99"/>
      <c r="HIZ79" s="99"/>
      <c r="HJA79" s="99"/>
      <c r="HJB79" s="99"/>
      <c r="HJC79" s="5"/>
      <c r="HJD79" s="100"/>
      <c r="HJE79" s="2"/>
      <c r="HJF79" s="99"/>
      <c r="HJG79" s="99"/>
      <c r="HJH79" s="99"/>
      <c r="HJI79" s="99"/>
      <c r="HJJ79" s="99"/>
      <c r="HJK79" s="5"/>
      <c r="HJL79" s="100"/>
      <c r="HJM79" s="2"/>
      <c r="HJN79" s="99"/>
      <c r="HJO79" s="99"/>
      <c r="HJP79" s="99"/>
      <c r="HJQ79" s="99"/>
      <c r="HJR79" s="99"/>
      <c r="HJS79" s="5"/>
      <c r="HJT79" s="100"/>
      <c r="HJU79" s="2"/>
      <c r="HJV79" s="99"/>
      <c r="HJW79" s="99"/>
      <c r="HJX79" s="99"/>
      <c r="HJY79" s="99"/>
      <c r="HJZ79" s="99"/>
      <c r="HKA79" s="5"/>
      <c r="HKB79" s="100"/>
      <c r="HKC79" s="2"/>
      <c r="HKD79" s="99"/>
      <c r="HKE79" s="99"/>
      <c r="HKF79" s="99"/>
      <c r="HKG79" s="99"/>
      <c r="HKH79" s="99"/>
      <c r="HKI79" s="5"/>
      <c r="HKJ79" s="100"/>
      <c r="HKK79" s="2"/>
      <c r="HKL79" s="99"/>
      <c r="HKM79" s="99"/>
      <c r="HKN79" s="99"/>
      <c r="HKO79" s="99"/>
      <c r="HKP79" s="99"/>
      <c r="HKQ79" s="5"/>
      <c r="HKR79" s="100"/>
      <c r="HKS79" s="2"/>
      <c r="HKT79" s="99"/>
      <c r="HKU79" s="99"/>
      <c r="HKV79" s="99"/>
      <c r="HKW79" s="99"/>
      <c r="HKX79" s="99"/>
      <c r="HKY79" s="5"/>
      <c r="HKZ79" s="100"/>
      <c r="HLA79" s="2"/>
      <c r="HLB79" s="99"/>
      <c r="HLC79" s="99"/>
      <c r="HLD79" s="99"/>
      <c r="HLE79" s="99"/>
      <c r="HLF79" s="99"/>
      <c r="HLG79" s="5"/>
      <c r="HLH79" s="100"/>
      <c r="HLI79" s="2"/>
      <c r="HLJ79" s="99"/>
      <c r="HLK79" s="99"/>
      <c r="HLL79" s="99"/>
      <c r="HLM79" s="99"/>
      <c r="HLN79" s="99"/>
      <c r="HLO79" s="5"/>
      <c r="HLP79" s="100"/>
      <c r="HLQ79" s="2"/>
      <c r="HLR79" s="99"/>
      <c r="HLS79" s="99"/>
      <c r="HLT79" s="99"/>
      <c r="HLU79" s="99"/>
      <c r="HLV79" s="99"/>
      <c r="HLW79" s="5"/>
      <c r="HLX79" s="100"/>
      <c r="HLY79" s="2"/>
      <c r="HLZ79" s="99"/>
      <c r="HMA79" s="99"/>
      <c r="HMB79" s="99"/>
      <c r="HMC79" s="99"/>
      <c r="HMD79" s="99"/>
      <c r="HME79" s="5"/>
      <c r="HMF79" s="100"/>
      <c r="HMG79" s="2"/>
      <c r="HMH79" s="99"/>
      <c r="HMI79" s="99"/>
      <c r="HMJ79" s="99"/>
      <c r="HMK79" s="99"/>
      <c r="HML79" s="99"/>
      <c r="HMM79" s="5"/>
      <c r="HMN79" s="100"/>
      <c r="HMO79" s="2"/>
      <c r="HMP79" s="99"/>
      <c r="HMQ79" s="99"/>
      <c r="HMR79" s="99"/>
      <c r="HMS79" s="99"/>
      <c r="HMT79" s="99"/>
      <c r="HMU79" s="5"/>
      <c r="HMV79" s="100"/>
      <c r="HMW79" s="2"/>
      <c r="HMX79" s="99"/>
      <c r="HMY79" s="99"/>
      <c r="HMZ79" s="99"/>
      <c r="HNA79" s="99"/>
      <c r="HNB79" s="99"/>
      <c r="HNC79" s="5"/>
      <c r="HND79" s="100"/>
      <c r="HNE79" s="2"/>
      <c r="HNF79" s="99"/>
      <c r="HNG79" s="99"/>
      <c r="HNH79" s="99"/>
      <c r="HNI79" s="99"/>
      <c r="HNJ79" s="99"/>
      <c r="HNK79" s="5"/>
      <c r="HNL79" s="100"/>
      <c r="HNM79" s="2"/>
      <c r="HNN79" s="99"/>
      <c r="HNO79" s="99"/>
      <c r="HNP79" s="99"/>
      <c r="HNQ79" s="99"/>
      <c r="HNR79" s="99"/>
      <c r="HNS79" s="5"/>
      <c r="HNT79" s="100"/>
      <c r="HNU79" s="2"/>
      <c r="HNV79" s="99"/>
      <c r="HNW79" s="99"/>
      <c r="HNX79" s="99"/>
      <c r="HNY79" s="99"/>
      <c r="HNZ79" s="99"/>
      <c r="HOA79" s="5"/>
      <c r="HOB79" s="100"/>
      <c r="HOC79" s="2"/>
      <c r="HOD79" s="99"/>
      <c r="HOE79" s="99"/>
      <c r="HOF79" s="99"/>
      <c r="HOG79" s="99"/>
      <c r="HOH79" s="99"/>
      <c r="HOI79" s="5"/>
      <c r="HOJ79" s="100"/>
      <c r="HOK79" s="2"/>
      <c r="HOL79" s="99"/>
      <c r="HOM79" s="99"/>
      <c r="HON79" s="99"/>
      <c r="HOO79" s="99"/>
      <c r="HOP79" s="99"/>
      <c r="HOQ79" s="5"/>
      <c r="HOR79" s="100"/>
      <c r="HOS79" s="2"/>
      <c r="HOT79" s="99"/>
      <c r="HOU79" s="99"/>
      <c r="HOV79" s="99"/>
      <c r="HOW79" s="99"/>
      <c r="HOX79" s="99"/>
      <c r="HOY79" s="5"/>
      <c r="HOZ79" s="100"/>
      <c r="HPA79" s="2"/>
      <c r="HPB79" s="99"/>
      <c r="HPC79" s="99"/>
      <c r="HPD79" s="99"/>
      <c r="HPE79" s="99"/>
      <c r="HPF79" s="99"/>
      <c r="HPG79" s="5"/>
      <c r="HPH79" s="100"/>
      <c r="HPI79" s="2"/>
      <c r="HPJ79" s="99"/>
      <c r="HPK79" s="99"/>
      <c r="HPL79" s="99"/>
      <c r="HPM79" s="99"/>
      <c r="HPN79" s="99"/>
      <c r="HPO79" s="5"/>
      <c r="HPP79" s="100"/>
      <c r="HPQ79" s="2"/>
      <c r="HPR79" s="99"/>
      <c r="HPS79" s="99"/>
      <c r="HPT79" s="99"/>
      <c r="HPU79" s="99"/>
      <c r="HPV79" s="99"/>
      <c r="HPW79" s="5"/>
      <c r="HPX79" s="100"/>
      <c r="HPY79" s="2"/>
      <c r="HPZ79" s="99"/>
      <c r="HQA79" s="99"/>
      <c r="HQB79" s="99"/>
      <c r="HQC79" s="99"/>
      <c r="HQD79" s="99"/>
      <c r="HQE79" s="5"/>
      <c r="HQF79" s="100"/>
      <c r="HQG79" s="2"/>
      <c r="HQH79" s="99"/>
      <c r="HQI79" s="99"/>
      <c r="HQJ79" s="99"/>
      <c r="HQK79" s="99"/>
      <c r="HQL79" s="99"/>
      <c r="HQM79" s="5"/>
      <c r="HQN79" s="100"/>
      <c r="HQO79" s="2"/>
      <c r="HQP79" s="99"/>
      <c r="HQQ79" s="99"/>
      <c r="HQR79" s="99"/>
      <c r="HQS79" s="99"/>
      <c r="HQT79" s="99"/>
      <c r="HQU79" s="5"/>
      <c r="HQV79" s="100"/>
      <c r="HQW79" s="2"/>
      <c r="HQX79" s="99"/>
      <c r="HQY79" s="99"/>
      <c r="HQZ79" s="99"/>
      <c r="HRA79" s="99"/>
      <c r="HRB79" s="99"/>
      <c r="HRC79" s="5"/>
      <c r="HRD79" s="100"/>
      <c r="HRE79" s="2"/>
      <c r="HRF79" s="99"/>
      <c r="HRG79" s="99"/>
      <c r="HRH79" s="99"/>
      <c r="HRI79" s="99"/>
      <c r="HRJ79" s="99"/>
      <c r="HRK79" s="5"/>
      <c r="HRL79" s="100"/>
      <c r="HRM79" s="2"/>
      <c r="HRN79" s="99"/>
      <c r="HRO79" s="99"/>
      <c r="HRP79" s="99"/>
      <c r="HRQ79" s="99"/>
      <c r="HRR79" s="99"/>
      <c r="HRS79" s="5"/>
      <c r="HRT79" s="100"/>
      <c r="HRU79" s="2"/>
      <c r="HRV79" s="99"/>
      <c r="HRW79" s="99"/>
      <c r="HRX79" s="99"/>
      <c r="HRY79" s="99"/>
      <c r="HRZ79" s="99"/>
      <c r="HSA79" s="5"/>
      <c r="HSB79" s="100"/>
      <c r="HSC79" s="2"/>
      <c r="HSD79" s="99"/>
      <c r="HSE79" s="99"/>
      <c r="HSF79" s="99"/>
      <c r="HSG79" s="99"/>
      <c r="HSH79" s="99"/>
      <c r="HSI79" s="5"/>
      <c r="HSJ79" s="100"/>
      <c r="HSK79" s="2"/>
      <c r="HSL79" s="99"/>
      <c r="HSM79" s="99"/>
      <c r="HSN79" s="99"/>
      <c r="HSO79" s="99"/>
      <c r="HSP79" s="99"/>
      <c r="HSQ79" s="5"/>
      <c r="HSR79" s="100"/>
      <c r="HSS79" s="2"/>
      <c r="HST79" s="99"/>
      <c r="HSU79" s="99"/>
      <c r="HSV79" s="99"/>
      <c r="HSW79" s="99"/>
      <c r="HSX79" s="99"/>
      <c r="HSY79" s="5"/>
      <c r="HSZ79" s="100"/>
      <c r="HTA79" s="2"/>
      <c r="HTB79" s="99"/>
      <c r="HTC79" s="99"/>
      <c r="HTD79" s="99"/>
      <c r="HTE79" s="99"/>
      <c r="HTF79" s="99"/>
      <c r="HTG79" s="5"/>
      <c r="HTH79" s="100"/>
      <c r="HTI79" s="2"/>
      <c r="HTJ79" s="99"/>
      <c r="HTK79" s="99"/>
      <c r="HTL79" s="99"/>
      <c r="HTM79" s="99"/>
      <c r="HTN79" s="99"/>
      <c r="HTO79" s="5"/>
      <c r="HTP79" s="100"/>
      <c r="HTQ79" s="2"/>
      <c r="HTR79" s="99"/>
      <c r="HTS79" s="99"/>
      <c r="HTT79" s="99"/>
      <c r="HTU79" s="99"/>
      <c r="HTV79" s="99"/>
      <c r="HTW79" s="5"/>
      <c r="HTX79" s="100"/>
      <c r="HTY79" s="2"/>
      <c r="HTZ79" s="99"/>
      <c r="HUA79" s="99"/>
      <c r="HUB79" s="99"/>
      <c r="HUC79" s="99"/>
      <c r="HUD79" s="99"/>
      <c r="HUE79" s="5"/>
      <c r="HUF79" s="100"/>
      <c r="HUG79" s="2"/>
      <c r="HUH79" s="99"/>
      <c r="HUI79" s="99"/>
      <c r="HUJ79" s="99"/>
      <c r="HUK79" s="99"/>
      <c r="HUL79" s="99"/>
      <c r="HUM79" s="5"/>
      <c r="HUN79" s="100"/>
      <c r="HUO79" s="2"/>
      <c r="HUP79" s="99"/>
      <c r="HUQ79" s="99"/>
      <c r="HUR79" s="99"/>
      <c r="HUS79" s="99"/>
      <c r="HUT79" s="99"/>
      <c r="HUU79" s="5"/>
      <c r="HUV79" s="100"/>
      <c r="HUW79" s="2"/>
      <c r="HUX79" s="99"/>
      <c r="HUY79" s="99"/>
      <c r="HUZ79" s="99"/>
      <c r="HVA79" s="99"/>
      <c r="HVB79" s="99"/>
      <c r="HVC79" s="5"/>
      <c r="HVD79" s="100"/>
      <c r="HVE79" s="2"/>
      <c r="HVF79" s="99"/>
      <c r="HVG79" s="99"/>
      <c r="HVH79" s="99"/>
      <c r="HVI79" s="99"/>
      <c r="HVJ79" s="99"/>
      <c r="HVK79" s="5"/>
      <c r="HVL79" s="100"/>
      <c r="HVM79" s="2"/>
      <c r="HVN79" s="99"/>
      <c r="HVO79" s="99"/>
      <c r="HVP79" s="99"/>
      <c r="HVQ79" s="99"/>
      <c r="HVR79" s="99"/>
      <c r="HVS79" s="5"/>
      <c r="HVT79" s="100"/>
      <c r="HVU79" s="2"/>
      <c r="HVV79" s="99"/>
      <c r="HVW79" s="99"/>
      <c r="HVX79" s="99"/>
      <c r="HVY79" s="99"/>
      <c r="HVZ79" s="99"/>
      <c r="HWA79" s="5"/>
      <c r="HWB79" s="100"/>
      <c r="HWC79" s="2"/>
      <c r="HWD79" s="99"/>
      <c r="HWE79" s="99"/>
      <c r="HWF79" s="99"/>
      <c r="HWG79" s="99"/>
      <c r="HWH79" s="99"/>
      <c r="HWI79" s="5"/>
      <c r="HWJ79" s="100"/>
      <c r="HWK79" s="2"/>
      <c r="HWL79" s="99"/>
      <c r="HWM79" s="99"/>
      <c r="HWN79" s="99"/>
      <c r="HWO79" s="99"/>
      <c r="HWP79" s="99"/>
      <c r="HWQ79" s="5"/>
      <c r="HWR79" s="100"/>
      <c r="HWS79" s="2"/>
      <c r="HWT79" s="99"/>
      <c r="HWU79" s="99"/>
      <c r="HWV79" s="99"/>
      <c r="HWW79" s="99"/>
      <c r="HWX79" s="99"/>
      <c r="HWY79" s="5"/>
      <c r="HWZ79" s="100"/>
      <c r="HXA79" s="2"/>
      <c r="HXB79" s="99"/>
      <c r="HXC79" s="99"/>
      <c r="HXD79" s="99"/>
      <c r="HXE79" s="99"/>
      <c r="HXF79" s="99"/>
      <c r="HXG79" s="5"/>
      <c r="HXH79" s="100"/>
      <c r="HXI79" s="2"/>
      <c r="HXJ79" s="99"/>
      <c r="HXK79" s="99"/>
      <c r="HXL79" s="99"/>
      <c r="HXM79" s="99"/>
      <c r="HXN79" s="99"/>
      <c r="HXO79" s="5"/>
      <c r="HXP79" s="100"/>
      <c r="HXQ79" s="2"/>
      <c r="HXR79" s="99"/>
      <c r="HXS79" s="99"/>
      <c r="HXT79" s="99"/>
      <c r="HXU79" s="99"/>
      <c r="HXV79" s="99"/>
      <c r="HXW79" s="5"/>
      <c r="HXX79" s="100"/>
      <c r="HXY79" s="2"/>
      <c r="HXZ79" s="99"/>
      <c r="HYA79" s="99"/>
      <c r="HYB79" s="99"/>
      <c r="HYC79" s="99"/>
      <c r="HYD79" s="99"/>
      <c r="HYE79" s="5"/>
      <c r="HYF79" s="100"/>
      <c r="HYG79" s="2"/>
      <c r="HYH79" s="99"/>
      <c r="HYI79" s="99"/>
      <c r="HYJ79" s="99"/>
      <c r="HYK79" s="99"/>
      <c r="HYL79" s="99"/>
      <c r="HYM79" s="5"/>
      <c r="HYN79" s="100"/>
      <c r="HYO79" s="2"/>
      <c r="HYP79" s="99"/>
      <c r="HYQ79" s="99"/>
      <c r="HYR79" s="99"/>
      <c r="HYS79" s="99"/>
      <c r="HYT79" s="99"/>
      <c r="HYU79" s="5"/>
      <c r="HYV79" s="100"/>
      <c r="HYW79" s="2"/>
      <c r="HYX79" s="99"/>
      <c r="HYY79" s="99"/>
      <c r="HYZ79" s="99"/>
      <c r="HZA79" s="99"/>
      <c r="HZB79" s="99"/>
      <c r="HZC79" s="5"/>
      <c r="HZD79" s="100"/>
      <c r="HZE79" s="2"/>
      <c r="HZF79" s="99"/>
      <c r="HZG79" s="99"/>
      <c r="HZH79" s="99"/>
      <c r="HZI79" s="99"/>
      <c r="HZJ79" s="99"/>
      <c r="HZK79" s="5"/>
      <c r="HZL79" s="100"/>
      <c r="HZM79" s="2"/>
      <c r="HZN79" s="99"/>
      <c r="HZO79" s="99"/>
      <c r="HZP79" s="99"/>
      <c r="HZQ79" s="99"/>
      <c r="HZR79" s="99"/>
      <c r="HZS79" s="5"/>
      <c r="HZT79" s="100"/>
      <c r="HZU79" s="2"/>
      <c r="HZV79" s="99"/>
      <c r="HZW79" s="99"/>
      <c r="HZX79" s="99"/>
      <c r="HZY79" s="99"/>
      <c r="HZZ79" s="99"/>
      <c r="IAA79" s="5"/>
      <c r="IAB79" s="100"/>
      <c r="IAC79" s="2"/>
      <c r="IAD79" s="99"/>
      <c r="IAE79" s="99"/>
      <c r="IAF79" s="99"/>
      <c r="IAG79" s="99"/>
      <c r="IAH79" s="99"/>
      <c r="IAI79" s="5"/>
      <c r="IAJ79" s="100"/>
      <c r="IAK79" s="2"/>
      <c r="IAL79" s="99"/>
      <c r="IAM79" s="99"/>
      <c r="IAN79" s="99"/>
      <c r="IAO79" s="99"/>
      <c r="IAP79" s="99"/>
      <c r="IAQ79" s="5"/>
      <c r="IAR79" s="100"/>
      <c r="IAS79" s="2"/>
      <c r="IAT79" s="99"/>
      <c r="IAU79" s="99"/>
      <c r="IAV79" s="99"/>
      <c r="IAW79" s="99"/>
      <c r="IAX79" s="99"/>
      <c r="IAY79" s="5"/>
      <c r="IAZ79" s="100"/>
      <c r="IBA79" s="2"/>
      <c r="IBB79" s="99"/>
      <c r="IBC79" s="99"/>
      <c r="IBD79" s="99"/>
      <c r="IBE79" s="99"/>
      <c r="IBF79" s="99"/>
      <c r="IBG79" s="5"/>
      <c r="IBH79" s="100"/>
      <c r="IBI79" s="2"/>
      <c r="IBJ79" s="99"/>
      <c r="IBK79" s="99"/>
      <c r="IBL79" s="99"/>
      <c r="IBM79" s="99"/>
      <c r="IBN79" s="99"/>
      <c r="IBO79" s="5"/>
      <c r="IBP79" s="100"/>
      <c r="IBQ79" s="2"/>
      <c r="IBR79" s="99"/>
      <c r="IBS79" s="99"/>
      <c r="IBT79" s="99"/>
      <c r="IBU79" s="99"/>
      <c r="IBV79" s="99"/>
      <c r="IBW79" s="5"/>
      <c r="IBX79" s="100"/>
      <c r="IBY79" s="2"/>
      <c r="IBZ79" s="99"/>
      <c r="ICA79" s="99"/>
      <c r="ICB79" s="99"/>
      <c r="ICC79" s="99"/>
      <c r="ICD79" s="99"/>
      <c r="ICE79" s="5"/>
      <c r="ICF79" s="100"/>
      <c r="ICG79" s="2"/>
      <c r="ICH79" s="99"/>
      <c r="ICI79" s="99"/>
      <c r="ICJ79" s="99"/>
      <c r="ICK79" s="99"/>
      <c r="ICL79" s="99"/>
      <c r="ICM79" s="5"/>
      <c r="ICN79" s="100"/>
      <c r="ICO79" s="2"/>
      <c r="ICP79" s="99"/>
      <c r="ICQ79" s="99"/>
      <c r="ICR79" s="99"/>
      <c r="ICS79" s="99"/>
      <c r="ICT79" s="99"/>
      <c r="ICU79" s="5"/>
      <c r="ICV79" s="100"/>
      <c r="ICW79" s="2"/>
      <c r="ICX79" s="99"/>
      <c r="ICY79" s="99"/>
      <c r="ICZ79" s="99"/>
      <c r="IDA79" s="99"/>
      <c r="IDB79" s="99"/>
      <c r="IDC79" s="5"/>
      <c r="IDD79" s="100"/>
      <c r="IDE79" s="2"/>
      <c r="IDF79" s="99"/>
      <c r="IDG79" s="99"/>
      <c r="IDH79" s="99"/>
      <c r="IDI79" s="99"/>
      <c r="IDJ79" s="99"/>
      <c r="IDK79" s="5"/>
      <c r="IDL79" s="100"/>
      <c r="IDM79" s="2"/>
      <c r="IDN79" s="99"/>
      <c r="IDO79" s="99"/>
      <c r="IDP79" s="99"/>
      <c r="IDQ79" s="99"/>
      <c r="IDR79" s="99"/>
      <c r="IDS79" s="5"/>
      <c r="IDT79" s="100"/>
      <c r="IDU79" s="2"/>
      <c r="IDV79" s="99"/>
      <c r="IDW79" s="99"/>
      <c r="IDX79" s="99"/>
      <c r="IDY79" s="99"/>
      <c r="IDZ79" s="99"/>
      <c r="IEA79" s="5"/>
      <c r="IEB79" s="100"/>
      <c r="IEC79" s="2"/>
      <c r="IED79" s="99"/>
      <c r="IEE79" s="99"/>
      <c r="IEF79" s="99"/>
      <c r="IEG79" s="99"/>
      <c r="IEH79" s="99"/>
      <c r="IEI79" s="5"/>
      <c r="IEJ79" s="100"/>
      <c r="IEK79" s="2"/>
      <c r="IEL79" s="99"/>
      <c r="IEM79" s="99"/>
      <c r="IEN79" s="99"/>
      <c r="IEO79" s="99"/>
      <c r="IEP79" s="99"/>
      <c r="IEQ79" s="5"/>
      <c r="IER79" s="100"/>
      <c r="IES79" s="2"/>
      <c r="IET79" s="99"/>
      <c r="IEU79" s="99"/>
      <c r="IEV79" s="99"/>
      <c r="IEW79" s="99"/>
      <c r="IEX79" s="99"/>
      <c r="IEY79" s="5"/>
      <c r="IEZ79" s="100"/>
      <c r="IFA79" s="2"/>
      <c r="IFB79" s="99"/>
      <c r="IFC79" s="99"/>
      <c r="IFD79" s="99"/>
      <c r="IFE79" s="99"/>
      <c r="IFF79" s="99"/>
      <c r="IFG79" s="5"/>
      <c r="IFH79" s="100"/>
      <c r="IFI79" s="2"/>
      <c r="IFJ79" s="99"/>
      <c r="IFK79" s="99"/>
      <c r="IFL79" s="99"/>
      <c r="IFM79" s="99"/>
      <c r="IFN79" s="99"/>
      <c r="IFO79" s="5"/>
      <c r="IFP79" s="100"/>
      <c r="IFQ79" s="2"/>
      <c r="IFR79" s="99"/>
      <c r="IFS79" s="99"/>
      <c r="IFT79" s="99"/>
      <c r="IFU79" s="99"/>
      <c r="IFV79" s="99"/>
      <c r="IFW79" s="5"/>
      <c r="IFX79" s="100"/>
      <c r="IFY79" s="2"/>
      <c r="IFZ79" s="99"/>
      <c r="IGA79" s="99"/>
      <c r="IGB79" s="99"/>
      <c r="IGC79" s="99"/>
      <c r="IGD79" s="99"/>
      <c r="IGE79" s="5"/>
      <c r="IGF79" s="100"/>
      <c r="IGG79" s="2"/>
      <c r="IGH79" s="99"/>
      <c r="IGI79" s="99"/>
      <c r="IGJ79" s="99"/>
      <c r="IGK79" s="99"/>
      <c r="IGL79" s="99"/>
      <c r="IGM79" s="5"/>
      <c r="IGN79" s="100"/>
      <c r="IGO79" s="2"/>
      <c r="IGP79" s="99"/>
      <c r="IGQ79" s="99"/>
      <c r="IGR79" s="99"/>
      <c r="IGS79" s="99"/>
      <c r="IGT79" s="99"/>
      <c r="IGU79" s="5"/>
      <c r="IGV79" s="100"/>
      <c r="IGW79" s="2"/>
      <c r="IGX79" s="99"/>
      <c r="IGY79" s="99"/>
      <c r="IGZ79" s="99"/>
      <c r="IHA79" s="99"/>
      <c r="IHB79" s="99"/>
      <c r="IHC79" s="5"/>
      <c r="IHD79" s="100"/>
      <c r="IHE79" s="2"/>
      <c r="IHF79" s="99"/>
      <c r="IHG79" s="99"/>
      <c r="IHH79" s="99"/>
      <c r="IHI79" s="99"/>
      <c r="IHJ79" s="99"/>
      <c r="IHK79" s="5"/>
      <c r="IHL79" s="100"/>
      <c r="IHM79" s="2"/>
      <c r="IHN79" s="99"/>
      <c r="IHO79" s="99"/>
      <c r="IHP79" s="99"/>
      <c r="IHQ79" s="99"/>
      <c r="IHR79" s="99"/>
      <c r="IHS79" s="5"/>
      <c r="IHT79" s="100"/>
      <c r="IHU79" s="2"/>
      <c r="IHV79" s="99"/>
      <c r="IHW79" s="99"/>
      <c r="IHX79" s="99"/>
      <c r="IHY79" s="99"/>
      <c r="IHZ79" s="99"/>
      <c r="IIA79" s="5"/>
      <c r="IIB79" s="100"/>
      <c r="IIC79" s="2"/>
      <c r="IID79" s="99"/>
      <c r="IIE79" s="99"/>
      <c r="IIF79" s="99"/>
      <c r="IIG79" s="99"/>
      <c r="IIH79" s="99"/>
      <c r="III79" s="5"/>
      <c r="IIJ79" s="100"/>
      <c r="IIK79" s="2"/>
      <c r="IIL79" s="99"/>
      <c r="IIM79" s="99"/>
      <c r="IIN79" s="99"/>
      <c r="IIO79" s="99"/>
      <c r="IIP79" s="99"/>
      <c r="IIQ79" s="5"/>
      <c r="IIR79" s="100"/>
      <c r="IIS79" s="2"/>
      <c r="IIT79" s="99"/>
      <c r="IIU79" s="99"/>
      <c r="IIV79" s="99"/>
      <c r="IIW79" s="99"/>
      <c r="IIX79" s="99"/>
      <c r="IIY79" s="5"/>
      <c r="IIZ79" s="100"/>
      <c r="IJA79" s="2"/>
      <c r="IJB79" s="99"/>
      <c r="IJC79" s="99"/>
      <c r="IJD79" s="99"/>
      <c r="IJE79" s="99"/>
      <c r="IJF79" s="99"/>
      <c r="IJG79" s="5"/>
      <c r="IJH79" s="100"/>
      <c r="IJI79" s="2"/>
      <c r="IJJ79" s="99"/>
      <c r="IJK79" s="99"/>
      <c r="IJL79" s="99"/>
      <c r="IJM79" s="99"/>
      <c r="IJN79" s="99"/>
      <c r="IJO79" s="5"/>
      <c r="IJP79" s="100"/>
      <c r="IJQ79" s="2"/>
      <c r="IJR79" s="99"/>
      <c r="IJS79" s="99"/>
      <c r="IJT79" s="99"/>
      <c r="IJU79" s="99"/>
      <c r="IJV79" s="99"/>
      <c r="IJW79" s="5"/>
      <c r="IJX79" s="100"/>
      <c r="IJY79" s="2"/>
      <c r="IJZ79" s="99"/>
      <c r="IKA79" s="99"/>
      <c r="IKB79" s="99"/>
      <c r="IKC79" s="99"/>
      <c r="IKD79" s="99"/>
      <c r="IKE79" s="5"/>
      <c r="IKF79" s="100"/>
      <c r="IKG79" s="2"/>
      <c r="IKH79" s="99"/>
      <c r="IKI79" s="99"/>
      <c r="IKJ79" s="99"/>
      <c r="IKK79" s="99"/>
      <c r="IKL79" s="99"/>
      <c r="IKM79" s="5"/>
      <c r="IKN79" s="100"/>
      <c r="IKO79" s="2"/>
      <c r="IKP79" s="99"/>
      <c r="IKQ79" s="99"/>
      <c r="IKR79" s="99"/>
      <c r="IKS79" s="99"/>
      <c r="IKT79" s="99"/>
      <c r="IKU79" s="5"/>
      <c r="IKV79" s="100"/>
      <c r="IKW79" s="2"/>
      <c r="IKX79" s="99"/>
      <c r="IKY79" s="99"/>
      <c r="IKZ79" s="99"/>
      <c r="ILA79" s="99"/>
      <c r="ILB79" s="99"/>
      <c r="ILC79" s="5"/>
      <c r="ILD79" s="100"/>
      <c r="ILE79" s="2"/>
      <c r="ILF79" s="99"/>
      <c r="ILG79" s="99"/>
      <c r="ILH79" s="99"/>
      <c r="ILI79" s="99"/>
      <c r="ILJ79" s="99"/>
      <c r="ILK79" s="5"/>
      <c r="ILL79" s="100"/>
      <c r="ILM79" s="2"/>
      <c r="ILN79" s="99"/>
      <c r="ILO79" s="99"/>
      <c r="ILP79" s="99"/>
      <c r="ILQ79" s="99"/>
      <c r="ILR79" s="99"/>
      <c r="ILS79" s="5"/>
      <c r="ILT79" s="100"/>
      <c r="ILU79" s="2"/>
      <c r="ILV79" s="99"/>
      <c r="ILW79" s="99"/>
      <c r="ILX79" s="99"/>
      <c r="ILY79" s="99"/>
      <c r="ILZ79" s="99"/>
      <c r="IMA79" s="5"/>
      <c r="IMB79" s="100"/>
      <c r="IMC79" s="2"/>
      <c r="IMD79" s="99"/>
      <c r="IME79" s="99"/>
      <c r="IMF79" s="99"/>
      <c r="IMG79" s="99"/>
      <c r="IMH79" s="99"/>
      <c r="IMI79" s="5"/>
      <c r="IMJ79" s="100"/>
      <c r="IMK79" s="2"/>
      <c r="IML79" s="99"/>
      <c r="IMM79" s="99"/>
      <c r="IMN79" s="99"/>
      <c r="IMO79" s="99"/>
      <c r="IMP79" s="99"/>
      <c r="IMQ79" s="5"/>
      <c r="IMR79" s="100"/>
      <c r="IMS79" s="2"/>
      <c r="IMT79" s="99"/>
      <c r="IMU79" s="99"/>
      <c r="IMV79" s="99"/>
      <c r="IMW79" s="99"/>
      <c r="IMX79" s="99"/>
      <c r="IMY79" s="5"/>
      <c r="IMZ79" s="100"/>
      <c r="INA79" s="2"/>
      <c r="INB79" s="99"/>
      <c r="INC79" s="99"/>
      <c r="IND79" s="99"/>
      <c r="INE79" s="99"/>
      <c r="INF79" s="99"/>
      <c r="ING79" s="5"/>
      <c r="INH79" s="100"/>
      <c r="INI79" s="2"/>
      <c r="INJ79" s="99"/>
      <c r="INK79" s="99"/>
      <c r="INL79" s="99"/>
      <c r="INM79" s="99"/>
      <c r="INN79" s="99"/>
      <c r="INO79" s="5"/>
      <c r="INP79" s="100"/>
      <c r="INQ79" s="2"/>
      <c r="INR79" s="99"/>
      <c r="INS79" s="99"/>
      <c r="INT79" s="99"/>
      <c r="INU79" s="99"/>
      <c r="INV79" s="99"/>
      <c r="INW79" s="5"/>
      <c r="INX79" s="100"/>
      <c r="INY79" s="2"/>
      <c r="INZ79" s="99"/>
      <c r="IOA79" s="99"/>
      <c r="IOB79" s="99"/>
      <c r="IOC79" s="99"/>
      <c r="IOD79" s="99"/>
      <c r="IOE79" s="5"/>
      <c r="IOF79" s="100"/>
      <c r="IOG79" s="2"/>
      <c r="IOH79" s="99"/>
      <c r="IOI79" s="99"/>
      <c r="IOJ79" s="99"/>
      <c r="IOK79" s="99"/>
      <c r="IOL79" s="99"/>
      <c r="IOM79" s="5"/>
      <c r="ION79" s="100"/>
      <c r="IOO79" s="2"/>
      <c r="IOP79" s="99"/>
      <c r="IOQ79" s="99"/>
      <c r="IOR79" s="99"/>
      <c r="IOS79" s="99"/>
      <c r="IOT79" s="99"/>
      <c r="IOU79" s="5"/>
      <c r="IOV79" s="100"/>
      <c r="IOW79" s="2"/>
      <c r="IOX79" s="99"/>
      <c r="IOY79" s="99"/>
      <c r="IOZ79" s="99"/>
      <c r="IPA79" s="99"/>
      <c r="IPB79" s="99"/>
      <c r="IPC79" s="5"/>
      <c r="IPD79" s="100"/>
      <c r="IPE79" s="2"/>
      <c r="IPF79" s="99"/>
      <c r="IPG79" s="99"/>
      <c r="IPH79" s="99"/>
      <c r="IPI79" s="99"/>
      <c r="IPJ79" s="99"/>
      <c r="IPK79" s="5"/>
      <c r="IPL79" s="100"/>
      <c r="IPM79" s="2"/>
      <c r="IPN79" s="99"/>
      <c r="IPO79" s="99"/>
      <c r="IPP79" s="99"/>
      <c r="IPQ79" s="99"/>
      <c r="IPR79" s="99"/>
      <c r="IPS79" s="5"/>
      <c r="IPT79" s="100"/>
      <c r="IPU79" s="2"/>
      <c r="IPV79" s="99"/>
      <c r="IPW79" s="99"/>
      <c r="IPX79" s="99"/>
      <c r="IPY79" s="99"/>
      <c r="IPZ79" s="99"/>
      <c r="IQA79" s="5"/>
      <c r="IQB79" s="100"/>
      <c r="IQC79" s="2"/>
      <c r="IQD79" s="99"/>
      <c r="IQE79" s="99"/>
      <c r="IQF79" s="99"/>
      <c r="IQG79" s="99"/>
      <c r="IQH79" s="99"/>
      <c r="IQI79" s="5"/>
      <c r="IQJ79" s="100"/>
      <c r="IQK79" s="2"/>
      <c r="IQL79" s="99"/>
      <c r="IQM79" s="99"/>
      <c r="IQN79" s="99"/>
      <c r="IQO79" s="99"/>
      <c r="IQP79" s="99"/>
      <c r="IQQ79" s="5"/>
      <c r="IQR79" s="100"/>
      <c r="IQS79" s="2"/>
      <c r="IQT79" s="99"/>
      <c r="IQU79" s="99"/>
      <c r="IQV79" s="99"/>
      <c r="IQW79" s="99"/>
      <c r="IQX79" s="99"/>
      <c r="IQY79" s="5"/>
      <c r="IQZ79" s="100"/>
      <c r="IRA79" s="2"/>
      <c r="IRB79" s="99"/>
      <c r="IRC79" s="99"/>
      <c r="IRD79" s="99"/>
      <c r="IRE79" s="99"/>
      <c r="IRF79" s="99"/>
      <c r="IRG79" s="5"/>
      <c r="IRH79" s="100"/>
      <c r="IRI79" s="2"/>
      <c r="IRJ79" s="99"/>
      <c r="IRK79" s="99"/>
      <c r="IRL79" s="99"/>
      <c r="IRM79" s="99"/>
      <c r="IRN79" s="99"/>
      <c r="IRO79" s="5"/>
      <c r="IRP79" s="100"/>
      <c r="IRQ79" s="2"/>
      <c r="IRR79" s="99"/>
      <c r="IRS79" s="99"/>
      <c r="IRT79" s="99"/>
      <c r="IRU79" s="99"/>
      <c r="IRV79" s="99"/>
      <c r="IRW79" s="5"/>
      <c r="IRX79" s="100"/>
      <c r="IRY79" s="2"/>
      <c r="IRZ79" s="99"/>
      <c r="ISA79" s="99"/>
      <c r="ISB79" s="99"/>
      <c r="ISC79" s="99"/>
      <c r="ISD79" s="99"/>
      <c r="ISE79" s="5"/>
      <c r="ISF79" s="100"/>
      <c r="ISG79" s="2"/>
      <c r="ISH79" s="99"/>
      <c r="ISI79" s="99"/>
      <c r="ISJ79" s="99"/>
      <c r="ISK79" s="99"/>
      <c r="ISL79" s="99"/>
      <c r="ISM79" s="5"/>
      <c r="ISN79" s="100"/>
      <c r="ISO79" s="2"/>
      <c r="ISP79" s="99"/>
      <c r="ISQ79" s="99"/>
      <c r="ISR79" s="99"/>
      <c r="ISS79" s="99"/>
      <c r="IST79" s="99"/>
      <c r="ISU79" s="5"/>
      <c r="ISV79" s="100"/>
      <c r="ISW79" s="2"/>
      <c r="ISX79" s="99"/>
      <c r="ISY79" s="99"/>
      <c r="ISZ79" s="99"/>
      <c r="ITA79" s="99"/>
      <c r="ITB79" s="99"/>
      <c r="ITC79" s="5"/>
      <c r="ITD79" s="100"/>
      <c r="ITE79" s="2"/>
      <c r="ITF79" s="99"/>
      <c r="ITG79" s="99"/>
      <c r="ITH79" s="99"/>
      <c r="ITI79" s="99"/>
      <c r="ITJ79" s="99"/>
      <c r="ITK79" s="5"/>
      <c r="ITL79" s="100"/>
      <c r="ITM79" s="2"/>
      <c r="ITN79" s="99"/>
      <c r="ITO79" s="99"/>
      <c r="ITP79" s="99"/>
      <c r="ITQ79" s="99"/>
      <c r="ITR79" s="99"/>
      <c r="ITS79" s="5"/>
      <c r="ITT79" s="100"/>
      <c r="ITU79" s="2"/>
      <c r="ITV79" s="99"/>
      <c r="ITW79" s="99"/>
      <c r="ITX79" s="99"/>
      <c r="ITY79" s="99"/>
      <c r="ITZ79" s="99"/>
      <c r="IUA79" s="5"/>
      <c r="IUB79" s="100"/>
      <c r="IUC79" s="2"/>
      <c r="IUD79" s="99"/>
      <c r="IUE79" s="99"/>
      <c r="IUF79" s="99"/>
      <c r="IUG79" s="99"/>
      <c r="IUH79" s="99"/>
      <c r="IUI79" s="5"/>
      <c r="IUJ79" s="100"/>
      <c r="IUK79" s="2"/>
      <c r="IUL79" s="99"/>
      <c r="IUM79" s="99"/>
      <c r="IUN79" s="99"/>
      <c r="IUO79" s="99"/>
      <c r="IUP79" s="99"/>
      <c r="IUQ79" s="5"/>
      <c r="IUR79" s="100"/>
      <c r="IUS79" s="2"/>
      <c r="IUT79" s="99"/>
      <c r="IUU79" s="99"/>
      <c r="IUV79" s="99"/>
      <c r="IUW79" s="99"/>
      <c r="IUX79" s="99"/>
      <c r="IUY79" s="5"/>
      <c r="IUZ79" s="100"/>
      <c r="IVA79" s="2"/>
      <c r="IVB79" s="99"/>
      <c r="IVC79" s="99"/>
      <c r="IVD79" s="99"/>
      <c r="IVE79" s="99"/>
      <c r="IVF79" s="99"/>
      <c r="IVG79" s="5"/>
      <c r="IVH79" s="100"/>
      <c r="IVI79" s="2"/>
      <c r="IVJ79" s="99"/>
      <c r="IVK79" s="99"/>
      <c r="IVL79" s="99"/>
      <c r="IVM79" s="99"/>
      <c r="IVN79" s="99"/>
      <c r="IVO79" s="5"/>
      <c r="IVP79" s="100"/>
      <c r="IVQ79" s="2"/>
      <c r="IVR79" s="99"/>
      <c r="IVS79" s="99"/>
      <c r="IVT79" s="99"/>
      <c r="IVU79" s="99"/>
      <c r="IVV79" s="99"/>
      <c r="IVW79" s="5"/>
      <c r="IVX79" s="100"/>
      <c r="IVY79" s="2"/>
      <c r="IVZ79" s="99"/>
      <c r="IWA79" s="99"/>
      <c r="IWB79" s="99"/>
      <c r="IWC79" s="99"/>
      <c r="IWD79" s="99"/>
      <c r="IWE79" s="5"/>
      <c r="IWF79" s="100"/>
      <c r="IWG79" s="2"/>
      <c r="IWH79" s="99"/>
      <c r="IWI79" s="99"/>
      <c r="IWJ79" s="99"/>
      <c r="IWK79" s="99"/>
      <c r="IWL79" s="99"/>
      <c r="IWM79" s="5"/>
      <c r="IWN79" s="100"/>
      <c r="IWO79" s="2"/>
      <c r="IWP79" s="99"/>
      <c r="IWQ79" s="99"/>
      <c r="IWR79" s="99"/>
      <c r="IWS79" s="99"/>
      <c r="IWT79" s="99"/>
      <c r="IWU79" s="5"/>
      <c r="IWV79" s="100"/>
      <c r="IWW79" s="2"/>
      <c r="IWX79" s="99"/>
      <c r="IWY79" s="99"/>
      <c r="IWZ79" s="99"/>
      <c r="IXA79" s="99"/>
      <c r="IXB79" s="99"/>
      <c r="IXC79" s="5"/>
      <c r="IXD79" s="100"/>
      <c r="IXE79" s="2"/>
      <c r="IXF79" s="99"/>
      <c r="IXG79" s="99"/>
      <c r="IXH79" s="99"/>
      <c r="IXI79" s="99"/>
      <c r="IXJ79" s="99"/>
      <c r="IXK79" s="5"/>
      <c r="IXL79" s="100"/>
      <c r="IXM79" s="2"/>
      <c r="IXN79" s="99"/>
      <c r="IXO79" s="99"/>
      <c r="IXP79" s="99"/>
      <c r="IXQ79" s="99"/>
      <c r="IXR79" s="99"/>
      <c r="IXS79" s="5"/>
      <c r="IXT79" s="100"/>
      <c r="IXU79" s="2"/>
      <c r="IXV79" s="99"/>
      <c r="IXW79" s="99"/>
      <c r="IXX79" s="99"/>
      <c r="IXY79" s="99"/>
      <c r="IXZ79" s="99"/>
      <c r="IYA79" s="5"/>
      <c r="IYB79" s="100"/>
      <c r="IYC79" s="2"/>
      <c r="IYD79" s="99"/>
      <c r="IYE79" s="99"/>
      <c r="IYF79" s="99"/>
      <c r="IYG79" s="99"/>
      <c r="IYH79" s="99"/>
      <c r="IYI79" s="5"/>
      <c r="IYJ79" s="100"/>
      <c r="IYK79" s="2"/>
      <c r="IYL79" s="99"/>
      <c r="IYM79" s="99"/>
      <c r="IYN79" s="99"/>
      <c r="IYO79" s="99"/>
      <c r="IYP79" s="99"/>
      <c r="IYQ79" s="5"/>
      <c r="IYR79" s="100"/>
      <c r="IYS79" s="2"/>
      <c r="IYT79" s="99"/>
      <c r="IYU79" s="99"/>
      <c r="IYV79" s="99"/>
      <c r="IYW79" s="99"/>
      <c r="IYX79" s="99"/>
      <c r="IYY79" s="5"/>
      <c r="IYZ79" s="100"/>
      <c r="IZA79" s="2"/>
      <c r="IZB79" s="99"/>
      <c r="IZC79" s="99"/>
      <c r="IZD79" s="99"/>
      <c r="IZE79" s="99"/>
      <c r="IZF79" s="99"/>
      <c r="IZG79" s="5"/>
      <c r="IZH79" s="100"/>
      <c r="IZI79" s="2"/>
      <c r="IZJ79" s="99"/>
      <c r="IZK79" s="99"/>
      <c r="IZL79" s="99"/>
      <c r="IZM79" s="99"/>
      <c r="IZN79" s="99"/>
      <c r="IZO79" s="5"/>
      <c r="IZP79" s="100"/>
      <c r="IZQ79" s="2"/>
      <c r="IZR79" s="99"/>
      <c r="IZS79" s="99"/>
      <c r="IZT79" s="99"/>
      <c r="IZU79" s="99"/>
      <c r="IZV79" s="99"/>
      <c r="IZW79" s="5"/>
      <c r="IZX79" s="100"/>
      <c r="IZY79" s="2"/>
      <c r="IZZ79" s="99"/>
      <c r="JAA79" s="99"/>
      <c r="JAB79" s="99"/>
      <c r="JAC79" s="99"/>
      <c r="JAD79" s="99"/>
      <c r="JAE79" s="5"/>
      <c r="JAF79" s="100"/>
      <c r="JAG79" s="2"/>
      <c r="JAH79" s="99"/>
      <c r="JAI79" s="99"/>
      <c r="JAJ79" s="99"/>
      <c r="JAK79" s="99"/>
      <c r="JAL79" s="99"/>
      <c r="JAM79" s="5"/>
      <c r="JAN79" s="100"/>
      <c r="JAO79" s="2"/>
      <c r="JAP79" s="99"/>
      <c r="JAQ79" s="99"/>
      <c r="JAR79" s="99"/>
      <c r="JAS79" s="99"/>
      <c r="JAT79" s="99"/>
      <c r="JAU79" s="5"/>
      <c r="JAV79" s="100"/>
      <c r="JAW79" s="2"/>
      <c r="JAX79" s="99"/>
      <c r="JAY79" s="99"/>
      <c r="JAZ79" s="99"/>
      <c r="JBA79" s="99"/>
      <c r="JBB79" s="99"/>
      <c r="JBC79" s="5"/>
      <c r="JBD79" s="100"/>
      <c r="JBE79" s="2"/>
      <c r="JBF79" s="99"/>
      <c r="JBG79" s="99"/>
      <c r="JBH79" s="99"/>
      <c r="JBI79" s="99"/>
      <c r="JBJ79" s="99"/>
      <c r="JBK79" s="5"/>
      <c r="JBL79" s="100"/>
      <c r="JBM79" s="2"/>
      <c r="JBN79" s="99"/>
      <c r="JBO79" s="99"/>
      <c r="JBP79" s="99"/>
      <c r="JBQ79" s="99"/>
      <c r="JBR79" s="99"/>
      <c r="JBS79" s="5"/>
      <c r="JBT79" s="100"/>
      <c r="JBU79" s="2"/>
      <c r="JBV79" s="99"/>
      <c r="JBW79" s="99"/>
      <c r="JBX79" s="99"/>
      <c r="JBY79" s="99"/>
      <c r="JBZ79" s="99"/>
      <c r="JCA79" s="5"/>
      <c r="JCB79" s="100"/>
      <c r="JCC79" s="2"/>
      <c r="JCD79" s="99"/>
      <c r="JCE79" s="99"/>
      <c r="JCF79" s="99"/>
      <c r="JCG79" s="99"/>
      <c r="JCH79" s="99"/>
      <c r="JCI79" s="5"/>
      <c r="JCJ79" s="100"/>
      <c r="JCK79" s="2"/>
      <c r="JCL79" s="99"/>
      <c r="JCM79" s="99"/>
      <c r="JCN79" s="99"/>
      <c r="JCO79" s="99"/>
      <c r="JCP79" s="99"/>
      <c r="JCQ79" s="5"/>
      <c r="JCR79" s="100"/>
      <c r="JCS79" s="2"/>
      <c r="JCT79" s="99"/>
      <c r="JCU79" s="99"/>
      <c r="JCV79" s="99"/>
      <c r="JCW79" s="99"/>
      <c r="JCX79" s="99"/>
      <c r="JCY79" s="5"/>
      <c r="JCZ79" s="100"/>
      <c r="JDA79" s="2"/>
      <c r="JDB79" s="99"/>
      <c r="JDC79" s="99"/>
      <c r="JDD79" s="99"/>
      <c r="JDE79" s="99"/>
      <c r="JDF79" s="99"/>
      <c r="JDG79" s="5"/>
      <c r="JDH79" s="100"/>
      <c r="JDI79" s="2"/>
      <c r="JDJ79" s="99"/>
      <c r="JDK79" s="99"/>
      <c r="JDL79" s="99"/>
      <c r="JDM79" s="99"/>
      <c r="JDN79" s="99"/>
      <c r="JDO79" s="5"/>
      <c r="JDP79" s="100"/>
      <c r="JDQ79" s="2"/>
      <c r="JDR79" s="99"/>
      <c r="JDS79" s="99"/>
      <c r="JDT79" s="99"/>
      <c r="JDU79" s="99"/>
      <c r="JDV79" s="99"/>
      <c r="JDW79" s="5"/>
      <c r="JDX79" s="100"/>
      <c r="JDY79" s="2"/>
      <c r="JDZ79" s="99"/>
      <c r="JEA79" s="99"/>
      <c r="JEB79" s="99"/>
      <c r="JEC79" s="99"/>
      <c r="JED79" s="99"/>
      <c r="JEE79" s="5"/>
      <c r="JEF79" s="100"/>
      <c r="JEG79" s="2"/>
      <c r="JEH79" s="99"/>
      <c r="JEI79" s="99"/>
      <c r="JEJ79" s="99"/>
      <c r="JEK79" s="99"/>
      <c r="JEL79" s="99"/>
      <c r="JEM79" s="5"/>
      <c r="JEN79" s="100"/>
      <c r="JEO79" s="2"/>
      <c r="JEP79" s="99"/>
      <c r="JEQ79" s="99"/>
      <c r="JER79" s="99"/>
      <c r="JES79" s="99"/>
      <c r="JET79" s="99"/>
      <c r="JEU79" s="5"/>
      <c r="JEV79" s="100"/>
      <c r="JEW79" s="2"/>
      <c r="JEX79" s="99"/>
      <c r="JEY79" s="99"/>
      <c r="JEZ79" s="99"/>
      <c r="JFA79" s="99"/>
      <c r="JFB79" s="99"/>
      <c r="JFC79" s="5"/>
      <c r="JFD79" s="100"/>
      <c r="JFE79" s="2"/>
      <c r="JFF79" s="99"/>
      <c r="JFG79" s="99"/>
      <c r="JFH79" s="99"/>
      <c r="JFI79" s="99"/>
      <c r="JFJ79" s="99"/>
      <c r="JFK79" s="5"/>
      <c r="JFL79" s="100"/>
      <c r="JFM79" s="2"/>
      <c r="JFN79" s="99"/>
      <c r="JFO79" s="99"/>
      <c r="JFP79" s="99"/>
      <c r="JFQ79" s="99"/>
      <c r="JFR79" s="99"/>
      <c r="JFS79" s="5"/>
      <c r="JFT79" s="100"/>
      <c r="JFU79" s="2"/>
      <c r="JFV79" s="99"/>
      <c r="JFW79" s="99"/>
      <c r="JFX79" s="99"/>
      <c r="JFY79" s="99"/>
      <c r="JFZ79" s="99"/>
      <c r="JGA79" s="5"/>
      <c r="JGB79" s="100"/>
      <c r="JGC79" s="2"/>
      <c r="JGD79" s="99"/>
      <c r="JGE79" s="99"/>
      <c r="JGF79" s="99"/>
      <c r="JGG79" s="99"/>
      <c r="JGH79" s="99"/>
      <c r="JGI79" s="5"/>
      <c r="JGJ79" s="100"/>
      <c r="JGK79" s="2"/>
      <c r="JGL79" s="99"/>
      <c r="JGM79" s="99"/>
      <c r="JGN79" s="99"/>
      <c r="JGO79" s="99"/>
      <c r="JGP79" s="99"/>
      <c r="JGQ79" s="5"/>
      <c r="JGR79" s="100"/>
      <c r="JGS79" s="2"/>
      <c r="JGT79" s="99"/>
      <c r="JGU79" s="99"/>
      <c r="JGV79" s="99"/>
      <c r="JGW79" s="99"/>
      <c r="JGX79" s="99"/>
      <c r="JGY79" s="5"/>
      <c r="JGZ79" s="100"/>
      <c r="JHA79" s="2"/>
      <c r="JHB79" s="99"/>
      <c r="JHC79" s="99"/>
      <c r="JHD79" s="99"/>
      <c r="JHE79" s="99"/>
      <c r="JHF79" s="99"/>
      <c r="JHG79" s="5"/>
      <c r="JHH79" s="100"/>
      <c r="JHI79" s="2"/>
      <c r="JHJ79" s="99"/>
      <c r="JHK79" s="99"/>
      <c r="JHL79" s="99"/>
      <c r="JHM79" s="99"/>
      <c r="JHN79" s="99"/>
      <c r="JHO79" s="5"/>
      <c r="JHP79" s="100"/>
      <c r="JHQ79" s="2"/>
      <c r="JHR79" s="99"/>
      <c r="JHS79" s="99"/>
      <c r="JHT79" s="99"/>
      <c r="JHU79" s="99"/>
      <c r="JHV79" s="99"/>
      <c r="JHW79" s="5"/>
      <c r="JHX79" s="100"/>
      <c r="JHY79" s="2"/>
      <c r="JHZ79" s="99"/>
      <c r="JIA79" s="99"/>
      <c r="JIB79" s="99"/>
      <c r="JIC79" s="99"/>
      <c r="JID79" s="99"/>
      <c r="JIE79" s="5"/>
      <c r="JIF79" s="100"/>
      <c r="JIG79" s="2"/>
      <c r="JIH79" s="99"/>
      <c r="JII79" s="99"/>
      <c r="JIJ79" s="99"/>
      <c r="JIK79" s="99"/>
      <c r="JIL79" s="99"/>
      <c r="JIM79" s="5"/>
      <c r="JIN79" s="100"/>
      <c r="JIO79" s="2"/>
      <c r="JIP79" s="99"/>
      <c r="JIQ79" s="99"/>
      <c r="JIR79" s="99"/>
      <c r="JIS79" s="99"/>
      <c r="JIT79" s="99"/>
      <c r="JIU79" s="5"/>
      <c r="JIV79" s="100"/>
      <c r="JIW79" s="2"/>
      <c r="JIX79" s="99"/>
      <c r="JIY79" s="99"/>
      <c r="JIZ79" s="99"/>
      <c r="JJA79" s="99"/>
      <c r="JJB79" s="99"/>
      <c r="JJC79" s="5"/>
      <c r="JJD79" s="100"/>
      <c r="JJE79" s="2"/>
      <c r="JJF79" s="99"/>
      <c r="JJG79" s="99"/>
      <c r="JJH79" s="99"/>
      <c r="JJI79" s="99"/>
      <c r="JJJ79" s="99"/>
      <c r="JJK79" s="5"/>
      <c r="JJL79" s="100"/>
      <c r="JJM79" s="2"/>
      <c r="JJN79" s="99"/>
      <c r="JJO79" s="99"/>
      <c r="JJP79" s="99"/>
      <c r="JJQ79" s="99"/>
      <c r="JJR79" s="99"/>
      <c r="JJS79" s="5"/>
      <c r="JJT79" s="100"/>
      <c r="JJU79" s="2"/>
      <c r="JJV79" s="99"/>
      <c r="JJW79" s="99"/>
      <c r="JJX79" s="99"/>
      <c r="JJY79" s="99"/>
      <c r="JJZ79" s="99"/>
      <c r="JKA79" s="5"/>
      <c r="JKB79" s="100"/>
      <c r="JKC79" s="2"/>
      <c r="JKD79" s="99"/>
      <c r="JKE79" s="99"/>
      <c r="JKF79" s="99"/>
      <c r="JKG79" s="99"/>
      <c r="JKH79" s="99"/>
      <c r="JKI79" s="5"/>
      <c r="JKJ79" s="100"/>
      <c r="JKK79" s="2"/>
      <c r="JKL79" s="99"/>
      <c r="JKM79" s="99"/>
      <c r="JKN79" s="99"/>
      <c r="JKO79" s="99"/>
      <c r="JKP79" s="99"/>
      <c r="JKQ79" s="5"/>
      <c r="JKR79" s="100"/>
      <c r="JKS79" s="2"/>
      <c r="JKT79" s="99"/>
      <c r="JKU79" s="99"/>
      <c r="JKV79" s="99"/>
      <c r="JKW79" s="99"/>
      <c r="JKX79" s="99"/>
      <c r="JKY79" s="5"/>
      <c r="JKZ79" s="100"/>
      <c r="JLA79" s="2"/>
      <c r="JLB79" s="99"/>
      <c r="JLC79" s="99"/>
      <c r="JLD79" s="99"/>
      <c r="JLE79" s="99"/>
      <c r="JLF79" s="99"/>
      <c r="JLG79" s="5"/>
      <c r="JLH79" s="100"/>
      <c r="JLI79" s="2"/>
      <c r="JLJ79" s="99"/>
      <c r="JLK79" s="99"/>
      <c r="JLL79" s="99"/>
      <c r="JLM79" s="99"/>
      <c r="JLN79" s="99"/>
      <c r="JLO79" s="5"/>
      <c r="JLP79" s="100"/>
      <c r="JLQ79" s="2"/>
      <c r="JLR79" s="99"/>
      <c r="JLS79" s="99"/>
      <c r="JLT79" s="99"/>
      <c r="JLU79" s="99"/>
      <c r="JLV79" s="99"/>
      <c r="JLW79" s="5"/>
      <c r="JLX79" s="100"/>
      <c r="JLY79" s="2"/>
      <c r="JLZ79" s="99"/>
      <c r="JMA79" s="99"/>
      <c r="JMB79" s="99"/>
      <c r="JMC79" s="99"/>
      <c r="JMD79" s="99"/>
      <c r="JME79" s="5"/>
      <c r="JMF79" s="100"/>
      <c r="JMG79" s="2"/>
      <c r="JMH79" s="99"/>
      <c r="JMI79" s="99"/>
      <c r="JMJ79" s="99"/>
      <c r="JMK79" s="99"/>
      <c r="JML79" s="99"/>
      <c r="JMM79" s="5"/>
      <c r="JMN79" s="100"/>
      <c r="JMO79" s="2"/>
      <c r="JMP79" s="99"/>
      <c r="JMQ79" s="99"/>
      <c r="JMR79" s="99"/>
      <c r="JMS79" s="99"/>
      <c r="JMT79" s="99"/>
      <c r="JMU79" s="5"/>
      <c r="JMV79" s="100"/>
      <c r="JMW79" s="2"/>
      <c r="JMX79" s="99"/>
      <c r="JMY79" s="99"/>
      <c r="JMZ79" s="99"/>
      <c r="JNA79" s="99"/>
      <c r="JNB79" s="99"/>
      <c r="JNC79" s="5"/>
      <c r="JND79" s="100"/>
      <c r="JNE79" s="2"/>
      <c r="JNF79" s="99"/>
      <c r="JNG79" s="99"/>
      <c r="JNH79" s="99"/>
      <c r="JNI79" s="99"/>
      <c r="JNJ79" s="99"/>
      <c r="JNK79" s="5"/>
      <c r="JNL79" s="100"/>
      <c r="JNM79" s="2"/>
      <c r="JNN79" s="99"/>
      <c r="JNO79" s="99"/>
      <c r="JNP79" s="99"/>
      <c r="JNQ79" s="99"/>
      <c r="JNR79" s="99"/>
      <c r="JNS79" s="5"/>
      <c r="JNT79" s="100"/>
      <c r="JNU79" s="2"/>
      <c r="JNV79" s="99"/>
      <c r="JNW79" s="99"/>
      <c r="JNX79" s="99"/>
      <c r="JNY79" s="99"/>
      <c r="JNZ79" s="99"/>
      <c r="JOA79" s="5"/>
      <c r="JOB79" s="100"/>
      <c r="JOC79" s="2"/>
      <c r="JOD79" s="99"/>
      <c r="JOE79" s="99"/>
      <c r="JOF79" s="99"/>
      <c r="JOG79" s="99"/>
      <c r="JOH79" s="99"/>
      <c r="JOI79" s="5"/>
      <c r="JOJ79" s="100"/>
      <c r="JOK79" s="2"/>
      <c r="JOL79" s="99"/>
      <c r="JOM79" s="99"/>
      <c r="JON79" s="99"/>
      <c r="JOO79" s="99"/>
      <c r="JOP79" s="99"/>
      <c r="JOQ79" s="5"/>
      <c r="JOR79" s="100"/>
      <c r="JOS79" s="2"/>
      <c r="JOT79" s="99"/>
      <c r="JOU79" s="99"/>
      <c r="JOV79" s="99"/>
      <c r="JOW79" s="99"/>
      <c r="JOX79" s="99"/>
      <c r="JOY79" s="5"/>
      <c r="JOZ79" s="100"/>
      <c r="JPA79" s="2"/>
      <c r="JPB79" s="99"/>
      <c r="JPC79" s="99"/>
      <c r="JPD79" s="99"/>
      <c r="JPE79" s="99"/>
      <c r="JPF79" s="99"/>
      <c r="JPG79" s="5"/>
      <c r="JPH79" s="100"/>
      <c r="JPI79" s="2"/>
      <c r="JPJ79" s="99"/>
      <c r="JPK79" s="99"/>
      <c r="JPL79" s="99"/>
      <c r="JPM79" s="99"/>
      <c r="JPN79" s="99"/>
      <c r="JPO79" s="5"/>
      <c r="JPP79" s="100"/>
      <c r="JPQ79" s="2"/>
      <c r="JPR79" s="99"/>
      <c r="JPS79" s="99"/>
      <c r="JPT79" s="99"/>
      <c r="JPU79" s="99"/>
      <c r="JPV79" s="99"/>
      <c r="JPW79" s="5"/>
      <c r="JPX79" s="100"/>
      <c r="JPY79" s="2"/>
      <c r="JPZ79" s="99"/>
      <c r="JQA79" s="99"/>
      <c r="JQB79" s="99"/>
      <c r="JQC79" s="99"/>
      <c r="JQD79" s="99"/>
      <c r="JQE79" s="5"/>
      <c r="JQF79" s="100"/>
      <c r="JQG79" s="2"/>
      <c r="JQH79" s="99"/>
      <c r="JQI79" s="99"/>
      <c r="JQJ79" s="99"/>
      <c r="JQK79" s="99"/>
      <c r="JQL79" s="99"/>
      <c r="JQM79" s="5"/>
      <c r="JQN79" s="100"/>
      <c r="JQO79" s="2"/>
      <c r="JQP79" s="99"/>
      <c r="JQQ79" s="99"/>
      <c r="JQR79" s="99"/>
      <c r="JQS79" s="99"/>
      <c r="JQT79" s="99"/>
      <c r="JQU79" s="5"/>
      <c r="JQV79" s="100"/>
      <c r="JQW79" s="2"/>
      <c r="JQX79" s="99"/>
      <c r="JQY79" s="99"/>
      <c r="JQZ79" s="99"/>
      <c r="JRA79" s="99"/>
      <c r="JRB79" s="99"/>
      <c r="JRC79" s="5"/>
      <c r="JRD79" s="100"/>
      <c r="JRE79" s="2"/>
      <c r="JRF79" s="99"/>
      <c r="JRG79" s="99"/>
      <c r="JRH79" s="99"/>
      <c r="JRI79" s="99"/>
      <c r="JRJ79" s="99"/>
      <c r="JRK79" s="5"/>
      <c r="JRL79" s="100"/>
      <c r="JRM79" s="2"/>
      <c r="JRN79" s="99"/>
      <c r="JRO79" s="99"/>
      <c r="JRP79" s="99"/>
      <c r="JRQ79" s="99"/>
      <c r="JRR79" s="99"/>
      <c r="JRS79" s="5"/>
      <c r="JRT79" s="100"/>
      <c r="JRU79" s="2"/>
      <c r="JRV79" s="99"/>
      <c r="JRW79" s="99"/>
      <c r="JRX79" s="99"/>
      <c r="JRY79" s="99"/>
      <c r="JRZ79" s="99"/>
      <c r="JSA79" s="5"/>
      <c r="JSB79" s="100"/>
      <c r="JSC79" s="2"/>
      <c r="JSD79" s="99"/>
      <c r="JSE79" s="99"/>
      <c r="JSF79" s="99"/>
      <c r="JSG79" s="99"/>
      <c r="JSH79" s="99"/>
      <c r="JSI79" s="5"/>
      <c r="JSJ79" s="100"/>
      <c r="JSK79" s="2"/>
      <c r="JSL79" s="99"/>
      <c r="JSM79" s="99"/>
      <c r="JSN79" s="99"/>
      <c r="JSO79" s="99"/>
      <c r="JSP79" s="99"/>
      <c r="JSQ79" s="5"/>
      <c r="JSR79" s="100"/>
      <c r="JSS79" s="2"/>
      <c r="JST79" s="99"/>
      <c r="JSU79" s="99"/>
      <c r="JSV79" s="99"/>
      <c r="JSW79" s="99"/>
      <c r="JSX79" s="99"/>
      <c r="JSY79" s="5"/>
      <c r="JSZ79" s="100"/>
      <c r="JTA79" s="2"/>
      <c r="JTB79" s="99"/>
      <c r="JTC79" s="99"/>
      <c r="JTD79" s="99"/>
      <c r="JTE79" s="99"/>
      <c r="JTF79" s="99"/>
      <c r="JTG79" s="5"/>
      <c r="JTH79" s="100"/>
      <c r="JTI79" s="2"/>
      <c r="JTJ79" s="99"/>
      <c r="JTK79" s="99"/>
      <c r="JTL79" s="99"/>
      <c r="JTM79" s="99"/>
      <c r="JTN79" s="99"/>
      <c r="JTO79" s="5"/>
      <c r="JTP79" s="100"/>
      <c r="JTQ79" s="2"/>
      <c r="JTR79" s="99"/>
      <c r="JTS79" s="99"/>
      <c r="JTT79" s="99"/>
      <c r="JTU79" s="99"/>
      <c r="JTV79" s="99"/>
      <c r="JTW79" s="5"/>
      <c r="JTX79" s="100"/>
      <c r="JTY79" s="2"/>
      <c r="JTZ79" s="99"/>
      <c r="JUA79" s="99"/>
      <c r="JUB79" s="99"/>
      <c r="JUC79" s="99"/>
      <c r="JUD79" s="99"/>
      <c r="JUE79" s="5"/>
      <c r="JUF79" s="100"/>
      <c r="JUG79" s="2"/>
      <c r="JUH79" s="99"/>
      <c r="JUI79" s="99"/>
      <c r="JUJ79" s="99"/>
      <c r="JUK79" s="99"/>
      <c r="JUL79" s="99"/>
      <c r="JUM79" s="5"/>
      <c r="JUN79" s="100"/>
      <c r="JUO79" s="2"/>
      <c r="JUP79" s="99"/>
      <c r="JUQ79" s="99"/>
      <c r="JUR79" s="99"/>
      <c r="JUS79" s="99"/>
      <c r="JUT79" s="99"/>
      <c r="JUU79" s="5"/>
      <c r="JUV79" s="100"/>
      <c r="JUW79" s="2"/>
      <c r="JUX79" s="99"/>
      <c r="JUY79" s="99"/>
      <c r="JUZ79" s="99"/>
      <c r="JVA79" s="99"/>
      <c r="JVB79" s="99"/>
      <c r="JVC79" s="5"/>
      <c r="JVD79" s="100"/>
      <c r="JVE79" s="2"/>
      <c r="JVF79" s="99"/>
      <c r="JVG79" s="99"/>
      <c r="JVH79" s="99"/>
      <c r="JVI79" s="99"/>
      <c r="JVJ79" s="99"/>
      <c r="JVK79" s="5"/>
      <c r="JVL79" s="100"/>
      <c r="JVM79" s="2"/>
      <c r="JVN79" s="99"/>
      <c r="JVO79" s="99"/>
      <c r="JVP79" s="99"/>
      <c r="JVQ79" s="99"/>
      <c r="JVR79" s="99"/>
      <c r="JVS79" s="5"/>
      <c r="JVT79" s="100"/>
      <c r="JVU79" s="2"/>
      <c r="JVV79" s="99"/>
      <c r="JVW79" s="99"/>
      <c r="JVX79" s="99"/>
      <c r="JVY79" s="99"/>
      <c r="JVZ79" s="99"/>
      <c r="JWA79" s="5"/>
      <c r="JWB79" s="100"/>
      <c r="JWC79" s="2"/>
      <c r="JWD79" s="99"/>
      <c r="JWE79" s="99"/>
      <c r="JWF79" s="99"/>
      <c r="JWG79" s="99"/>
      <c r="JWH79" s="99"/>
      <c r="JWI79" s="5"/>
      <c r="JWJ79" s="100"/>
      <c r="JWK79" s="2"/>
      <c r="JWL79" s="99"/>
      <c r="JWM79" s="99"/>
      <c r="JWN79" s="99"/>
      <c r="JWO79" s="99"/>
      <c r="JWP79" s="99"/>
      <c r="JWQ79" s="5"/>
      <c r="JWR79" s="100"/>
      <c r="JWS79" s="2"/>
      <c r="JWT79" s="99"/>
      <c r="JWU79" s="99"/>
      <c r="JWV79" s="99"/>
      <c r="JWW79" s="99"/>
      <c r="JWX79" s="99"/>
      <c r="JWY79" s="5"/>
      <c r="JWZ79" s="100"/>
      <c r="JXA79" s="2"/>
      <c r="JXB79" s="99"/>
      <c r="JXC79" s="99"/>
      <c r="JXD79" s="99"/>
      <c r="JXE79" s="99"/>
      <c r="JXF79" s="99"/>
      <c r="JXG79" s="5"/>
      <c r="JXH79" s="100"/>
      <c r="JXI79" s="2"/>
      <c r="JXJ79" s="99"/>
      <c r="JXK79" s="99"/>
      <c r="JXL79" s="99"/>
      <c r="JXM79" s="99"/>
      <c r="JXN79" s="99"/>
      <c r="JXO79" s="5"/>
      <c r="JXP79" s="100"/>
      <c r="JXQ79" s="2"/>
      <c r="JXR79" s="99"/>
      <c r="JXS79" s="99"/>
      <c r="JXT79" s="99"/>
      <c r="JXU79" s="99"/>
      <c r="JXV79" s="99"/>
      <c r="JXW79" s="5"/>
      <c r="JXX79" s="100"/>
      <c r="JXY79" s="2"/>
      <c r="JXZ79" s="99"/>
      <c r="JYA79" s="99"/>
      <c r="JYB79" s="99"/>
      <c r="JYC79" s="99"/>
      <c r="JYD79" s="99"/>
      <c r="JYE79" s="5"/>
      <c r="JYF79" s="100"/>
      <c r="JYG79" s="2"/>
      <c r="JYH79" s="99"/>
      <c r="JYI79" s="99"/>
      <c r="JYJ79" s="99"/>
      <c r="JYK79" s="99"/>
      <c r="JYL79" s="99"/>
      <c r="JYM79" s="5"/>
      <c r="JYN79" s="100"/>
      <c r="JYO79" s="2"/>
      <c r="JYP79" s="99"/>
      <c r="JYQ79" s="99"/>
      <c r="JYR79" s="99"/>
      <c r="JYS79" s="99"/>
      <c r="JYT79" s="99"/>
      <c r="JYU79" s="5"/>
      <c r="JYV79" s="100"/>
      <c r="JYW79" s="2"/>
      <c r="JYX79" s="99"/>
      <c r="JYY79" s="99"/>
      <c r="JYZ79" s="99"/>
      <c r="JZA79" s="99"/>
      <c r="JZB79" s="99"/>
      <c r="JZC79" s="5"/>
      <c r="JZD79" s="100"/>
      <c r="JZE79" s="2"/>
      <c r="JZF79" s="99"/>
      <c r="JZG79" s="99"/>
      <c r="JZH79" s="99"/>
      <c r="JZI79" s="99"/>
      <c r="JZJ79" s="99"/>
      <c r="JZK79" s="5"/>
      <c r="JZL79" s="100"/>
      <c r="JZM79" s="2"/>
      <c r="JZN79" s="99"/>
      <c r="JZO79" s="99"/>
      <c r="JZP79" s="99"/>
      <c r="JZQ79" s="99"/>
      <c r="JZR79" s="99"/>
      <c r="JZS79" s="5"/>
      <c r="JZT79" s="100"/>
      <c r="JZU79" s="2"/>
      <c r="JZV79" s="99"/>
      <c r="JZW79" s="99"/>
      <c r="JZX79" s="99"/>
      <c r="JZY79" s="99"/>
      <c r="JZZ79" s="99"/>
      <c r="KAA79" s="5"/>
      <c r="KAB79" s="100"/>
      <c r="KAC79" s="2"/>
      <c r="KAD79" s="99"/>
      <c r="KAE79" s="99"/>
      <c r="KAF79" s="99"/>
      <c r="KAG79" s="99"/>
      <c r="KAH79" s="99"/>
      <c r="KAI79" s="5"/>
      <c r="KAJ79" s="100"/>
      <c r="KAK79" s="2"/>
      <c r="KAL79" s="99"/>
      <c r="KAM79" s="99"/>
      <c r="KAN79" s="99"/>
      <c r="KAO79" s="99"/>
      <c r="KAP79" s="99"/>
      <c r="KAQ79" s="5"/>
      <c r="KAR79" s="100"/>
      <c r="KAS79" s="2"/>
      <c r="KAT79" s="99"/>
      <c r="KAU79" s="99"/>
      <c r="KAV79" s="99"/>
      <c r="KAW79" s="99"/>
      <c r="KAX79" s="99"/>
      <c r="KAY79" s="5"/>
      <c r="KAZ79" s="100"/>
      <c r="KBA79" s="2"/>
      <c r="KBB79" s="99"/>
      <c r="KBC79" s="99"/>
      <c r="KBD79" s="99"/>
      <c r="KBE79" s="99"/>
      <c r="KBF79" s="99"/>
      <c r="KBG79" s="5"/>
      <c r="KBH79" s="100"/>
      <c r="KBI79" s="2"/>
      <c r="KBJ79" s="99"/>
      <c r="KBK79" s="99"/>
      <c r="KBL79" s="99"/>
      <c r="KBM79" s="99"/>
      <c r="KBN79" s="99"/>
      <c r="KBO79" s="5"/>
      <c r="KBP79" s="100"/>
      <c r="KBQ79" s="2"/>
      <c r="KBR79" s="99"/>
      <c r="KBS79" s="99"/>
      <c r="KBT79" s="99"/>
      <c r="KBU79" s="99"/>
      <c r="KBV79" s="99"/>
      <c r="KBW79" s="5"/>
      <c r="KBX79" s="100"/>
      <c r="KBY79" s="2"/>
      <c r="KBZ79" s="99"/>
      <c r="KCA79" s="99"/>
      <c r="KCB79" s="99"/>
      <c r="KCC79" s="99"/>
      <c r="KCD79" s="99"/>
      <c r="KCE79" s="5"/>
      <c r="KCF79" s="100"/>
      <c r="KCG79" s="2"/>
      <c r="KCH79" s="99"/>
      <c r="KCI79" s="99"/>
      <c r="KCJ79" s="99"/>
      <c r="KCK79" s="99"/>
      <c r="KCL79" s="99"/>
      <c r="KCM79" s="5"/>
      <c r="KCN79" s="100"/>
      <c r="KCO79" s="2"/>
      <c r="KCP79" s="99"/>
      <c r="KCQ79" s="99"/>
      <c r="KCR79" s="99"/>
      <c r="KCS79" s="99"/>
      <c r="KCT79" s="99"/>
      <c r="KCU79" s="5"/>
      <c r="KCV79" s="100"/>
      <c r="KCW79" s="2"/>
      <c r="KCX79" s="99"/>
      <c r="KCY79" s="99"/>
      <c r="KCZ79" s="99"/>
      <c r="KDA79" s="99"/>
      <c r="KDB79" s="99"/>
      <c r="KDC79" s="5"/>
      <c r="KDD79" s="100"/>
      <c r="KDE79" s="2"/>
      <c r="KDF79" s="99"/>
      <c r="KDG79" s="99"/>
      <c r="KDH79" s="99"/>
      <c r="KDI79" s="99"/>
      <c r="KDJ79" s="99"/>
      <c r="KDK79" s="5"/>
      <c r="KDL79" s="100"/>
      <c r="KDM79" s="2"/>
      <c r="KDN79" s="99"/>
      <c r="KDO79" s="99"/>
      <c r="KDP79" s="99"/>
      <c r="KDQ79" s="99"/>
      <c r="KDR79" s="99"/>
      <c r="KDS79" s="5"/>
      <c r="KDT79" s="100"/>
      <c r="KDU79" s="2"/>
      <c r="KDV79" s="99"/>
      <c r="KDW79" s="99"/>
      <c r="KDX79" s="99"/>
      <c r="KDY79" s="99"/>
      <c r="KDZ79" s="99"/>
      <c r="KEA79" s="5"/>
      <c r="KEB79" s="100"/>
      <c r="KEC79" s="2"/>
      <c r="KED79" s="99"/>
      <c r="KEE79" s="99"/>
      <c r="KEF79" s="99"/>
      <c r="KEG79" s="99"/>
      <c r="KEH79" s="99"/>
      <c r="KEI79" s="5"/>
      <c r="KEJ79" s="100"/>
      <c r="KEK79" s="2"/>
      <c r="KEL79" s="99"/>
      <c r="KEM79" s="99"/>
      <c r="KEN79" s="99"/>
      <c r="KEO79" s="99"/>
      <c r="KEP79" s="99"/>
      <c r="KEQ79" s="5"/>
      <c r="KER79" s="100"/>
      <c r="KES79" s="2"/>
      <c r="KET79" s="99"/>
      <c r="KEU79" s="99"/>
      <c r="KEV79" s="99"/>
      <c r="KEW79" s="99"/>
      <c r="KEX79" s="99"/>
      <c r="KEY79" s="5"/>
      <c r="KEZ79" s="100"/>
      <c r="KFA79" s="2"/>
      <c r="KFB79" s="99"/>
      <c r="KFC79" s="99"/>
      <c r="KFD79" s="99"/>
      <c r="KFE79" s="99"/>
      <c r="KFF79" s="99"/>
      <c r="KFG79" s="5"/>
      <c r="KFH79" s="100"/>
      <c r="KFI79" s="2"/>
      <c r="KFJ79" s="99"/>
      <c r="KFK79" s="99"/>
      <c r="KFL79" s="99"/>
      <c r="KFM79" s="99"/>
      <c r="KFN79" s="99"/>
      <c r="KFO79" s="5"/>
      <c r="KFP79" s="100"/>
      <c r="KFQ79" s="2"/>
      <c r="KFR79" s="99"/>
      <c r="KFS79" s="99"/>
      <c r="KFT79" s="99"/>
      <c r="KFU79" s="99"/>
      <c r="KFV79" s="99"/>
      <c r="KFW79" s="5"/>
      <c r="KFX79" s="100"/>
      <c r="KFY79" s="2"/>
      <c r="KFZ79" s="99"/>
      <c r="KGA79" s="99"/>
      <c r="KGB79" s="99"/>
      <c r="KGC79" s="99"/>
      <c r="KGD79" s="99"/>
      <c r="KGE79" s="5"/>
      <c r="KGF79" s="100"/>
      <c r="KGG79" s="2"/>
      <c r="KGH79" s="99"/>
      <c r="KGI79" s="99"/>
      <c r="KGJ79" s="99"/>
      <c r="KGK79" s="99"/>
      <c r="KGL79" s="99"/>
      <c r="KGM79" s="5"/>
      <c r="KGN79" s="100"/>
      <c r="KGO79" s="2"/>
      <c r="KGP79" s="99"/>
      <c r="KGQ79" s="99"/>
      <c r="KGR79" s="99"/>
      <c r="KGS79" s="99"/>
      <c r="KGT79" s="99"/>
      <c r="KGU79" s="5"/>
      <c r="KGV79" s="100"/>
      <c r="KGW79" s="2"/>
      <c r="KGX79" s="99"/>
      <c r="KGY79" s="99"/>
      <c r="KGZ79" s="99"/>
      <c r="KHA79" s="99"/>
      <c r="KHB79" s="99"/>
      <c r="KHC79" s="5"/>
      <c r="KHD79" s="100"/>
      <c r="KHE79" s="2"/>
      <c r="KHF79" s="99"/>
      <c r="KHG79" s="99"/>
      <c r="KHH79" s="99"/>
      <c r="KHI79" s="99"/>
      <c r="KHJ79" s="99"/>
      <c r="KHK79" s="5"/>
      <c r="KHL79" s="100"/>
      <c r="KHM79" s="2"/>
      <c r="KHN79" s="99"/>
      <c r="KHO79" s="99"/>
      <c r="KHP79" s="99"/>
      <c r="KHQ79" s="99"/>
      <c r="KHR79" s="99"/>
      <c r="KHS79" s="5"/>
      <c r="KHT79" s="100"/>
      <c r="KHU79" s="2"/>
      <c r="KHV79" s="99"/>
      <c r="KHW79" s="99"/>
      <c r="KHX79" s="99"/>
      <c r="KHY79" s="99"/>
      <c r="KHZ79" s="99"/>
      <c r="KIA79" s="5"/>
      <c r="KIB79" s="100"/>
      <c r="KIC79" s="2"/>
      <c r="KID79" s="99"/>
      <c r="KIE79" s="99"/>
      <c r="KIF79" s="99"/>
      <c r="KIG79" s="99"/>
      <c r="KIH79" s="99"/>
      <c r="KII79" s="5"/>
      <c r="KIJ79" s="100"/>
      <c r="KIK79" s="2"/>
      <c r="KIL79" s="99"/>
      <c r="KIM79" s="99"/>
      <c r="KIN79" s="99"/>
      <c r="KIO79" s="99"/>
      <c r="KIP79" s="99"/>
      <c r="KIQ79" s="5"/>
      <c r="KIR79" s="100"/>
      <c r="KIS79" s="2"/>
      <c r="KIT79" s="99"/>
      <c r="KIU79" s="99"/>
      <c r="KIV79" s="99"/>
      <c r="KIW79" s="99"/>
      <c r="KIX79" s="99"/>
      <c r="KIY79" s="5"/>
      <c r="KIZ79" s="100"/>
      <c r="KJA79" s="2"/>
      <c r="KJB79" s="99"/>
      <c r="KJC79" s="99"/>
      <c r="KJD79" s="99"/>
      <c r="KJE79" s="99"/>
      <c r="KJF79" s="99"/>
      <c r="KJG79" s="5"/>
      <c r="KJH79" s="100"/>
      <c r="KJI79" s="2"/>
      <c r="KJJ79" s="99"/>
      <c r="KJK79" s="99"/>
      <c r="KJL79" s="99"/>
      <c r="KJM79" s="99"/>
      <c r="KJN79" s="99"/>
      <c r="KJO79" s="5"/>
      <c r="KJP79" s="100"/>
      <c r="KJQ79" s="2"/>
      <c r="KJR79" s="99"/>
      <c r="KJS79" s="99"/>
      <c r="KJT79" s="99"/>
      <c r="KJU79" s="99"/>
      <c r="KJV79" s="99"/>
      <c r="KJW79" s="5"/>
      <c r="KJX79" s="100"/>
      <c r="KJY79" s="2"/>
      <c r="KJZ79" s="99"/>
      <c r="KKA79" s="99"/>
      <c r="KKB79" s="99"/>
      <c r="KKC79" s="99"/>
      <c r="KKD79" s="99"/>
      <c r="KKE79" s="5"/>
      <c r="KKF79" s="100"/>
      <c r="KKG79" s="2"/>
      <c r="KKH79" s="99"/>
      <c r="KKI79" s="99"/>
      <c r="KKJ79" s="99"/>
      <c r="KKK79" s="99"/>
      <c r="KKL79" s="99"/>
      <c r="KKM79" s="5"/>
      <c r="KKN79" s="100"/>
      <c r="KKO79" s="2"/>
      <c r="KKP79" s="99"/>
      <c r="KKQ79" s="99"/>
      <c r="KKR79" s="99"/>
      <c r="KKS79" s="99"/>
      <c r="KKT79" s="99"/>
      <c r="KKU79" s="5"/>
      <c r="KKV79" s="100"/>
      <c r="KKW79" s="2"/>
      <c r="KKX79" s="99"/>
      <c r="KKY79" s="99"/>
      <c r="KKZ79" s="99"/>
      <c r="KLA79" s="99"/>
      <c r="KLB79" s="99"/>
      <c r="KLC79" s="5"/>
      <c r="KLD79" s="100"/>
      <c r="KLE79" s="2"/>
      <c r="KLF79" s="99"/>
      <c r="KLG79" s="99"/>
      <c r="KLH79" s="99"/>
      <c r="KLI79" s="99"/>
      <c r="KLJ79" s="99"/>
      <c r="KLK79" s="5"/>
      <c r="KLL79" s="100"/>
      <c r="KLM79" s="2"/>
      <c r="KLN79" s="99"/>
      <c r="KLO79" s="99"/>
      <c r="KLP79" s="99"/>
      <c r="KLQ79" s="99"/>
      <c r="KLR79" s="99"/>
      <c r="KLS79" s="5"/>
      <c r="KLT79" s="100"/>
      <c r="KLU79" s="2"/>
      <c r="KLV79" s="99"/>
      <c r="KLW79" s="99"/>
      <c r="KLX79" s="99"/>
      <c r="KLY79" s="99"/>
      <c r="KLZ79" s="99"/>
      <c r="KMA79" s="5"/>
      <c r="KMB79" s="100"/>
      <c r="KMC79" s="2"/>
      <c r="KMD79" s="99"/>
      <c r="KME79" s="99"/>
      <c r="KMF79" s="99"/>
      <c r="KMG79" s="99"/>
      <c r="KMH79" s="99"/>
      <c r="KMI79" s="5"/>
      <c r="KMJ79" s="100"/>
      <c r="KMK79" s="2"/>
      <c r="KML79" s="99"/>
      <c r="KMM79" s="99"/>
      <c r="KMN79" s="99"/>
      <c r="KMO79" s="99"/>
      <c r="KMP79" s="99"/>
      <c r="KMQ79" s="5"/>
      <c r="KMR79" s="100"/>
      <c r="KMS79" s="2"/>
      <c r="KMT79" s="99"/>
      <c r="KMU79" s="99"/>
      <c r="KMV79" s="99"/>
      <c r="KMW79" s="99"/>
      <c r="KMX79" s="99"/>
      <c r="KMY79" s="5"/>
      <c r="KMZ79" s="100"/>
      <c r="KNA79" s="2"/>
      <c r="KNB79" s="99"/>
      <c r="KNC79" s="99"/>
      <c r="KND79" s="99"/>
      <c r="KNE79" s="99"/>
      <c r="KNF79" s="99"/>
      <c r="KNG79" s="5"/>
      <c r="KNH79" s="100"/>
      <c r="KNI79" s="2"/>
      <c r="KNJ79" s="99"/>
      <c r="KNK79" s="99"/>
      <c r="KNL79" s="99"/>
      <c r="KNM79" s="99"/>
      <c r="KNN79" s="99"/>
      <c r="KNO79" s="5"/>
      <c r="KNP79" s="100"/>
      <c r="KNQ79" s="2"/>
      <c r="KNR79" s="99"/>
      <c r="KNS79" s="99"/>
      <c r="KNT79" s="99"/>
      <c r="KNU79" s="99"/>
      <c r="KNV79" s="99"/>
      <c r="KNW79" s="5"/>
      <c r="KNX79" s="100"/>
      <c r="KNY79" s="2"/>
      <c r="KNZ79" s="99"/>
      <c r="KOA79" s="99"/>
      <c r="KOB79" s="99"/>
      <c r="KOC79" s="99"/>
      <c r="KOD79" s="99"/>
      <c r="KOE79" s="5"/>
      <c r="KOF79" s="100"/>
      <c r="KOG79" s="2"/>
      <c r="KOH79" s="99"/>
      <c r="KOI79" s="99"/>
      <c r="KOJ79" s="99"/>
      <c r="KOK79" s="99"/>
      <c r="KOL79" s="99"/>
      <c r="KOM79" s="5"/>
      <c r="KON79" s="100"/>
      <c r="KOO79" s="2"/>
      <c r="KOP79" s="99"/>
      <c r="KOQ79" s="99"/>
      <c r="KOR79" s="99"/>
      <c r="KOS79" s="99"/>
      <c r="KOT79" s="99"/>
      <c r="KOU79" s="5"/>
      <c r="KOV79" s="100"/>
      <c r="KOW79" s="2"/>
      <c r="KOX79" s="99"/>
      <c r="KOY79" s="99"/>
      <c r="KOZ79" s="99"/>
      <c r="KPA79" s="99"/>
      <c r="KPB79" s="99"/>
      <c r="KPC79" s="5"/>
      <c r="KPD79" s="100"/>
      <c r="KPE79" s="2"/>
      <c r="KPF79" s="99"/>
      <c r="KPG79" s="99"/>
      <c r="KPH79" s="99"/>
      <c r="KPI79" s="99"/>
      <c r="KPJ79" s="99"/>
      <c r="KPK79" s="5"/>
      <c r="KPL79" s="100"/>
      <c r="KPM79" s="2"/>
      <c r="KPN79" s="99"/>
      <c r="KPO79" s="99"/>
      <c r="KPP79" s="99"/>
      <c r="KPQ79" s="99"/>
      <c r="KPR79" s="99"/>
      <c r="KPS79" s="5"/>
      <c r="KPT79" s="100"/>
      <c r="KPU79" s="2"/>
      <c r="KPV79" s="99"/>
      <c r="KPW79" s="99"/>
      <c r="KPX79" s="99"/>
      <c r="KPY79" s="99"/>
      <c r="KPZ79" s="99"/>
      <c r="KQA79" s="5"/>
      <c r="KQB79" s="100"/>
      <c r="KQC79" s="2"/>
      <c r="KQD79" s="99"/>
      <c r="KQE79" s="99"/>
      <c r="KQF79" s="99"/>
      <c r="KQG79" s="99"/>
      <c r="KQH79" s="99"/>
      <c r="KQI79" s="5"/>
      <c r="KQJ79" s="100"/>
      <c r="KQK79" s="2"/>
      <c r="KQL79" s="99"/>
      <c r="KQM79" s="99"/>
      <c r="KQN79" s="99"/>
      <c r="KQO79" s="99"/>
      <c r="KQP79" s="99"/>
      <c r="KQQ79" s="5"/>
      <c r="KQR79" s="100"/>
      <c r="KQS79" s="2"/>
      <c r="KQT79" s="99"/>
      <c r="KQU79" s="99"/>
      <c r="KQV79" s="99"/>
      <c r="KQW79" s="99"/>
      <c r="KQX79" s="99"/>
      <c r="KQY79" s="5"/>
      <c r="KQZ79" s="100"/>
      <c r="KRA79" s="2"/>
      <c r="KRB79" s="99"/>
      <c r="KRC79" s="99"/>
      <c r="KRD79" s="99"/>
      <c r="KRE79" s="99"/>
      <c r="KRF79" s="99"/>
      <c r="KRG79" s="5"/>
      <c r="KRH79" s="100"/>
      <c r="KRI79" s="2"/>
      <c r="KRJ79" s="99"/>
      <c r="KRK79" s="99"/>
      <c r="KRL79" s="99"/>
      <c r="KRM79" s="99"/>
      <c r="KRN79" s="99"/>
      <c r="KRO79" s="5"/>
      <c r="KRP79" s="100"/>
      <c r="KRQ79" s="2"/>
      <c r="KRR79" s="99"/>
      <c r="KRS79" s="99"/>
      <c r="KRT79" s="99"/>
      <c r="KRU79" s="99"/>
      <c r="KRV79" s="99"/>
      <c r="KRW79" s="5"/>
      <c r="KRX79" s="100"/>
      <c r="KRY79" s="2"/>
      <c r="KRZ79" s="99"/>
      <c r="KSA79" s="99"/>
      <c r="KSB79" s="99"/>
      <c r="KSC79" s="99"/>
      <c r="KSD79" s="99"/>
      <c r="KSE79" s="5"/>
      <c r="KSF79" s="100"/>
      <c r="KSG79" s="2"/>
      <c r="KSH79" s="99"/>
      <c r="KSI79" s="99"/>
      <c r="KSJ79" s="99"/>
      <c r="KSK79" s="99"/>
      <c r="KSL79" s="99"/>
      <c r="KSM79" s="5"/>
      <c r="KSN79" s="100"/>
      <c r="KSO79" s="2"/>
      <c r="KSP79" s="99"/>
      <c r="KSQ79" s="99"/>
      <c r="KSR79" s="99"/>
      <c r="KSS79" s="99"/>
      <c r="KST79" s="99"/>
      <c r="KSU79" s="5"/>
      <c r="KSV79" s="100"/>
      <c r="KSW79" s="2"/>
      <c r="KSX79" s="99"/>
      <c r="KSY79" s="99"/>
      <c r="KSZ79" s="99"/>
      <c r="KTA79" s="99"/>
      <c r="KTB79" s="99"/>
      <c r="KTC79" s="5"/>
      <c r="KTD79" s="100"/>
      <c r="KTE79" s="2"/>
      <c r="KTF79" s="99"/>
      <c r="KTG79" s="99"/>
      <c r="KTH79" s="99"/>
      <c r="KTI79" s="99"/>
      <c r="KTJ79" s="99"/>
      <c r="KTK79" s="5"/>
      <c r="KTL79" s="100"/>
      <c r="KTM79" s="2"/>
      <c r="KTN79" s="99"/>
      <c r="KTO79" s="99"/>
      <c r="KTP79" s="99"/>
      <c r="KTQ79" s="99"/>
      <c r="KTR79" s="99"/>
      <c r="KTS79" s="5"/>
      <c r="KTT79" s="100"/>
      <c r="KTU79" s="2"/>
      <c r="KTV79" s="99"/>
      <c r="KTW79" s="99"/>
      <c r="KTX79" s="99"/>
      <c r="KTY79" s="99"/>
      <c r="KTZ79" s="99"/>
      <c r="KUA79" s="5"/>
      <c r="KUB79" s="100"/>
      <c r="KUC79" s="2"/>
      <c r="KUD79" s="99"/>
      <c r="KUE79" s="99"/>
      <c r="KUF79" s="99"/>
      <c r="KUG79" s="99"/>
      <c r="KUH79" s="99"/>
      <c r="KUI79" s="5"/>
      <c r="KUJ79" s="100"/>
      <c r="KUK79" s="2"/>
      <c r="KUL79" s="99"/>
      <c r="KUM79" s="99"/>
      <c r="KUN79" s="99"/>
      <c r="KUO79" s="99"/>
      <c r="KUP79" s="99"/>
      <c r="KUQ79" s="5"/>
      <c r="KUR79" s="100"/>
      <c r="KUS79" s="2"/>
      <c r="KUT79" s="99"/>
      <c r="KUU79" s="99"/>
      <c r="KUV79" s="99"/>
      <c r="KUW79" s="99"/>
      <c r="KUX79" s="99"/>
      <c r="KUY79" s="5"/>
      <c r="KUZ79" s="100"/>
      <c r="KVA79" s="2"/>
      <c r="KVB79" s="99"/>
      <c r="KVC79" s="99"/>
      <c r="KVD79" s="99"/>
      <c r="KVE79" s="99"/>
      <c r="KVF79" s="99"/>
      <c r="KVG79" s="5"/>
      <c r="KVH79" s="100"/>
      <c r="KVI79" s="2"/>
      <c r="KVJ79" s="99"/>
      <c r="KVK79" s="99"/>
      <c r="KVL79" s="99"/>
      <c r="KVM79" s="99"/>
      <c r="KVN79" s="99"/>
      <c r="KVO79" s="5"/>
      <c r="KVP79" s="100"/>
      <c r="KVQ79" s="2"/>
      <c r="KVR79" s="99"/>
      <c r="KVS79" s="99"/>
      <c r="KVT79" s="99"/>
      <c r="KVU79" s="99"/>
      <c r="KVV79" s="99"/>
      <c r="KVW79" s="5"/>
      <c r="KVX79" s="100"/>
      <c r="KVY79" s="2"/>
      <c r="KVZ79" s="99"/>
      <c r="KWA79" s="99"/>
      <c r="KWB79" s="99"/>
      <c r="KWC79" s="99"/>
      <c r="KWD79" s="99"/>
      <c r="KWE79" s="5"/>
      <c r="KWF79" s="100"/>
      <c r="KWG79" s="2"/>
      <c r="KWH79" s="99"/>
      <c r="KWI79" s="99"/>
      <c r="KWJ79" s="99"/>
      <c r="KWK79" s="99"/>
      <c r="KWL79" s="99"/>
      <c r="KWM79" s="5"/>
      <c r="KWN79" s="100"/>
      <c r="KWO79" s="2"/>
      <c r="KWP79" s="99"/>
      <c r="KWQ79" s="99"/>
      <c r="KWR79" s="99"/>
      <c r="KWS79" s="99"/>
      <c r="KWT79" s="99"/>
      <c r="KWU79" s="5"/>
      <c r="KWV79" s="100"/>
      <c r="KWW79" s="2"/>
      <c r="KWX79" s="99"/>
      <c r="KWY79" s="99"/>
      <c r="KWZ79" s="99"/>
      <c r="KXA79" s="99"/>
      <c r="KXB79" s="99"/>
      <c r="KXC79" s="5"/>
      <c r="KXD79" s="100"/>
      <c r="KXE79" s="2"/>
      <c r="KXF79" s="99"/>
      <c r="KXG79" s="99"/>
      <c r="KXH79" s="99"/>
      <c r="KXI79" s="99"/>
      <c r="KXJ79" s="99"/>
      <c r="KXK79" s="5"/>
      <c r="KXL79" s="100"/>
      <c r="KXM79" s="2"/>
      <c r="KXN79" s="99"/>
      <c r="KXO79" s="99"/>
      <c r="KXP79" s="99"/>
      <c r="KXQ79" s="99"/>
      <c r="KXR79" s="99"/>
      <c r="KXS79" s="5"/>
      <c r="KXT79" s="100"/>
      <c r="KXU79" s="2"/>
      <c r="KXV79" s="99"/>
      <c r="KXW79" s="99"/>
      <c r="KXX79" s="99"/>
      <c r="KXY79" s="99"/>
      <c r="KXZ79" s="99"/>
      <c r="KYA79" s="5"/>
      <c r="KYB79" s="100"/>
      <c r="KYC79" s="2"/>
      <c r="KYD79" s="99"/>
      <c r="KYE79" s="99"/>
      <c r="KYF79" s="99"/>
      <c r="KYG79" s="99"/>
      <c r="KYH79" s="99"/>
      <c r="KYI79" s="5"/>
      <c r="KYJ79" s="100"/>
      <c r="KYK79" s="2"/>
      <c r="KYL79" s="99"/>
      <c r="KYM79" s="99"/>
      <c r="KYN79" s="99"/>
      <c r="KYO79" s="99"/>
      <c r="KYP79" s="99"/>
      <c r="KYQ79" s="5"/>
      <c r="KYR79" s="100"/>
      <c r="KYS79" s="2"/>
      <c r="KYT79" s="99"/>
      <c r="KYU79" s="99"/>
      <c r="KYV79" s="99"/>
      <c r="KYW79" s="99"/>
      <c r="KYX79" s="99"/>
      <c r="KYY79" s="5"/>
      <c r="KYZ79" s="100"/>
      <c r="KZA79" s="2"/>
      <c r="KZB79" s="99"/>
      <c r="KZC79" s="99"/>
      <c r="KZD79" s="99"/>
      <c r="KZE79" s="99"/>
      <c r="KZF79" s="99"/>
      <c r="KZG79" s="5"/>
      <c r="KZH79" s="100"/>
      <c r="KZI79" s="2"/>
      <c r="KZJ79" s="99"/>
      <c r="KZK79" s="99"/>
      <c r="KZL79" s="99"/>
      <c r="KZM79" s="99"/>
      <c r="KZN79" s="99"/>
      <c r="KZO79" s="5"/>
      <c r="KZP79" s="100"/>
      <c r="KZQ79" s="2"/>
      <c r="KZR79" s="99"/>
      <c r="KZS79" s="99"/>
      <c r="KZT79" s="99"/>
      <c r="KZU79" s="99"/>
      <c r="KZV79" s="99"/>
      <c r="KZW79" s="5"/>
      <c r="KZX79" s="100"/>
      <c r="KZY79" s="2"/>
      <c r="KZZ79" s="99"/>
      <c r="LAA79" s="99"/>
      <c r="LAB79" s="99"/>
      <c r="LAC79" s="99"/>
      <c r="LAD79" s="99"/>
      <c r="LAE79" s="5"/>
      <c r="LAF79" s="100"/>
      <c r="LAG79" s="2"/>
      <c r="LAH79" s="99"/>
      <c r="LAI79" s="99"/>
      <c r="LAJ79" s="99"/>
      <c r="LAK79" s="99"/>
      <c r="LAL79" s="99"/>
      <c r="LAM79" s="5"/>
      <c r="LAN79" s="100"/>
      <c r="LAO79" s="2"/>
      <c r="LAP79" s="99"/>
      <c r="LAQ79" s="99"/>
      <c r="LAR79" s="99"/>
      <c r="LAS79" s="99"/>
      <c r="LAT79" s="99"/>
      <c r="LAU79" s="5"/>
      <c r="LAV79" s="100"/>
      <c r="LAW79" s="2"/>
      <c r="LAX79" s="99"/>
      <c r="LAY79" s="99"/>
      <c r="LAZ79" s="99"/>
      <c r="LBA79" s="99"/>
      <c r="LBB79" s="99"/>
      <c r="LBC79" s="5"/>
      <c r="LBD79" s="100"/>
      <c r="LBE79" s="2"/>
      <c r="LBF79" s="99"/>
      <c r="LBG79" s="99"/>
      <c r="LBH79" s="99"/>
      <c r="LBI79" s="99"/>
      <c r="LBJ79" s="99"/>
      <c r="LBK79" s="5"/>
      <c r="LBL79" s="100"/>
      <c r="LBM79" s="2"/>
      <c r="LBN79" s="99"/>
      <c r="LBO79" s="99"/>
      <c r="LBP79" s="99"/>
      <c r="LBQ79" s="99"/>
      <c r="LBR79" s="99"/>
      <c r="LBS79" s="5"/>
      <c r="LBT79" s="100"/>
      <c r="LBU79" s="2"/>
      <c r="LBV79" s="99"/>
      <c r="LBW79" s="99"/>
      <c r="LBX79" s="99"/>
      <c r="LBY79" s="99"/>
      <c r="LBZ79" s="99"/>
      <c r="LCA79" s="5"/>
      <c r="LCB79" s="100"/>
      <c r="LCC79" s="2"/>
      <c r="LCD79" s="99"/>
      <c r="LCE79" s="99"/>
      <c r="LCF79" s="99"/>
      <c r="LCG79" s="99"/>
      <c r="LCH79" s="99"/>
      <c r="LCI79" s="5"/>
      <c r="LCJ79" s="100"/>
      <c r="LCK79" s="2"/>
      <c r="LCL79" s="99"/>
      <c r="LCM79" s="99"/>
      <c r="LCN79" s="99"/>
      <c r="LCO79" s="99"/>
      <c r="LCP79" s="99"/>
      <c r="LCQ79" s="5"/>
      <c r="LCR79" s="100"/>
      <c r="LCS79" s="2"/>
      <c r="LCT79" s="99"/>
      <c r="LCU79" s="99"/>
      <c r="LCV79" s="99"/>
      <c r="LCW79" s="99"/>
      <c r="LCX79" s="99"/>
      <c r="LCY79" s="5"/>
      <c r="LCZ79" s="100"/>
      <c r="LDA79" s="2"/>
      <c r="LDB79" s="99"/>
      <c r="LDC79" s="99"/>
      <c r="LDD79" s="99"/>
      <c r="LDE79" s="99"/>
      <c r="LDF79" s="99"/>
      <c r="LDG79" s="5"/>
      <c r="LDH79" s="100"/>
      <c r="LDI79" s="2"/>
      <c r="LDJ79" s="99"/>
      <c r="LDK79" s="99"/>
      <c r="LDL79" s="99"/>
      <c r="LDM79" s="99"/>
      <c r="LDN79" s="99"/>
      <c r="LDO79" s="5"/>
      <c r="LDP79" s="100"/>
      <c r="LDQ79" s="2"/>
      <c r="LDR79" s="99"/>
      <c r="LDS79" s="99"/>
      <c r="LDT79" s="99"/>
      <c r="LDU79" s="99"/>
      <c r="LDV79" s="99"/>
      <c r="LDW79" s="5"/>
      <c r="LDX79" s="100"/>
      <c r="LDY79" s="2"/>
      <c r="LDZ79" s="99"/>
      <c r="LEA79" s="99"/>
      <c r="LEB79" s="99"/>
      <c r="LEC79" s="99"/>
      <c r="LED79" s="99"/>
      <c r="LEE79" s="5"/>
      <c r="LEF79" s="100"/>
      <c r="LEG79" s="2"/>
      <c r="LEH79" s="99"/>
      <c r="LEI79" s="99"/>
      <c r="LEJ79" s="99"/>
      <c r="LEK79" s="99"/>
      <c r="LEL79" s="99"/>
      <c r="LEM79" s="5"/>
      <c r="LEN79" s="100"/>
      <c r="LEO79" s="2"/>
      <c r="LEP79" s="99"/>
      <c r="LEQ79" s="99"/>
      <c r="LER79" s="99"/>
      <c r="LES79" s="99"/>
      <c r="LET79" s="99"/>
      <c r="LEU79" s="5"/>
      <c r="LEV79" s="100"/>
      <c r="LEW79" s="2"/>
      <c r="LEX79" s="99"/>
      <c r="LEY79" s="99"/>
      <c r="LEZ79" s="99"/>
      <c r="LFA79" s="99"/>
      <c r="LFB79" s="99"/>
      <c r="LFC79" s="5"/>
      <c r="LFD79" s="100"/>
      <c r="LFE79" s="2"/>
      <c r="LFF79" s="99"/>
      <c r="LFG79" s="99"/>
      <c r="LFH79" s="99"/>
      <c r="LFI79" s="99"/>
      <c r="LFJ79" s="99"/>
      <c r="LFK79" s="5"/>
      <c r="LFL79" s="100"/>
      <c r="LFM79" s="2"/>
      <c r="LFN79" s="99"/>
      <c r="LFO79" s="99"/>
      <c r="LFP79" s="99"/>
      <c r="LFQ79" s="99"/>
      <c r="LFR79" s="99"/>
      <c r="LFS79" s="5"/>
      <c r="LFT79" s="100"/>
      <c r="LFU79" s="2"/>
      <c r="LFV79" s="99"/>
      <c r="LFW79" s="99"/>
      <c r="LFX79" s="99"/>
      <c r="LFY79" s="99"/>
      <c r="LFZ79" s="99"/>
      <c r="LGA79" s="5"/>
      <c r="LGB79" s="100"/>
      <c r="LGC79" s="2"/>
      <c r="LGD79" s="99"/>
      <c r="LGE79" s="99"/>
      <c r="LGF79" s="99"/>
      <c r="LGG79" s="99"/>
      <c r="LGH79" s="99"/>
      <c r="LGI79" s="5"/>
      <c r="LGJ79" s="100"/>
      <c r="LGK79" s="2"/>
      <c r="LGL79" s="99"/>
      <c r="LGM79" s="99"/>
      <c r="LGN79" s="99"/>
      <c r="LGO79" s="99"/>
      <c r="LGP79" s="99"/>
      <c r="LGQ79" s="5"/>
      <c r="LGR79" s="100"/>
      <c r="LGS79" s="2"/>
      <c r="LGT79" s="99"/>
      <c r="LGU79" s="99"/>
      <c r="LGV79" s="99"/>
      <c r="LGW79" s="99"/>
      <c r="LGX79" s="99"/>
      <c r="LGY79" s="5"/>
      <c r="LGZ79" s="100"/>
      <c r="LHA79" s="2"/>
      <c r="LHB79" s="99"/>
      <c r="LHC79" s="99"/>
      <c r="LHD79" s="99"/>
      <c r="LHE79" s="99"/>
      <c r="LHF79" s="99"/>
      <c r="LHG79" s="5"/>
      <c r="LHH79" s="100"/>
      <c r="LHI79" s="2"/>
      <c r="LHJ79" s="99"/>
      <c r="LHK79" s="99"/>
      <c r="LHL79" s="99"/>
      <c r="LHM79" s="99"/>
      <c r="LHN79" s="99"/>
      <c r="LHO79" s="5"/>
      <c r="LHP79" s="100"/>
      <c r="LHQ79" s="2"/>
      <c r="LHR79" s="99"/>
      <c r="LHS79" s="99"/>
      <c r="LHT79" s="99"/>
      <c r="LHU79" s="99"/>
      <c r="LHV79" s="99"/>
      <c r="LHW79" s="5"/>
      <c r="LHX79" s="100"/>
      <c r="LHY79" s="2"/>
      <c r="LHZ79" s="99"/>
      <c r="LIA79" s="99"/>
      <c r="LIB79" s="99"/>
      <c r="LIC79" s="99"/>
      <c r="LID79" s="99"/>
      <c r="LIE79" s="5"/>
      <c r="LIF79" s="100"/>
      <c r="LIG79" s="2"/>
      <c r="LIH79" s="99"/>
      <c r="LII79" s="99"/>
      <c r="LIJ79" s="99"/>
      <c r="LIK79" s="99"/>
      <c r="LIL79" s="99"/>
      <c r="LIM79" s="5"/>
      <c r="LIN79" s="100"/>
      <c r="LIO79" s="2"/>
      <c r="LIP79" s="99"/>
      <c r="LIQ79" s="99"/>
      <c r="LIR79" s="99"/>
      <c r="LIS79" s="99"/>
      <c r="LIT79" s="99"/>
      <c r="LIU79" s="5"/>
      <c r="LIV79" s="100"/>
      <c r="LIW79" s="2"/>
      <c r="LIX79" s="99"/>
      <c r="LIY79" s="99"/>
      <c r="LIZ79" s="99"/>
      <c r="LJA79" s="99"/>
      <c r="LJB79" s="99"/>
      <c r="LJC79" s="5"/>
      <c r="LJD79" s="100"/>
      <c r="LJE79" s="2"/>
      <c r="LJF79" s="99"/>
      <c r="LJG79" s="99"/>
      <c r="LJH79" s="99"/>
      <c r="LJI79" s="99"/>
      <c r="LJJ79" s="99"/>
      <c r="LJK79" s="5"/>
      <c r="LJL79" s="100"/>
      <c r="LJM79" s="2"/>
      <c r="LJN79" s="99"/>
      <c r="LJO79" s="99"/>
      <c r="LJP79" s="99"/>
      <c r="LJQ79" s="99"/>
      <c r="LJR79" s="99"/>
      <c r="LJS79" s="5"/>
      <c r="LJT79" s="100"/>
      <c r="LJU79" s="2"/>
      <c r="LJV79" s="99"/>
      <c r="LJW79" s="99"/>
      <c r="LJX79" s="99"/>
      <c r="LJY79" s="99"/>
      <c r="LJZ79" s="99"/>
      <c r="LKA79" s="5"/>
      <c r="LKB79" s="100"/>
      <c r="LKC79" s="2"/>
      <c r="LKD79" s="99"/>
      <c r="LKE79" s="99"/>
      <c r="LKF79" s="99"/>
      <c r="LKG79" s="99"/>
      <c r="LKH79" s="99"/>
      <c r="LKI79" s="5"/>
      <c r="LKJ79" s="100"/>
      <c r="LKK79" s="2"/>
      <c r="LKL79" s="99"/>
      <c r="LKM79" s="99"/>
      <c r="LKN79" s="99"/>
      <c r="LKO79" s="99"/>
      <c r="LKP79" s="99"/>
      <c r="LKQ79" s="5"/>
      <c r="LKR79" s="100"/>
      <c r="LKS79" s="2"/>
      <c r="LKT79" s="99"/>
      <c r="LKU79" s="99"/>
      <c r="LKV79" s="99"/>
      <c r="LKW79" s="99"/>
      <c r="LKX79" s="99"/>
      <c r="LKY79" s="5"/>
      <c r="LKZ79" s="100"/>
      <c r="LLA79" s="2"/>
      <c r="LLB79" s="99"/>
      <c r="LLC79" s="99"/>
      <c r="LLD79" s="99"/>
      <c r="LLE79" s="99"/>
      <c r="LLF79" s="99"/>
      <c r="LLG79" s="5"/>
      <c r="LLH79" s="100"/>
      <c r="LLI79" s="2"/>
      <c r="LLJ79" s="99"/>
      <c r="LLK79" s="99"/>
      <c r="LLL79" s="99"/>
      <c r="LLM79" s="99"/>
      <c r="LLN79" s="99"/>
      <c r="LLO79" s="5"/>
      <c r="LLP79" s="100"/>
      <c r="LLQ79" s="2"/>
      <c r="LLR79" s="99"/>
      <c r="LLS79" s="99"/>
      <c r="LLT79" s="99"/>
      <c r="LLU79" s="99"/>
      <c r="LLV79" s="99"/>
      <c r="LLW79" s="5"/>
      <c r="LLX79" s="100"/>
      <c r="LLY79" s="2"/>
      <c r="LLZ79" s="99"/>
      <c r="LMA79" s="99"/>
      <c r="LMB79" s="99"/>
      <c r="LMC79" s="99"/>
      <c r="LMD79" s="99"/>
      <c r="LME79" s="5"/>
      <c r="LMF79" s="100"/>
      <c r="LMG79" s="2"/>
      <c r="LMH79" s="99"/>
      <c r="LMI79" s="99"/>
      <c r="LMJ79" s="99"/>
      <c r="LMK79" s="99"/>
      <c r="LML79" s="99"/>
      <c r="LMM79" s="5"/>
      <c r="LMN79" s="100"/>
      <c r="LMO79" s="2"/>
      <c r="LMP79" s="99"/>
      <c r="LMQ79" s="99"/>
      <c r="LMR79" s="99"/>
      <c r="LMS79" s="99"/>
      <c r="LMT79" s="99"/>
      <c r="LMU79" s="5"/>
      <c r="LMV79" s="100"/>
      <c r="LMW79" s="2"/>
      <c r="LMX79" s="99"/>
      <c r="LMY79" s="99"/>
      <c r="LMZ79" s="99"/>
      <c r="LNA79" s="99"/>
      <c r="LNB79" s="99"/>
      <c r="LNC79" s="5"/>
      <c r="LND79" s="100"/>
      <c r="LNE79" s="2"/>
      <c r="LNF79" s="99"/>
      <c r="LNG79" s="99"/>
      <c r="LNH79" s="99"/>
      <c r="LNI79" s="99"/>
      <c r="LNJ79" s="99"/>
      <c r="LNK79" s="5"/>
      <c r="LNL79" s="100"/>
      <c r="LNM79" s="2"/>
      <c r="LNN79" s="99"/>
      <c r="LNO79" s="99"/>
      <c r="LNP79" s="99"/>
      <c r="LNQ79" s="99"/>
      <c r="LNR79" s="99"/>
      <c r="LNS79" s="5"/>
      <c r="LNT79" s="100"/>
      <c r="LNU79" s="2"/>
      <c r="LNV79" s="99"/>
      <c r="LNW79" s="99"/>
      <c r="LNX79" s="99"/>
      <c r="LNY79" s="99"/>
      <c r="LNZ79" s="99"/>
      <c r="LOA79" s="5"/>
      <c r="LOB79" s="100"/>
      <c r="LOC79" s="2"/>
      <c r="LOD79" s="99"/>
      <c r="LOE79" s="99"/>
      <c r="LOF79" s="99"/>
      <c r="LOG79" s="99"/>
      <c r="LOH79" s="99"/>
      <c r="LOI79" s="5"/>
      <c r="LOJ79" s="100"/>
      <c r="LOK79" s="2"/>
      <c r="LOL79" s="99"/>
      <c r="LOM79" s="99"/>
      <c r="LON79" s="99"/>
      <c r="LOO79" s="99"/>
      <c r="LOP79" s="99"/>
      <c r="LOQ79" s="5"/>
      <c r="LOR79" s="100"/>
      <c r="LOS79" s="2"/>
      <c r="LOT79" s="99"/>
      <c r="LOU79" s="99"/>
      <c r="LOV79" s="99"/>
      <c r="LOW79" s="99"/>
      <c r="LOX79" s="99"/>
      <c r="LOY79" s="5"/>
      <c r="LOZ79" s="100"/>
      <c r="LPA79" s="2"/>
      <c r="LPB79" s="99"/>
      <c r="LPC79" s="99"/>
      <c r="LPD79" s="99"/>
      <c r="LPE79" s="99"/>
      <c r="LPF79" s="99"/>
      <c r="LPG79" s="5"/>
      <c r="LPH79" s="100"/>
      <c r="LPI79" s="2"/>
      <c r="LPJ79" s="99"/>
      <c r="LPK79" s="99"/>
      <c r="LPL79" s="99"/>
      <c r="LPM79" s="99"/>
      <c r="LPN79" s="99"/>
      <c r="LPO79" s="5"/>
      <c r="LPP79" s="100"/>
      <c r="LPQ79" s="2"/>
      <c r="LPR79" s="99"/>
      <c r="LPS79" s="99"/>
      <c r="LPT79" s="99"/>
      <c r="LPU79" s="99"/>
      <c r="LPV79" s="99"/>
      <c r="LPW79" s="5"/>
      <c r="LPX79" s="100"/>
      <c r="LPY79" s="2"/>
      <c r="LPZ79" s="99"/>
      <c r="LQA79" s="99"/>
      <c r="LQB79" s="99"/>
      <c r="LQC79" s="99"/>
      <c r="LQD79" s="99"/>
      <c r="LQE79" s="5"/>
      <c r="LQF79" s="100"/>
      <c r="LQG79" s="2"/>
      <c r="LQH79" s="99"/>
      <c r="LQI79" s="99"/>
      <c r="LQJ79" s="99"/>
      <c r="LQK79" s="99"/>
      <c r="LQL79" s="99"/>
      <c r="LQM79" s="5"/>
      <c r="LQN79" s="100"/>
      <c r="LQO79" s="2"/>
      <c r="LQP79" s="99"/>
      <c r="LQQ79" s="99"/>
      <c r="LQR79" s="99"/>
      <c r="LQS79" s="99"/>
      <c r="LQT79" s="99"/>
      <c r="LQU79" s="5"/>
      <c r="LQV79" s="100"/>
      <c r="LQW79" s="2"/>
      <c r="LQX79" s="99"/>
      <c r="LQY79" s="99"/>
      <c r="LQZ79" s="99"/>
      <c r="LRA79" s="99"/>
      <c r="LRB79" s="99"/>
      <c r="LRC79" s="5"/>
      <c r="LRD79" s="100"/>
      <c r="LRE79" s="2"/>
      <c r="LRF79" s="99"/>
      <c r="LRG79" s="99"/>
      <c r="LRH79" s="99"/>
      <c r="LRI79" s="99"/>
      <c r="LRJ79" s="99"/>
      <c r="LRK79" s="5"/>
      <c r="LRL79" s="100"/>
      <c r="LRM79" s="2"/>
      <c r="LRN79" s="99"/>
      <c r="LRO79" s="99"/>
      <c r="LRP79" s="99"/>
      <c r="LRQ79" s="99"/>
      <c r="LRR79" s="99"/>
      <c r="LRS79" s="5"/>
      <c r="LRT79" s="100"/>
      <c r="LRU79" s="2"/>
      <c r="LRV79" s="99"/>
      <c r="LRW79" s="99"/>
      <c r="LRX79" s="99"/>
      <c r="LRY79" s="99"/>
      <c r="LRZ79" s="99"/>
      <c r="LSA79" s="5"/>
      <c r="LSB79" s="100"/>
      <c r="LSC79" s="2"/>
      <c r="LSD79" s="99"/>
      <c r="LSE79" s="99"/>
      <c r="LSF79" s="99"/>
      <c r="LSG79" s="99"/>
      <c r="LSH79" s="99"/>
      <c r="LSI79" s="5"/>
      <c r="LSJ79" s="100"/>
      <c r="LSK79" s="2"/>
      <c r="LSL79" s="99"/>
      <c r="LSM79" s="99"/>
      <c r="LSN79" s="99"/>
      <c r="LSO79" s="99"/>
      <c r="LSP79" s="99"/>
      <c r="LSQ79" s="5"/>
      <c r="LSR79" s="100"/>
      <c r="LSS79" s="2"/>
      <c r="LST79" s="99"/>
      <c r="LSU79" s="99"/>
      <c r="LSV79" s="99"/>
      <c r="LSW79" s="99"/>
      <c r="LSX79" s="99"/>
      <c r="LSY79" s="5"/>
      <c r="LSZ79" s="100"/>
      <c r="LTA79" s="2"/>
      <c r="LTB79" s="99"/>
      <c r="LTC79" s="99"/>
      <c r="LTD79" s="99"/>
      <c r="LTE79" s="99"/>
      <c r="LTF79" s="99"/>
      <c r="LTG79" s="5"/>
      <c r="LTH79" s="100"/>
      <c r="LTI79" s="2"/>
      <c r="LTJ79" s="99"/>
      <c r="LTK79" s="99"/>
      <c r="LTL79" s="99"/>
      <c r="LTM79" s="99"/>
      <c r="LTN79" s="99"/>
      <c r="LTO79" s="5"/>
      <c r="LTP79" s="100"/>
      <c r="LTQ79" s="2"/>
      <c r="LTR79" s="99"/>
      <c r="LTS79" s="99"/>
      <c r="LTT79" s="99"/>
      <c r="LTU79" s="99"/>
      <c r="LTV79" s="99"/>
      <c r="LTW79" s="5"/>
      <c r="LTX79" s="100"/>
      <c r="LTY79" s="2"/>
      <c r="LTZ79" s="99"/>
      <c r="LUA79" s="99"/>
      <c r="LUB79" s="99"/>
      <c r="LUC79" s="99"/>
      <c r="LUD79" s="99"/>
      <c r="LUE79" s="5"/>
      <c r="LUF79" s="100"/>
      <c r="LUG79" s="2"/>
      <c r="LUH79" s="99"/>
      <c r="LUI79" s="99"/>
      <c r="LUJ79" s="99"/>
      <c r="LUK79" s="99"/>
      <c r="LUL79" s="99"/>
      <c r="LUM79" s="5"/>
      <c r="LUN79" s="100"/>
      <c r="LUO79" s="2"/>
      <c r="LUP79" s="99"/>
      <c r="LUQ79" s="99"/>
      <c r="LUR79" s="99"/>
      <c r="LUS79" s="99"/>
      <c r="LUT79" s="99"/>
      <c r="LUU79" s="5"/>
      <c r="LUV79" s="100"/>
      <c r="LUW79" s="2"/>
      <c r="LUX79" s="99"/>
      <c r="LUY79" s="99"/>
      <c r="LUZ79" s="99"/>
      <c r="LVA79" s="99"/>
      <c r="LVB79" s="99"/>
      <c r="LVC79" s="5"/>
      <c r="LVD79" s="100"/>
      <c r="LVE79" s="2"/>
      <c r="LVF79" s="99"/>
      <c r="LVG79" s="99"/>
      <c r="LVH79" s="99"/>
      <c r="LVI79" s="99"/>
      <c r="LVJ79" s="99"/>
      <c r="LVK79" s="5"/>
      <c r="LVL79" s="100"/>
      <c r="LVM79" s="2"/>
      <c r="LVN79" s="99"/>
      <c r="LVO79" s="99"/>
      <c r="LVP79" s="99"/>
      <c r="LVQ79" s="99"/>
      <c r="LVR79" s="99"/>
      <c r="LVS79" s="5"/>
      <c r="LVT79" s="100"/>
      <c r="LVU79" s="2"/>
      <c r="LVV79" s="99"/>
      <c r="LVW79" s="99"/>
      <c r="LVX79" s="99"/>
      <c r="LVY79" s="99"/>
      <c r="LVZ79" s="99"/>
      <c r="LWA79" s="5"/>
      <c r="LWB79" s="100"/>
      <c r="LWC79" s="2"/>
      <c r="LWD79" s="99"/>
      <c r="LWE79" s="99"/>
      <c r="LWF79" s="99"/>
      <c r="LWG79" s="99"/>
      <c r="LWH79" s="99"/>
      <c r="LWI79" s="5"/>
      <c r="LWJ79" s="100"/>
      <c r="LWK79" s="2"/>
      <c r="LWL79" s="99"/>
      <c r="LWM79" s="99"/>
      <c r="LWN79" s="99"/>
      <c r="LWO79" s="99"/>
      <c r="LWP79" s="99"/>
      <c r="LWQ79" s="5"/>
      <c r="LWR79" s="100"/>
      <c r="LWS79" s="2"/>
      <c r="LWT79" s="99"/>
      <c r="LWU79" s="99"/>
      <c r="LWV79" s="99"/>
      <c r="LWW79" s="99"/>
      <c r="LWX79" s="99"/>
      <c r="LWY79" s="5"/>
      <c r="LWZ79" s="100"/>
      <c r="LXA79" s="2"/>
      <c r="LXB79" s="99"/>
      <c r="LXC79" s="99"/>
      <c r="LXD79" s="99"/>
      <c r="LXE79" s="99"/>
      <c r="LXF79" s="99"/>
      <c r="LXG79" s="5"/>
      <c r="LXH79" s="100"/>
      <c r="LXI79" s="2"/>
      <c r="LXJ79" s="99"/>
      <c r="LXK79" s="99"/>
      <c r="LXL79" s="99"/>
      <c r="LXM79" s="99"/>
      <c r="LXN79" s="99"/>
      <c r="LXO79" s="5"/>
      <c r="LXP79" s="100"/>
      <c r="LXQ79" s="2"/>
      <c r="LXR79" s="99"/>
      <c r="LXS79" s="99"/>
      <c r="LXT79" s="99"/>
      <c r="LXU79" s="99"/>
      <c r="LXV79" s="99"/>
      <c r="LXW79" s="5"/>
      <c r="LXX79" s="100"/>
      <c r="LXY79" s="2"/>
      <c r="LXZ79" s="99"/>
      <c r="LYA79" s="99"/>
      <c r="LYB79" s="99"/>
      <c r="LYC79" s="99"/>
      <c r="LYD79" s="99"/>
      <c r="LYE79" s="5"/>
      <c r="LYF79" s="100"/>
      <c r="LYG79" s="2"/>
      <c r="LYH79" s="99"/>
      <c r="LYI79" s="99"/>
      <c r="LYJ79" s="99"/>
      <c r="LYK79" s="99"/>
      <c r="LYL79" s="99"/>
      <c r="LYM79" s="5"/>
      <c r="LYN79" s="100"/>
      <c r="LYO79" s="2"/>
      <c r="LYP79" s="99"/>
      <c r="LYQ79" s="99"/>
      <c r="LYR79" s="99"/>
      <c r="LYS79" s="99"/>
      <c r="LYT79" s="99"/>
      <c r="LYU79" s="5"/>
      <c r="LYV79" s="100"/>
      <c r="LYW79" s="2"/>
      <c r="LYX79" s="99"/>
      <c r="LYY79" s="99"/>
      <c r="LYZ79" s="99"/>
      <c r="LZA79" s="99"/>
      <c r="LZB79" s="99"/>
      <c r="LZC79" s="5"/>
      <c r="LZD79" s="100"/>
      <c r="LZE79" s="2"/>
      <c r="LZF79" s="99"/>
      <c r="LZG79" s="99"/>
      <c r="LZH79" s="99"/>
      <c r="LZI79" s="99"/>
      <c r="LZJ79" s="99"/>
      <c r="LZK79" s="5"/>
      <c r="LZL79" s="100"/>
      <c r="LZM79" s="2"/>
      <c r="LZN79" s="99"/>
      <c r="LZO79" s="99"/>
      <c r="LZP79" s="99"/>
      <c r="LZQ79" s="99"/>
      <c r="LZR79" s="99"/>
      <c r="LZS79" s="5"/>
      <c r="LZT79" s="100"/>
      <c r="LZU79" s="2"/>
      <c r="LZV79" s="99"/>
      <c r="LZW79" s="99"/>
      <c r="LZX79" s="99"/>
      <c r="LZY79" s="99"/>
      <c r="LZZ79" s="99"/>
      <c r="MAA79" s="5"/>
      <c r="MAB79" s="100"/>
      <c r="MAC79" s="2"/>
      <c r="MAD79" s="99"/>
      <c r="MAE79" s="99"/>
      <c r="MAF79" s="99"/>
      <c r="MAG79" s="99"/>
      <c r="MAH79" s="99"/>
      <c r="MAI79" s="5"/>
      <c r="MAJ79" s="100"/>
      <c r="MAK79" s="2"/>
      <c r="MAL79" s="99"/>
      <c r="MAM79" s="99"/>
      <c r="MAN79" s="99"/>
      <c r="MAO79" s="99"/>
      <c r="MAP79" s="99"/>
      <c r="MAQ79" s="5"/>
      <c r="MAR79" s="100"/>
      <c r="MAS79" s="2"/>
      <c r="MAT79" s="99"/>
      <c r="MAU79" s="99"/>
      <c r="MAV79" s="99"/>
      <c r="MAW79" s="99"/>
      <c r="MAX79" s="99"/>
      <c r="MAY79" s="5"/>
      <c r="MAZ79" s="100"/>
      <c r="MBA79" s="2"/>
      <c r="MBB79" s="99"/>
      <c r="MBC79" s="99"/>
      <c r="MBD79" s="99"/>
      <c r="MBE79" s="99"/>
      <c r="MBF79" s="99"/>
      <c r="MBG79" s="5"/>
      <c r="MBH79" s="100"/>
      <c r="MBI79" s="2"/>
      <c r="MBJ79" s="99"/>
      <c r="MBK79" s="99"/>
      <c r="MBL79" s="99"/>
      <c r="MBM79" s="99"/>
      <c r="MBN79" s="99"/>
      <c r="MBO79" s="5"/>
      <c r="MBP79" s="100"/>
      <c r="MBQ79" s="2"/>
      <c r="MBR79" s="99"/>
      <c r="MBS79" s="99"/>
      <c r="MBT79" s="99"/>
      <c r="MBU79" s="99"/>
      <c r="MBV79" s="99"/>
      <c r="MBW79" s="5"/>
      <c r="MBX79" s="100"/>
      <c r="MBY79" s="2"/>
      <c r="MBZ79" s="99"/>
      <c r="MCA79" s="99"/>
      <c r="MCB79" s="99"/>
      <c r="MCC79" s="99"/>
      <c r="MCD79" s="99"/>
      <c r="MCE79" s="5"/>
      <c r="MCF79" s="100"/>
      <c r="MCG79" s="2"/>
      <c r="MCH79" s="99"/>
      <c r="MCI79" s="99"/>
      <c r="MCJ79" s="99"/>
      <c r="MCK79" s="99"/>
      <c r="MCL79" s="99"/>
      <c r="MCM79" s="5"/>
      <c r="MCN79" s="100"/>
      <c r="MCO79" s="2"/>
      <c r="MCP79" s="99"/>
      <c r="MCQ79" s="99"/>
      <c r="MCR79" s="99"/>
      <c r="MCS79" s="99"/>
      <c r="MCT79" s="99"/>
      <c r="MCU79" s="5"/>
      <c r="MCV79" s="100"/>
      <c r="MCW79" s="2"/>
      <c r="MCX79" s="99"/>
      <c r="MCY79" s="99"/>
      <c r="MCZ79" s="99"/>
      <c r="MDA79" s="99"/>
      <c r="MDB79" s="99"/>
      <c r="MDC79" s="5"/>
      <c r="MDD79" s="100"/>
      <c r="MDE79" s="2"/>
      <c r="MDF79" s="99"/>
      <c r="MDG79" s="99"/>
      <c r="MDH79" s="99"/>
      <c r="MDI79" s="99"/>
      <c r="MDJ79" s="99"/>
      <c r="MDK79" s="5"/>
      <c r="MDL79" s="100"/>
      <c r="MDM79" s="2"/>
      <c r="MDN79" s="99"/>
      <c r="MDO79" s="99"/>
      <c r="MDP79" s="99"/>
      <c r="MDQ79" s="99"/>
      <c r="MDR79" s="99"/>
      <c r="MDS79" s="5"/>
      <c r="MDT79" s="100"/>
      <c r="MDU79" s="2"/>
      <c r="MDV79" s="99"/>
      <c r="MDW79" s="99"/>
      <c r="MDX79" s="99"/>
      <c r="MDY79" s="99"/>
      <c r="MDZ79" s="99"/>
      <c r="MEA79" s="5"/>
      <c r="MEB79" s="100"/>
      <c r="MEC79" s="2"/>
      <c r="MED79" s="99"/>
      <c r="MEE79" s="99"/>
      <c r="MEF79" s="99"/>
      <c r="MEG79" s="99"/>
      <c r="MEH79" s="99"/>
      <c r="MEI79" s="5"/>
      <c r="MEJ79" s="100"/>
      <c r="MEK79" s="2"/>
      <c r="MEL79" s="99"/>
      <c r="MEM79" s="99"/>
      <c r="MEN79" s="99"/>
      <c r="MEO79" s="99"/>
      <c r="MEP79" s="99"/>
      <c r="MEQ79" s="5"/>
      <c r="MER79" s="100"/>
      <c r="MES79" s="2"/>
      <c r="MET79" s="99"/>
      <c r="MEU79" s="99"/>
      <c r="MEV79" s="99"/>
      <c r="MEW79" s="99"/>
      <c r="MEX79" s="99"/>
      <c r="MEY79" s="5"/>
      <c r="MEZ79" s="100"/>
      <c r="MFA79" s="2"/>
      <c r="MFB79" s="99"/>
      <c r="MFC79" s="99"/>
      <c r="MFD79" s="99"/>
      <c r="MFE79" s="99"/>
      <c r="MFF79" s="99"/>
      <c r="MFG79" s="5"/>
      <c r="MFH79" s="100"/>
      <c r="MFI79" s="2"/>
      <c r="MFJ79" s="99"/>
      <c r="MFK79" s="99"/>
      <c r="MFL79" s="99"/>
      <c r="MFM79" s="99"/>
      <c r="MFN79" s="99"/>
      <c r="MFO79" s="5"/>
      <c r="MFP79" s="100"/>
      <c r="MFQ79" s="2"/>
      <c r="MFR79" s="99"/>
      <c r="MFS79" s="99"/>
      <c r="MFT79" s="99"/>
      <c r="MFU79" s="99"/>
      <c r="MFV79" s="99"/>
      <c r="MFW79" s="5"/>
      <c r="MFX79" s="100"/>
      <c r="MFY79" s="2"/>
      <c r="MFZ79" s="99"/>
      <c r="MGA79" s="99"/>
      <c r="MGB79" s="99"/>
      <c r="MGC79" s="99"/>
      <c r="MGD79" s="99"/>
      <c r="MGE79" s="5"/>
      <c r="MGF79" s="100"/>
      <c r="MGG79" s="2"/>
      <c r="MGH79" s="99"/>
      <c r="MGI79" s="99"/>
      <c r="MGJ79" s="99"/>
      <c r="MGK79" s="99"/>
      <c r="MGL79" s="99"/>
      <c r="MGM79" s="5"/>
      <c r="MGN79" s="100"/>
      <c r="MGO79" s="2"/>
      <c r="MGP79" s="99"/>
      <c r="MGQ79" s="99"/>
      <c r="MGR79" s="99"/>
      <c r="MGS79" s="99"/>
      <c r="MGT79" s="99"/>
      <c r="MGU79" s="5"/>
      <c r="MGV79" s="100"/>
      <c r="MGW79" s="2"/>
      <c r="MGX79" s="99"/>
      <c r="MGY79" s="99"/>
      <c r="MGZ79" s="99"/>
      <c r="MHA79" s="99"/>
      <c r="MHB79" s="99"/>
      <c r="MHC79" s="5"/>
      <c r="MHD79" s="100"/>
      <c r="MHE79" s="2"/>
      <c r="MHF79" s="99"/>
      <c r="MHG79" s="99"/>
      <c r="MHH79" s="99"/>
      <c r="MHI79" s="99"/>
      <c r="MHJ79" s="99"/>
      <c r="MHK79" s="5"/>
      <c r="MHL79" s="100"/>
      <c r="MHM79" s="2"/>
      <c r="MHN79" s="99"/>
      <c r="MHO79" s="99"/>
      <c r="MHP79" s="99"/>
      <c r="MHQ79" s="99"/>
      <c r="MHR79" s="99"/>
      <c r="MHS79" s="5"/>
      <c r="MHT79" s="100"/>
      <c r="MHU79" s="2"/>
      <c r="MHV79" s="99"/>
      <c r="MHW79" s="99"/>
      <c r="MHX79" s="99"/>
      <c r="MHY79" s="99"/>
      <c r="MHZ79" s="99"/>
      <c r="MIA79" s="5"/>
      <c r="MIB79" s="100"/>
      <c r="MIC79" s="2"/>
      <c r="MID79" s="99"/>
      <c r="MIE79" s="99"/>
      <c r="MIF79" s="99"/>
      <c r="MIG79" s="99"/>
      <c r="MIH79" s="99"/>
      <c r="MII79" s="5"/>
      <c r="MIJ79" s="100"/>
      <c r="MIK79" s="2"/>
      <c r="MIL79" s="99"/>
      <c r="MIM79" s="99"/>
      <c r="MIN79" s="99"/>
      <c r="MIO79" s="99"/>
      <c r="MIP79" s="99"/>
      <c r="MIQ79" s="5"/>
      <c r="MIR79" s="100"/>
      <c r="MIS79" s="2"/>
      <c r="MIT79" s="99"/>
      <c r="MIU79" s="99"/>
      <c r="MIV79" s="99"/>
      <c r="MIW79" s="99"/>
      <c r="MIX79" s="99"/>
      <c r="MIY79" s="5"/>
      <c r="MIZ79" s="100"/>
      <c r="MJA79" s="2"/>
      <c r="MJB79" s="99"/>
      <c r="MJC79" s="99"/>
      <c r="MJD79" s="99"/>
      <c r="MJE79" s="99"/>
      <c r="MJF79" s="99"/>
      <c r="MJG79" s="5"/>
      <c r="MJH79" s="100"/>
      <c r="MJI79" s="2"/>
      <c r="MJJ79" s="99"/>
      <c r="MJK79" s="99"/>
      <c r="MJL79" s="99"/>
      <c r="MJM79" s="99"/>
      <c r="MJN79" s="99"/>
      <c r="MJO79" s="5"/>
      <c r="MJP79" s="100"/>
      <c r="MJQ79" s="2"/>
      <c r="MJR79" s="99"/>
      <c r="MJS79" s="99"/>
      <c r="MJT79" s="99"/>
      <c r="MJU79" s="99"/>
      <c r="MJV79" s="99"/>
      <c r="MJW79" s="5"/>
      <c r="MJX79" s="100"/>
      <c r="MJY79" s="2"/>
      <c r="MJZ79" s="99"/>
      <c r="MKA79" s="99"/>
      <c r="MKB79" s="99"/>
      <c r="MKC79" s="99"/>
      <c r="MKD79" s="99"/>
      <c r="MKE79" s="5"/>
      <c r="MKF79" s="100"/>
      <c r="MKG79" s="2"/>
      <c r="MKH79" s="99"/>
      <c r="MKI79" s="99"/>
      <c r="MKJ79" s="99"/>
      <c r="MKK79" s="99"/>
      <c r="MKL79" s="99"/>
      <c r="MKM79" s="5"/>
      <c r="MKN79" s="100"/>
      <c r="MKO79" s="2"/>
      <c r="MKP79" s="99"/>
      <c r="MKQ79" s="99"/>
      <c r="MKR79" s="99"/>
      <c r="MKS79" s="99"/>
      <c r="MKT79" s="99"/>
      <c r="MKU79" s="5"/>
      <c r="MKV79" s="100"/>
      <c r="MKW79" s="2"/>
      <c r="MKX79" s="99"/>
      <c r="MKY79" s="99"/>
      <c r="MKZ79" s="99"/>
      <c r="MLA79" s="99"/>
      <c r="MLB79" s="99"/>
      <c r="MLC79" s="5"/>
      <c r="MLD79" s="100"/>
      <c r="MLE79" s="2"/>
      <c r="MLF79" s="99"/>
      <c r="MLG79" s="99"/>
      <c r="MLH79" s="99"/>
      <c r="MLI79" s="99"/>
      <c r="MLJ79" s="99"/>
      <c r="MLK79" s="5"/>
      <c r="MLL79" s="100"/>
      <c r="MLM79" s="2"/>
      <c r="MLN79" s="99"/>
      <c r="MLO79" s="99"/>
      <c r="MLP79" s="99"/>
      <c r="MLQ79" s="99"/>
      <c r="MLR79" s="99"/>
      <c r="MLS79" s="5"/>
      <c r="MLT79" s="100"/>
      <c r="MLU79" s="2"/>
      <c r="MLV79" s="99"/>
      <c r="MLW79" s="99"/>
      <c r="MLX79" s="99"/>
      <c r="MLY79" s="99"/>
      <c r="MLZ79" s="99"/>
      <c r="MMA79" s="5"/>
      <c r="MMB79" s="100"/>
      <c r="MMC79" s="2"/>
      <c r="MMD79" s="99"/>
      <c r="MME79" s="99"/>
      <c r="MMF79" s="99"/>
      <c r="MMG79" s="99"/>
      <c r="MMH79" s="99"/>
      <c r="MMI79" s="5"/>
      <c r="MMJ79" s="100"/>
      <c r="MMK79" s="2"/>
      <c r="MML79" s="99"/>
      <c r="MMM79" s="99"/>
      <c r="MMN79" s="99"/>
      <c r="MMO79" s="99"/>
      <c r="MMP79" s="99"/>
      <c r="MMQ79" s="5"/>
      <c r="MMR79" s="100"/>
      <c r="MMS79" s="2"/>
      <c r="MMT79" s="99"/>
      <c r="MMU79" s="99"/>
      <c r="MMV79" s="99"/>
      <c r="MMW79" s="99"/>
      <c r="MMX79" s="99"/>
      <c r="MMY79" s="5"/>
      <c r="MMZ79" s="100"/>
      <c r="MNA79" s="2"/>
      <c r="MNB79" s="99"/>
      <c r="MNC79" s="99"/>
      <c r="MND79" s="99"/>
      <c r="MNE79" s="99"/>
      <c r="MNF79" s="99"/>
      <c r="MNG79" s="5"/>
      <c r="MNH79" s="100"/>
      <c r="MNI79" s="2"/>
      <c r="MNJ79" s="99"/>
      <c r="MNK79" s="99"/>
      <c r="MNL79" s="99"/>
      <c r="MNM79" s="99"/>
      <c r="MNN79" s="99"/>
      <c r="MNO79" s="5"/>
      <c r="MNP79" s="100"/>
      <c r="MNQ79" s="2"/>
      <c r="MNR79" s="99"/>
      <c r="MNS79" s="99"/>
      <c r="MNT79" s="99"/>
      <c r="MNU79" s="99"/>
      <c r="MNV79" s="99"/>
      <c r="MNW79" s="5"/>
      <c r="MNX79" s="100"/>
      <c r="MNY79" s="2"/>
      <c r="MNZ79" s="99"/>
      <c r="MOA79" s="99"/>
      <c r="MOB79" s="99"/>
      <c r="MOC79" s="99"/>
      <c r="MOD79" s="99"/>
      <c r="MOE79" s="5"/>
      <c r="MOF79" s="100"/>
      <c r="MOG79" s="2"/>
      <c r="MOH79" s="99"/>
      <c r="MOI79" s="99"/>
      <c r="MOJ79" s="99"/>
      <c r="MOK79" s="99"/>
      <c r="MOL79" s="99"/>
      <c r="MOM79" s="5"/>
      <c r="MON79" s="100"/>
      <c r="MOO79" s="2"/>
      <c r="MOP79" s="99"/>
      <c r="MOQ79" s="99"/>
      <c r="MOR79" s="99"/>
      <c r="MOS79" s="99"/>
      <c r="MOT79" s="99"/>
      <c r="MOU79" s="5"/>
      <c r="MOV79" s="100"/>
      <c r="MOW79" s="2"/>
      <c r="MOX79" s="99"/>
      <c r="MOY79" s="99"/>
      <c r="MOZ79" s="99"/>
      <c r="MPA79" s="99"/>
      <c r="MPB79" s="99"/>
      <c r="MPC79" s="5"/>
      <c r="MPD79" s="100"/>
      <c r="MPE79" s="2"/>
      <c r="MPF79" s="99"/>
      <c r="MPG79" s="99"/>
      <c r="MPH79" s="99"/>
      <c r="MPI79" s="99"/>
      <c r="MPJ79" s="99"/>
      <c r="MPK79" s="5"/>
      <c r="MPL79" s="100"/>
      <c r="MPM79" s="2"/>
      <c r="MPN79" s="99"/>
      <c r="MPO79" s="99"/>
      <c r="MPP79" s="99"/>
      <c r="MPQ79" s="99"/>
      <c r="MPR79" s="99"/>
      <c r="MPS79" s="5"/>
      <c r="MPT79" s="100"/>
      <c r="MPU79" s="2"/>
      <c r="MPV79" s="99"/>
      <c r="MPW79" s="99"/>
      <c r="MPX79" s="99"/>
      <c r="MPY79" s="99"/>
      <c r="MPZ79" s="99"/>
      <c r="MQA79" s="5"/>
      <c r="MQB79" s="100"/>
      <c r="MQC79" s="2"/>
      <c r="MQD79" s="99"/>
      <c r="MQE79" s="99"/>
      <c r="MQF79" s="99"/>
      <c r="MQG79" s="99"/>
      <c r="MQH79" s="99"/>
      <c r="MQI79" s="5"/>
      <c r="MQJ79" s="100"/>
      <c r="MQK79" s="2"/>
      <c r="MQL79" s="99"/>
      <c r="MQM79" s="99"/>
      <c r="MQN79" s="99"/>
      <c r="MQO79" s="99"/>
      <c r="MQP79" s="99"/>
      <c r="MQQ79" s="5"/>
      <c r="MQR79" s="100"/>
      <c r="MQS79" s="2"/>
      <c r="MQT79" s="99"/>
      <c r="MQU79" s="99"/>
      <c r="MQV79" s="99"/>
      <c r="MQW79" s="99"/>
      <c r="MQX79" s="99"/>
      <c r="MQY79" s="5"/>
      <c r="MQZ79" s="100"/>
      <c r="MRA79" s="2"/>
      <c r="MRB79" s="99"/>
      <c r="MRC79" s="99"/>
      <c r="MRD79" s="99"/>
      <c r="MRE79" s="99"/>
      <c r="MRF79" s="99"/>
      <c r="MRG79" s="5"/>
      <c r="MRH79" s="100"/>
      <c r="MRI79" s="2"/>
      <c r="MRJ79" s="99"/>
      <c r="MRK79" s="99"/>
      <c r="MRL79" s="99"/>
      <c r="MRM79" s="99"/>
      <c r="MRN79" s="99"/>
      <c r="MRO79" s="5"/>
      <c r="MRP79" s="100"/>
      <c r="MRQ79" s="2"/>
      <c r="MRR79" s="99"/>
      <c r="MRS79" s="99"/>
      <c r="MRT79" s="99"/>
      <c r="MRU79" s="99"/>
      <c r="MRV79" s="99"/>
      <c r="MRW79" s="5"/>
      <c r="MRX79" s="100"/>
      <c r="MRY79" s="2"/>
      <c r="MRZ79" s="99"/>
      <c r="MSA79" s="99"/>
      <c r="MSB79" s="99"/>
      <c r="MSC79" s="99"/>
      <c r="MSD79" s="99"/>
      <c r="MSE79" s="5"/>
      <c r="MSF79" s="100"/>
      <c r="MSG79" s="2"/>
      <c r="MSH79" s="99"/>
      <c r="MSI79" s="99"/>
      <c r="MSJ79" s="99"/>
      <c r="MSK79" s="99"/>
      <c r="MSL79" s="99"/>
      <c r="MSM79" s="5"/>
      <c r="MSN79" s="100"/>
      <c r="MSO79" s="2"/>
      <c r="MSP79" s="99"/>
      <c r="MSQ79" s="99"/>
      <c r="MSR79" s="99"/>
      <c r="MSS79" s="99"/>
      <c r="MST79" s="99"/>
      <c r="MSU79" s="5"/>
      <c r="MSV79" s="100"/>
      <c r="MSW79" s="2"/>
      <c r="MSX79" s="99"/>
      <c r="MSY79" s="99"/>
      <c r="MSZ79" s="99"/>
      <c r="MTA79" s="99"/>
      <c r="MTB79" s="99"/>
      <c r="MTC79" s="5"/>
      <c r="MTD79" s="100"/>
      <c r="MTE79" s="2"/>
      <c r="MTF79" s="99"/>
      <c r="MTG79" s="99"/>
      <c r="MTH79" s="99"/>
      <c r="MTI79" s="99"/>
      <c r="MTJ79" s="99"/>
      <c r="MTK79" s="5"/>
      <c r="MTL79" s="100"/>
      <c r="MTM79" s="2"/>
      <c r="MTN79" s="99"/>
      <c r="MTO79" s="99"/>
      <c r="MTP79" s="99"/>
      <c r="MTQ79" s="99"/>
      <c r="MTR79" s="99"/>
      <c r="MTS79" s="5"/>
      <c r="MTT79" s="100"/>
      <c r="MTU79" s="2"/>
      <c r="MTV79" s="99"/>
      <c r="MTW79" s="99"/>
      <c r="MTX79" s="99"/>
      <c r="MTY79" s="99"/>
      <c r="MTZ79" s="99"/>
      <c r="MUA79" s="5"/>
      <c r="MUB79" s="100"/>
      <c r="MUC79" s="2"/>
      <c r="MUD79" s="99"/>
      <c r="MUE79" s="99"/>
      <c r="MUF79" s="99"/>
      <c r="MUG79" s="99"/>
      <c r="MUH79" s="99"/>
      <c r="MUI79" s="5"/>
      <c r="MUJ79" s="100"/>
      <c r="MUK79" s="2"/>
      <c r="MUL79" s="99"/>
      <c r="MUM79" s="99"/>
      <c r="MUN79" s="99"/>
      <c r="MUO79" s="99"/>
      <c r="MUP79" s="99"/>
      <c r="MUQ79" s="5"/>
      <c r="MUR79" s="100"/>
      <c r="MUS79" s="2"/>
      <c r="MUT79" s="99"/>
      <c r="MUU79" s="99"/>
      <c r="MUV79" s="99"/>
      <c r="MUW79" s="99"/>
      <c r="MUX79" s="99"/>
      <c r="MUY79" s="5"/>
      <c r="MUZ79" s="100"/>
      <c r="MVA79" s="2"/>
      <c r="MVB79" s="99"/>
      <c r="MVC79" s="99"/>
      <c r="MVD79" s="99"/>
      <c r="MVE79" s="99"/>
      <c r="MVF79" s="99"/>
      <c r="MVG79" s="5"/>
      <c r="MVH79" s="100"/>
      <c r="MVI79" s="2"/>
      <c r="MVJ79" s="99"/>
      <c r="MVK79" s="99"/>
      <c r="MVL79" s="99"/>
      <c r="MVM79" s="99"/>
      <c r="MVN79" s="99"/>
      <c r="MVO79" s="5"/>
      <c r="MVP79" s="100"/>
      <c r="MVQ79" s="2"/>
      <c r="MVR79" s="99"/>
      <c r="MVS79" s="99"/>
      <c r="MVT79" s="99"/>
      <c r="MVU79" s="99"/>
      <c r="MVV79" s="99"/>
      <c r="MVW79" s="5"/>
      <c r="MVX79" s="100"/>
      <c r="MVY79" s="2"/>
      <c r="MVZ79" s="99"/>
      <c r="MWA79" s="99"/>
      <c r="MWB79" s="99"/>
      <c r="MWC79" s="99"/>
      <c r="MWD79" s="99"/>
      <c r="MWE79" s="5"/>
      <c r="MWF79" s="100"/>
      <c r="MWG79" s="2"/>
      <c r="MWH79" s="99"/>
      <c r="MWI79" s="99"/>
      <c r="MWJ79" s="99"/>
      <c r="MWK79" s="99"/>
      <c r="MWL79" s="99"/>
      <c r="MWM79" s="5"/>
      <c r="MWN79" s="100"/>
      <c r="MWO79" s="2"/>
      <c r="MWP79" s="99"/>
      <c r="MWQ79" s="99"/>
      <c r="MWR79" s="99"/>
      <c r="MWS79" s="99"/>
      <c r="MWT79" s="99"/>
      <c r="MWU79" s="5"/>
      <c r="MWV79" s="100"/>
      <c r="MWW79" s="2"/>
      <c r="MWX79" s="99"/>
      <c r="MWY79" s="99"/>
      <c r="MWZ79" s="99"/>
      <c r="MXA79" s="99"/>
      <c r="MXB79" s="99"/>
      <c r="MXC79" s="5"/>
      <c r="MXD79" s="100"/>
      <c r="MXE79" s="2"/>
      <c r="MXF79" s="99"/>
      <c r="MXG79" s="99"/>
      <c r="MXH79" s="99"/>
      <c r="MXI79" s="99"/>
      <c r="MXJ79" s="99"/>
      <c r="MXK79" s="5"/>
      <c r="MXL79" s="100"/>
      <c r="MXM79" s="2"/>
      <c r="MXN79" s="99"/>
      <c r="MXO79" s="99"/>
      <c r="MXP79" s="99"/>
      <c r="MXQ79" s="99"/>
      <c r="MXR79" s="99"/>
      <c r="MXS79" s="5"/>
      <c r="MXT79" s="100"/>
      <c r="MXU79" s="2"/>
      <c r="MXV79" s="99"/>
      <c r="MXW79" s="99"/>
      <c r="MXX79" s="99"/>
      <c r="MXY79" s="99"/>
      <c r="MXZ79" s="99"/>
      <c r="MYA79" s="5"/>
      <c r="MYB79" s="100"/>
      <c r="MYC79" s="2"/>
      <c r="MYD79" s="99"/>
      <c r="MYE79" s="99"/>
      <c r="MYF79" s="99"/>
      <c r="MYG79" s="99"/>
      <c r="MYH79" s="99"/>
      <c r="MYI79" s="5"/>
      <c r="MYJ79" s="100"/>
      <c r="MYK79" s="2"/>
      <c r="MYL79" s="99"/>
      <c r="MYM79" s="99"/>
      <c r="MYN79" s="99"/>
      <c r="MYO79" s="99"/>
      <c r="MYP79" s="99"/>
      <c r="MYQ79" s="5"/>
      <c r="MYR79" s="100"/>
      <c r="MYS79" s="2"/>
      <c r="MYT79" s="99"/>
      <c r="MYU79" s="99"/>
      <c r="MYV79" s="99"/>
      <c r="MYW79" s="99"/>
      <c r="MYX79" s="99"/>
      <c r="MYY79" s="5"/>
      <c r="MYZ79" s="100"/>
      <c r="MZA79" s="2"/>
      <c r="MZB79" s="99"/>
      <c r="MZC79" s="99"/>
      <c r="MZD79" s="99"/>
      <c r="MZE79" s="99"/>
      <c r="MZF79" s="99"/>
      <c r="MZG79" s="5"/>
      <c r="MZH79" s="100"/>
      <c r="MZI79" s="2"/>
      <c r="MZJ79" s="99"/>
      <c r="MZK79" s="99"/>
      <c r="MZL79" s="99"/>
      <c r="MZM79" s="99"/>
      <c r="MZN79" s="99"/>
      <c r="MZO79" s="5"/>
      <c r="MZP79" s="100"/>
      <c r="MZQ79" s="2"/>
      <c r="MZR79" s="99"/>
      <c r="MZS79" s="99"/>
      <c r="MZT79" s="99"/>
      <c r="MZU79" s="99"/>
      <c r="MZV79" s="99"/>
      <c r="MZW79" s="5"/>
      <c r="MZX79" s="100"/>
      <c r="MZY79" s="2"/>
      <c r="MZZ79" s="99"/>
      <c r="NAA79" s="99"/>
      <c r="NAB79" s="99"/>
      <c r="NAC79" s="99"/>
      <c r="NAD79" s="99"/>
      <c r="NAE79" s="5"/>
      <c r="NAF79" s="100"/>
      <c r="NAG79" s="2"/>
      <c r="NAH79" s="99"/>
      <c r="NAI79" s="99"/>
      <c r="NAJ79" s="99"/>
      <c r="NAK79" s="99"/>
      <c r="NAL79" s="99"/>
      <c r="NAM79" s="5"/>
      <c r="NAN79" s="100"/>
      <c r="NAO79" s="2"/>
      <c r="NAP79" s="99"/>
      <c r="NAQ79" s="99"/>
      <c r="NAR79" s="99"/>
      <c r="NAS79" s="99"/>
      <c r="NAT79" s="99"/>
      <c r="NAU79" s="5"/>
      <c r="NAV79" s="100"/>
      <c r="NAW79" s="2"/>
      <c r="NAX79" s="99"/>
      <c r="NAY79" s="99"/>
      <c r="NAZ79" s="99"/>
      <c r="NBA79" s="99"/>
      <c r="NBB79" s="99"/>
      <c r="NBC79" s="5"/>
      <c r="NBD79" s="100"/>
      <c r="NBE79" s="2"/>
      <c r="NBF79" s="99"/>
      <c r="NBG79" s="99"/>
      <c r="NBH79" s="99"/>
      <c r="NBI79" s="99"/>
      <c r="NBJ79" s="99"/>
      <c r="NBK79" s="5"/>
      <c r="NBL79" s="100"/>
      <c r="NBM79" s="2"/>
      <c r="NBN79" s="99"/>
      <c r="NBO79" s="99"/>
      <c r="NBP79" s="99"/>
      <c r="NBQ79" s="99"/>
      <c r="NBR79" s="99"/>
      <c r="NBS79" s="5"/>
      <c r="NBT79" s="100"/>
      <c r="NBU79" s="2"/>
      <c r="NBV79" s="99"/>
      <c r="NBW79" s="99"/>
      <c r="NBX79" s="99"/>
      <c r="NBY79" s="99"/>
      <c r="NBZ79" s="99"/>
      <c r="NCA79" s="5"/>
      <c r="NCB79" s="100"/>
      <c r="NCC79" s="2"/>
      <c r="NCD79" s="99"/>
      <c r="NCE79" s="99"/>
      <c r="NCF79" s="99"/>
      <c r="NCG79" s="99"/>
      <c r="NCH79" s="99"/>
      <c r="NCI79" s="5"/>
      <c r="NCJ79" s="100"/>
      <c r="NCK79" s="2"/>
      <c r="NCL79" s="99"/>
      <c r="NCM79" s="99"/>
      <c r="NCN79" s="99"/>
      <c r="NCO79" s="99"/>
      <c r="NCP79" s="99"/>
      <c r="NCQ79" s="5"/>
      <c r="NCR79" s="100"/>
      <c r="NCS79" s="2"/>
      <c r="NCT79" s="99"/>
      <c r="NCU79" s="99"/>
      <c r="NCV79" s="99"/>
      <c r="NCW79" s="99"/>
      <c r="NCX79" s="99"/>
      <c r="NCY79" s="5"/>
      <c r="NCZ79" s="100"/>
      <c r="NDA79" s="2"/>
      <c r="NDB79" s="99"/>
      <c r="NDC79" s="99"/>
      <c r="NDD79" s="99"/>
      <c r="NDE79" s="99"/>
      <c r="NDF79" s="99"/>
      <c r="NDG79" s="5"/>
      <c r="NDH79" s="100"/>
      <c r="NDI79" s="2"/>
      <c r="NDJ79" s="99"/>
      <c r="NDK79" s="99"/>
      <c r="NDL79" s="99"/>
      <c r="NDM79" s="99"/>
      <c r="NDN79" s="99"/>
      <c r="NDO79" s="5"/>
      <c r="NDP79" s="100"/>
      <c r="NDQ79" s="2"/>
      <c r="NDR79" s="99"/>
      <c r="NDS79" s="99"/>
      <c r="NDT79" s="99"/>
      <c r="NDU79" s="99"/>
      <c r="NDV79" s="99"/>
      <c r="NDW79" s="5"/>
      <c r="NDX79" s="100"/>
      <c r="NDY79" s="2"/>
      <c r="NDZ79" s="99"/>
      <c r="NEA79" s="99"/>
      <c r="NEB79" s="99"/>
      <c r="NEC79" s="99"/>
      <c r="NED79" s="99"/>
      <c r="NEE79" s="5"/>
      <c r="NEF79" s="100"/>
      <c r="NEG79" s="2"/>
      <c r="NEH79" s="99"/>
      <c r="NEI79" s="99"/>
      <c r="NEJ79" s="99"/>
      <c r="NEK79" s="99"/>
      <c r="NEL79" s="99"/>
      <c r="NEM79" s="5"/>
      <c r="NEN79" s="100"/>
      <c r="NEO79" s="2"/>
      <c r="NEP79" s="99"/>
      <c r="NEQ79" s="99"/>
      <c r="NER79" s="99"/>
      <c r="NES79" s="99"/>
      <c r="NET79" s="99"/>
      <c r="NEU79" s="5"/>
      <c r="NEV79" s="100"/>
      <c r="NEW79" s="2"/>
      <c r="NEX79" s="99"/>
      <c r="NEY79" s="99"/>
      <c r="NEZ79" s="99"/>
      <c r="NFA79" s="99"/>
      <c r="NFB79" s="99"/>
      <c r="NFC79" s="5"/>
      <c r="NFD79" s="100"/>
      <c r="NFE79" s="2"/>
      <c r="NFF79" s="99"/>
      <c r="NFG79" s="99"/>
      <c r="NFH79" s="99"/>
      <c r="NFI79" s="99"/>
      <c r="NFJ79" s="99"/>
      <c r="NFK79" s="5"/>
      <c r="NFL79" s="100"/>
      <c r="NFM79" s="2"/>
      <c r="NFN79" s="99"/>
      <c r="NFO79" s="99"/>
      <c r="NFP79" s="99"/>
      <c r="NFQ79" s="99"/>
      <c r="NFR79" s="99"/>
      <c r="NFS79" s="5"/>
      <c r="NFT79" s="100"/>
      <c r="NFU79" s="2"/>
      <c r="NFV79" s="99"/>
      <c r="NFW79" s="99"/>
      <c r="NFX79" s="99"/>
      <c r="NFY79" s="99"/>
      <c r="NFZ79" s="99"/>
      <c r="NGA79" s="5"/>
      <c r="NGB79" s="100"/>
      <c r="NGC79" s="2"/>
      <c r="NGD79" s="99"/>
      <c r="NGE79" s="99"/>
      <c r="NGF79" s="99"/>
      <c r="NGG79" s="99"/>
      <c r="NGH79" s="99"/>
      <c r="NGI79" s="5"/>
      <c r="NGJ79" s="100"/>
      <c r="NGK79" s="2"/>
      <c r="NGL79" s="99"/>
      <c r="NGM79" s="99"/>
      <c r="NGN79" s="99"/>
      <c r="NGO79" s="99"/>
      <c r="NGP79" s="99"/>
      <c r="NGQ79" s="5"/>
      <c r="NGR79" s="100"/>
      <c r="NGS79" s="2"/>
      <c r="NGT79" s="99"/>
      <c r="NGU79" s="99"/>
      <c r="NGV79" s="99"/>
      <c r="NGW79" s="99"/>
      <c r="NGX79" s="99"/>
      <c r="NGY79" s="5"/>
      <c r="NGZ79" s="100"/>
      <c r="NHA79" s="2"/>
      <c r="NHB79" s="99"/>
      <c r="NHC79" s="99"/>
      <c r="NHD79" s="99"/>
      <c r="NHE79" s="99"/>
      <c r="NHF79" s="99"/>
      <c r="NHG79" s="5"/>
      <c r="NHH79" s="100"/>
      <c r="NHI79" s="2"/>
      <c r="NHJ79" s="99"/>
      <c r="NHK79" s="99"/>
      <c r="NHL79" s="99"/>
      <c r="NHM79" s="99"/>
      <c r="NHN79" s="99"/>
      <c r="NHO79" s="5"/>
      <c r="NHP79" s="100"/>
      <c r="NHQ79" s="2"/>
      <c r="NHR79" s="99"/>
      <c r="NHS79" s="99"/>
      <c r="NHT79" s="99"/>
      <c r="NHU79" s="99"/>
      <c r="NHV79" s="99"/>
      <c r="NHW79" s="5"/>
      <c r="NHX79" s="100"/>
      <c r="NHY79" s="2"/>
      <c r="NHZ79" s="99"/>
      <c r="NIA79" s="99"/>
      <c r="NIB79" s="99"/>
      <c r="NIC79" s="99"/>
      <c r="NID79" s="99"/>
      <c r="NIE79" s="5"/>
      <c r="NIF79" s="100"/>
      <c r="NIG79" s="2"/>
      <c r="NIH79" s="99"/>
      <c r="NII79" s="99"/>
      <c r="NIJ79" s="99"/>
      <c r="NIK79" s="99"/>
      <c r="NIL79" s="99"/>
      <c r="NIM79" s="5"/>
      <c r="NIN79" s="100"/>
      <c r="NIO79" s="2"/>
      <c r="NIP79" s="99"/>
      <c r="NIQ79" s="99"/>
      <c r="NIR79" s="99"/>
      <c r="NIS79" s="99"/>
      <c r="NIT79" s="99"/>
      <c r="NIU79" s="5"/>
      <c r="NIV79" s="100"/>
      <c r="NIW79" s="2"/>
      <c r="NIX79" s="99"/>
      <c r="NIY79" s="99"/>
      <c r="NIZ79" s="99"/>
      <c r="NJA79" s="99"/>
      <c r="NJB79" s="99"/>
      <c r="NJC79" s="5"/>
      <c r="NJD79" s="100"/>
      <c r="NJE79" s="2"/>
      <c r="NJF79" s="99"/>
      <c r="NJG79" s="99"/>
      <c r="NJH79" s="99"/>
      <c r="NJI79" s="99"/>
      <c r="NJJ79" s="99"/>
      <c r="NJK79" s="5"/>
      <c r="NJL79" s="100"/>
      <c r="NJM79" s="2"/>
      <c r="NJN79" s="99"/>
      <c r="NJO79" s="99"/>
      <c r="NJP79" s="99"/>
      <c r="NJQ79" s="99"/>
      <c r="NJR79" s="99"/>
      <c r="NJS79" s="5"/>
      <c r="NJT79" s="100"/>
      <c r="NJU79" s="2"/>
      <c r="NJV79" s="99"/>
      <c r="NJW79" s="99"/>
      <c r="NJX79" s="99"/>
      <c r="NJY79" s="99"/>
      <c r="NJZ79" s="99"/>
      <c r="NKA79" s="5"/>
      <c r="NKB79" s="100"/>
      <c r="NKC79" s="2"/>
      <c r="NKD79" s="99"/>
      <c r="NKE79" s="99"/>
      <c r="NKF79" s="99"/>
      <c r="NKG79" s="99"/>
      <c r="NKH79" s="99"/>
      <c r="NKI79" s="5"/>
      <c r="NKJ79" s="100"/>
      <c r="NKK79" s="2"/>
      <c r="NKL79" s="99"/>
      <c r="NKM79" s="99"/>
      <c r="NKN79" s="99"/>
      <c r="NKO79" s="99"/>
      <c r="NKP79" s="99"/>
      <c r="NKQ79" s="5"/>
      <c r="NKR79" s="100"/>
      <c r="NKS79" s="2"/>
      <c r="NKT79" s="99"/>
      <c r="NKU79" s="99"/>
      <c r="NKV79" s="99"/>
      <c r="NKW79" s="99"/>
      <c r="NKX79" s="99"/>
      <c r="NKY79" s="5"/>
      <c r="NKZ79" s="100"/>
      <c r="NLA79" s="2"/>
      <c r="NLB79" s="99"/>
      <c r="NLC79" s="99"/>
      <c r="NLD79" s="99"/>
      <c r="NLE79" s="99"/>
      <c r="NLF79" s="99"/>
      <c r="NLG79" s="5"/>
      <c r="NLH79" s="100"/>
      <c r="NLI79" s="2"/>
      <c r="NLJ79" s="99"/>
      <c r="NLK79" s="99"/>
      <c r="NLL79" s="99"/>
      <c r="NLM79" s="99"/>
      <c r="NLN79" s="99"/>
      <c r="NLO79" s="5"/>
      <c r="NLP79" s="100"/>
      <c r="NLQ79" s="2"/>
      <c r="NLR79" s="99"/>
      <c r="NLS79" s="99"/>
      <c r="NLT79" s="99"/>
      <c r="NLU79" s="99"/>
      <c r="NLV79" s="99"/>
      <c r="NLW79" s="5"/>
      <c r="NLX79" s="100"/>
      <c r="NLY79" s="2"/>
      <c r="NLZ79" s="99"/>
      <c r="NMA79" s="99"/>
      <c r="NMB79" s="99"/>
      <c r="NMC79" s="99"/>
      <c r="NMD79" s="99"/>
      <c r="NME79" s="5"/>
      <c r="NMF79" s="100"/>
      <c r="NMG79" s="2"/>
      <c r="NMH79" s="99"/>
      <c r="NMI79" s="99"/>
      <c r="NMJ79" s="99"/>
      <c r="NMK79" s="99"/>
      <c r="NML79" s="99"/>
      <c r="NMM79" s="5"/>
      <c r="NMN79" s="100"/>
      <c r="NMO79" s="2"/>
      <c r="NMP79" s="99"/>
      <c r="NMQ79" s="99"/>
      <c r="NMR79" s="99"/>
      <c r="NMS79" s="99"/>
      <c r="NMT79" s="99"/>
      <c r="NMU79" s="5"/>
      <c r="NMV79" s="100"/>
      <c r="NMW79" s="2"/>
      <c r="NMX79" s="99"/>
      <c r="NMY79" s="99"/>
      <c r="NMZ79" s="99"/>
      <c r="NNA79" s="99"/>
      <c r="NNB79" s="99"/>
      <c r="NNC79" s="5"/>
      <c r="NND79" s="100"/>
      <c r="NNE79" s="2"/>
      <c r="NNF79" s="99"/>
      <c r="NNG79" s="99"/>
      <c r="NNH79" s="99"/>
      <c r="NNI79" s="99"/>
      <c r="NNJ79" s="99"/>
      <c r="NNK79" s="5"/>
      <c r="NNL79" s="100"/>
      <c r="NNM79" s="2"/>
      <c r="NNN79" s="99"/>
      <c r="NNO79" s="99"/>
      <c r="NNP79" s="99"/>
      <c r="NNQ79" s="99"/>
      <c r="NNR79" s="99"/>
      <c r="NNS79" s="5"/>
      <c r="NNT79" s="100"/>
      <c r="NNU79" s="2"/>
      <c r="NNV79" s="99"/>
      <c r="NNW79" s="99"/>
      <c r="NNX79" s="99"/>
      <c r="NNY79" s="99"/>
      <c r="NNZ79" s="99"/>
      <c r="NOA79" s="5"/>
      <c r="NOB79" s="100"/>
      <c r="NOC79" s="2"/>
      <c r="NOD79" s="99"/>
      <c r="NOE79" s="99"/>
      <c r="NOF79" s="99"/>
      <c r="NOG79" s="99"/>
      <c r="NOH79" s="99"/>
      <c r="NOI79" s="5"/>
      <c r="NOJ79" s="100"/>
      <c r="NOK79" s="2"/>
      <c r="NOL79" s="99"/>
      <c r="NOM79" s="99"/>
      <c r="NON79" s="99"/>
      <c r="NOO79" s="99"/>
      <c r="NOP79" s="99"/>
      <c r="NOQ79" s="5"/>
      <c r="NOR79" s="100"/>
      <c r="NOS79" s="2"/>
      <c r="NOT79" s="99"/>
      <c r="NOU79" s="99"/>
      <c r="NOV79" s="99"/>
      <c r="NOW79" s="99"/>
      <c r="NOX79" s="99"/>
      <c r="NOY79" s="5"/>
      <c r="NOZ79" s="100"/>
      <c r="NPA79" s="2"/>
      <c r="NPB79" s="99"/>
      <c r="NPC79" s="99"/>
      <c r="NPD79" s="99"/>
      <c r="NPE79" s="99"/>
      <c r="NPF79" s="99"/>
      <c r="NPG79" s="5"/>
      <c r="NPH79" s="100"/>
      <c r="NPI79" s="2"/>
      <c r="NPJ79" s="99"/>
      <c r="NPK79" s="99"/>
      <c r="NPL79" s="99"/>
      <c r="NPM79" s="99"/>
      <c r="NPN79" s="99"/>
      <c r="NPO79" s="5"/>
      <c r="NPP79" s="100"/>
      <c r="NPQ79" s="2"/>
      <c r="NPR79" s="99"/>
      <c r="NPS79" s="99"/>
      <c r="NPT79" s="99"/>
      <c r="NPU79" s="99"/>
      <c r="NPV79" s="99"/>
      <c r="NPW79" s="5"/>
      <c r="NPX79" s="100"/>
      <c r="NPY79" s="2"/>
      <c r="NPZ79" s="99"/>
      <c r="NQA79" s="99"/>
      <c r="NQB79" s="99"/>
      <c r="NQC79" s="99"/>
      <c r="NQD79" s="99"/>
      <c r="NQE79" s="5"/>
      <c r="NQF79" s="100"/>
      <c r="NQG79" s="2"/>
      <c r="NQH79" s="99"/>
      <c r="NQI79" s="99"/>
      <c r="NQJ79" s="99"/>
      <c r="NQK79" s="99"/>
      <c r="NQL79" s="99"/>
      <c r="NQM79" s="5"/>
      <c r="NQN79" s="100"/>
      <c r="NQO79" s="2"/>
      <c r="NQP79" s="99"/>
      <c r="NQQ79" s="99"/>
      <c r="NQR79" s="99"/>
      <c r="NQS79" s="99"/>
      <c r="NQT79" s="99"/>
      <c r="NQU79" s="5"/>
      <c r="NQV79" s="100"/>
      <c r="NQW79" s="2"/>
      <c r="NQX79" s="99"/>
      <c r="NQY79" s="99"/>
      <c r="NQZ79" s="99"/>
      <c r="NRA79" s="99"/>
      <c r="NRB79" s="99"/>
      <c r="NRC79" s="5"/>
      <c r="NRD79" s="100"/>
      <c r="NRE79" s="2"/>
      <c r="NRF79" s="99"/>
      <c r="NRG79" s="99"/>
      <c r="NRH79" s="99"/>
      <c r="NRI79" s="99"/>
      <c r="NRJ79" s="99"/>
      <c r="NRK79" s="5"/>
      <c r="NRL79" s="100"/>
      <c r="NRM79" s="2"/>
      <c r="NRN79" s="99"/>
      <c r="NRO79" s="99"/>
      <c r="NRP79" s="99"/>
      <c r="NRQ79" s="99"/>
      <c r="NRR79" s="99"/>
      <c r="NRS79" s="5"/>
      <c r="NRT79" s="100"/>
      <c r="NRU79" s="2"/>
      <c r="NRV79" s="99"/>
      <c r="NRW79" s="99"/>
      <c r="NRX79" s="99"/>
      <c r="NRY79" s="99"/>
      <c r="NRZ79" s="99"/>
      <c r="NSA79" s="5"/>
      <c r="NSB79" s="100"/>
      <c r="NSC79" s="2"/>
      <c r="NSD79" s="99"/>
      <c r="NSE79" s="99"/>
      <c r="NSF79" s="99"/>
      <c r="NSG79" s="99"/>
      <c r="NSH79" s="99"/>
      <c r="NSI79" s="5"/>
      <c r="NSJ79" s="100"/>
      <c r="NSK79" s="2"/>
      <c r="NSL79" s="99"/>
      <c r="NSM79" s="99"/>
      <c r="NSN79" s="99"/>
      <c r="NSO79" s="99"/>
      <c r="NSP79" s="99"/>
      <c r="NSQ79" s="5"/>
      <c r="NSR79" s="100"/>
      <c r="NSS79" s="2"/>
      <c r="NST79" s="99"/>
      <c r="NSU79" s="99"/>
      <c r="NSV79" s="99"/>
      <c r="NSW79" s="99"/>
      <c r="NSX79" s="99"/>
      <c r="NSY79" s="5"/>
      <c r="NSZ79" s="100"/>
      <c r="NTA79" s="2"/>
      <c r="NTB79" s="99"/>
      <c r="NTC79" s="99"/>
      <c r="NTD79" s="99"/>
      <c r="NTE79" s="99"/>
      <c r="NTF79" s="99"/>
      <c r="NTG79" s="5"/>
      <c r="NTH79" s="100"/>
      <c r="NTI79" s="2"/>
      <c r="NTJ79" s="99"/>
      <c r="NTK79" s="99"/>
      <c r="NTL79" s="99"/>
      <c r="NTM79" s="99"/>
      <c r="NTN79" s="99"/>
      <c r="NTO79" s="5"/>
      <c r="NTP79" s="100"/>
      <c r="NTQ79" s="2"/>
      <c r="NTR79" s="99"/>
      <c r="NTS79" s="99"/>
      <c r="NTT79" s="99"/>
      <c r="NTU79" s="99"/>
      <c r="NTV79" s="99"/>
      <c r="NTW79" s="5"/>
      <c r="NTX79" s="100"/>
      <c r="NTY79" s="2"/>
      <c r="NTZ79" s="99"/>
      <c r="NUA79" s="99"/>
      <c r="NUB79" s="99"/>
      <c r="NUC79" s="99"/>
      <c r="NUD79" s="99"/>
      <c r="NUE79" s="5"/>
      <c r="NUF79" s="100"/>
      <c r="NUG79" s="2"/>
      <c r="NUH79" s="99"/>
      <c r="NUI79" s="99"/>
      <c r="NUJ79" s="99"/>
      <c r="NUK79" s="99"/>
      <c r="NUL79" s="99"/>
      <c r="NUM79" s="5"/>
      <c r="NUN79" s="100"/>
      <c r="NUO79" s="2"/>
      <c r="NUP79" s="99"/>
      <c r="NUQ79" s="99"/>
      <c r="NUR79" s="99"/>
      <c r="NUS79" s="99"/>
      <c r="NUT79" s="99"/>
      <c r="NUU79" s="5"/>
      <c r="NUV79" s="100"/>
      <c r="NUW79" s="2"/>
      <c r="NUX79" s="99"/>
      <c r="NUY79" s="99"/>
      <c r="NUZ79" s="99"/>
      <c r="NVA79" s="99"/>
      <c r="NVB79" s="99"/>
      <c r="NVC79" s="5"/>
      <c r="NVD79" s="100"/>
      <c r="NVE79" s="2"/>
      <c r="NVF79" s="99"/>
      <c r="NVG79" s="99"/>
      <c r="NVH79" s="99"/>
      <c r="NVI79" s="99"/>
      <c r="NVJ79" s="99"/>
      <c r="NVK79" s="5"/>
      <c r="NVL79" s="100"/>
      <c r="NVM79" s="2"/>
      <c r="NVN79" s="99"/>
      <c r="NVO79" s="99"/>
      <c r="NVP79" s="99"/>
      <c r="NVQ79" s="99"/>
      <c r="NVR79" s="99"/>
      <c r="NVS79" s="5"/>
      <c r="NVT79" s="100"/>
      <c r="NVU79" s="2"/>
      <c r="NVV79" s="99"/>
      <c r="NVW79" s="99"/>
      <c r="NVX79" s="99"/>
      <c r="NVY79" s="99"/>
      <c r="NVZ79" s="99"/>
      <c r="NWA79" s="5"/>
      <c r="NWB79" s="100"/>
      <c r="NWC79" s="2"/>
      <c r="NWD79" s="99"/>
      <c r="NWE79" s="99"/>
      <c r="NWF79" s="99"/>
      <c r="NWG79" s="99"/>
      <c r="NWH79" s="99"/>
      <c r="NWI79" s="5"/>
      <c r="NWJ79" s="100"/>
      <c r="NWK79" s="2"/>
      <c r="NWL79" s="99"/>
      <c r="NWM79" s="99"/>
      <c r="NWN79" s="99"/>
      <c r="NWO79" s="99"/>
      <c r="NWP79" s="99"/>
      <c r="NWQ79" s="5"/>
      <c r="NWR79" s="100"/>
      <c r="NWS79" s="2"/>
      <c r="NWT79" s="99"/>
      <c r="NWU79" s="99"/>
      <c r="NWV79" s="99"/>
      <c r="NWW79" s="99"/>
      <c r="NWX79" s="99"/>
      <c r="NWY79" s="5"/>
      <c r="NWZ79" s="100"/>
      <c r="NXA79" s="2"/>
      <c r="NXB79" s="99"/>
      <c r="NXC79" s="99"/>
      <c r="NXD79" s="99"/>
      <c r="NXE79" s="99"/>
      <c r="NXF79" s="99"/>
      <c r="NXG79" s="5"/>
      <c r="NXH79" s="100"/>
      <c r="NXI79" s="2"/>
      <c r="NXJ79" s="99"/>
      <c r="NXK79" s="99"/>
      <c r="NXL79" s="99"/>
      <c r="NXM79" s="99"/>
      <c r="NXN79" s="99"/>
      <c r="NXO79" s="5"/>
      <c r="NXP79" s="100"/>
      <c r="NXQ79" s="2"/>
      <c r="NXR79" s="99"/>
      <c r="NXS79" s="99"/>
      <c r="NXT79" s="99"/>
      <c r="NXU79" s="99"/>
      <c r="NXV79" s="99"/>
      <c r="NXW79" s="5"/>
      <c r="NXX79" s="100"/>
      <c r="NXY79" s="2"/>
      <c r="NXZ79" s="99"/>
      <c r="NYA79" s="99"/>
      <c r="NYB79" s="99"/>
      <c r="NYC79" s="99"/>
      <c r="NYD79" s="99"/>
      <c r="NYE79" s="5"/>
      <c r="NYF79" s="100"/>
      <c r="NYG79" s="2"/>
      <c r="NYH79" s="99"/>
      <c r="NYI79" s="99"/>
      <c r="NYJ79" s="99"/>
      <c r="NYK79" s="99"/>
      <c r="NYL79" s="99"/>
      <c r="NYM79" s="5"/>
      <c r="NYN79" s="100"/>
      <c r="NYO79" s="2"/>
      <c r="NYP79" s="99"/>
      <c r="NYQ79" s="99"/>
      <c r="NYR79" s="99"/>
      <c r="NYS79" s="99"/>
      <c r="NYT79" s="99"/>
      <c r="NYU79" s="5"/>
      <c r="NYV79" s="100"/>
      <c r="NYW79" s="2"/>
      <c r="NYX79" s="99"/>
      <c r="NYY79" s="99"/>
      <c r="NYZ79" s="99"/>
      <c r="NZA79" s="99"/>
      <c r="NZB79" s="99"/>
      <c r="NZC79" s="5"/>
      <c r="NZD79" s="100"/>
      <c r="NZE79" s="2"/>
      <c r="NZF79" s="99"/>
      <c r="NZG79" s="99"/>
      <c r="NZH79" s="99"/>
      <c r="NZI79" s="99"/>
      <c r="NZJ79" s="99"/>
      <c r="NZK79" s="5"/>
      <c r="NZL79" s="100"/>
      <c r="NZM79" s="2"/>
      <c r="NZN79" s="99"/>
      <c r="NZO79" s="99"/>
      <c r="NZP79" s="99"/>
      <c r="NZQ79" s="99"/>
      <c r="NZR79" s="99"/>
      <c r="NZS79" s="5"/>
      <c r="NZT79" s="100"/>
      <c r="NZU79" s="2"/>
      <c r="NZV79" s="99"/>
      <c r="NZW79" s="99"/>
      <c r="NZX79" s="99"/>
      <c r="NZY79" s="99"/>
      <c r="NZZ79" s="99"/>
      <c r="OAA79" s="5"/>
      <c r="OAB79" s="100"/>
      <c r="OAC79" s="2"/>
      <c r="OAD79" s="99"/>
      <c r="OAE79" s="99"/>
      <c r="OAF79" s="99"/>
      <c r="OAG79" s="99"/>
      <c r="OAH79" s="99"/>
      <c r="OAI79" s="5"/>
      <c r="OAJ79" s="100"/>
      <c r="OAK79" s="2"/>
      <c r="OAL79" s="99"/>
      <c r="OAM79" s="99"/>
      <c r="OAN79" s="99"/>
      <c r="OAO79" s="99"/>
      <c r="OAP79" s="99"/>
      <c r="OAQ79" s="5"/>
      <c r="OAR79" s="100"/>
      <c r="OAS79" s="2"/>
      <c r="OAT79" s="99"/>
      <c r="OAU79" s="99"/>
      <c r="OAV79" s="99"/>
      <c r="OAW79" s="99"/>
      <c r="OAX79" s="99"/>
      <c r="OAY79" s="5"/>
      <c r="OAZ79" s="100"/>
      <c r="OBA79" s="2"/>
      <c r="OBB79" s="99"/>
      <c r="OBC79" s="99"/>
      <c r="OBD79" s="99"/>
      <c r="OBE79" s="99"/>
      <c r="OBF79" s="99"/>
      <c r="OBG79" s="5"/>
      <c r="OBH79" s="100"/>
      <c r="OBI79" s="2"/>
      <c r="OBJ79" s="99"/>
      <c r="OBK79" s="99"/>
      <c r="OBL79" s="99"/>
      <c r="OBM79" s="99"/>
      <c r="OBN79" s="99"/>
      <c r="OBO79" s="5"/>
      <c r="OBP79" s="100"/>
      <c r="OBQ79" s="2"/>
      <c r="OBR79" s="99"/>
      <c r="OBS79" s="99"/>
      <c r="OBT79" s="99"/>
      <c r="OBU79" s="99"/>
      <c r="OBV79" s="99"/>
      <c r="OBW79" s="5"/>
      <c r="OBX79" s="100"/>
      <c r="OBY79" s="2"/>
      <c r="OBZ79" s="99"/>
      <c r="OCA79" s="99"/>
      <c r="OCB79" s="99"/>
      <c r="OCC79" s="99"/>
      <c r="OCD79" s="99"/>
      <c r="OCE79" s="5"/>
      <c r="OCF79" s="100"/>
      <c r="OCG79" s="2"/>
      <c r="OCH79" s="99"/>
      <c r="OCI79" s="99"/>
      <c r="OCJ79" s="99"/>
      <c r="OCK79" s="99"/>
      <c r="OCL79" s="99"/>
      <c r="OCM79" s="5"/>
      <c r="OCN79" s="100"/>
      <c r="OCO79" s="2"/>
      <c r="OCP79" s="99"/>
      <c r="OCQ79" s="99"/>
      <c r="OCR79" s="99"/>
      <c r="OCS79" s="99"/>
      <c r="OCT79" s="99"/>
      <c r="OCU79" s="5"/>
      <c r="OCV79" s="100"/>
      <c r="OCW79" s="2"/>
      <c r="OCX79" s="99"/>
      <c r="OCY79" s="99"/>
      <c r="OCZ79" s="99"/>
      <c r="ODA79" s="99"/>
      <c r="ODB79" s="99"/>
      <c r="ODC79" s="5"/>
      <c r="ODD79" s="100"/>
      <c r="ODE79" s="2"/>
      <c r="ODF79" s="99"/>
      <c r="ODG79" s="99"/>
      <c r="ODH79" s="99"/>
      <c r="ODI79" s="99"/>
      <c r="ODJ79" s="99"/>
      <c r="ODK79" s="5"/>
      <c r="ODL79" s="100"/>
      <c r="ODM79" s="2"/>
      <c r="ODN79" s="99"/>
      <c r="ODO79" s="99"/>
      <c r="ODP79" s="99"/>
      <c r="ODQ79" s="99"/>
      <c r="ODR79" s="99"/>
      <c r="ODS79" s="5"/>
      <c r="ODT79" s="100"/>
      <c r="ODU79" s="2"/>
      <c r="ODV79" s="99"/>
      <c r="ODW79" s="99"/>
      <c r="ODX79" s="99"/>
      <c r="ODY79" s="99"/>
      <c r="ODZ79" s="99"/>
      <c r="OEA79" s="5"/>
      <c r="OEB79" s="100"/>
      <c r="OEC79" s="2"/>
      <c r="OED79" s="99"/>
      <c r="OEE79" s="99"/>
      <c r="OEF79" s="99"/>
      <c r="OEG79" s="99"/>
      <c r="OEH79" s="99"/>
      <c r="OEI79" s="5"/>
      <c r="OEJ79" s="100"/>
      <c r="OEK79" s="2"/>
      <c r="OEL79" s="99"/>
      <c r="OEM79" s="99"/>
      <c r="OEN79" s="99"/>
      <c r="OEO79" s="99"/>
      <c r="OEP79" s="99"/>
      <c r="OEQ79" s="5"/>
      <c r="OER79" s="100"/>
      <c r="OES79" s="2"/>
      <c r="OET79" s="99"/>
      <c r="OEU79" s="99"/>
      <c r="OEV79" s="99"/>
      <c r="OEW79" s="99"/>
      <c r="OEX79" s="99"/>
      <c r="OEY79" s="5"/>
      <c r="OEZ79" s="100"/>
      <c r="OFA79" s="2"/>
      <c r="OFB79" s="99"/>
      <c r="OFC79" s="99"/>
      <c r="OFD79" s="99"/>
      <c r="OFE79" s="99"/>
      <c r="OFF79" s="99"/>
      <c r="OFG79" s="5"/>
      <c r="OFH79" s="100"/>
      <c r="OFI79" s="2"/>
      <c r="OFJ79" s="99"/>
      <c r="OFK79" s="99"/>
      <c r="OFL79" s="99"/>
      <c r="OFM79" s="99"/>
      <c r="OFN79" s="99"/>
      <c r="OFO79" s="5"/>
      <c r="OFP79" s="100"/>
      <c r="OFQ79" s="2"/>
      <c r="OFR79" s="99"/>
      <c r="OFS79" s="99"/>
      <c r="OFT79" s="99"/>
      <c r="OFU79" s="99"/>
      <c r="OFV79" s="99"/>
      <c r="OFW79" s="5"/>
      <c r="OFX79" s="100"/>
      <c r="OFY79" s="2"/>
      <c r="OFZ79" s="99"/>
      <c r="OGA79" s="99"/>
      <c r="OGB79" s="99"/>
      <c r="OGC79" s="99"/>
      <c r="OGD79" s="99"/>
      <c r="OGE79" s="5"/>
      <c r="OGF79" s="100"/>
      <c r="OGG79" s="2"/>
      <c r="OGH79" s="99"/>
      <c r="OGI79" s="99"/>
      <c r="OGJ79" s="99"/>
      <c r="OGK79" s="99"/>
      <c r="OGL79" s="99"/>
      <c r="OGM79" s="5"/>
      <c r="OGN79" s="100"/>
      <c r="OGO79" s="2"/>
      <c r="OGP79" s="99"/>
      <c r="OGQ79" s="99"/>
      <c r="OGR79" s="99"/>
      <c r="OGS79" s="99"/>
      <c r="OGT79" s="99"/>
      <c r="OGU79" s="5"/>
      <c r="OGV79" s="100"/>
      <c r="OGW79" s="2"/>
      <c r="OGX79" s="99"/>
      <c r="OGY79" s="99"/>
      <c r="OGZ79" s="99"/>
      <c r="OHA79" s="99"/>
      <c r="OHB79" s="99"/>
      <c r="OHC79" s="5"/>
      <c r="OHD79" s="100"/>
      <c r="OHE79" s="2"/>
      <c r="OHF79" s="99"/>
      <c r="OHG79" s="99"/>
      <c r="OHH79" s="99"/>
      <c r="OHI79" s="99"/>
      <c r="OHJ79" s="99"/>
      <c r="OHK79" s="5"/>
      <c r="OHL79" s="100"/>
      <c r="OHM79" s="2"/>
      <c r="OHN79" s="99"/>
      <c r="OHO79" s="99"/>
      <c r="OHP79" s="99"/>
      <c r="OHQ79" s="99"/>
      <c r="OHR79" s="99"/>
      <c r="OHS79" s="5"/>
      <c r="OHT79" s="100"/>
      <c r="OHU79" s="2"/>
      <c r="OHV79" s="99"/>
      <c r="OHW79" s="99"/>
      <c r="OHX79" s="99"/>
      <c r="OHY79" s="99"/>
      <c r="OHZ79" s="99"/>
      <c r="OIA79" s="5"/>
      <c r="OIB79" s="100"/>
      <c r="OIC79" s="2"/>
      <c r="OID79" s="99"/>
      <c r="OIE79" s="99"/>
      <c r="OIF79" s="99"/>
      <c r="OIG79" s="99"/>
      <c r="OIH79" s="99"/>
      <c r="OII79" s="5"/>
      <c r="OIJ79" s="100"/>
      <c r="OIK79" s="2"/>
      <c r="OIL79" s="99"/>
      <c r="OIM79" s="99"/>
      <c r="OIN79" s="99"/>
      <c r="OIO79" s="99"/>
      <c r="OIP79" s="99"/>
      <c r="OIQ79" s="5"/>
      <c r="OIR79" s="100"/>
      <c r="OIS79" s="2"/>
      <c r="OIT79" s="99"/>
      <c r="OIU79" s="99"/>
      <c r="OIV79" s="99"/>
      <c r="OIW79" s="99"/>
      <c r="OIX79" s="99"/>
      <c r="OIY79" s="5"/>
      <c r="OIZ79" s="100"/>
      <c r="OJA79" s="2"/>
      <c r="OJB79" s="99"/>
      <c r="OJC79" s="99"/>
      <c r="OJD79" s="99"/>
      <c r="OJE79" s="99"/>
      <c r="OJF79" s="99"/>
      <c r="OJG79" s="5"/>
      <c r="OJH79" s="100"/>
      <c r="OJI79" s="2"/>
      <c r="OJJ79" s="99"/>
      <c r="OJK79" s="99"/>
      <c r="OJL79" s="99"/>
      <c r="OJM79" s="99"/>
      <c r="OJN79" s="99"/>
      <c r="OJO79" s="5"/>
      <c r="OJP79" s="100"/>
      <c r="OJQ79" s="2"/>
      <c r="OJR79" s="99"/>
      <c r="OJS79" s="99"/>
      <c r="OJT79" s="99"/>
      <c r="OJU79" s="99"/>
      <c r="OJV79" s="99"/>
      <c r="OJW79" s="5"/>
      <c r="OJX79" s="100"/>
      <c r="OJY79" s="2"/>
      <c r="OJZ79" s="99"/>
      <c r="OKA79" s="99"/>
      <c r="OKB79" s="99"/>
      <c r="OKC79" s="99"/>
      <c r="OKD79" s="99"/>
      <c r="OKE79" s="5"/>
      <c r="OKF79" s="100"/>
      <c r="OKG79" s="2"/>
      <c r="OKH79" s="99"/>
      <c r="OKI79" s="99"/>
      <c r="OKJ79" s="99"/>
      <c r="OKK79" s="99"/>
      <c r="OKL79" s="99"/>
      <c r="OKM79" s="5"/>
      <c r="OKN79" s="100"/>
      <c r="OKO79" s="2"/>
      <c r="OKP79" s="99"/>
      <c r="OKQ79" s="99"/>
      <c r="OKR79" s="99"/>
      <c r="OKS79" s="99"/>
      <c r="OKT79" s="99"/>
      <c r="OKU79" s="5"/>
      <c r="OKV79" s="100"/>
      <c r="OKW79" s="2"/>
      <c r="OKX79" s="99"/>
      <c r="OKY79" s="99"/>
      <c r="OKZ79" s="99"/>
      <c r="OLA79" s="99"/>
      <c r="OLB79" s="99"/>
      <c r="OLC79" s="5"/>
      <c r="OLD79" s="100"/>
      <c r="OLE79" s="2"/>
      <c r="OLF79" s="99"/>
      <c r="OLG79" s="99"/>
      <c r="OLH79" s="99"/>
      <c r="OLI79" s="99"/>
      <c r="OLJ79" s="99"/>
      <c r="OLK79" s="5"/>
      <c r="OLL79" s="100"/>
      <c r="OLM79" s="2"/>
      <c r="OLN79" s="99"/>
      <c r="OLO79" s="99"/>
      <c r="OLP79" s="99"/>
      <c r="OLQ79" s="99"/>
      <c r="OLR79" s="99"/>
      <c r="OLS79" s="5"/>
      <c r="OLT79" s="100"/>
      <c r="OLU79" s="2"/>
      <c r="OLV79" s="99"/>
      <c r="OLW79" s="99"/>
      <c r="OLX79" s="99"/>
      <c r="OLY79" s="99"/>
      <c r="OLZ79" s="99"/>
      <c r="OMA79" s="5"/>
      <c r="OMB79" s="100"/>
      <c r="OMC79" s="2"/>
      <c r="OMD79" s="99"/>
      <c r="OME79" s="99"/>
      <c r="OMF79" s="99"/>
      <c r="OMG79" s="99"/>
      <c r="OMH79" s="99"/>
      <c r="OMI79" s="5"/>
      <c r="OMJ79" s="100"/>
      <c r="OMK79" s="2"/>
      <c r="OML79" s="99"/>
      <c r="OMM79" s="99"/>
      <c r="OMN79" s="99"/>
      <c r="OMO79" s="99"/>
      <c r="OMP79" s="99"/>
      <c r="OMQ79" s="5"/>
      <c r="OMR79" s="100"/>
      <c r="OMS79" s="2"/>
      <c r="OMT79" s="99"/>
      <c r="OMU79" s="99"/>
      <c r="OMV79" s="99"/>
      <c r="OMW79" s="99"/>
      <c r="OMX79" s="99"/>
      <c r="OMY79" s="5"/>
      <c r="OMZ79" s="100"/>
      <c r="ONA79" s="2"/>
      <c r="ONB79" s="99"/>
      <c r="ONC79" s="99"/>
      <c r="OND79" s="99"/>
      <c r="ONE79" s="99"/>
      <c r="ONF79" s="99"/>
      <c r="ONG79" s="5"/>
      <c r="ONH79" s="100"/>
      <c r="ONI79" s="2"/>
      <c r="ONJ79" s="99"/>
      <c r="ONK79" s="99"/>
      <c r="ONL79" s="99"/>
      <c r="ONM79" s="99"/>
      <c r="ONN79" s="99"/>
      <c r="ONO79" s="5"/>
      <c r="ONP79" s="100"/>
      <c r="ONQ79" s="2"/>
      <c r="ONR79" s="99"/>
      <c r="ONS79" s="99"/>
      <c r="ONT79" s="99"/>
      <c r="ONU79" s="99"/>
      <c r="ONV79" s="99"/>
      <c r="ONW79" s="5"/>
      <c r="ONX79" s="100"/>
      <c r="ONY79" s="2"/>
      <c r="ONZ79" s="99"/>
      <c r="OOA79" s="99"/>
      <c r="OOB79" s="99"/>
      <c r="OOC79" s="99"/>
      <c r="OOD79" s="99"/>
      <c r="OOE79" s="5"/>
      <c r="OOF79" s="100"/>
      <c r="OOG79" s="2"/>
      <c r="OOH79" s="99"/>
      <c r="OOI79" s="99"/>
      <c r="OOJ79" s="99"/>
      <c r="OOK79" s="99"/>
      <c r="OOL79" s="99"/>
      <c r="OOM79" s="5"/>
      <c r="OON79" s="100"/>
      <c r="OOO79" s="2"/>
      <c r="OOP79" s="99"/>
      <c r="OOQ79" s="99"/>
      <c r="OOR79" s="99"/>
      <c r="OOS79" s="99"/>
      <c r="OOT79" s="99"/>
      <c r="OOU79" s="5"/>
      <c r="OOV79" s="100"/>
      <c r="OOW79" s="2"/>
      <c r="OOX79" s="99"/>
      <c r="OOY79" s="99"/>
      <c r="OOZ79" s="99"/>
      <c r="OPA79" s="99"/>
      <c r="OPB79" s="99"/>
      <c r="OPC79" s="5"/>
      <c r="OPD79" s="100"/>
      <c r="OPE79" s="2"/>
      <c r="OPF79" s="99"/>
      <c r="OPG79" s="99"/>
      <c r="OPH79" s="99"/>
      <c r="OPI79" s="99"/>
      <c r="OPJ79" s="99"/>
      <c r="OPK79" s="5"/>
      <c r="OPL79" s="100"/>
      <c r="OPM79" s="2"/>
      <c r="OPN79" s="99"/>
      <c r="OPO79" s="99"/>
      <c r="OPP79" s="99"/>
      <c r="OPQ79" s="99"/>
      <c r="OPR79" s="99"/>
      <c r="OPS79" s="5"/>
      <c r="OPT79" s="100"/>
      <c r="OPU79" s="2"/>
      <c r="OPV79" s="99"/>
      <c r="OPW79" s="99"/>
      <c r="OPX79" s="99"/>
      <c r="OPY79" s="99"/>
      <c r="OPZ79" s="99"/>
      <c r="OQA79" s="5"/>
      <c r="OQB79" s="100"/>
      <c r="OQC79" s="2"/>
      <c r="OQD79" s="99"/>
      <c r="OQE79" s="99"/>
      <c r="OQF79" s="99"/>
      <c r="OQG79" s="99"/>
      <c r="OQH79" s="99"/>
      <c r="OQI79" s="5"/>
      <c r="OQJ79" s="100"/>
      <c r="OQK79" s="2"/>
      <c r="OQL79" s="99"/>
      <c r="OQM79" s="99"/>
      <c r="OQN79" s="99"/>
      <c r="OQO79" s="99"/>
      <c r="OQP79" s="99"/>
      <c r="OQQ79" s="5"/>
      <c r="OQR79" s="100"/>
      <c r="OQS79" s="2"/>
      <c r="OQT79" s="99"/>
      <c r="OQU79" s="99"/>
      <c r="OQV79" s="99"/>
      <c r="OQW79" s="99"/>
      <c r="OQX79" s="99"/>
      <c r="OQY79" s="5"/>
      <c r="OQZ79" s="100"/>
      <c r="ORA79" s="2"/>
      <c r="ORB79" s="99"/>
      <c r="ORC79" s="99"/>
      <c r="ORD79" s="99"/>
      <c r="ORE79" s="99"/>
      <c r="ORF79" s="99"/>
      <c r="ORG79" s="5"/>
      <c r="ORH79" s="100"/>
      <c r="ORI79" s="2"/>
      <c r="ORJ79" s="99"/>
      <c r="ORK79" s="99"/>
      <c r="ORL79" s="99"/>
      <c r="ORM79" s="99"/>
      <c r="ORN79" s="99"/>
      <c r="ORO79" s="5"/>
      <c r="ORP79" s="100"/>
      <c r="ORQ79" s="2"/>
      <c r="ORR79" s="99"/>
      <c r="ORS79" s="99"/>
      <c r="ORT79" s="99"/>
      <c r="ORU79" s="99"/>
      <c r="ORV79" s="99"/>
      <c r="ORW79" s="5"/>
      <c r="ORX79" s="100"/>
      <c r="ORY79" s="2"/>
      <c r="ORZ79" s="99"/>
      <c r="OSA79" s="99"/>
      <c r="OSB79" s="99"/>
      <c r="OSC79" s="99"/>
      <c r="OSD79" s="99"/>
      <c r="OSE79" s="5"/>
      <c r="OSF79" s="100"/>
      <c r="OSG79" s="2"/>
      <c r="OSH79" s="99"/>
      <c r="OSI79" s="99"/>
      <c r="OSJ79" s="99"/>
      <c r="OSK79" s="99"/>
      <c r="OSL79" s="99"/>
      <c r="OSM79" s="5"/>
      <c r="OSN79" s="100"/>
      <c r="OSO79" s="2"/>
      <c r="OSP79" s="99"/>
      <c r="OSQ79" s="99"/>
      <c r="OSR79" s="99"/>
      <c r="OSS79" s="99"/>
      <c r="OST79" s="99"/>
      <c r="OSU79" s="5"/>
      <c r="OSV79" s="100"/>
      <c r="OSW79" s="2"/>
      <c r="OSX79" s="99"/>
      <c r="OSY79" s="99"/>
      <c r="OSZ79" s="99"/>
      <c r="OTA79" s="99"/>
      <c r="OTB79" s="99"/>
      <c r="OTC79" s="5"/>
      <c r="OTD79" s="100"/>
      <c r="OTE79" s="2"/>
      <c r="OTF79" s="99"/>
      <c r="OTG79" s="99"/>
      <c r="OTH79" s="99"/>
      <c r="OTI79" s="99"/>
      <c r="OTJ79" s="99"/>
      <c r="OTK79" s="5"/>
      <c r="OTL79" s="100"/>
      <c r="OTM79" s="2"/>
      <c r="OTN79" s="99"/>
      <c r="OTO79" s="99"/>
      <c r="OTP79" s="99"/>
      <c r="OTQ79" s="99"/>
      <c r="OTR79" s="99"/>
      <c r="OTS79" s="5"/>
      <c r="OTT79" s="100"/>
      <c r="OTU79" s="2"/>
      <c r="OTV79" s="99"/>
      <c r="OTW79" s="99"/>
      <c r="OTX79" s="99"/>
      <c r="OTY79" s="99"/>
      <c r="OTZ79" s="99"/>
      <c r="OUA79" s="5"/>
      <c r="OUB79" s="100"/>
      <c r="OUC79" s="2"/>
      <c r="OUD79" s="99"/>
      <c r="OUE79" s="99"/>
      <c r="OUF79" s="99"/>
      <c r="OUG79" s="99"/>
      <c r="OUH79" s="99"/>
      <c r="OUI79" s="5"/>
      <c r="OUJ79" s="100"/>
      <c r="OUK79" s="2"/>
      <c r="OUL79" s="99"/>
      <c r="OUM79" s="99"/>
      <c r="OUN79" s="99"/>
      <c r="OUO79" s="99"/>
      <c r="OUP79" s="99"/>
      <c r="OUQ79" s="5"/>
      <c r="OUR79" s="100"/>
      <c r="OUS79" s="2"/>
      <c r="OUT79" s="99"/>
      <c r="OUU79" s="99"/>
      <c r="OUV79" s="99"/>
      <c r="OUW79" s="99"/>
      <c r="OUX79" s="99"/>
      <c r="OUY79" s="5"/>
      <c r="OUZ79" s="100"/>
      <c r="OVA79" s="2"/>
      <c r="OVB79" s="99"/>
      <c r="OVC79" s="99"/>
      <c r="OVD79" s="99"/>
      <c r="OVE79" s="99"/>
      <c r="OVF79" s="99"/>
      <c r="OVG79" s="5"/>
      <c r="OVH79" s="100"/>
      <c r="OVI79" s="2"/>
      <c r="OVJ79" s="99"/>
      <c r="OVK79" s="99"/>
      <c r="OVL79" s="99"/>
      <c r="OVM79" s="99"/>
      <c r="OVN79" s="99"/>
      <c r="OVO79" s="5"/>
      <c r="OVP79" s="100"/>
      <c r="OVQ79" s="2"/>
      <c r="OVR79" s="99"/>
      <c r="OVS79" s="99"/>
      <c r="OVT79" s="99"/>
      <c r="OVU79" s="99"/>
      <c r="OVV79" s="99"/>
      <c r="OVW79" s="5"/>
      <c r="OVX79" s="100"/>
      <c r="OVY79" s="2"/>
      <c r="OVZ79" s="99"/>
      <c r="OWA79" s="99"/>
      <c r="OWB79" s="99"/>
      <c r="OWC79" s="99"/>
      <c r="OWD79" s="99"/>
      <c r="OWE79" s="5"/>
      <c r="OWF79" s="100"/>
      <c r="OWG79" s="2"/>
      <c r="OWH79" s="99"/>
      <c r="OWI79" s="99"/>
      <c r="OWJ79" s="99"/>
      <c r="OWK79" s="99"/>
      <c r="OWL79" s="99"/>
      <c r="OWM79" s="5"/>
      <c r="OWN79" s="100"/>
      <c r="OWO79" s="2"/>
      <c r="OWP79" s="99"/>
      <c r="OWQ79" s="99"/>
      <c r="OWR79" s="99"/>
      <c r="OWS79" s="99"/>
      <c r="OWT79" s="99"/>
      <c r="OWU79" s="5"/>
      <c r="OWV79" s="100"/>
      <c r="OWW79" s="2"/>
      <c r="OWX79" s="99"/>
      <c r="OWY79" s="99"/>
      <c r="OWZ79" s="99"/>
      <c r="OXA79" s="99"/>
      <c r="OXB79" s="99"/>
      <c r="OXC79" s="5"/>
      <c r="OXD79" s="100"/>
      <c r="OXE79" s="2"/>
      <c r="OXF79" s="99"/>
      <c r="OXG79" s="99"/>
      <c r="OXH79" s="99"/>
      <c r="OXI79" s="99"/>
      <c r="OXJ79" s="99"/>
      <c r="OXK79" s="5"/>
      <c r="OXL79" s="100"/>
      <c r="OXM79" s="2"/>
      <c r="OXN79" s="99"/>
      <c r="OXO79" s="99"/>
      <c r="OXP79" s="99"/>
      <c r="OXQ79" s="99"/>
      <c r="OXR79" s="99"/>
      <c r="OXS79" s="5"/>
      <c r="OXT79" s="100"/>
      <c r="OXU79" s="2"/>
      <c r="OXV79" s="99"/>
      <c r="OXW79" s="99"/>
      <c r="OXX79" s="99"/>
      <c r="OXY79" s="99"/>
      <c r="OXZ79" s="99"/>
      <c r="OYA79" s="5"/>
      <c r="OYB79" s="100"/>
      <c r="OYC79" s="2"/>
      <c r="OYD79" s="99"/>
      <c r="OYE79" s="99"/>
      <c r="OYF79" s="99"/>
      <c r="OYG79" s="99"/>
      <c r="OYH79" s="99"/>
      <c r="OYI79" s="5"/>
      <c r="OYJ79" s="100"/>
      <c r="OYK79" s="2"/>
      <c r="OYL79" s="99"/>
      <c r="OYM79" s="99"/>
      <c r="OYN79" s="99"/>
      <c r="OYO79" s="99"/>
      <c r="OYP79" s="99"/>
      <c r="OYQ79" s="5"/>
      <c r="OYR79" s="100"/>
      <c r="OYS79" s="2"/>
      <c r="OYT79" s="99"/>
      <c r="OYU79" s="99"/>
      <c r="OYV79" s="99"/>
      <c r="OYW79" s="99"/>
      <c r="OYX79" s="99"/>
      <c r="OYY79" s="5"/>
      <c r="OYZ79" s="100"/>
      <c r="OZA79" s="2"/>
      <c r="OZB79" s="99"/>
      <c r="OZC79" s="99"/>
      <c r="OZD79" s="99"/>
      <c r="OZE79" s="99"/>
      <c r="OZF79" s="99"/>
      <c r="OZG79" s="5"/>
      <c r="OZH79" s="100"/>
      <c r="OZI79" s="2"/>
      <c r="OZJ79" s="99"/>
      <c r="OZK79" s="99"/>
      <c r="OZL79" s="99"/>
      <c r="OZM79" s="99"/>
      <c r="OZN79" s="99"/>
      <c r="OZO79" s="5"/>
      <c r="OZP79" s="100"/>
      <c r="OZQ79" s="2"/>
      <c r="OZR79" s="99"/>
      <c r="OZS79" s="99"/>
      <c r="OZT79" s="99"/>
      <c r="OZU79" s="99"/>
      <c r="OZV79" s="99"/>
      <c r="OZW79" s="5"/>
      <c r="OZX79" s="100"/>
      <c r="OZY79" s="2"/>
      <c r="OZZ79" s="99"/>
      <c r="PAA79" s="99"/>
      <c r="PAB79" s="99"/>
      <c r="PAC79" s="99"/>
      <c r="PAD79" s="99"/>
      <c r="PAE79" s="5"/>
      <c r="PAF79" s="100"/>
      <c r="PAG79" s="2"/>
      <c r="PAH79" s="99"/>
      <c r="PAI79" s="99"/>
      <c r="PAJ79" s="99"/>
      <c r="PAK79" s="99"/>
      <c r="PAL79" s="99"/>
      <c r="PAM79" s="5"/>
      <c r="PAN79" s="100"/>
      <c r="PAO79" s="2"/>
      <c r="PAP79" s="99"/>
      <c r="PAQ79" s="99"/>
      <c r="PAR79" s="99"/>
      <c r="PAS79" s="99"/>
      <c r="PAT79" s="99"/>
      <c r="PAU79" s="5"/>
      <c r="PAV79" s="100"/>
      <c r="PAW79" s="2"/>
      <c r="PAX79" s="99"/>
      <c r="PAY79" s="99"/>
      <c r="PAZ79" s="99"/>
      <c r="PBA79" s="99"/>
      <c r="PBB79" s="99"/>
      <c r="PBC79" s="5"/>
      <c r="PBD79" s="100"/>
      <c r="PBE79" s="2"/>
      <c r="PBF79" s="99"/>
      <c r="PBG79" s="99"/>
      <c r="PBH79" s="99"/>
      <c r="PBI79" s="99"/>
      <c r="PBJ79" s="99"/>
      <c r="PBK79" s="5"/>
      <c r="PBL79" s="100"/>
      <c r="PBM79" s="2"/>
      <c r="PBN79" s="99"/>
      <c r="PBO79" s="99"/>
      <c r="PBP79" s="99"/>
      <c r="PBQ79" s="99"/>
      <c r="PBR79" s="99"/>
      <c r="PBS79" s="5"/>
      <c r="PBT79" s="100"/>
      <c r="PBU79" s="2"/>
      <c r="PBV79" s="99"/>
      <c r="PBW79" s="99"/>
      <c r="PBX79" s="99"/>
      <c r="PBY79" s="99"/>
      <c r="PBZ79" s="99"/>
      <c r="PCA79" s="5"/>
      <c r="PCB79" s="100"/>
      <c r="PCC79" s="2"/>
      <c r="PCD79" s="99"/>
      <c r="PCE79" s="99"/>
      <c r="PCF79" s="99"/>
      <c r="PCG79" s="99"/>
      <c r="PCH79" s="99"/>
      <c r="PCI79" s="5"/>
      <c r="PCJ79" s="100"/>
      <c r="PCK79" s="2"/>
      <c r="PCL79" s="99"/>
      <c r="PCM79" s="99"/>
      <c r="PCN79" s="99"/>
      <c r="PCO79" s="99"/>
      <c r="PCP79" s="99"/>
      <c r="PCQ79" s="5"/>
      <c r="PCR79" s="100"/>
      <c r="PCS79" s="2"/>
      <c r="PCT79" s="99"/>
      <c r="PCU79" s="99"/>
      <c r="PCV79" s="99"/>
      <c r="PCW79" s="99"/>
      <c r="PCX79" s="99"/>
      <c r="PCY79" s="5"/>
      <c r="PCZ79" s="100"/>
      <c r="PDA79" s="2"/>
      <c r="PDB79" s="99"/>
      <c r="PDC79" s="99"/>
      <c r="PDD79" s="99"/>
      <c r="PDE79" s="99"/>
      <c r="PDF79" s="99"/>
      <c r="PDG79" s="5"/>
      <c r="PDH79" s="100"/>
      <c r="PDI79" s="2"/>
      <c r="PDJ79" s="99"/>
      <c r="PDK79" s="99"/>
      <c r="PDL79" s="99"/>
      <c r="PDM79" s="99"/>
      <c r="PDN79" s="99"/>
      <c r="PDO79" s="5"/>
      <c r="PDP79" s="100"/>
      <c r="PDQ79" s="2"/>
      <c r="PDR79" s="99"/>
      <c r="PDS79" s="99"/>
      <c r="PDT79" s="99"/>
      <c r="PDU79" s="99"/>
      <c r="PDV79" s="99"/>
      <c r="PDW79" s="5"/>
      <c r="PDX79" s="100"/>
      <c r="PDY79" s="2"/>
      <c r="PDZ79" s="99"/>
      <c r="PEA79" s="99"/>
      <c r="PEB79" s="99"/>
      <c r="PEC79" s="99"/>
      <c r="PED79" s="99"/>
      <c r="PEE79" s="5"/>
      <c r="PEF79" s="100"/>
      <c r="PEG79" s="2"/>
      <c r="PEH79" s="99"/>
      <c r="PEI79" s="99"/>
      <c r="PEJ79" s="99"/>
      <c r="PEK79" s="99"/>
      <c r="PEL79" s="99"/>
      <c r="PEM79" s="5"/>
      <c r="PEN79" s="100"/>
      <c r="PEO79" s="2"/>
      <c r="PEP79" s="99"/>
      <c r="PEQ79" s="99"/>
      <c r="PER79" s="99"/>
      <c r="PES79" s="99"/>
      <c r="PET79" s="99"/>
      <c r="PEU79" s="5"/>
      <c r="PEV79" s="100"/>
      <c r="PEW79" s="2"/>
      <c r="PEX79" s="99"/>
      <c r="PEY79" s="99"/>
      <c r="PEZ79" s="99"/>
      <c r="PFA79" s="99"/>
      <c r="PFB79" s="99"/>
      <c r="PFC79" s="5"/>
      <c r="PFD79" s="100"/>
      <c r="PFE79" s="2"/>
      <c r="PFF79" s="99"/>
      <c r="PFG79" s="99"/>
      <c r="PFH79" s="99"/>
      <c r="PFI79" s="99"/>
      <c r="PFJ79" s="99"/>
      <c r="PFK79" s="5"/>
      <c r="PFL79" s="100"/>
      <c r="PFM79" s="2"/>
      <c r="PFN79" s="99"/>
      <c r="PFO79" s="99"/>
      <c r="PFP79" s="99"/>
      <c r="PFQ79" s="99"/>
      <c r="PFR79" s="99"/>
      <c r="PFS79" s="5"/>
      <c r="PFT79" s="100"/>
      <c r="PFU79" s="2"/>
      <c r="PFV79" s="99"/>
      <c r="PFW79" s="99"/>
      <c r="PFX79" s="99"/>
      <c r="PFY79" s="99"/>
      <c r="PFZ79" s="99"/>
      <c r="PGA79" s="5"/>
      <c r="PGB79" s="100"/>
      <c r="PGC79" s="2"/>
      <c r="PGD79" s="99"/>
      <c r="PGE79" s="99"/>
      <c r="PGF79" s="99"/>
      <c r="PGG79" s="99"/>
      <c r="PGH79" s="99"/>
      <c r="PGI79" s="5"/>
      <c r="PGJ79" s="100"/>
      <c r="PGK79" s="2"/>
      <c r="PGL79" s="99"/>
      <c r="PGM79" s="99"/>
      <c r="PGN79" s="99"/>
      <c r="PGO79" s="99"/>
      <c r="PGP79" s="99"/>
      <c r="PGQ79" s="5"/>
      <c r="PGR79" s="100"/>
      <c r="PGS79" s="2"/>
      <c r="PGT79" s="99"/>
      <c r="PGU79" s="99"/>
      <c r="PGV79" s="99"/>
      <c r="PGW79" s="99"/>
      <c r="PGX79" s="99"/>
      <c r="PGY79" s="5"/>
      <c r="PGZ79" s="100"/>
      <c r="PHA79" s="2"/>
      <c r="PHB79" s="99"/>
      <c r="PHC79" s="99"/>
      <c r="PHD79" s="99"/>
      <c r="PHE79" s="99"/>
      <c r="PHF79" s="99"/>
      <c r="PHG79" s="5"/>
      <c r="PHH79" s="100"/>
      <c r="PHI79" s="2"/>
      <c r="PHJ79" s="99"/>
      <c r="PHK79" s="99"/>
      <c r="PHL79" s="99"/>
      <c r="PHM79" s="99"/>
      <c r="PHN79" s="99"/>
      <c r="PHO79" s="5"/>
      <c r="PHP79" s="100"/>
      <c r="PHQ79" s="2"/>
      <c r="PHR79" s="99"/>
      <c r="PHS79" s="99"/>
      <c r="PHT79" s="99"/>
      <c r="PHU79" s="99"/>
      <c r="PHV79" s="99"/>
      <c r="PHW79" s="5"/>
      <c r="PHX79" s="100"/>
      <c r="PHY79" s="2"/>
      <c r="PHZ79" s="99"/>
      <c r="PIA79" s="99"/>
      <c r="PIB79" s="99"/>
      <c r="PIC79" s="99"/>
      <c r="PID79" s="99"/>
      <c r="PIE79" s="5"/>
      <c r="PIF79" s="100"/>
      <c r="PIG79" s="2"/>
      <c r="PIH79" s="99"/>
      <c r="PII79" s="99"/>
      <c r="PIJ79" s="99"/>
      <c r="PIK79" s="99"/>
      <c r="PIL79" s="99"/>
      <c r="PIM79" s="5"/>
      <c r="PIN79" s="100"/>
      <c r="PIO79" s="2"/>
      <c r="PIP79" s="99"/>
      <c r="PIQ79" s="99"/>
      <c r="PIR79" s="99"/>
      <c r="PIS79" s="99"/>
      <c r="PIT79" s="99"/>
      <c r="PIU79" s="5"/>
      <c r="PIV79" s="100"/>
      <c r="PIW79" s="2"/>
      <c r="PIX79" s="99"/>
      <c r="PIY79" s="99"/>
      <c r="PIZ79" s="99"/>
      <c r="PJA79" s="99"/>
      <c r="PJB79" s="99"/>
      <c r="PJC79" s="5"/>
      <c r="PJD79" s="100"/>
      <c r="PJE79" s="2"/>
      <c r="PJF79" s="99"/>
      <c r="PJG79" s="99"/>
      <c r="PJH79" s="99"/>
      <c r="PJI79" s="99"/>
      <c r="PJJ79" s="99"/>
      <c r="PJK79" s="5"/>
      <c r="PJL79" s="100"/>
      <c r="PJM79" s="2"/>
      <c r="PJN79" s="99"/>
      <c r="PJO79" s="99"/>
      <c r="PJP79" s="99"/>
      <c r="PJQ79" s="99"/>
      <c r="PJR79" s="99"/>
      <c r="PJS79" s="5"/>
      <c r="PJT79" s="100"/>
      <c r="PJU79" s="2"/>
      <c r="PJV79" s="99"/>
      <c r="PJW79" s="99"/>
      <c r="PJX79" s="99"/>
      <c r="PJY79" s="99"/>
      <c r="PJZ79" s="99"/>
      <c r="PKA79" s="5"/>
      <c r="PKB79" s="100"/>
      <c r="PKC79" s="2"/>
      <c r="PKD79" s="99"/>
      <c r="PKE79" s="99"/>
      <c r="PKF79" s="99"/>
      <c r="PKG79" s="99"/>
      <c r="PKH79" s="99"/>
      <c r="PKI79" s="5"/>
      <c r="PKJ79" s="100"/>
      <c r="PKK79" s="2"/>
      <c r="PKL79" s="99"/>
      <c r="PKM79" s="99"/>
      <c r="PKN79" s="99"/>
      <c r="PKO79" s="99"/>
      <c r="PKP79" s="99"/>
      <c r="PKQ79" s="5"/>
      <c r="PKR79" s="100"/>
      <c r="PKS79" s="2"/>
      <c r="PKT79" s="99"/>
      <c r="PKU79" s="99"/>
      <c r="PKV79" s="99"/>
      <c r="PKW79" s="99"/>
      <c r="PKX79" s="99"/>
      <c r="PKY79" s="5"/>
      <c r="PKZ79" s="100"/>
      <c r="PLA79" s="2"/>
      <c r="PLB79" s="99"/>
      <c r="PLC79" s="99"/>
      <c r="PLD79" s="99"/>
      <c r="PLE79" s="99"/>
      <c r="PLF79" s="99"/>
      <c r="PLG79" s="5"/>
      <c r="PLH79" s="100"/>
      <c r="PLI79" s="2"/>
      <c r="PLJ79" s="99"/>
      <c r="PLK79" s="99"/>
      <c r="PLL79" s="99"/>
      <c r="PLM79" s="99"/>
      <c r="PLN79" s="99"/>
      <c r="PLO79" s="5"/>
      <c r="PLP79" s="100"/>
      <c r="PLQ79" s="2"/>
      <c r="PLR79" s="99"/>
      <c r="PLS79" s="99"/>
      <c r="PLT79" s="99"/>
      <c r="PLU79" s="99"/>
      <c r="PLV79" s="99"/>
      <c r="PLW79" s="5"/>
      <c r="PLX79" s="100"/>
      <c r="PLY79" s="2"/>
      <c r="PLZ79" s="99"/>
      <c r="PMA79" s="99"/>
      <c r="PMB79" s="99"/>
      <c r="PMC79" s="99"/>
      <c r="PMD79" s="99"/>
      <c r="PME79" s="5"/>
      <c r="PMF79" s="100"/>
      <c r="PMG79" s="2"/>
      <c r="PMH79" s="99"/>
      <c r="PMI79" s="99"/>
      <c r="PMJ79" s="99"/>
      <c r="PMK79" s="99"/>
      <c r="PML79" s="99"/>
      <c r="PMM79" s="5"/>
      <c r="PMN79" s="100"/>
      <c r="PMO79" s="2"/>
      <c r="PMP79" s="99"/>
      <c r="PMQ79" s="99"/>
      <c r="PMR79" s="99"/>
      <c r="PMS79" s="99"/>
      <c r="PMT79" s="99"/>
      <c r="PMU79" s="5"/>
      <c r="PMV79" s="100"/>
      <c r="PMW79" s="2"/>
      <c r="PMX79" s="99"/>
      <c r="PMY79" s="99"/>
      <c r="PMZ79" s="99"/>
      <c r="PNA79" s="99"/>
      <c r="PNB79" s="99"/>
      <c r="PNC79" s="5"/>
      <c r="PND79" s="100"/>
      <c r="PNE79" s="2"/>
      <c r="PNF79" s="99"/>
      <c r="PNG79" s="99"/>
      <c r="PNH79" s="99"/>
      <c r="PNI79" s="99"/>
      <c r="PNJ79" s="99"/>
      <c r="PNK79" s="5"/>
      <c r="PNL79" s="100"/>
      <c r="PNM79" s="2"/>
      <c r="PNN79" s="99"/>
      <c r="PNO79" s="99"/>
      <c r="PNP79" s="99"/>
      <c r="PNQ79" s="99"/>
      <c r="PNR79" s="99"/>
      <c r="PNS79" s="5"/>
      <c r="PNT79" s="100"/>
      <c r="PNU79" s="2"/>
      <c r="PNV79" s="99"/>
      <c r="PNW79" s="99"/>
      <c r="PNX79" s="99"/>
      <c r="PNY79" s="99"/>
      <c r="PNZ79" s="99"/>
      <c r="POA79" s="5"/>
      <c r="POB79" s="100"/>
      <c r="POC79" s="2"/>
      <c r="POD79" s="99"/>
      <c r="POE79" s="99"/>
      <c r="POF79" s="99"/>
      <c r="POG79" s="99"/>
      <c r="POH79" s="99"/>
      <c r="POI79" s="5"/>
      <c r="POJ79" s="100"/>
      <c r="POK79" s="2"/>
      <c r="POL79" s="99"/>
      <c r="POM79" s="99"/>
      <c r="PON79" s="99"/>
      <c r="POO79" s="99"/>
      <c r="POP79" s="99"/>
      <c r="POQ79" s="5"/>
      <c r="POR79" s="100"/>
      <c r="POS79" s="2"/>
      <c r="POT79" s="99"/>
      <c r="POU79" s="99"/>
      <c r="POV79" s="99"/>
      <c r="POW79" s="99"/>
      <c r="POX79" s="99"/>
      <c r="POY79" s="5"/>
      <c r="POZ79" s="100"/>
      <c r="PPA79" s="2"/>
      <c r="PPB79" s="99"/>
      <c r="PPC79" s="99"/>
      <c r="PPD79" s="99"/>
      <c r="PPE79" s="99"/>
      <c r="PPF79" s="99"/>
      <c r="PPG79" s="5"/>
      <c r="PPH79" s="100"/>
      <c r="PPI79" s="2"/>
      <c r="PPJ79" s="99"/>
      <c r="PPK79" s="99"/>
      <c r="PPL79" s="99"/>
      <c r="PPM79" s="99"/>
      <c r="PPN79" s="99"/>
      <c r="PPO79" s="5"/>
      <c r="PPP79" s="100"/>
      <c r="PPQ79" s="2"/>
      <c r="PPR79" s="99"/>
      <c r="PPS79" s="99"/>
      <c r="PPT79" s="99"/>
      <c r="PPU79" s="99"/>
      <c r="PPV79" s="99"/>
      <c r="PPW79" s="5"/>
      <c r="PPX79" s="100"/>
      <c r="PPY79" s="2"/>
      <c r="PPZ79" s="99"/>
      <c r="PQA79" s="99"/>
      <c r="PQB79" s="99"/>
      <c r="PQC79" s="99"/>
      <c r="PQD79" s="99"/>
      <c r="PQE79" s="5"/>
      <c r="PQF79" s="100"/>
      <c r="PQG79" s="2"/>
      <c r="PQH79" s="99"/>
      <c r="PQI79" s="99"/>
      <c r="PQJ79" s="99"/>
      <c r="PQK79" s="99"/>
      <c r="PQL79" s="99"/>
      <c r="PQM79" s="5"/>
      <c r="PQN79" s="100"/>
      <c r="PQO79" s="2"/>
      <c r="PQP79" s="99"/>
      <c r="PQQ79" s="99"/>
      <c r="PQR79" s="99"/>
      <c r="PQS79" s="99"/>
      <c r="PQT79" s="99"/>
      <c r="PQU79" s="5"/>
      <c r="PQV79" s="100"/>
      <c r="PQW79" s="2"/>
      <c r="PQX79" s="99"/>
      <c r="PQY79" s="99"/>
      <c r="PQZ79" s="99"/>
      <c r="PRA79" s="99"/>
      <c r="PRB79" s="99"/>
      <c r="PRC79" s="5"/>
      <c r="PRD79" s="100"/>
      <c r="PRE79" s="2"/>
      <c r="PRF79" s="99"/>
      <c r="PRG79" s="99"/>
      <c r="PRH79" s="99"/>
      <c r="PRI79" s="99"/>
      <c r="PRJ79" s="99"/>
      <c r="PRK79" s="5"/>
      <c r="PRL79" s="100"/>
      <c r="PRM79" s="2"/>
      <c r="PRN79" s="99"/>
      <c r="PRO79" s="99"/>
      <c r="PRP79" s="99"/>
      <c r="PRQ79" s="99"/>
      <c r="PRR79" s="99"/>
      <c r="PRS79" s="5"/>
      <c r="PRT79" s="100"/>
      <c r="PRU79" s="2"/>
      <c r="PRV79" s="99"/>
      <c r="PRW79" s="99"/>
      <c r="PRX79" s="99"/>
      <c r="PRY79" s="99"/>
      <c r="PRZ79" s="99"/>
      <c r="PSA79" s="5"/>
      <c r="PSB79" s="100"/>
      <c r="PSC79" s="2"/>
      <c r="PSD79" s="99"/>
      <c r="PSE79" s="99"/>
      <c r="PSF79" s="99"/>
      <c r="PSG79" s="99"/>
      <c r="PSH79" s="99"/>
      <c r="PSI79" s="5"/>
      <c r="PSJ79" s="100"/>
      <c r="PSK79" s="2"/>
      <c r="PSL79" s="99"/>
      <c r="PSM79" s="99"/>
      <c r="PSN79" s="99"/>
      <c r="PSO79" s="99"/>
      <c r="PSP79" s="99"/>
      <c r="PSQ79" s="5"/>
      <c r="PSR79" s="100"/>
      <c r="PSS79" s="2"/>
      <c r="PST79" s="99"/>
      <c r="PSU79" s="99"/>
      <c r="PSV79" s="99"/>
      <c r="PSW79" s="99"/>
      <c r="PSX79" s="99"/>
      <c r="PSY79" s="5"/>
      <c r="PSZ79" s="100"/>
      <c r="PTA79" s="2"/>
      <c r="PTB79" s="99"/>
      <c r="PTC79" s="99"/>
      <c r="PTD79" s="99"/>
      <c r="PTE79" s="99"/>
      <c r="PTF79" s="99"/>
      <c r="PTG79" s="5"/>
      <c r="PTH79" s="100"/>
      <c r="PTI79" s="2"/>
      <c r="PTJ79" s="99"/>
      <c r="PTK79" s="99"/>
      <c r="PTL79" s="99"/>
      <c r="PTM79" s="99"/>
      <c r="PTN79" s="99"/>
      <c r="PTO79" s="5"/>
      <c r="PTP79" s="100"/>
      <c r="PTQ79" s="2"/>
      <c r="PTR79" s="99"/>
      <c r="PTS79" s="99"/>
      <c r="PTT79" s="99"/>
      <c r="PTU79" s="99"/>
      <c r="PTV79" s="99"/>
      <c r="PTW79" s="5"/>
      <c r="PTX79" s="100"/>
      <c r="PTY79" s="2"/>
      <c r="PTZ79" s="99"/>
      <c r="PUA79" s="99"/>
      <c r="PUB79" s="99"/>
      <c r="PUC79" s="99"/>
      <c r="PUD79" s="99"/>
      <c r="PUE79" s="5"/>
      <c r="PUF79" s="100"/>
      <c r="PUG79" s="2"/>
      <c r="PUH79" s="99"/>
      <c r="PUI79" s="99"/>
      <c r="PUJ79" s="99"/>
      <c r="PUK79" s="99"/>
      <c r="PUL79" s="99"/>
      <c r="PUM79" s="5"/>
      <c r="PUN79" s="100"/>
      <c r="PUO79" s="2"/>
      <c r="PUP79" s="99"/>
      <c r="PUQ79" s="99"/>
      <c r="PUR79" s="99"/>
      <c r="PUS79" s="99"/>
      <c r="PUT79" s="99"/>
      <c r="PUU79" s="5"/>
      <c r="PUV79" s="100"/>
      <c r="PUW79" s="2"/>
      <c r="PUX79" s="99"/>
      <c r="PUY79" s="99"/>
      <c r="PUZ79" s="99"/>
      <c r="PVA79" s="99"/>
      <c r="PVB79" s="99"/>
      <c r="PVC79" s="5"/>
      <c r="PVD79" s="100"/>
      <c r="PVE79" s="2"/>
      <c r="PVF79" s="99"/>
      <c r="PVG79" s="99"/>
      <c r="PVH79" s="99"/>
      <c r="PVI79" s="99"/>
      <c r="PVJ79" s="99"/>
      <c r="PVK79" s="5"/>
      <c r="PVL79" s="100"/>
      <c r="PVM79" s="2"/>
      <c r="PVN79" s="99"/>
      <c r="PVO79" s="99"/>
      <c r="PVP79" s="99"/>
      <c r="PVQ79" s="99"/>
      <c r="PVR79" s="99"/>
      <c r="PVS79" s="5"/>
      <c r="PVT79" s="100"/>
      <c r="PVU79" s="2"/>
      <c r="PVV79" s="99"/>
      <c r="PVW79" s="99"/>
      <c r="PVX79" s="99"/>
      <c r="PVY79" s="99"/>
      <c r="PVZ79" s="99"/>
      <c r="PWA79" s="5"/>
      <c r="PWB79" s="100"/>
      <c r="PWC79" s="2"/>
      <c r="PWD79" s="99"/>
      <c r="PWE79" s="99"/>
      <c r="PWF79" s="99"/>
      <c r="PWG79" s="99"/>
      <c r="PWH79" s="99"/>
      <c r="PWI79" s="5"/>
      <c r="PWJ79" s="100"/>
      <c r="PWK79" s="2"/>
      <c r="PWL79" s="99"/>
      <c r="PWM79" s="99"/>
      <c r="PWN79" s="99"/>
      <c r="PWO79" s="99"/>
      <c r="PWP79" s="99"/>
      <c r="PWQ79" s="5"/>
      <c r="PWR79" s="100"/>
      <c r="PWS79" s="2"/>
      <c r="PWT79" s="99"/>
      <c r="PWU79" s="99"/>
      <c r="PWV79" s="99"/>
      <c r="PWW79" s="99"/>
      <c r="PWX79" s="99"/>
      <c r="PWY79" s="5"/>
      <c r="PWZ79" s="100"/>
      <c r="PXA79" s="2"/>
      <c r="PXB79" s="99"/>
      <c r="PXC79" s="99"/>
      <c r="PXD79" s="99"/>
      <c r="PXE79" s="99"/>
      <c r="PXF79" s="99"/>
      <c r="PXG79" s="5"/>
      <c r="PXH79" s="100"/>
      <c r="PXI79" s="2"/>
      <c r="PXJ79" s="99"/>
      <c r="PXK79" s="99"/>
      <c r="PXL79" s="99"/>
      <c r="PXM79" s="99"/>
      <c r="PXN79" s="99"/>
      <c r="PXO79" s="5"/>
      <c r="PXP79" s="100"/>
      <c r="PXQ79" s="2"/>
      <c r="PXR79" s="99"/>
      <c r="PXS79" s="99"/>
      <c r="PXT79" s="99"/>
      <c r="PXU79" s="99"/>
      <c r="PXV79" s="99"/>
      <c r="PXW79" s="5"/>
      <c r="PXX79" s="100"/>
      <c r="PXY79" s="2"/>
      <c r="PXZ79" s="99"/>
      <c r="PYA79" s="99"/>
      <c r="PYB79" s="99"/>
      <c r="PYC79" s="99"/>
      <c r="PYD79" s="99"/>
      <c r="PYE79" s="5"/>
      <c r="PYF79" s="100"/>
      <c r="PYG79" s="2"/>
      <c r="PYH79" s="99"/>
      <c r="PYI79" s="99"/>
      <c r="PYJ79" s="99"/>
      <c r="PYK79" s="99"/>
      <c r="PYL79" s="99"/>
      <c r="PYM79" s="5"/>
      <c r="PYN79" s="100"/>
      <c r="PYO79" s="2"/>
      <c r="PYP79" s="99"/>
      <c r="PYQ79" s="99"/>
      <c r="PYR79" s="99"/>
      <c r="PYS79" s="99"/>
      <c r="PYT79" s="99"/>
      <c r="PYU79" s="5"/>
      <c r="PYV79" s="100"/>
      <c r="PYW79" s="2"/>
      <c r="PYX79" s="99"/>
      <c r="PYY79" s="99"/>
      <c r="PYZ79" s="99"/>
      <c r="PZA79" s="99"/>
      <c r="PZB79" s="99"/>
      <c r="PZC79" s="5"/>
      <c r="PZD79" s="100"/>
      <c r="PZE79" s="2"/>
      <c r="PZF79" s="99"/>
      <c r="PZG79" s="99"/>
      <c r="PZH79" s="99"/>
      <c r="PZI79" s="99"/>
      <c r="PZJ79" s="99"/>
      <c r="PZK79" s="5"/>
      <c r="PZL79" s="100"/>
      <c r="PZM79" s="2"/>
      <c r="PZN79" s="99"/>
      <c r="PZO79" s="99"/>
      <c r="PZP79" s="99"/>
      <c r="PZQ79" s="99"/>
      <c r="PZR79" s="99"/>
      <c r="PZS79" s="5"/>
      <c r="PZT79" s="100"/>
      <c r="PZU79" s="2"/>
      <c r="PZV79" s="99"/>
      <c r="PZW79" s="99"/>
      <c r="PZX79" s="99"/>
      <c r="PZY79" s="99"/>
      <c r="PZZ79" s="99"/>
      <c r="QAA79" s="5"/>
      <c r="QAB79" s="100"/>
      <c r="QAC79" s="2"/>
      <c r="QAD79" s="99"/>
      <c r="QAE79" s="99"/>
      <c r="QAF79" s="99"/>
      <c r="QAG79" s="99"/>
      <c r="QAH79" s="99"/>
      <c r="QAI79" s="5"/>
      <c r="QAJ79" s="100"/>
      <c r="QAK79" s="2"/>
      <c r="QAL79" s="99"/>
      <c r="QAM79" s="99"/>
      <c r="QAN79" s="99"/>
      <c r="QAO79" s="99"/>
      <c r="QAP79" s="99"/>
      <c r="QAQ79" s="5"/>
      <c r="QAR79" s="100"/>
      <c r="QAS79" s="2"/>
      <c r="QAT79" s="99"/>
      <c r="QAU79" s="99"/>
      <c r="QAV79" s="99"/>
      <c r="QAW79" s="99"/>
      <c r="QAX79" s="99"/>
      <c r="QAY79" s="5"/>
      <c r="QAZ79" s="100"/>
      <c r="QBA79" s="2"/>
      <c r="QBB79" s="99"/>
      <c r="QBC79" s="99"/>
      <c r="QBD79" s="99"/>
      <c r="QBE79" s="99"/>
      <c r="QBF79" s="99"/>
      <c r="QBG79" s="5"/>
      <c r="QBH79" s="100"/>
      <c r="QBI79" s="2"/>
      <c r="QBJ79" s="99"/>
      <c r="QBK79" s="99"/>
      <c r="QBL79" s="99"/>
      <c r="QBM79" s="99"/>
      <c r="QBN79" s="99"/>
      <c r="QBO79" s="5"/>
      <c r="QBP79" s="100"/>
      <c r="QBQ79" s="2"/>
      <c r="QBR79" s="99"/>
      <c r="QBS79" s="99"/>
      <c r="QBT79" s="99"/>
      <c r="QBU79" s="99"/>
      <c r="QBV79" s="99"/>
      <c r="QBW79" s="5"/>
      <c r="QBX79" s="100"/>
      <c r="QBY79" s="2"/>
      <c r="QBZ79" s="99"/>
      <c r="QCA79" s="99"/>
      <c r="QCB79" s="99"/>
      <c r="QCC79" s="99"/>
      <c r="QCD79" s="99"/>
      <c r="QCE79" s="5"/>
      <c r="QCF79" s="100"/>
      <c r="QCG79" s="2"/>
      <c r="QCH79" s="99"/>
      <c r="QCI79" s="99"/>
      <c r="QCJ79" s="99"/>
      <c r="QCK79" s="99"/>
      <c r="QCL79" s="99"/>
      <c r="QCM79" s="5"/>
      <c r="QCN79" s="100"/>
      <c r="QCO79" s="2"/>
      <c r="QCP79" s="99"/>
      <c r="QCQ79" s="99"/>
      <c r="QCR79" s="99"/>
      <c r="QCS79" s="99"/>
      <c r="QCT79" s="99"/>
      <c r="QCU79" s="5"/>
      <c r="QCV79" s="100"/>
      <c r="QCW79" s="2"/>
      <c r="QCX79" s="99"/>
      <c r="QCY79" s="99"/>
      <c r="QCZ79" s="99"/>
      <c r="QDA79" s="99"/>
      <c r="QDB79" s="99"/>
      <c r="QDC79" s="5"/>
      <c r="QDD79" s="100"/>
      <c r="QDE79" s="2"/>
      <c r="QDF79" s="99"/>
      <c r="QDG79" s="99"/>
      <c r="QDH79" s="99"/>
      <c r="QDI79" s="99"/>
      <c r="QDJ79" s="99"/>
      <c r="QDK79" s="5"/>
      <c r="QDL79" s="100"/>
      <c r="QDM79" s="2"/>
      <c r="QDN79" s="99"/>
      <c r="QDO79" s="99"/>
      <c r="QDP79" s="99"/>
      <c r="QDQ79" s="99"/>
      <c r="QDR79" s="99"/>
      <c r="QDS79" s="5"/>
      <c r="QDT79" s="100"/>
      <c r="QDU79" s="2"/>
      <c r="QDV79" s="99"/>
      <c r="QDW79" s="99"/>
      <c r="QDX79" s="99"/>
      <c r="QDY79" s="99"/>
      <c r="QDZ79" s="99"/>
      <c r="QEA79" s="5"/>
      <c r="QEB79" s="100"/>
      <c r="QEC79" s="2"/>
      <c r="QED79" s="99"/>
      <c r="QEE79" s="99"/>
      <c r="QEF79" s="99"/>
      <c r="QEG79" s="99"/>
      <c r="QEH79" s="99"/>
      <c r="QEI79" s="5"/>
      <c r="QEJ79" s="100"/>
      <c r="QEK79" s="2"/>
      <c r="QEL79" s="99"/>
      <c r="QEM79" s="99"/>
      <c r="QEN79" s="99"/>
      <c r="QEO79" s="99"/>
      <c r="QEP79" s="99"/>
      <c r="QEQ79" s="5"/>
      <c r="QER79" s="100"/>
      <c r="QES79" s="2"/>
      <c r="QET79" s="99"/>
      <c r="QEU79" s="99"/>
      <c r="QEV79" s="99"/>
      <c r="QEW79" s="99"/>
      <c r="QEX79" s="99"/>
      <c r="QEY79" s="5"/>
      <c r="QEZ79" s="100"/>
      <c r="QFA79" s="2"/>
      <c r="QFB79" s="99"/>
      <c r="QFC79" s="99"/>
      <c r="QFD79" s="99"/>
      <c r="QFE79" s="99"/>
      <c r="QFF79" s="99"/>
      <c r="QFG79" s="5"/>
      <c r="QFH79" s="100"/>
      <c r="QFI79" s="2"/>
      <c r="QFJ79" s="99"/>
      <c r="QFK79" s="99"/>
      <c r="QFL79" s="99"/>
      <c r="QFM79" s="99"/>
      <c r="QFN79" s="99"/>
      <c r="QFO79" s="5"/>
      <c r="QFP79" s="100"/>
      <c r="QFQ79" s="2"/>
      <c r="QFR79" s="99"/>
      <c r="QFS79" s="99"/>
      <c r="QFT79" s="99"/>
      <c r="QFU79" s="99"/>
      <c r="QFV79" s="99"/>
      <c r="QFW79" s="5"/>
      <c r="QFX79" s="100"/>
      <c r="QFY79" s="2"/>
      <c r="QFZ79" s="99"/>
      <c r="QGA79" s="99"/>
      <c r="QGB79" s="99"/>
      <c r="QGC79" s="99"/>
      <c r="QGD79" s="99"/>
      <c r="QGE79" s="5"/>
      <c r="QGF79" s="100"/>
      <c r="QGG79" s="2"/>
      <c r="QGH79" s="99"/>
      <c r="QGI79" s="99"/>
      <c r="QGJ79" s="99"/>
      <c r="QGK79" s="99"/>
      <c r="QGL79" s="99"/>
      <c r="QGM79" s="5"/>
      <c r="QGN79" s="100"/>
      <c r="QGO79" s="2"/>
      <c r="QGP79" s="99"/>
      <c r="QGQ79" s="99"/>
      <c r="QGR79" s="99"/>
      <c r="QGS79" s="99"/>
      <c r="QGT79" s="99"/>
      <c r="QGU79" s="5"/>
      <c r="QGV79" s="100"/>
      <c r="QGW79" s="2"/>
      <c r="QGX79" s="99"/>
      <c r="QGY79" s="99"/>
      <c r="QGZ79" s="99"/>
      <c r="QHA79" s="99"/>
      <c r="QHB79" s="99"/>
      <c r="QHC79" s="5"/>
      <c r="QHD79" s="100"/>
      <c r="QHE79" s="2"/>
      <c r="QHF79" s="99"/>
      <c r="QHG79" s="99"/>
      <c r="QHH79" s="99"/>
      <c r="QHI79" s="99"/>
      <c r="QHJ79" s="99"/>
      <c r="QHK79" s="5"/>
      <c r="QHL79" s="100"/>
      <c r="QHM79" s="2"/>
      <c r="QHN79" s="99"/>
      <c r="QHO79" s="99"/>
      <c r="QHP79" s="99"/>
      <c r="QHQ79" s="99"/>
      <c r="QHR79" s="99"/>
      <c r="QHS79" s="5"/>
      <c r="QHT79" s="100"/>
      <c r="QHU79" s="2"/>
      <c r="QHV79" s="99"/>
      <c r="QHW79" s="99"/>
      <c r="QHX79" s="99"/>
      <c r="QHY79" s="99"/>
      <c r="QHZ79" s="99"/>
      <c r="QIA79" s="5"/>
      <c r="QIB79" s="100"/>
      <c r="QIC79" s="2"/>
      <c r="QID79" s="99"/>
      <c r="QIE79" s="99"/>
      <c r="QIF79" s="99"/>
      <c r="QIG79" s="99"/>
      <c r="QIH79" s="99"/>
      <c r="QII79" s="5"/>
      <c r="QIJ79" s="100"/>
      <c r="QIK79" s="2"/>
      <c r="QIL79" s="99"/>
      <c r="QIM79" s="99"/>
      <c r="QIN79" s="99"/>
      <c r="QIO79" s="99"/>
      <c r="QIP79" s="99"/>
      <c r="QIQ79" s="5"/>
      <c r="QIR79" s="100"/>
      <c r="QIS79" s="2"/>
      <c r="QIT79" s="99"/>
      <c r="QIU79" s="99"/>
      <c r="QIV79" s="99"/>
      <c r="QIW79" s="99"/>
      <c r="QIX79" s="99"/>
      <c r="QIY79" s="5"/>
      <c r="QIZ79" s="100"/>
      <c r="QJA79" s="2"/>
      <c r="QJB79" s="99"/>
      <c r="QJC79" s="99"/>
      <c r="QJD79" s="99"/>
      <c r="QJE79" s="99"/>
      <c r="QJF79" s="99"/>
      <c r="QJG79" s="5"/>
      <c r="QJH79" s="100"/>
      <c r="QJI79" s="2"/>
      <c r="QJJ79" s="99"/>
      <c r="QJK79" s="99"/>
      <c r="QJL79" s="99"/>
      <c r="QJM79" s="99"/>
      <c r="QJN79" s="99"/>
      <c r="QJO79" s="5"/>
      <c r="QJP79" s="100"/>
      <c r="QJQ79" s="2"/>
      <c r="QJR79" s="99"/>
      <c r="QJS79" s="99"/>
      <c r="QJT79" s="99"/>
      <c r="QJU79" s="99"/>
      <c r="QJV79" s="99"/>
      <c r="QJW79" s="5"/>
      <c r="QJX79" s="100"/>
      <c r="QJY79" s="2"/>
      <c r="QJZ79" s="99"/>
      <c r="QKA79" s="99"/>
      <c r="QKB79" s="99"/>
      <c r="QKC79" s="99"/>
      <c r="QKD79" s="99"/>
      <c r="QKE79" s="5"/>
      <c r="QKF79" s="100"/>
      <c r="QKG79" s="2"/>
      <c r="QKH79" s="99"/>
      <c r="QKI79" s="99"/>
      <c r="QKJ79" s="99"/>
      <c r="QKK79" s="99"/>
      <c r="QKL79" s="99"/>
      <c r="QKM79" s="5"/>
      <c r="QKN79" s="100"/>
      <c r="QKO79" s="2"/>
      <c r="QKP79" s="99"/>
      <c r="QKQ79" s="99"/>
      <c r="QKR79" s="99"/>
      <c r="QKS79" s="99"/>
      <c r="QKT79" s="99"/>
      <c r="QKU79" s="5"/>
      <c r="QKV79" s="100"/>
      <c r="QKW79" s="2"/>
      <c r="QKX79" s="99"/>
      <c r="QKY79" s="99"/>
      <c r="QKZ79" s="99"/>
      <c r="QLA79" s="99"/>
      <c r="QLB79" s="99"/>
      <c r="QLC79" s="5"/>
      <c r="QLD79" s="100"/>
      <c r="QLE79" s="2"/>
      <c r="QLF79" s="99"/>
      <c r="QLG79" s="99"/>
      <c r="QLH79" s="99"/>
      <c r="QLI79" s="99"/>
      <c r="QLJ79" s="99"/>
      <c r="QLK79" s="5"/>
      <c r="QLL79" s="100"/>
      <c r="QLM79" s="2"/>
      <c r="QLN79" s="99"/>
      <c r="QLO79" s="99"/>
      <c r="QLP79" s="99"/>
      <c r="QLQ79" s="99"/>
      <c r="QLR79" s="99"/>
      <c r="QLS79" s="5"/>
      <c r="QLT79" s="100"/>
      <c r="QLU79" s="2"/>
      <c r="QLV79" s="99"/>
      <c r="QLW79" s="99"/>
      <c r="QLX79" s="99"/>
      <c r="QLY79" s="99"/>
      <c r="QLZ79" s="99"/>
      <c r="QMA79" s="5"/>
      <c r="QMB79" s="100"/>
      <c r="QMC79" s="2"/>
      <c r="QMD79" s="99"/>
      <c r="QME79" s="99"/>
      <c r="QMF79" s="99"/>
      <c r="QMG79" s="99"/>
      <c r="QMH79" s="99"/>
      <c r="QMI79" s="5"/>
      <c r="QMJ79" s="100"/>
      <c r="QMK79" s="2"/>
      <c r="QML79" s="99"/>
      <c r="QMM79" s="99"/>
      <c r="QMN79" s="99"/>
      <c r="QMO79" s="99"/>
      <c r="QMP79" s="99"/>
      <c r="QMQ79" s="5"/>
      <c r="QMR79" s="100"/>
      <c r="QMS79" s="2"/>
      <c r="QMT79" s="99"/>
      <c r="QMU79" s="99"/>
      <c r="QMV79" s="99"/>
      <c r="QMW79" s="99"/>
      <c r="QMX79" s="99"/>
      <c r="QMY79" s="5"/>
      <c r="QMZ79" s="100"/>
      <c r="QNA79" s="2"/>
      <c r="QNB79" s="99"/>
      <c r="QNC79" s="99"/>
      <c r="QND79" s="99"/>
      <c r="QNE79" s="99"/>
      <c r="QNF79" s="99"/>
      <c r="QNG79" s="5"/>
      <c r="QNH79" s="100"/>
      <c r="QNI79" s="2"/>
      <c r="QNJ79" s="99"/>
      <c r="QNK79" s="99"/>
      <c r="QNL79" s="99"/>
      <c r="QNM79" s="99"/>
      <c r="QNN79" s="99"/>
      <c r="QNO79" s="5"/>
      <c r="QNP79" s="100"/>
      <c r="QNQ79" s="2"/>
      <c r="QNR79" s="99"/>
      <c r="QNS79" s="99"/>
      <c r="QNT79" s="99"/>
      <c r="QNU79" s="99"/>
      <c r="QNV79" s="99"/>
      <c r="QNW79" s="5"/>
      <c r="QNX79" s="100"/>
      <c r="QNY79" s="2"/>
      <c r="QNZ79" s="99"/>
      <c r="QOA79" s="99"/>
      <c r="QOB79" s="99"/>
      <c r="QOC79" s="99"/>
      <c r="QOD79" s="99"/>
      <c r="QOE79" s="5"/>
      <c r="QOF79" s="100"/>
      <c r="QOG79" s="2"/>
      <c r="QOH79" s="99"/>
      <c r="QOI79" s="99"/>
      <c r="QOJ79" s="99"/>
      <c r="QOK79" s="99"/>
      <c r="QOL79" s="99"/>
      <c r="QOM79" s="5"/>
      <c r="QON79" s="100"/>
      <c r="QOO79" s="2"/>
      <c r="QOP79" s="99"/>
      <c r="QOQ79" s="99"/>
      <c r="QOR79" s="99"/>
      <c r="QOS79" s="99"/>
      <c r="QOT79" s="99"/>
      <c r="QOU79" s="5"/>
      <c r="QOV79" s="100"/>
      <c r="QOW79" s="2"/>
      <c r="QOX79" s="99"/>
      <c r="QOY79" s="99"/>
      <c r="QOZ79" s="99"/>
      <c r="QPA79" s="99"/>
      <c r="QPB79" s="99"/>
      <c r="QPC79" s="5"/>
      <c r="QPD79" s="100"/>
      <c r="QPE79" s="2"/>
      <c r="QPF79" s="99"/>
      <c r="QPG79" s="99"/>
      <c r="QPH79" s="99"/>
      <c r="QPI79" s="99"/>
      <c r="QPJ79" s="99"/>
      <c r="QPK79" s="5"/>
      <c r="QPL79" s="100"/>
      <c r="QPM79" s="2"/>
      <c r="QPN79" s="99"/>
      <c r="QPO79" s="99"/>
      <c r="QPP79" s="99"/>
      <c r="QPQ79" s="99"/>
      <c r="QPR79" s="99"/>
      <c r="QPS79" s="5"/>
      <c r="QPT79" s="100"/>
      <c r="QPU79" s="2"/>
      <c r="QPV79" s="99"/>
      <c r="QPW79" s="99"/>
      <c r="QPX79" s="99"/>
      <c r="QPY79" s="99"/>
      <c r="QPZ79" s="99"/>
      <c r="QQA79" s="5"/>
      <c r="QQB79" s="100"/>
      <c r="QQC79" s="2"/>
      <c r="QQD79" s="99"/>
      <c r="QQE79" s="99"/>
      <c r="QQF79" s="99"/>
      <c r="QQG79" s="99"/>
      <c r="QQH79" s="99"/>
      <c r="QQI79" s="5"/>
      <c r="QQJ79" s="100"/>
      <c r="QQK79" s="2"/>
      <c r="QQL79" s="99"/>
      <c r="QQM79" s="99"/>
      <c r="QQN79" s="99"/>
      <c r="QQO79" s="99"/>
      <c r="QQP79" s="99"/>
      <c r="QQQ79" s="5"/>
      <c r="QQR79" s="100"/>
      <c r="QQS79" s="2"/>
      <c r="QQT79" s="99"/>
      <c r="QQU79" s="99"/>
      <c r="QQV79" s="99"/>
      <c r="QQW79" s="99"/>
      <c r="QQX79" s="99"/>
      <c r="QQY79" s="5"/>
      <c r="QQZ79" s="100"/>
      <c r="QRA79" s="2"/>
      <c r="QRB79" s="99"/>
      <c r="QRC79" s="99"/>
      <c r="QRD79" s="99"/>
      <c r="QRE79" s="99"/>
      <c r="QRF79" s="99"/>
      <c r="QRG79" s="5"/>
      <c r="QRH79" s="100"/>
      <c r="QRI79" s="2"/>
      <c r="QRJ79" s="99"/>
      <c r="QRK79" s="99"/>
      <c r="QRL79" s="99"/>
      <c r="QRM79" s="99"/>
      <c r="QRN79" s="99"/>
      <c r="QRO79" s="5"/>
      <c r="QRP79" s="100"/>
      <c r="QRQ79" s="2"/>
      <c r="QRR79" s="99"/>
      <c r="QRS79" s="99"/>
      <c r="QRT79" s="99"/>
      <c r="QRU79" s="99"/>
      <c r="QRV79" s="99"/>
      <c r="QRW79" s="5"/>
      <c r="QRX79" s="100"/>
      <c r="QRY79" s="2"/>
      <c r="QRZ79" s="99"/>
      <c r="QSA79" s="99"/>
      <c r="QSB79" s="99"/>
      <c r="QSC79" s="99"/>
      <c r="QSD79" s="99"/>
      <c r="QSE79" s="5"/>
      <c r="QSF79" s="100"/>
      <c r="QSG79" s="2"/>
      <c r="QSH79" s="99"/>
      <c r="QSI79" s="99"/>
      <c r="QSJ79" s="99"/>
      <c r="QSK79" s="99"/>
      <c r="QSL79" s="99"/>
      <c r="QSM79" s="5"/>
      <c r="QSN79" s="100"/>
      <c r="QSO79" s="2"/>
      <c r="QSP79" s="99"/>
      <c r="QSQ79" s="99"/>
      <c r="QSR79" s="99"/>
      <c r="QSS79" s="99"/>
      <c r="QST79" s="99"/>
      <c r="QSU79" s="5"/>
      <c r="QSV79" s="100"/>
      <c r="QSW79" s="2"/>
      <c r="QSX79" s="99"/>
      <c r="QSY79" s="99"/>
      <c r="QSZ79" s="99"/>
      <c r="QTA79" s="99"/>
      <c r="QTB79" s="99"/>
      <c r="QTC79" s="5"/>
      <c r="QTD79" s="100"/>
      <c r="QTE79" s="2"/>
      <c r="QTF79" s="99"/>
      <c r="QTG79" s="99"/>
      <c r="QTH79" s="99"/>
      <c r="QTI79" s="99"/>
      <c r="QTJ79" s="99"/>
      <c r="QTK79" s="5"/>
      <c r="QTL79" s="100"/>
      <c r="QTM79" s="2"/>
      <c r="QTN79" s="99"/>
      <c r="QTO79" s="99"/>
      <c r="QTP79" s="99"/>
      <c r="QTQ79" s="99"/>
      <c r="QTR79" s="99"/>
      <c r="QTS79" s="5"/>
      <c r="QTT79" s="100"/>
      <c r="QTU79" s="2"/>
      <c r="QTV79" s="99"/>
      <c r="QTW79" s="99"/>
      <c r="QTX79" s="99"/>
      <c r="QTY79" s="99"/>
      <c r="QTZ79" s="99"/>
      <c r="QUA79" s="5"/>
      <c r="QUB79" s="100"/>
      <c r="QUC79" s="2"/>
      <c r="QUD79" s="99"/>
      <c r="QUE79" s="99"/>
      <c r="QUF79" s="99"/>
      <c r="QUG79" s="99"/>
      <c r="QUH79" s="99"/>
      <c r="QUI79" s="5"/>
      <c r="QUJ79" s="100"/>
      <c r="QUK79" s="2"/>
      <c r="QUL79" s="99"/>
      <c r="QUM79" s="99"/>
      <c r="QUN79" s="99"/>
      <c r="QUO79" s="99"/>
      <c r="QUP79" s="99"/>
      <c r="QUQ79" s="5"/>
      <c r="QUR79" s="100"/>
      <c r="QUS79" s="2"/>
      <c r="QUT79" s="99"/>
      <c r="QUU79" s="99"/>
      <c r="QUV79" s="99"/>
      <c r="QUW79" s="99"/>
      <c r="QUX79" s="99"/>
      <c r="QUY79" s="5"/>
      <c r="QUZ79" s="100"/>
      <c r="QVA79" s="2"/>
      <c r="QVB79" s="99"/>
      <c r="QVC79" s="99"/>
      <c r="QVD79" s="99"/>
      <c r="QVE79" s="99"/>
      <c r="QVF79" s="99"/>
      <c r="QVG79" s="5"/>
      <c r="QVH79" s="100"/>
      <c r="QVI79" s="2"/>
      <c r="QVJ79" s="99"/>
      <c r="QVK79" s="99"/>
      <c r="QVL79" s="99"/>
      <c r="QVM79" s="99"/>
      <c r="QVN79" s="99"/>
      <c r="QVO79" s="5"/>
      <c r="QVP79" s="100"/>
      <c r="QVQ79" s="2"/>
      <c r="QVR79" s="99"/>
      <c r="QVS79" s="99"/>
      <c r="QVT79" s="99"/>
      <c r="QVU79" s="99"/>
      <c r="QVV79" s="99"/>
      <c r="QVW79" s="5"/>
      <c r="QVX79" s="100"/>
      <c r="QVY79" s="2"/>
      <c r="QVZ79" s="99"/>
      <c r="QWA79" s="99"/>
      <c r="QWB79" s="99"/>
      <c r="QWC79" s="99"/>
      <c r="QWD79" s="99"/>
      <c r="QWE79" s="5"/>
      <c r="QWF79" s="100"/>
      <c r="QWG79" s="2"/>
      <c r="QWH79" s="99"/>
      <c r="QWI79" s="99"/>
      <c r="QWJ79" s="99"/>
      <c r="QWK79" s="99"/>
      <c r="QWL79" s="99"/>
      <c r="QWM79" s="5"/>
      <c r="QWN79" s="100"/>
      <c r="QWO79" s="2"/>
      <c r="QWP79" s="99"/>
      <c r="QWQ79" s="99"/>
      <c r="QWR79" s="99"/>
      <c r="QWS79" s="99"/>
      <c r="QWT79" s="99"/>
      <c r="QWU79" s="5"/>
      <c r="QWV79" s="100"/>
      <c r="QWW79" s="2"/>
      <c r="QWX79" s="99"/>
      <c r="QWY79" s="99"/>
      <c r="QWZ79" s="99"/>
      <c r="QXA79" s="99"/>
      <c r="QXB79" s="99"/>
      <c r="QXC79" s="5"/>
      <c r="QXD79" s="100"/>
      <c r="QXE79" s="2"/>
      <c r="QXF79" s="99"/>
      <c r="QXG79" s="99"/>
      <c r="QXH79" s="99"/>
      <c r="QXI79" s="99"/>
      <c r="QXJ79" s="99"/>
      <c r="QXK79" s="5"/>
      <c r="QXL79" s="100"/>
      <c r="QXM79" s="2"/>
      <c r="QXN79" s="99"/>
      <c r="QXO79" s="99"/>
      <c r="QXP79" s="99"/>
      <c r="QXQ79" s="99"/>
      <c r="QXR79" s="99"/>
      <c r="QXS79" s="5"/>
      <c r="QXT79" s="100"/>
      <c r="QXU79" s="2"/>
      <c r="QXV79" s="99"/>
      <c r="QXW79" s="99"/>
      <c r="QXX79" s="99"/>
      <c r="QXY79" s="99"/>
      <c r="QXZ79" s="99"/>
      <c r="QYA79" s="5"/>
      <c r="QYB79" s="100"/>
      <c r="QYC79" s="2"/>
      <c r="QYD79" s="99"/>
      <c r="QYE79" s="99"/>
      <c r="QYF79" s="99"/>
      <c r="QYG79" s="99"/>
      <c r="QYH79" s="99"/>
      <c r="QYI79" s="5"/>
      <c r="QYJ79" s="100"/>
      <c r="QYK79" s="2"/>
      <c r="QYL79" s="99"/>
      <c r="QYM79" s="99"/>
      <c r="QYN79" s="99"/>
      <c r="QYO79" s="99"/>
      <c r="QYP79" s="99"/>
      <c r="QYQ79" s="5"/>
      <c r="QYR79" s="100"/>
      <c r="QYS79" s="2"/>
      <c r="QYT79" s="99"/>
      <c r="QYU79" s="99"/>
      <c r="QYV79" s="99"/>
      <c r="QYW79" s="99"/>
      <c r="QYX79" s="99"/>
      <c r="QYY79" s="5"/>
      <c r="QYZ79" s="100"/>
      <c r="QZA79" s="2"/>
      <c r="QZB79" s="99"/>
      <c r="QZC79" s="99"/>
      <c r="QZD79" s="99"/>
      <c r="QZE79" s="99"/>
      <c r="QZF79" s="99"/>
      <c r="QZG79" s="5"/>
      <c r="QZH79" s="100"/>
      <c r="QZI79" s="2"/>
      <c r="QZJ79" s="99"/>
      <c r="QZK79" s="99"/>
      <c r="QZL79" s="99"/>
      <c r="QZM79" s="99"/>
      <c r="QZN79" s="99"/>
      <c r="QZO79" s="5"/>
      <c r="QZP79" s="100"/>
      <c r="QZQ79" s="2"/>
      <c r="QZR79" s="99"/>
      <c r="QZS79" s="99"/>
      <c r="QZT79" s="99"/>
      <c r="QZU79" s="99"/>
      <c r="QZV79" s="99"/>
      <c r="QZW79" s="5"/>
      <c r="QZX79" s="100"/>
      <c r="QZY79" s="2"/>
      <c r="QZZ79" s="99"/>
      <c r="RAA79" s="99"/>
      <c r="RAB79" s="99"/>
      <c r="RAC79" s="99"/>
      <c r="RAD79" s="99"/>
      <c r="RAE79" s="5"/>
      <c r="RAF79" s="100"/>
      <c r="RAG79" s="2"/>
      <c r="RAH79" s="99"/>
      <c r="RAI79" s="99"/>
      <c r="RAJ79" s="99"/>
      <c r="RAK79" s="99"/>
      <c r="RAL79" s="99"/>
      <c r="RAM79" s="5"/>
      <c r="RAN79" s="100"/>
      <c r="RAO79" s="2"/>
      <c r="RAP79" s="99"/>
      <c r="RAQ79" s="99"/>
      <c r="RAR79" s="99"/>
      <c r="RAS79" s="99"/>
      <c r="RAT79" s="99"/>
      <c r="RAU79" s="5"/>
      <c r="RAV79" s="100"/>
      <c r="RAW79" s="2"/>
      <c r="RAX79" s="99"/>
      <c r="RAY79" s="99"/>
      <c r="RAZ79" s="99"/>
      <c r="RBA79" s="99"/>
      <c r="RBB79" s="99"/>
      <c r="RBC79" s="5"/>
      <c r="RBD79" s="100"/>
      <c r="RBE79" s="2"/>
      <c r="RBF79" s="99"/>
      <c r="RBG79" s="99"/>
      <c r="RBH79" s="99"/>
      <c r="RBI79" s="99"/>
      <c r="RBJ79" s="99"/>
      <c r="RBK79" s="5"/>
      <c r="RBL79" s="100"/>
      <c r="RBM79" s="2"/>
      <c r="RBN79" s="99"/>
      <c r="RBO79" s="99"/>
      <c r="RBP79" s="99"/>
      <c r="RBQ79" s="99"/>
      <c r="RBR79" s="99"/>
      <c r="RBS79" s="5"/>
      <c r="RBT79" s="100"/>
      <c r="RBU79" s="2"/>
      <c r="RBV79" s="99"/>
      <c r="RBW79" s="99"/>
      <c r="RBX79" s="99"/>
      <c r="RBY79" s="99"/>
      <c r="RBZ79" s="99"/>
      <c r="RCA79" s="5"/>
      <c r="RCB79" s="100"/>
      <c r="RCC79" s="2"/>
      <c r="RCD79" s="99"/>
      <c r="RCE79" s="99"/>
      <c r="RCF79" s="99"/>
      <c r="RCG79" s="99"/>
      <c r="RCH79" s="99"/>
      <c r="RCI79" s="5"/>
      <c r="RCJ79" s="100"/>
      <c r="RCK79" s="2"/>
      <c r="RCL79" s="99"/>
      <c r="RCM79" s="99"/>
      <c r="RCN79" s="99"/>
      <c r="RCO79" s="99"/>
      <c r="RCP79" s="99"/>
      <c r="RCQ79" s="5"/>
      <c r="RCR79" s="100"/>
      <c r="RCS79" s="2"/>
      <c r="RCT79" s="99"/>
      <c r="RCU79" s="99"/>
      <c r="RCV79" s="99"/>
      <c r="RCW79" s="99"/>
      <c r="RCX79" s="99"/>
      <c r="RCY79" s="5"/>
      <c r="RCZ79" s="100"/>
      <c r="RDA79" s="2"/>
      <c r="RDB79" s="99"/>
      <c r="RDC79" s="99"/>
      <c r="RDD79" s="99"/>
      <c r="RDE79" s="99"/>
      <c r="RDF79" s="99"/>
      <c r="RDG79" s="5"/>
      <c r="RDH79" s="100"/>
      <c r="RDI79" s="2"/>
      <c r="RDJ79" s="99"/>
      <c r="RDK79" s="99"/>
      <c r="RDL79" s="99"/>
      <c r="RDM79" s="99"/>
      <c r="RDN79" s="99"/>
      <c r="RDO79" s="5"/>
      <c r="RDP79" s="100"/>
      <c r="RDQ79" s="2"/>
      <c r="RDR79" s="99"/>
      <c r="RDS79" s="99"/>
      <c r="RDT79" s="99"/>
      <c r="RDU79" s="99"/>
      <c r="RDV79" s="99"/>
      <c r="RDW79" s="5"/>
      <c r="RDX79" s="100"/>
      <c r="RDY79" s="2"/>
      <c r="RDZ79" s="99"/>
      <c r="REA79" s="99"/>
      <c r="REB79" s="99"/>
      <c r="REC79" s="99"/>
      <c r="RED79" s="99"/>
      <c r="REE79" s="5"/>
      <c r="REF79" s="100"/>
      <c r="REG79" s="2"/>
      <c r="REH79" s="99"/>
      <c r="REI79" s="99"/>
      <c r="REJ79" s="99"/>
      <c r="REK79" s="99"/>
      <c r="REL79" s="99"/>
      <c r="REM79" s="5"/>
      <c r="REN79" s="100"/>
      <c r="REO79" s="2"/>
      <c r="REP79" s="99"/>
      <c r="REQ79" s="99"/>
      <c r="RER79" s="99"/>
      <c r="RES79" s="99"/>
      <c r="RET79" s="99"/>
      <c r="REU79" s="5"/>
      <c r="REV79" s="100"/>
      <c r="REW79" s="2"/>
      <c r="REX79" s="99"/>
      <c r="REY79" s="99"/>
      <c r="REZ79" s="99"/>
      <c r="RFA79" s="99"/>
      <c r="RFB79" s="99"/>
      <c r="RFC79" s="5"/>
      <c r="RFD79" s="100"/>
      <c r="RFE79" s="2"/>
      <c r="RFF79" s="99"/>
      <c r="RFG79" s="99"/>
      <c r="RFH79" s="99"/>
      <c r="RFI79" s="99"/>
      <c r="RFJ79" s="99"/>
      <c r="RFK79" s="5"/>
      <c r="RFL79" s="100"/>
      <c r="RFM79" s="2"/>
      <c r="RFN79" s="99"/>
      <c r="RFO79" s="99"/>
      <c r="RFP79" s="99"/>
      <c r="RFQ79" s="99"/>
      <c r="RFR79" s="99"/>
      <c r="RFS79" s="5"/>
      <c r="RFT79" s="100"/>
      <c r="RFU79" s="2"/>
      <c r="RFV79" s="99"/>
      <c r="RFW79" s="99"/>
      <c r="RFX79" s="99"/>
      <c r="RFY79" s="99"/>
      <c r="RFZ79" s="99"/>
      <c r="RGA79" s="5"/>
      <c r="RGB79" s="100"/>
      <c r="RGC79" s="2"/>
      <c r="RGD79" s="99"/>
      <c r="RGE79" s="99"/>
      <c r="RGF79" s="99"/>
      <c r="RGG79" s="99"/>
      <c r="RGH79" s="99"/>
      <c r="RGI79" s="5"/>
      <c r="RGJ79" s="100"/>
      <c r="RGK79" s="2"/>
      <c r="RGL79" s="99"/>
      <c r="RGM79" s="99"/>
      <c r="RGN79" s="99"/>
      <c r="RGO79" s="99"/>
      <c r="RGP79" s="99"/>
      <c r="RGQ79" s="5"/>
      <c r="RGR79" s="100"/>
      <c r="RGS79" s="2"/>
      <c r="RGT79" s="99"/>
      <c r="RGU79" s="99"/>
      <c r="RGV79" s="99"/>
      <c r="RGW79" s="99"/>
      <c r="RGX79" s="99"/>
      <c r="RGY79" s="5"/>
      <c r="RGZ79" s="100"/>
      <c r="RHA79" s="2"/>
      <c r="RHB79" s="99"/>
      <c r="RHC79" s="99"/>
      <c r="RHD79" s="99"/>
      <c r="RHE79" s="99"/>
      <c r="RHF79" s="99"/>
      <c r="RHG79" s="5"/>
      <c r="RHH79" s="100"/>
      <c r="RHI79" s="2"/>
      <c r="RHJ79" s="99"/>
      <c r="RHK79" s="99"/>
      <c r="RHL79" s="99"/>
      <c r="RHM79" s="99"/>
      <c r="RHN79" s="99"/>
      <c r="RHO79" s="5"/>
      <c r="RHP79" s="100"/>
      <c r="RHQ79" s="2"/>
      <c r="RHR79" s="99"/>
      <c r="RHS79" s="99"/>
      <c r="RHT79" s="99"/>
      <c r="RHU79" s="99"/>
      <c r="RHV79" s="99"/>
      <c r="RHW79" s="5"/>
      <c r="RHX79" s="100"/>
      <c r="RHY79" s="2"/>
      <c r="RHZ79" s="99"/>
      <c r="RIA79" s="99"/>
      <c r="RIB79" s="99"/>
      <c r="RIC79" s="99"/>
      <c r="RID79" s="99"/>
      <c r="RIE79" s="5"/>
      <c r="RIF79" s="100"/>
      <c r="RIG79" s="2"/>
      <c r="RIH79" s="99"/>
      <c r="RII79" s="99"/>
      <c r="RIJ79" s="99"/>
      <c r="RIK79" s="99"/>
      <c r="RIL79" s="99"/>
      <c r="RIM79" s="5"/>
      <c r="RIN79" s="100"/>
      <c r="RIO79" s="2"/>
      <c r="RIP79" s="99"/>
      <c r="RIQ79" s="99"/>
      <c r="RIR79" s="99"/>
      <c r="RIS79" s="99"/>
      <c r="RIT79" s="99"/>
      <c r="RIU79" s="5"/>
      <c r="RIV79" s="100"/>
      <c r="RIW79" s="2"/>
      <c r="RIX79" s="99"/>
      <c r="RIY79" s="99"/>
      <c r="RIZ79" s="99"/>
      <c r="RJA79" s="99"/>
      <c r="RJB79" s="99"/>
      <c r="RJC79" s="5"/>
      <c r="RJD79" s="100"/>
      <c r="RJE79" s="2"/>
      <c r="RJF79" s="99"/>
      <c r="RJG79" s="99"/>
      <c r="RJH79" s="99"/>
      <c r="RJI79" s="99"/>
      <c r="RJJ79" s="99"/>
      <c r="RJK79" s="5"/>
      <c r="RJL79" s="100"/>
      <c r="RJM79" s="2"/>
      <c r="RJN79" s="99"/>
      <c r="RJO79" s="99"/>
      <c r="RJP79" s="99"/>
      <c r="RJQ79" s="99"/>
      <c r="RJR79" s="99"/>
      <c r="RJS79" s="5"/>
      <c r="RJT79" s="100"/>
      <c r="RJU79" s="2"/>
      <c r="RJV79" s="99"/>
      <c r="RJW79" s="99"/>
      <c r="RJX79" s="99"/>
      <c r="RJY79" s="99"/>
      <c r="RJZ79" s="99"/>
      <c r="RKA79" s="5"/>
      <c r="RKB79" s="100"/>
      <c r="RKC79" s="2"/>
      <c r="RKD79" s="99"/>
      <c r="RKE79" s="99"/>
      <c r="RKF79" s="99"/>
      <c r="RKG79" s="99"/>
      <c r="RKH79" s="99"/>
      <c r="RKI79" s="5"/>
      <c r="RKJ79" s="100"/>
      <c r="RKK79" s="2"/>
      <c r="RKL79" s="99"/>
      <c r="RKM79" s="99"/>
      <c r="RKN79" s="99"/>
      <c r="RKO79" s="99"/>
      <c r="RKP79" s="99"/>
      <c r="RKQ79" s="5"/>
      <c r="RKR79" s="100"/>
      <c r="RKS79" s="2"/>
      <c r="RKT79" s="99"/>
      <c r="RKU79" s="99"/>
      <c r="RKV79" s="99"/>
      <c r="RKW79" s="99"/>
      <c r="RKX79" s="99"/>
      <c r="RKY79" s="5"/>
      <c r="RKZ79" s="100"/>
      <c r="RLA79" s="2"/>
      <c r="RLB79" s="99"/>
      <c r="RLC79" s="99"/>
      <c r="RLD79" s="99"/>
      <c r="RLE79" s="99"/>
      <c r="RLF79" s="99"/>
      <c r="RLG79" s="5"/>
      <c r="RLH79" s="100"/>
      <c r="RLI79" s="2"/>
      <c r="RLJ79" s="99"/>
      <c r="RLK79" s="99"/>
      <c r="RLL79" s="99"/>
      <c r="RLM79" s="99"/>
      <c r="RLN79" s="99"/>
      <c r="RLO79" s="5"/>
      <c r="RLP79" s="100"/>
      <c r="RLQ79" s="2"/>
      <c r="RLR79" s="99"/>
      <c r="RLS79" s="99"/>
      <c r="RLT79" s="99"/>
      <c r="RLU79" s="99"/>
      <c r="RLV79" s="99"/>
      <c r="RLW79" s="5"/>
      <c r="RLX79" s="100"/>
      <c r="RLY79" s="2"/>
      <c r="RLZ79" s="99"/>
      <c r="RMA79" s="99"/>
      <c r="RMB79" s="99"/>
      <c r="RMC79" s="99"/>
      <c r="RMD79" s="99"/>
      <c r="RME79" s="5"/>
      <c r="RMF79" s="100"/>
      <c r="RMG79" s="2"/>
      <c r="RMH79" s="99"/>
      <c r="RMI79" s="99"/>
      <c r="RMJ79" s="99"/>
      <c r="RMK79" s="99"/>
      <c r="RML79" s="99"/>
      <c r="RMM79" s="5"/>
      <c r="RMN79" s="100"/>
      <c r="RMO79" s="2"/>
      <c r="RMP79" s="99"/>
      <c r="RMQ79" s="99"/>
      <c r="RMR79" s="99"/>
      <c r="RMS79" s="99"/>
      <c r="RMT79" s="99"/>
      <c r="RMU79" s="5"/>
      <c r="RMV79" s="100"/>
      <c r="RMW79" s="2"/>
      <c r="RMX79" s="99"/>
      <c r="RMY79" s="99"/>
      <c r="RMZ79" s="99"/>
      <c r="RNA79" s="99"/>
      <c r="RNB79" s="99"/>
      <c r="RNC79" s="5"/>
      <c r="RND79" s="100"/>
      <c r="RNE79" s="2"/>
      <c r="RNF79" s="99"/>
      <c r="RNG79" s="99"/>
      <c r="RNH79" s="99"/>
      <c r="RNI79" s="99"/>
      <c r="RNJ79" s="99"/>
      <c r="RNK79" s="5"/>
      <c r="RNL79" s="100"/>
      <c r="RNM79" s="2"/>
      <c r="RNN79" s="99"/>
      <c r="RNO79" s="99"/>
      <c r="RNP79" s="99"/>
      <c r="RNQ79" s="99"/>
      <c r="RNR79" s="99"/>
      <c r="RNS79" s="5"/>
      <c r="RNT79" s="100"/>
      <c r="RNU79" s="2"/>
      <c r="RNV79" s="99"/>
      <c r="RNW79" s="99"/>
      <c r="RNX79" s="99"/>
      <c r="RNY79" s="99"/>
      <c r="RNZ79" s="99"/>
      <c r="ROA79" s="5"/>
      <c r="ROB79" s="100"/>
      <c r="ROC79" s="2"/>
      <c r="ROD79" s="99"/>
      <c r="ROE79" s="99"/>
      <c r="ROF79" s="99"/>
      <c r="ROG79" s="99"/>
      <c r="ROH79" s="99"/>
      <c r="ROI79" s="5"/>
      <c r="ROJ79" s="100"/>
      <c r="ROK79" s="2"/>
      <c r="ROL79" s="99"/>
      <c r="ROM79" s="99"/>
      <c r="RON79" s="99"/>
      <c r="ROO79" s="99"/>
      <c r="ROP79" s="99"/>
      <c r="ROQ79" s="5"/>
      <c r="ROR79" s="100"/>
      <c r="ROS79" s="2"/>
      <c r="ROT79" s="99"/>
      <c r="ROU79" s="99"/>
      <c r="ROV79" s="99"/>
      <c r="ROW79" s="99"/>
      <c r="ROX79" s="99"/>
      <c r="ROY79" s="5"/>
      <c r="ROZ79" s="100"/>
      <c r="RPA79" s="2"/>
      <c r="RPB79" s="99"/>
      <c r="RPC79" s="99"/>
      <c r="RPD79" s="99"/>
      <c r="RPE79" s="99"/>
      <c r="RPF79" s="99"/>
      <c r="RPG79" s="5"/>
      <c r="RPH79" s="100"/>
      <c r="RPI79" s="2"/>
      <c r="RPJ79" s="99"/>
      <c r="RPK79" s="99"/>
      <c r="RPL79" s="99"/>
      <c r="RPM79" s="99"/>
      <c r="RPN79" s="99"/>
      <c r="RPO79" s="5"/>
      <c r="RPP79" s="100"/>
      <c r="RPQ79" s="2"/>
      <c r="RPR79" s="99"/>
      <c r="RPS79" s="99"/>
      <c r="RPT79" s="99"/>
      <c r="RPU79" s="99"/>
      <c r="RPV79" s="99"/>
      <c r="RPW79" s="5"/>
      <c r="RPX79" s="100"/>
      <c r="RPY79" s="2"/>
      <c r="RPZ79" s="99"/>
      <c r="RQA79" s="99"/>
      <c r="RQB79" s="99"/>
      <c r="RQC79" s="99"/>
      <c r="RQD79" s="99"/>
      <c r="RQE79" s="5"/>
      <c r="RQF79" s="100"/>
      <c r="RQG79" s="2"/>
      <c r="RQH79" s="99"/>
      <c r="RQI79" s="99"/>
      <c r="RQJ79" s="99"/>
      <c r="RQK79" s="99"/>
      <c r="RQL79" s="99"/>
      <c r="RQM79" s="5"/>
      <c r="RQN79" s="100"/>
      <c r="RQO79" s="2"/>
      <c r="RQP79" s="99"/>
      <c r="RQQ79" s="99"/>
      <c r="RQR79" s="99"/>
      <c r="RQS79" s="99"/>
      <c r="RQT79" s="99"/>
      <c r="RQU79" s="5"/>
      <c r="RQV79" s="100"/>
      <c r="RQW79" s="2"/>
      <c r="RQX79" s="99"/>
      <c r="RQY79" s="99"/>
      <c r="RQZ79" s="99"/>
      <c r="RRA79" s="99"/>
      <c r="RRB79" s="99"/>
      <c r="RRC79" s="5"/>
      <c r="RRD79" s="100"/>
      <c r="RRE79" s="2"/>
      <c r="RRF79" s="99"/>
      <c r="RRG79" s="99"/>
      <c r="RRH79" s="99"/>
      <c r="RRI79" s="99"/>
      <c r="RRJ79" s="99"/>
      <c r="RRK79" s="5"/>
      <c r="RRL79" s="100"/>
      <c r="RRM79" s="2"/>
      <c r="RRN79" s="99"/>
      <c r="RRO79" s="99"/>
      <c r="RRP79" s="99"/>
      <c r="RRQ79" s="99"/>
      <c r="RRR79" s="99"/>
      <c r="RRS79" s="5"/>
      <c r="RRT79" s="100"/>
      <c r="RRU79" s="2"/>
      <c r="RRV79" s="99"/>
      <c r="RRW79" s="99"/>
      <c r="RRX79" s="99"/>
      <c r="RRY79" s="99"/>
      <c r="RRZ79" s="99"/>
      <c r="RSA79" s="5"/>
      <c r="RSB79" s="100"/>
      <c r="RSC79" s="2"/>
      <c r="RSD79" s="99"/>
      <c r="RSE79" s="99"/>
      <c r="RSF79" s="99"/>
      <c r="RSG79" s="99"/>
      <c r="RSH79" s="99"/>
      <c r="RSI79" s="5"/>
      <c r="RSJ79" s="100"/>
      <c r="RSK79" s="2"/>
      <c r="RSL79" s="99"/>
      <c r="RSM79" s="99"/>
      <c r="RSN79" s="99"/>
      <c r="RSO79" s="99"/>
      <c r="RSP79" s="99"/>
      <c r="RSQ79" s="5"/>
      <c r="RSR79" s="100"/>
      <c r="RSS79" s="2"/>
      <c r="RST79" s="99"/>
      <c r="RSU79" s="99"/>
      <c r="RSV79" s="99"/>
      <c r="RSW79" s="99"/>
      <c r="RSX79" s="99"/>
      <c r="RSY79" s="5"/>
      <c r="RSZ79" s="100"/>
      <c r="RTA79" s="2"/>
      <c r="RTB79" s="99"/>
      <c r="RTC79" s="99"/>
      <c r="RTD79" s="99"/>
      <c r="RTE79" s="99"/>
      <c r="RTF79" s="99"/>
      <c r="RTG79" s="5"/>
      <c r="RTH79" s="100"/>
      <c r="RTI79" s="2"/>
      <c r="RTJ79" s="99"/>
      <c r="RTK79" s="99"/>
      <c r="RTL79" s="99"/>
      <c r="RTM79" s="99"/>
      <c r="RTN79" s="99"/>
      <c r="RTO79" s="5"/>
      <c r="RTP79" s="100"/>
      <c r="RTQ79" s="2"/>
      <c r="RTR79" s="99"/>
      <c r="RTS79" s="99"/>
      <c r="RTT79" s="99"/>
      <c r="RTU79" s="99"/>
      <c r="RTV79" s="99"/>
      <c r="RTW79" s="5"/>
      <c r="RTX79" s="100"/>
      <c r="RTY79" s="2"/>
      <c r="RTZ79" s="99"/>
      <c r="RUA79" s="99"/>
      <c r="RUB79" s="99"/>
      <c r="RUC79" s="99"/>
      <c r="RUD79" s="99"/>
      <c r="RUE79" s="5"/>
      <c r="RUF79" s="100"/>
      <c r="RUG79" s="2"/>
      <c r="RUH79" s="99"/>
      <c r="RUI79" s="99"/>
      <c r="RUJ79" s="99"/>
      <c r="RUK79" s="99"/>
      <c r="RUL79" s="99"/>
      <c r="RUM79" s="5"/>
      <c r="RUN79" s="100"/>
      <c r="RUO79" s="2"/>
      <c r="RUP79" s="99"/>
      <c r="RUQ79" s="99"/>
      <c r="RUR79" s="99"/>
      <c r="RUS79" s="99"/>
      <c r="RUT79" s="99"/>
      <c r="RUU79" s="5"/>
      <c r="RUV79" s="100"/>
      <c r="RUW79" s="2"/>
      <c r="RUX79" s="99"/>
      <c r="RUY79" s="99"/>
      <c r="RUZ79" s="99"/>
      <c r="RVA79" s="99"/>
      <c r="RVB79" s="99"/>
      <c r="RVC79" s="5"/>
      <c r="RVD79" s="100"/>
      <c r="RVE79" s="2"/>
      <c r="RVF79" s="99"/>
      <c r="RVG79" s="99"/>
      <c r="RVH79" s="99"/>
      <c r="RVI79" s="99"/>
      <c r="RVJ79" s="99"/>
      <c r="RVK79" s="5"/>
      <c r="RVL79" s="100"/>
      <c r="RVM79" s="2"/>
      <c r="RVN79" s="99"/>
      <c r="RVO79" s="99"/>
      <c r="RVP79" s="99"/>
      <c r="RVQ79" s="99"/>
      <c r="RVR79" s="99"/>
      <c r="RVS79" s="5"/>
      <c r="RVT79" s="100"/>
      <c r="RVU79" s="2"/>
      <c r="RVV79" s="99"/>
      <c r="RVW79" s="99"/>
      <c r="RVX79" s="99"/>
      <c r="RVY79" s="99"/>
      <c r="RVZ79" s="99"/>
      <c r="RWA79" s="5"/>
      <c r="RWB79" s="100"/>
      <c r="RWC79" s="2"/>
      <c r="RWD79" s="99"/>
      <c r="RWE79" s="99"/>
      <c r="RWF79" s="99"/>
      <c r="RWG79" s="99"/>
      <c r="RWH79" s="99"/>
      <c r="RWI79" s="5"/>
      <c r="RWJ79" s="100"/>
      <c r="RWK79" s="2"/>
      <c r="RWL79" s="99"/>
      <c r="RWM79" s="99"/>
      <c r="RWN79" s="99"/>
      <c r="RWO79" s="99"/>
      <c r="RWP79" s="99"/>
      <c r="RWQ79" s="5"/>
      <c r="RWR79" s="100"/>
      <c r="RWS79" s="2"/>
      <c r="RWT79" s="99"/>
      <c r="RWU79" s="99"/>
      <c r="RWV79" s="99"/>
      <c r="RWW79" s="99"/>
      <c r="RWX79" s="99"/>
      <c r="RWY79" s="5"/>
      <c r="RWZ79" s="100"/>
      <c r="RXA79" s="2"/>
      <c r="RXB79" s="99"/>
      <c r="RXC79" s="99"/>
      <c r="RXD79" s="99"/>
      <c r="RXE79" s="99"/>
      <c r="RXF79" s="99"/>
      <c r="RXG79" s="5"/>
      <c r="RXH79" s="100"/>
      <c r="RXI79" s="2"/>
      <c r="RXJ79" s="99"/>
      <c r="RXK79" s="99"/>
      <c r="RXL79" s="99"/>
      <c r="RXM79" s="99"/>
      <c r="RXN79" s="99"/>
      <c r="RXO79" s="5"/>
      <c r="RXP79" s="100"/>
      <c r="RXQ79" s="2"/>
      <c r="RXR79" s="99"/>
      <c r="RXS79" s="99"/>
      <c r="RXT79" s="99"/>
      <c r="RXU79" s="99"/>
      <c r="RXV79" s="99"/>
      <c r="RXW79" s="5"/>
      <c r="RXX79" s="100"/>
      <c r="RXY79" s="2"/>
      <c r="RXZ79" s="99"/>
      <c r="RYA79" s="99"/>
      <c r="RYB79" s="99"/>
      <c r="RYC79" s="99"/>
      <c r="RYD79" s="99"/>
      <c r="RYE79" s="5"/>
      <c r="RYF79" s="100"/>
      <c r="RYG79" s="2"/>
      <c r="RYH79" s="99"/>
      <c r="RYI79" s="99"/>
      <c r="RYJ79" s="99"/>
      <c r="RYK79" s="99"/>
      <c r="RYL79" s="99"/>
      <c r="RYM79" s="5"/>
      <c r="RYN79" s="100"/>
      <c r="RYO79" s="2"/>
      <c r="RYP79" s="99"/>
      <c r="RYQ79" s="99"/>
      <c r="RYR79" s="99"/>
      <c r="RYS79" s="99"/>
      <c r="RYT79" s="99"/>
      <c r="RYU79" s="5"/>
      <c r="RYV79" s="100"/>
      <c r="RYW79" s="2"/>
      <c r="RYX79" s="99"/>
      <c r="RYY79" s="99"/>
      <c r="RYZ79" s="99"/>
      <c r="RZA79" s="99"/>
      <c r="RZB79" s="99"/>
      <c r="RZC79" s="5"/>
      <c r="RZD79" s="100"/>
      <c r="RZE79" s="2"/>
      <c r="RZF79" s="99"/>
      <c r="RZG79" s="99"/>
      <c r="RZH79" s="99"/>
      <c r="RZI79" s="99"/>
      <c r="RZJ79" s="99"/>
      <c r="RZK79" s="5"/>
      <c r="RZL79" s="100"/>
      <c r="RZM79" s="2"/>
      <c r="RZN79" s="99"/>
      <c r="RZO79" s="99"/>
      <c r="RZP79" s="99"/>
      <c r="RZQ79" s="99"/>
      <c r="RZR79" s="99"/>
      <c r="RZS79" s="5"/>
      <c r="RZT79" s="100"/>
      <c r="RZU79" s="2"/>
      <c r="RZV79" s="99"/>
      <c r="RZW79" s="99"/>
      <c r="RZX79" s="99"/>
      <c r="RZY79" s="99"/>
      <c r="RZZ79" s="99"/>
      <c r="SAA79" s="5"/>
      <c r="SAB79" s="100"/>
      <c r="SAC79" s="2"/>
      <c r="SAD79" s="99"/>
      <c r="SAE79" s="99"/>
      <c r="SAF79" s="99"/>
      <c r="SAG79" s="99"/>
      <c r="SAH79" s="99"/>
      <c r="SAI79" s="5"/>
      <c r="SAJ79" s="100"/>
      <c r="SAK79" s="2"/>
      <c r="SAL79" s="99"/>
      <c r="SAM79" s="99"/>
      <c r="SAN79" s="99"/>
      <c r="SAO79" s="99"/>
      <c r="SAP79" s="99"/>
      <c r="SAQ79" s="5"/>
      <c r="SAR79" s="100"/>
      <c r="SAS79" s="2"/>
      <c r="SAT79" s="99"/>
      <c r="SAU79" s="99"/>
      <c r="SAV79" s="99"/>
      <c r="SAW79" s="99"/>
      <c r="SAX79" s="99"/>
      <c r="SAY79" s="5"/>
      <c r="SAZ79" s="100"/>
      <c r="SBA79" s="2"/>
      <c r="SBB79" s="99"/>
      <c r="SBC79" s="99"/>
      <c r="SBD79" s="99"/>
      <c r="SBE79" s="99"/>
      <c r="SBF79" s="99"/>
      <c r="SBG79" s="5"/>
      <c r="SBH79" s="100"/>
      <c r="SBI79" s="2"/>
      <c r="SBJ79" s="99"/>
      <c r="SBK79" s="99"/>
      <c r="SBL79" s="99"/>
      <c r="SBM79" s="99"/>
      <c r="SBN79" s="99"/>
      <c r="SBO79" s="5"/>
      <c r="SBP79" s="100"/>
      <c r="SBQ79" s="2"/>
      <c r="SBR79" s="99"/>
      <c r="SBS79" s="99"/>
      <c r="SBT79" s="99"/>
      <c r="SBU79" s="99"/>
      <c r="SBV79" s="99"/>
      <c r="SBW79" s="5"/>
      <c r="SBX79" s="100"/>
      <c r="SBY79" s="2"/>
      <c r="SBZ79" s="99"/>
      <c r="SCA79" s="99"/>
      <c r="SCB79" s="99"/>
      <c r="SCC79" s="99"/>
      <c r="SCD79" s="99"/>
      <c r="SCE79" s="5"/>
      <c r="SCF79" s="100"/>
      <c r="SCG79" s="2"/>
      <c r="SCH79" s="99"/>
      <c r="SCI79" s="99"/>
      <c r="SCJ79" s="99"/>
      <c r="SCK79" s="99"/>
      <c r="SCL79" s="99"/>
      <c r="SCM79" s="5"/>
      <c r="SCN79" s="100"/>
      <c r="SCO79" s="2"/>
      <c r="SCP79" s="99"/>
      <c r="SCQ79" s="99"/>
      <c r="SCR79" s="99"/>
      <c r="SCS79" s="99"/>
      <c r="SCT79" s="99"/>
      <c r="SCU79" s="5"/>
      <c r="SCV79" s="100"/>
      <c r="SCW79" s="2"/>
      <c r="SCX79" s="99"/>
      <c r="SCY79" s="99"/>
      <c r="SCZ79" s="99"/>
      <c r="SDA79" s="99"/>
      <c r="SDB79" s="99"/>
      <c r="SDC79" s="5"/>
      <c r="SDD79" s="100"/>
      <c r="SDE79" s="2"/>
      <c r="SDF79" s="99"/>
      <c r="SDG79" s="99"/>
      <c r="SDH79" s="99"/>
      <c r="SDI79" s="99"/>
      <c r="SDJ79" s="99"/>
      <c r="SDK79" s="5"/>
      <c r="SDL79" s="100"/>
      <c r="SDM79" s="2"/>
      <c r="SDN79" s="99"/>
      <c r="SDO79" s="99"/>
      <c r="SDP79" s="99"/>
      <c r="SDQ79" s="99"/>
      <c r="SDR79" s="99"/>
      <c r="SDS79" s="5"/>
      <c r="SDT79" s="100"/>
      <c r="SDU79" s="2"/>
      <c r="SDV79" s="99"/>
      <c r="SDW79" s="99"/>
      <c r="SDX79" s="99"/>
      <c r="SDY79" s="99"/>
      <c r="SDZ79" s="99"/>
      <c r="SEA79" s="5"/>
      <c r="SEB79" s="100"/>
      <c r="SEC79" s="2"/>
      <c r="SED79" s="99"/>
      <c r="SEE79" s="99"/>
      <c r="SEF79" s="99"/>
      <c r="SEG79" s="99"/>
      <c r="SEH79" s="99"/>
      <c r="SEI79" s="5"/>
      <c r="SEJ79" s="100"/>
      <c r="SEK79" s="2"/>
      <c r="SEL79" s="99"/>
      <c r="SEM79" s="99"/>
      <c r="SEN79" s="99"/>
      <c r="SEO79" s="99"/>
      <c r="SEP79" s="99"/>
      <c r="SEQ79" s="5"/>
      <c r="SER79" s="100"/>
      <c r="SES79" s="2"/>
      <c r="SET79" s="99"/>
      <c r="SEU79" s="99"/>
      <c r="SEV79" s="99"/>
      <c r="SEW79" s="99"/>
      <c r="SEX79" s="99"/>
      <c r="SEY79" s="5"/>
      <c r="SEZ79" s="100"/>
      <c r="SFA79" s="2"/>
      <c r="SFB79" s="99"/>
      <c r="SFC79" s="99"/>
      <c r="SFD79" s="99"/>
      <c r="SFE79" s="99"/>
      <c r="SFF79" s="99"/>
      <c r="SFG79" s="5"/>
      <c r="SFH79" s="100"/>
      <c r="SFI79" s="2"/>
      <c r="SFJ79" s="99"/>
      <c r="SFK79" s="99"/>
      <c r="SFL79" s="99"/>
      <c r="SFM79" s="99"/>
      <c r="SFN79" s="99"/>
      <c r="SFO79" s="5"/>
      <c r="SFP79" s="100"/>
      <c r="SFQ79" s="2"/>
      <c r="SFR79" s="99"/>
      <c r="SFS79" s="99"/>
      <c r="SFT79" s="99"/>
      <c r="SFU79" s="99"/>
      <c r="SFV79" s="99"/>
      <c r="SFW79" s="5"/>
      <c r="SFX79" s="100"/>
      <c r="SFY79" s="2"/>
      <c r="SFZ79" s="99"/>
      <c r="SGA79" s="99"/>
      <c r="SGB79" s="99"/>
      <c r="SGC79" s="99"/>
      <c r="SGD79" s="99"/>
      <c r="SGE79" s="5"/>
      <c r="SGF79" s="100"/>
      <c r="SGG79" s="2"/>
      <c r="SGH79" s="99"/>
      <c r="SGI79" s="99"/>
      <c r="SGJ79" s="99"/>
      <c r="SGK79" s="99"/>
      <c r="SGL79" s="99"/>
      <c r="SGM79" s="5"/>
      <c r="SGN79" s="100"/>
      <c r="SGO79" s="2"/>
      <c r="SGP79" s="99"/>
      <c r="SGQ79" s="99"/>
      <c r="SGR79" s="99"/>
      <c r="SGS79" s="99"/>
      <c r="SGT79" s="99"/>
      <c r="SGU79" s="5"/>
      <c r="SGV79" s="100"/>
      <c r="SGW79" s="2"/>
      <c r="SGX79" s="99"/>
      <c r="SGY79" s="99"/>
      <c r="SGZ79" s="99"/>
      <c r="SHA79" s="99"/>
      <c r="SHB79" s="99"/>
      <c r="SHC79" s="5"/>
      <c r="SHD79" s="100"/>
      <c r="SHE79" s="2"/>
      <c r="SHF79" s="99"/>
      <c r="SHG79" s="99"/>
      <c r="SHH79" s="99"/>
      <c r="SHI79" s="99"/>
      <c r="SHJ79" s="99"/>
      <c r="SHK79" s="5"/>
      <c r="SHL79" s="100"/>
      <c r="SHM79" s="2"/>
      <c r="SHN79" s="99"/>
      <c r="SHO79" s="99"/>
      <c r="SHP79" s="99"/>
      <c r="SHQ79" s="99"/>
      <c r="SHR79" s="99"/>
      <c r="SHS79" s="5"/>
      <c r="SHT79" s="100"/>
      <c r="SHU79" s="2"/>
      <c r="SHV79" s="99"/>
      <c r="SHW79" s="99"/>
      <c r="SHX79" s="99"/>
      <c r="SHY79" s="99"/>
      <c r="SHZ79" s="99"/>
      <c r="SIA79" s="5"/>
      <c r="SIB79" s="100"/>
      <c r="SIC79" s="2"/>
      <c r="SID79" s="99"/>
      <c r="SIE79" s="99"/>
      <c r="SIF79" s="99"/>
      <c r="SIG79" s="99"/>
      <c r="SIH79" s="99"/>
      <c r="SII79" s="5"/>
      <c r="SIJ79" s="100"/>
      <c r="SIK79" s="2"/>
      <c r="SIL79" s="99"/>
      <c r="SIM79" s="99"/>
      <c r="SIN79" s="99"/>
      <c r="SIO79" s="99"/>
      <c r="SIP79" s="99"/>
      <c r="SIQ79" s="5"/>
      <c r="SIR79" s="100"/>
      <c r="SIS79" s="2"/>
      <c r="SIT79" s="99"/>
      <c r="SIU79" s="99"/>
      <c r="SIV79" s="99"/>
      <c r="SIW79" s="99"/>
      <c r="SIX79" s="99"/>
      <c r="SIY79" s="5"/>
      <c r="SIZ79" s="100"/>
      <c r="SJA79" s="2"/>
      <c r="SJB79" s="99"/>
      <c r="SJC79" s="99"/>
      <c r="SJD79" s="99"/>
      <c r="SJE79" s="99"/>
      <c r="SJF79" s="99"/>
      <c r="SJG79" s="5"/>
      <c r="SJH79" s="100"/>
      <c r="SJI79" s="2"/>
      <c r="SJJ79" s="99"/>
      <c r="SJK79" s="99"/>
      <c r="SJL79" s="99"/>
      <c r="SJM79" s="99"/>
      <c r="SJN79" s="99"/>
      <c r="SJO79" s="5"/>
      <c r="SJP79" s="100"/>
      <c r="SJQ79" s="2"/>
      <c r="SJR79" s="99"/>
      <c r="SJS79" s="99"/>
      <c r="SJT79" s="99"/>
      <c r="SJU79" s="99"/>
      <c r="SJV79" s="99"/>
      <c r="SJW79" s="5"/>
      <c r="SJX79" s="100"/>
      <c r="SJY79" s="2"/>
      <c r="SJZ79" s="99"/>
      <c r="SKA79" s="99"/>
      <c r="SKB79" s="99"/>
      <c r="SKC79" s="99"/>
      <c r="SKD79" s="99"/>
      <c r="SKE79" s="5"/>
      <c r="SKF79" s="100"/>
      <c r="SKG79" s="2"/>
      <c r="SKH79" s="99"/>
      <c r="SKI79" s="99"/>
      <c r="SKJ79" s="99"/>
      <c r="SKK79" s="99"/>
      <c r="SKL79" s="99"/>
      <c r="SKM79" s="5"/>
      <c r="SKN79" s="100"/>
      <c r="SKO79" s="2"/>
      <c r="SKP79" s="99"/>
      <c r="SKQ79" s="99"/>
      <c r="SKR79" s="99"/>
      <c r="SKS79" s="99"/>
      <c r="SKT79" s="99"/>
      <c r="SKU79" s="5"/>
      <c r="SKV79" s="100"/>
      <c r="SKW79" s="2"/>
      <c r="SKX79" s="99"/>
      <c r="SKY79" s="99"/>
      <c r="SKZ79" s="99"/>
      <c r="SLA79" s="99"/>
      <c r="SLB79" s="99"/>
      <c r="SLC79" s="5"/>
      <c r="SLD79" s="100"/>
      <c r="SLE79" s="2"/>
      <c r="SLF79" s="99"/>
      <c r="SLG79" s="99"/>
      <c r="SLH79" s="99"/>
      <c r="SLI79" s="99"/>
      <c r="SLJ79" s="99"/>
      <c r="SLK79" s="5"/>
      <c r="SLL79" s="100"/>
      <c r="SLM79" s="2"/>
      <c r="SLN79" s="99"/>
      <c r="SLO79" s="99"/>
      <c r="SLP79" s="99"/>
      <c r="SLQ79" s="99"/>
      <c r="SLR79" s="99"/>
      <c r="SLS79" s="5"/>
      <c r="SLT79" s="100"/>
      <c r="SLU79" s="2"/>
      <c r="SLV79" s="99"/>
      <c r="SLW79" s="99"/>
      <c r="SLX79" s="99"/>
      <c r="SLY79" s="99"/>
      <c r="SLZ79" s="99"/>
      <c r="SMA79" s="5"/>
      <c r="SMB79" s="100"/>
      <c r="SMC79" s="2"/>
      <c r="SMD79" s="99"/>
      <c r="SME79" s="99"/>
      <c r="SMF79" s="99"/>
      <c r="SMG79" s="99"/>
      <c r="SMH79" s="99"/>
      <c r="SMI79" s="5"/>
      <c r="SMJ79" s="100"/>
      <c r="SMK79" s="2"/>
      <c r="SML79" s="99"/>
      <c r="SMM79" s="99"/>
      <c r="SMN79" s="99"/>
      <c r="SMO79" s="99"/>
      <c r="SMP79" s="99"/>
      <c r="SMQ79" s="5"/>
      <c r="SMR79" s="100"/>
      <c r="SMS79" s="2"/>
      <c r="SMT79" s="99"/>
      <c r="SMU79" s="99"/>
      <c r="SMV79" s="99"/>
      <c r="SMW79" s="99"/>
      <c r="SMX79" s="99"/>
      <c r="SMY79" s="5"/>
      <c r="SMZ79" s="100"/>
      <c r="SNA79" s="2"/>
      <c r="SNB79" s="99"/>
      <c r="SNC79" s="99"/>
      <c r="SND79" s="99"/>
      <c r="SNE79" s="99"/>
      <c r="SNF79" s="99"/>
      <c r="SNG79" s="5"/>
      <c r="SNH79" s="100"/>
      <c r="SNI79" s="2"/>
      <c r="SNJ79" s="99"/>
      <c r="SNK79" s="99"/>
      <c r="SNL79" s="99"/>
      <c r="SNM79" s="99"/>
      <c r="SNN79" s="99"/>
      <c r="SNO79" s="5"/>
      <c r="SNP79" s="100"/>
      <c r="SNQ79" s="2"/>
      <c r="SNR79" s="99"/>
      <c r="SNS79" s="99"/>
      <c r="SNT79" s="99"/>
      <c r="SNU79" s="99"/>
      <c r="SNV79" s="99"/>
      <c r="SNW79" s="5"/>
      <c r="SNX79" s="100"/>
      <c r="SNY79" s="2"/>
      <c r="SNZ79" s="99"/>
      <c r="SOA79" s="99"/>
      <c r="SOB79" s="99"/>
      <c r="SOC79" s="99"/>
      <c r="SOD79" s="99"/>
      <c r="SOE79" s="5"/>
      <c r="SOF79" s="100"/>
      <c r="SOG79" s="2"/>
      <c r="SOH79" s="99"/>
      <c r="SOI79" s="99"/>
      <c r="SOJ79" s="99"/>
      <c r="SOK79" s="99"/>
      <c r="SOL79" s="99"/>
      <c r="SOM79" s="5"/>
      <c r="SON79" s="100"/>
      <c r="SOO79" s="2"/>
      <c r="SOP79" s="99"/>
      <c r="SOQ79" s="99"/>
      <c r="SOR79" s="99"/>
      <c r="SOS79" s="99"/>
      <c r="SOT79" s="99"/>
      <c r="SOU79" s="5"/>
      <c r="SOV79" s="100"/>
      <c r="SOW79" s="2"/>
      <c r="SOX79" s="99"/>
      <c r="SOY79" s="99"/>
      <c r="SOZ79" s="99"/>
      <c r="SPA79" s="99"/>
      <c r="SPB79" s="99"/>
      <c r="SPC79" s="5"/>
      <c r="SPD79" s="100"/>
      <c r="SPE79" s="2"/>
      <c r="SPF79" s="99"/>
      <c r="SPG79" s="99"/>
      <c r="SPH79" s="99"/>
      <c r="SPI79" s="99"/>
      <c r="SPJ79" s="99"/>
      <c r="SPK79" s="5"/>
      <c r="SPL79" s="100"/>
      <c r="SPM79" s="2"/>
      <c r="SPN79" s="99"/>
      <c r="SPO79" s="99"/>
      <c r="SPP79" s="99"/>
      <c r="SPQ79" s="99"/>
      <c r="SPR79" s="99"/>
      <c r="SPS79" s="5"/>
      <c r="SPT79" s="100"/>
      <c r="SPU79" s="2"/>
      <c r="SPV79" s="99"/>
      <c r="SPW79" s="99"/>
      <c r="SPX79" s="99"/>
      <c r="SPY79" s="99"/>
      <c r="SPZ79" s="99"/>
      <c r="SQA79" s="5"/>
      <c r="SQB79" s="100"/>
      <c r="SQC79" s="2"/>
      <c r="SQD79" s="99"/>
      <c r="SQE79" s="99"/>
      <c r="SQF79" s="99"/>
      <c r="SQG79" s="99"/>
      <c r="SQH79" s="99"/>
      <c r="SQI79" s="5"/>
      <c r="SQJ79" s="100"/>
      <c r="SQK79" s="2"/>
      <c r="SQL79" s="99"/>
      <c r="SQM79" s="99"/>
      <c r="SQN79" s="99"/>
      <c r="SQO79" s="99"/>
      <c r="SQP79" s="99"/>
      <c r="SQQ79" s="5"/>
      <c r="SQR79" s="100"/>
      <c r="SQS79" s="2"/>
      <c r="SQT79" s="99"/>
      <c r="SQU79" s="99"/>
      <c r="SQV79" s="99"/>
      <c r="SQW79" s="99"/>
      <c r="SQX79" s="99"/>
      <c r="SQY79" s="5"/>
      <c r="SQZ79" s="100"/>
      <c r="SRA79" s="2"/>
      <c r="SRB79" s="99"/>
      <c r="SRC79" s="99"/>
      <c r="SRD79" s="99"/>
      <c r="SRE79" s="99"/>
      <c r="SRF79" s="99"/>
      <c r="SRG79" s="5"/>
      <c r="SRH79" s="100"/>
      <c r="SRI79" s="2"/>
      <c r="SRJ79" s="99"/>
      <c r="SRK79" s="99"/>
      <c r="SRL79" s="99"/>
      <c r="SRM79" s="99"/>
      <c r="SRN79" s="99"/>
      <c r="SRO79" s="5"/>
      <c r="SRP79" s="100"/>
      <c r="SRQ79" s="2"/>
      <c r="SRR79" s="99"/>
      <c r="SRS79" s="99"/>
      <c r="SRT79" s="99"/>
      <c r="SRU79" s="99"/>
      <c r="SRV79" s="99"/>
      <c r="SRW79" s="5"/>
      <c r="SRX79" s="100"/>
      <c r="SRY79" s="2"/>
      <c r="SRZ79" s="99"/>
      <c r="SSA79" s="99"/>
      <c r="SSB79" s="99"/>
      <c r="SSC79" s="99"/>
      <c r="SSD79" s="99"/>
      <c r="SSE79" s="5"/>
      <c r="SSF79" s="100"/>
      <c r="SSG79" s="2"/>
      <c r="SSH79" s="99"/>
      <c r="SSI79" s="99"/>
      <c r="SSJ79" s="99"/>
      <c r="SSK79" s="99"/>
      <c r="SSL79" s="99"/>
      <c r="SSM79" s="5"/>
      <c r="SSN79" s="100"/>
      <c r="SSO79" s="2"/>
      <c r="SSP79" s="99"/>
      <c r="SSQ79" s="99"/>
      <c r="SSR79" s="99"/>
      <c r="SSS79" s="99"/>
      <c r="SST79" s="99"/>
      <c r="SSU79" s="5"/>
      <c r="SSV79" s="100"/>
      <c r="SSW79" s="2"/>
      <c r="SSX79" s="99"/>
      <c r="SSY79" s="99"/>
      <c r="SSZ79" s="99"/>
      <c r="STA79" s="99"/>
      <c r="STB79" s="99"/>
      <c r="STC79" s="5"/>
      <c r="STD79" s="100"/>
      <c r="STE79" s="2"/>
      <c r="STF79" s="99"/>
      <c r="STG79" s="99"/>
      <c r="STH79" s="99"/>
      <c r="STI79" s="99"/>
      <c r="STJ79" s="99"/>
      <c r="STK79" s="5"/>
      <c r="STL79" s="100"/>
      <c r="STM79" s="2"/>
      <c r="STN79" s="99"/>
      <c r="STO79" s="99"/>
      <c r="STP79" s="99"/>
      <c r="STQ79" s="99"/>
      <c r="STR79" s="99"/>
      <c r="STS79" s="5"/>
      <c r="STT79" s="100"/>
      <c r="STU79" s="2"/>
      <c r="STV79" s="99"/>
      <c r="STW79" s="99"/>
      <c r="STX79" s="99"/>
      <c r="STY79" s="99"/>
      <c r="STZ79" s="99"/>
      <c r="SUA79" s="5"/>
      <c r="SUB79" s="100"/>
      <c r="SUC79" s="2"/>
      <c r="SUD79" s="99"/>
      <c r="SUE79" s="99"/>
      <c r="SUF79" s="99"/>
      <c r="SUG79" s="99"/>
      <c r="SUH79" s="99"/>
      <c r="SUI79" s="5"/>
      <c r="SUJ79" s="100"/>
      <c r="SUK79" s="2"/>
      <c r="SUL79" s="99"/>
      <c r="SUM79" s="99"/>
      <c r="SUN79" s="99"/>
      <c r="SUO79" s="99"/>
      <c r="SUP79" s="99"/>
      <c r="SUQ79" s="5"/>
      <c r="SUR79" s="100"/>
      <c r="SUS79" s="2"/>
      <c r="SUT79" s="99"/>
      <c r="SUU79" s="99"/>
      <c r="SUV79" s="99"/>
      <c r="SUW79" s="99"/>
      <c r="SUX79" s="99"/>
      <c r="SUY79" s="5"/>
      <c r="SUZ79" s="100"/>
      <c r="SVA79" s="2"/>
      <c r="SVB79" s="99"/>
      <c r="SVC79" s="99"/>
      <c r="SVD79" s="99"/>
      <c r="SVE79" s="99"/>
      <c r="SVF79" s="99"/>
      <c r="SVG79" s="5"/>
      <c r="SVH79" s="100"/>
      <c r="SVI79" s="2"/>
      <c r="SVJ79" s="99"/>
      <c r="SVK79" s="99"/>
      <c r="SVL79" s="99"/>
      <c r="SVM79" s="99"/>
      <c r="SVN79" s="99"/>
      <c r="SVO79" s="5"/>
      <c r="SVP79" s="100"/>
      <c r="SVQ79" s="2"/>
      <c r="SVR79" s="99"/>
      <c r="SVS79" s="99"/>
      <c r="SVT79" s="99"/>
      <c r="SVU79" s="99"/>
      <c r="SVV79" s="99"/>
      <c r="SVW79" s="5"/>
      <c r="SVX79" s="100"/>
      <c r="SVY79" s="2"/>
      <c r="SVZ79" s="99"/>
      <c r="SWA79" s="99"/>
      <c r="SWB79" s="99"/>
      <c r="SWC79" s="99"/>
      <c r="SWD79" s="99"/>
      <c r="SWE79" s="5"/>
      <c r="SWF79" s="100"/>
      <c r="SWG79" s="2"/>
      <c r="SWH79" s="99"/>
      <c r="SWI79" s="99"/>
      <c r="SWJ79" s="99"/>
      <c r="SWK79" s="99"/>
      <c r="SWL79" s="99"/>
      <c r="SWM79" s="5"/>
      <c r="SWN79" s="100"/>
      <c r="SWO79" s="2"/>
      <c r="SWP79" s="99"/>
      <c r="SWQ79" s="99"/>
      <c r="SWR79" s="99"/>
      <c r="SWS79" s="99"/>
      <c r="SWT79" s="99"/>
      <c r="SWU79" s="5"/>
      <c r="SWV79" s="100"/>
      <c r="SWW79" s="2"/>
      <c r="SWX79" s="99"/>
      <c r="SWY79" s="99"/>
      <c r="SWZ79" s="99"/>
      <c r="SXA79" s="99"/>
      <c r="SXB79" s="99"/>
      <c r="SXC79" s="5"/>
      <c r="SXD79" s="100"/>
      <c r="SXE79" s="2"/>
      <c r="SXF79" s="99"/>
      <c r="SXG79" s="99"/>
      <c r="SXH79" s="99"/>
      <c r="SXI79" s="99"/>
      <c r="SXJ79" s="99"/>
      <c r="SXK79" s="5"/>
      <c r="SXL79" s="100"/>
      <c r="SXM79" s="2"/>
      <c r="SXN79" s="99"/>
      <c r="SXO79" s="99"/>
      <c r="SXP79" s="99"/>
      <c r="SXQ79" s="99"/>
      <c r="SXR79" s="99"/>
      <c r="SXS79" s="5"/>
      <c r="SXT79" s="100"/>
      <c r="SXU79" s="2"/>
      <c r="SXV79" s="99"/>
      <c r="SXW79" s="99"/>
      <c r="SXX79" s="99"/>
      <c r="SXY79" s="99"/>
      <c r="SXZ79" s="99"/>
      <c r="SYA79" s="5"/>
      <c r="SYB79" s="100"/>
      <c r="SYC79" s="2"/>
      <c r="SYD79" s="99"/>
      <c r="SYE79" s="99"/>
      <c r="SYF79" s="99"/>
      <c r="SYG79" s="99"/>
      <c r="SYH79" s="99"/>
      <c r="SYI79" s="5"/>
      <c r="SYJ79" s="100"/>
      <c r="SYK79" s="2"/>
      <c r="SYL79" s="99"/>
      <c r="SYM79" s="99"/>
      <c r="SYN79" s="99"/>
      <c r="SYO79" s="99"/>
      <c r="SYP79" s="99"/>
      <c r="SYQ79" s="5"/>
      <c r="SYR79" s="100"/>
      <c r="SYS79" s="2"/>
      <c r="SYT79" s="99"/>
      <c r="SYU79" s="99"/>
      <c r="SYV79" s="99"/>
      <c r="SYW79" s="99"/>
      <c r="SYX79" s="99"/>
      <c r="SYY79" s="5"/>
      <c r="SYZ79" s="100"/>
      <c r="SZA79" s="2"/>
      <c r="SZB79" s="99"/>
      <c r="SZC79" s="99"/>
      <c r="SZD79" s="99"/>
      <c r="SZE79" s="99"/>
      <c r="SZF79" s="99"/>
      <c r="SZG79" s="5"/>
      <c r="SZH79" s="100"/>
      <c r="SZI79" s="2"/>
      <c r="SZJ79" s="99"/>
      <c r="SZK79" s="99"/>
      <c r="SZL79" s="99"/>
      <c r="SZM79" s="99"/>
      <c r="SZN79" s="99"/>
      <c r="SZO79" s="5"/>
      <c r="SZP79" s="100"/>
      <c r="SZQ79" s="2"/>
      <c r="SZR79" s="99"/>
      <c r="SZS79" s="99"/>
      <c r="SZT79" s="99"/>
      <c r="SZU79" s="99"/>
      <c r="SZV79" s="99"/>
      <c r="SZW79" s="5"/>
      <c r="SZX79" s="100"/>
      <c r="SZY79" s="2"/>
      <c r="SZZ79" s="99"/>
      <c r="TAA79" s="99"/>
      <c r="TAB79" s="99"/>
      <c r="TAC79" s="99"/>
      <c r="TAD79" s="99"/>
      <c r="TAE79" s="5"/>
      <c r="TAF79" s="100"/>
      <c r="TAG79" s="2"/>
      <c r="TAH79" s="99"/>
      <c r="TAI79" s="99"/>
      <c r="TAJ79" s="99"/>
      <c r="TAK79" s="99"/>
      <c r="TAL79" s="99"/>
      <c r="TAM79" s="5"/>
      <c r="TAN79" s="100"/>
      <c r="TAO79" s="2"/>
      <c r="TAP79" s="99"/>
      <c r="TAQ79" s="99"/>
      <c r="TAR79" s="99"/>
      <c r="TAS79" s="99"/>
      <c r="TAT79" s="99"/>
      <c r="TAU79" s="5"/>
      <c r="TAV79" s="100"/>
      <c r="TAW79" s="2"/>
      <c r="TAX79" s="99"/>
      <c r="TAY79" s="99"/>
      <c r="TAZ79" s="99"/>
      <c r="TBA79" s="99"/>
      <c r="TBB79" s="99"/>
      <c r="TBC79" s="5"/>
      <c r="TBD79" s="100"/>
      <c r="TBE79" s="2"/>
      <c r="TBF79" s="99"/>
      <c r="TBG79" s="99"/>
      <c r="TBH79" s="99"/>
      <c r="TBI79" s="99"/>
      <c r="TBJ79" s="99"/>
      <c r="TBK79" s="5"/>
      <c r="TBL79" s="100"/>
      <c r="TBM79" s="2"/>
      <c r="TBN79" s="99"/>
      <c r="TBO79" s="99"/>
      <c r="TBP79" s="99"/>
      <c r="TBQ79" s="99"/>
      <c r="TBR79" s="99"/>
      <c r="TBS79" s="5"/>
      <c r="TBT79" s="100"/>
      <c r="TBU79" s="2"/>
      <c r="TBV79" s="99"/>
      <c r="TBW79" s="99"/>
      <c r="TBX79" s="99"/>
      <c r="TBY79" s="99"/>
      <c r="TBZ79" s="99"/>
      <c r="TCA79" s="5"/>
      <c r="TCB79" s="100"/>
      <c r="TCC79" s="2"/>
      <c r="TCD79" s="99"/>
      <c r="TCE79" s="99"/>
      <c r="TCF79" s="99"/>
      <c r="TCG79" s="99"/>
      <c r="TCH79" s="99"/>
      <c r="TCI79" s="5"/>
      <c r="TCJ79" s="100"/>
      <c r="TCK79" s="2"/>
      <c r="TCL79" s="99"/>
      <c r="TCM79" s="99"/>
      <c r="TCN79" s="99"/>
      <c r="TCO79" s="99"/>
      <c r="TCP79" s="99"/>
      <c r="TCQ79" s="5"/>
      <c r="TCR79" s="100"/>
      <c r="TCS79" s="2"/>
      <c r="TCT79" s="99"/>
      <c r="TCU79" s="99"/>
      <c r="TCV79" s="99"/>
      <c r="TCW79" s="99"/>
      <c r="TCX79" s="99"/>
      <c r="TCY79" s="5"/>
      <c r="TCZ79" s="100"/>
      <c r="TDA79" s="2"/>
      <c r="TDB79" s="99"/>
      <c r="TDC79" s="99"/>
      <c r="TDD79" s="99"/>
      <c r="TDE79" s="99"/>
      <c r="TDF79" s="99"/>
      <c r="TDG79" s="5"/>
      <c r="TDH79" s="100"/>
      <c r="TDI79" s="2"/>
      <c r="TDJ79" s="99"/>
      <c r="TDK79" s="99"/>
      <c r="TDL79" s="99"/>
      <c r="TDM79" s="99"/>
      <c r="TDN79" s="99"/>
      <c r="TDO79" s="5"/>
      <c r="TDP79" s="100"/>
      <c r="TDQ79" s="2"/>
      <c r="TDR79" s="99"/>
      <c r="TDS79" s="99"/>
      <c r="TDT79" s="99"/>
      <c r="TDU79" s="99"/>
      <c r="TDV79" s="99"/>
      <c r="TDW79" s="5"/>
      <c r="TDX79" s="100"/>
      <c r="TDY79" s="2"/>
      <c r="TDZ79" s="99"/>
      <c r="TEA79" s="99"/>
      <c r="TEB79" s="99"/>
      <c r="TEC79" s="99"/>
      <c r="TED79" s="99"/>
      <c r="TEE79" s="5"/>
      <c r="TEF79" s="100"/>
      <c r="TEG79" s="2"/>
      <c r="TEH79" s="99"/>
      <c r="TEI79" s="99"/>
      <c r="TEJ79" s="99"/>
      <c r="TEK79" s="99"/>
      <c r="TEL79" s="99"/>
      <c r="TEM79" s="5"/>
      <c r="TEN79" s="100"/>
      <c r="TEO79" s="2"/>
      <c r="TEP79" s="99"/>
      <c r="TEQ79" s="99"/>
      <c r="TER79" s="99"/>
      <c r="TES79" s="99"/>
      <c r="TET79" s="99"/>
      <c r="TEU79" s="5"/>
      <c r="TEV79" s="100"/>
      <c r="TEW79" s="2"/>
      <c r="TEX79" s="99"/>
      <c r="TEY79" s="99"/>
      <c r="TEZ79" s="99"/>
      <c r="TFA79" s="99"/>
      <c r="TFB79" s="99"/>
      <c r="TFC79" s="5"/>
      <c r="TFD79" s="100"/>
      <c r="TFE79" s="2"/>
      <c r="TFF79" s="99"/>
      <c r="TFG79" s="99"/>
      <c r="TFH79" s="99"/>
      <c r="TFI79" s="99"/>
      <c r="TFJ79" s="99"/>
      <c r="TFK79" s="5"/>
      <c r="TFL79" s="100"/>
      <c r="TFM79" s="2"/>
      <c r="TFN79" s="99"/>
      <c r="TFO79" s="99"/>
      <c r="TFP79" s="99"/>
      <c r="TFQ79" s="99"/>
      <c r="TFR79" s="99"/>
      <c r="TFS79" s="5"/>
      <c r="TFT79" s="100"/>
      <c r="TFU79" s="2"/>
      <c r="TFV79" s="99"/>
      <c r="TFW79" s="99"/>
      <c r="TFX79" s="99"/>
      <c r="TFY79" s="99"/>
      <c r="TFZ79" s="99"/>
      <c r="TGA79" s="5"/>
      <c r="TGB79" s="100"/>
      <c r="TGC79" s="2"/>
      <c r="TGD79" s="99"/>
      <c r="TGE79" s="99"/>
      <c r="TGF79" s="99"/>
      <c r="TGG79" s="99"/>
      <c r="TGH79" s="99"/>
      <c r="TGI79" s="5"/>
      <c r="TGJ79" s="100"/>
      <c r="TGK79" s="2"/>
      <c r="TGL79" s="99"/>
      <c r="TGM79" s="99"/>
      <c r="TGN79" s="99"/>
      <c r="TGO79" s="99"/>
      <c r="TGP79" s="99"/>
      <c r="TGQ79" s="5"/>
      <c r="TGR79" s="100"/>
      <c r="TGS79" s="2"/>
      <c r="TGT79" s="99"/>
      <c r="TGU79" s="99"/>
      <c r="TGV79" s="99"/>
      <c r="TGW79" s="99"/>
      <c r="TGX79" s="99"/>
      <c r="TGY79" s="5"/>
      <c r="TGZ79" s="100"/>
      <c r="THA79" s="2"/>
      <c r="THB79" s="99"/>
      <c r="THC79" s="99"/>
      <c r="THD79" s="99"/>
      <c r="THE79" s="99"/>
      <c r="THF79" s="99"/>
      <c r="THG79" s="5"/>
      <c r="THH79" s="100"/>
      <c r="THI79" s="2"/>
      <c r="THJ79" s="99"/>
      <c r="THK79" s="99"/>
      <c r="THL79" s="99"/>
      <c r="THM79" s="99"/>
      <c r="THN79" s="99"/>
      <c r="THO79" s="5"/>
      <c r="THP79" s="100"/>
      <c r="THQ79" s="2"/>
      <c r="THR79" s="99"/>
      <c r="THS79" s="99"/>
      <c r="THT79" s="99"/>
      <c r="THU79" s="99"/>
      <c r="THV79" s="99"/>
      <c r="THW79" s="5"/>
      <c r="THX79" s="100"/>
      <c r="THY79" s="2"/>
      <c r="THZ79" s="99"/>
      <c r="TIA79" s="99"/>
      <c r="TIB79" s="99"/>
      <c r="TIC79" s="99"/>
      <c r="TID79" s="99"/>
      <c r="TIE79" s="5"/>
      <c r="TIF79" s="100"/>
      <c r="TIG79" s="2"/>
      <c r="TIH79" s="99"/>
      <c r="TII79" s="99"/>
      <c r="TIJ79" s="99"/>
      <c r="TIK79" s="99"/>
      <c r="TIL79" s="99"/>
      <c r="TIM79" s="5"/>
      <c r="TIN79" s="100"/>
      <c r="TIO79" s="2"/>
      <c r="TIP79" s="99"/>
      <c r="TIQ79" s="99"/>
      <c r="TIR79" s="99"/>
      <c r="TIS79" s="99"/>
      <c r="TIT79" s="99"/>
      <c r="TIU79" s="5"/>
      <c r="TIV79" s="100"/>
      <c r="TIW79" s="2"/>
      <c r="TIX79" s="99"/>
      <c r="TIY79" s="99"/>
      <c r="TIZ79" s="99"/>
      <c r="TJA79" s="99"/>
      <c r="TJB79" s="99"/>
      <c r="TJC79" s="5"/>
      <c r="TJD79" s="100"/>
      <c r="TJE79" s="2"/>
      <c r="TJF79" s="99"/>
      <c r="TJG79" s="99"/>
      <c r="TJH79" s="99"/>
      <c r="TJI79" s="99"/>
      <c r="TJJ79" s="99"/>
      <c r="TJK79" s="5"/>
      <c r="TJL79" s="100"/>
      <c r="TJM79" s="2"/>
      <c r="TJN79" s="99"/>
      <c r="TJO79" s="99"/>
      <c r="TJP79" s="99"/>
      <c r="TJQ79" s="99"/>
      <c r="TJR79" s="99"/>
      <c r="TJS79" s="5"/>
      <c r="TJT79" s="100"/>
      <c r="TJU79" s="2"/>
      <c r="TJV79" s="99"/>
      <c r="TJW79" s="99"/>
      <c r="TJX79" s="99"/>
      <c r="TJY79" s="99"/>
      <c r="TJZ79" s="99"/>
      <c r="TKA79" s="5"/>
      <c r="TKB79" s="100"/>
      <c r="TKC79" s="2"/>
      <c r="TKD79" s="99"/>
      <c r="TKE79" s="99"/>
      <c r="TKF79" s="99"/>
      <c r="TKG79" s="99"/>
      <c r="TKH79" s="99"/>
      <c r="TKI79" s="5"/>
      <c r="TKJ79" s="100"/>
      <c r="TKK79" s="2"/>
      <c r="TKL79" s="99"/>
      <c r="TKM79" s="99"/>
      <c r="TKN79" s="99"/>
      <c r="TKO79" s="99"/>
      <c r="TKP79" s="99"/>
      <c r="TKQ79" s="5"/>
      <c r="TKR79" s="100"/>
      <c r="TKS79" s="2"/>
      <c r="TKT79" s="99"/>
      <c r="TKU79" s="99"/>
      <c r="TKV79" s="99"/>
      <c r="TKW79" s="99"/>
      <c r="TKX79" s="99"/>
      <c r="TKY79" s="5"/>
      <c r="TKZ79" s="100"/>
      <c r="TLA79" s="2"/>
      <c r="TLB79" s="99"/>
      <c r="TLC79" s="99"/>
      <c r="TLD79" s="99"/>
      <c r="TLE79" s="99"/>
      <c r="TLF79" s="99"/>
      <c r="TLG79" s="5"/>
      <c r="TLH79" s="100"/>
      <c r="TLI79" s="2"/>
      <c r="TLJ79" s="99"/>
      <c r="TLK79" s="99"/>
      <c r="TLL79" s="99"/>
      <c r="TLM79" s="99"/>
      <c r="TLN79" s="99"/>
      <c r="TLO79" s="5"/>
      <c r="TLP79" s="100"/>
      <c r="TLQ79" s="2"/>
      <c r="TLR79" s="99"/>
      <c r="TLS79" s="99"/>
      <c r="TLT79" s="99"/>
      <c r="TLU79" s="99"/>
      <c r="TLV79" s="99"/>
      <c r="TLW79" s="5"/>
      <c r="TLX79" s="100"/>
      <c r="TLY79" s="2"/>
      <c r="TLZ79" s="99"/>
      <c r="TMA79" s="99"/>
      <c r="TMB79" s="99"/>
      <c r="TMC79" s="99"/>
      <c r="TMD79" s="99"/>
      <c r="TME79" s="5"/>
      <c r="TMF79" s="100"/>
      <c r="TMG79" s="2"/>
      <c r="TMH79" s="99"/>
      <c r="TMI79" s="99"/>
      <c r="TMJ79" s="99"/>
      <c r="TMK79" s="99"/>
      <c r="TML79" s="99"/>
      <c r="TMM79" s="5"/>
      <c r="TMN79" s="100"/>
      <c r="TMO79" s="2"/>
      <c r="TMP79" s="99"/>
      <c r="TMQ79" s="99"/>
      <c r="TMR79" s="99"/>
      <c r="TMS79" s="99"/>
      <c r="TMT79" s="99"/>
      <c r="TMU79" s="5"/>
      <c r="TMV79" s="100"/>
      <c r="TMW79" s="2"/>
      <c r="TMX79" s="99"/>
      <c r="TMY79" s="99"/>
      <c r="TMZ79" s="99"/>
      <c r="TNA79" s="99"/>
      <c r="TNB79" s="99"/>
      <c r="TNC79" s="5"/>
      <c r="TND79" s="100"/>
      <c r="TNE79" s="2"/>
      <c r="TNF79" s="99"/>
      <c r="TNG79" s="99"/>
      <c r="TNH79" s="99"/>
      <c r="TNI79" s="99"/>
      <c r="TNJ79" s="99"/>
      <c r="TNK79" s="5"/>
      <c r="TNL79" s="100"/>
      <c r="TNM79" s="2"/>
      <c r="TNN79" s="99"/>
      <c r="TNO79" s="99"/>
      <c r="TNP79" s="99"/>
      <c r="TNQ79" s="99"/>
      <c r="TNR79" s="99"/>
      <c r="TNS79" s="5"/>
      <c r="TNT79" s="100"/>
      <c r="TNU79" s="2"/>
      <c r="TNV79" s="99"/>
      <c r="TNW79" s="99"/>
      <c r="TNX79" s="99"/>
      <c r="TNY79" s="99"/>
      <c r="TNZ79" s="99"/>
      <c r="TOA79" s="5"/>
      <c r="TOB79" s="100"/>
      <c r="TOC79" s="2"/>
      <c r="TOD79" s="99"/>
      <c r="TOE79" s="99"/>
      <c r="TOF79" s="99"/>
      <c r="TOG79" s="99"/>
      <c r="TOH79" s="99"/>
      <c r="TOI79" s="5"/>
      <c r="TOJ79" s="100"/>
      <c r="TOK79" s="2"/>
      <c r="TOL79" s="99"/>
      <c r="TOM79" s="99"/>
      <c r="TON79" s="99"/>
      <c r="TOO79" s="99"/>
      <c r="TOP79" s="99"/>
      <c r="TOQ79" s="5"/>
      <c r="TOR79" s="100"/>
      <c r="TOS79" s="2"/>
      <c r="TOT79" s="99"/>
      <c r="TOU79" s="99"/>
      <c r="TOV79" s="99"/>
      <c r="TOW79" s="99"/>
      <c r="TOX79" s="99"/>
      <c r="TOY79" s="5"/>
      <c r="TOZ79" s="100"/>
      <c r="TPA79" s="2"/>
      <c r="TPB79" s="99"/>
      <c r="TPC79" s="99"/>
      <c r="TPD79" s="99"/>
      <c r="TPE79" s="99"/>
      <c r="TPF79" s="99"/>
      <c r="TPG79" s="5"/>
      <c r="TPH79" s="100"/>
      <c r="TPI79" s="2"/>
      <c r="TPJ79" s="99"/>
      <c r="TPK79" s="99"/>
      <c r="TPL79" s="99"/>
      <c r="TPM79" s="99"/>
      <c r="TPN79" s="99"/>
      <c r="TPO79" s="5"/>
      <c r="TPP79" s="100"/>
      <c r="TPQ79" s="2"/>
      <c r="TPR79" s="99"/>
      <c r="TPS79" s="99"/>
      <c r="TPT79" s="99"/>
      <c r="TPU79" s="99"/>
      <c r="TPV79" s="99"/>
      <c r="TPW79" s="5"/>
      <c r="TPX79" s="100"/>
      <c r="TPY79" s="2"/>
      <c r="TPZ79" s="99"/>
      <c r="TQA79" s="99"/>
      <c r="TQB79" s="99"/>
      <c r="TQC79" s="99"/>
      <c r="TQD79" s="99"/>
      <c r="TQE79" s="5"/>
      <c r="TQF79" s="100"/>
      <c r="TQG79" s="2"/>
      <c r="TQH79" s="99"/>
      <c r="TQI79" s="99"/>
      <c r="TQJ79" s="99"/>
      <c r="TQK79" s="99"/>
      <c r="TQL79" s="99"/>
      <c r="TQM79" s="5"/>
      <c r="TQN79" s="100"/>
      <c r="TQO79" s="2"/>
      <c r="TQP79" s="99"/>
      <c r="TQQ79" s="99"/>
      <c r="TQR79" s="99"/>
      <c r="TQS79" s="99"/>
      <c r="TQT79" s="99"/>
      <c r="TQU79" s="5"/>
      <c r="TQV79" s="100"/>
      <c r="TQW79" s="2"/>
      <c r="TQX79" s="99"/>
      <c r="TQY79" s="99"/>
      <c r="TQZ79" s="99"/>
      <c r="TRA79" s="99"/>
      <c r="TRB79" s="99"/>
      <c r="TRC79" s="5"/>
      <c r="TRD79" s="100"/>
      <c r="TRE79" s="2"/>
      <c r="TRF79" s="99"/>
      <c r="TRG79" s="99"/>
      <c r="TRH79" s="99"/>
      <c r="TRI79" s="99"/>
      <c r="TRJ79" s="99"/>
      <c r="TRK79" s="5"/>
      <c r="TRL79" s="100"/>
      <c r="TRM79" s="2"/>
      <c r="TRN79" s="99"/>
      <c r="TRO79" s="99"/>
      <c r="TRP79" s="99"/>
      <c r="TRQ79" s="99"/>
      <c r="TRR79" s="99"/>
      <c r="TRS79" s="5"/>
      <c r="TRT79" s="100"/>
      <c r="TRU79" s="2"/>
      <c r="TRV79" s="99"/>
      <c r="TRW79" s="99"/>
      <c r="TRX79" s="99"/>
      <c r="TRY79" s="99"/>
      <c r="TRZ79" s="99"/>
      <c r="TSA79" s="5"/>
      <c r="TSB79" s="100"/>
      <c r="TSC79" s="2"/>
      <c r="TSD79" s="99"/>
      <c r="TSE79" s="99"/>
      <c r="TSF79" s="99"/>
      <c r="TSG79" s="99"/>
      <c r="TSH79" s="99"/>
      <c r="TSI79" s="5"/>
      <c r="TSJ79" s="100"/>
      <c r="TSK79" s="2"/>
      <c r="TSL79" s="99"/>
      <c r="TSM79" s="99"/>
      <c r="TSN79" s="99"/>
      <c r="TSO79" s="99"/>
      <c r="TSP79" s="99"/>
      <c r="TSQ79" s="5"/>
      <c r="TSR79" s="100"/>
      <c r="TSS79" s="2"/>
      <c r="TST79" s="99"/>
      <c r="TSU79" s="99"/>
      <c r="TSV79" s="99"/>
      <c r="TSW79" s="99"/>
      <c r="TSX79" s="99"/>
      <c r="TSY79" s="5"/>
      <c r="TSZ79" s="100"/>
      <c r="TTA79" s="2"/>
      <c r="TTB79" s="99"/>
      <c r="TTC79" s="99"/>
      <c r="TTD79" s="99"/>
      <c r="TTE79" s="99"/>
      <c r="TTF79" s="99"/>
      <c r="TTG79" s="5"/>
      <c r="TTH79" s="100"/>
      <c r="TTI79" s="2"/>
      <c r="TTJ79" s="99"/>
      <c r="TTK79" s="99"/>
      <c r="TTL79" s="99"/>
      <c r="TTM79" s="99"/>
      <c r="TTN79" s="99"/>
      <c r="TTO79" s="5"/>
      <c r="TTP79" s="100"/>
      <c r="TTQ79" s="2"/>
      <c r="TTR79" s="99"/>
      <c r="TTS79" s="99"/>
      <c r="TTT79" s="99"/>
      <c r="TTU79" s="99"/>
      <c r="TTV79" s="99"/>
      <c r="TTW79" s="5"/>
      <c r="TTX79" s="100"/>
      <c r="TTY79" s="2"/>
      <c r="TTZ79" s="99"/>
      <c r="TUA79" s="99"/>
      <c r="TUB79" s="99"/>
      <c r="TUC79" s="99"/>
      <c r="TUD79" s="99"/>
      <c r="TUE79" s="5"/>
      <c r="TUF79" s="100"/>
      <c r="TUG79" s="2"/>
      <c r="TUH79" s="99"/>
      <c r="TUI79" s="99"/>
      <c r="TUJ79" s="99"/>
      <c r="TUK79" s="99"/>
      <c r="TUL79" s="99"/>
      <c r="TUM79" s="5"/>
      <c r="TUN79" s="100"/>
      <c r="TUO79" s="2"/>
      <c r="TUP79" s="99"/>
      <c r="TUQ79" s="99"/>
      <c r="TUR79" s="99"/>
      <c r="TUS79" s="99"/>
      <c r="TUT79" s="99"/>
      <c r="TUU79" s="5"/>
      <c r="TUV79" s="100"/>
      <c r="TUW79" s="2"/>
      <c r="TUX79" s="99"/>
      <c r="TUY79" s="99"/>
      <c r="TUZ79" s="99"/>
      <c r="TVA79" s="99"/>
      <c r="TVB79" s="99"/>
      <c r="TVC79" s="5"/>
      <c r="TVD79" s="100"/>
      <c r="TVE79" s="2"/>
      <c r="TVF79" s="99"/>
      <c r="TVG79" s="99"/>
      <c r="TVH79" s="99"/>
      <c r="TVI79" s="99"/>
      <c r="TVJ79" s="99"/>
      <c r="TVK79" s="5"/>
      <c r="TVL79" s="100"/>
      <c r="TVM79" s="2"/>
      <c r="TVN79" s="99"/>
      <c r="TVO79" s="99"/>
      <c r="TVP79" s="99"/>
      <c r="TVQ79" s="99"/>
      <c r="TVR79" s="99"/>
      <c r="TVS79" s="5"/>
      <c r="TVT79" s="100"/>
      <c r="TVU79" s="2"/>
      <c r="TVV79" s="99"/>
      <c r="TVW79" s="99"/>
      <c r="TVX79" s="99"/>
      <c r="TVY79" s="99"/>
      <c r="TVZ79" s="99"/>
      <c r="TWA79" s="5"/>
      <c r="TWB79" s="100"/>
      <c r="TWC79" s="2"/>
      <c r="TWD79" s="99"/>
      <c r="TWE79" s="99"/>
      <c r="TWF79" s="99"/>
      <c r="TWG79" s="99"/>
      <c r="TWH79" s="99"/>
      <c r="TWI79" s="5"/>
      <c r="TWJ79" s="100"/>
      <c r="TWK79" s="2"/>
      <c r="TWL79" s="99"/>
      <c r="TWM79" s="99"/>
      <c r="TWN79" s="99"/>
      <c r="TWO79" s="99"/>
      <c r="TWP79" s="99"/>
      <c r="TWQ79" s="5"/>
      <c r="TWR79" s="100"/>
      <c r="TWS79" s="2"/>
      <c r="TWT79" s="99"/>
      <c r="TWU79" s="99"/>
      <c r="TWV79" s="99"/>
      <c r="TWW79" s="99"/>
      <c r="TWX79" s="99"/>
      <c r="TWY79" s="5"/>
      <c r="TWZ79" s="100"/>
      <c r="TXA79" s="2"/>
      <c r="TXB79" s="99"/>
      <c r="TXC79" s="99"/>
      <c r="TXD79" s="99"/>
      <c r="TXE79" s="99"/>
      <c r="TXF79" s="99"/>
      <c r="TXG79" s="5"/>
      <c r="TXH79" s="100"/>
      <c r="TXI79" s="2"/>
      <c r="TXJ79" s="99"/>
      <c r="TXK79" s="99"/>
      <c r="TXL79" s="99"/>
      <c r="TXM79" s="99"/>
      <c r="TXN79" s="99"/>
      <c r="TXO79" s="5"/>
      <c r="TXP79" s="100"/>
      <c r="TXQ79" s="2"/>
      <c r="TXR79" s="99"/>
      <c r="TXS79" s="99"/>
      <c r="TXT79" s="99"/>
      <c r="TXU79" s="99"/>
      <c r="TXV79" s="99"/>
      <c r="TXW79" s="5"/>
      <c r="TXX79" s="100"/>
      <c r="TXY79" s="2"/>
      <c r="TXZ79" s="99"/>
      <c r="TYA79" s="99"/>
      <c r="TYB79" s="99"/>
      <c r="TYC79" s="99"/>
      <c r="TYD79" s="99"/>
      <c r="TYE79" s="5"/>
      <c r="TYF79" s="100"/>
      <c r="TYG79" s="2"/>
      <c r="TYH79" s="99"/>
      <c r="TYI79" s="99"/>
      <c r="TYJ79" s="99"/>
      <c r="TYK79" s="99"/>
      <c r="TYL79" s="99"/>
      <c r="TYM79" s="5"/>
      <c r="TYN79" s="100"/>
      <c r="TYO79" s="2"/>
      <c r="TYP79" s="99"/>
      <c r="TYQ79" s="99"/>
      <c r="TYR79" s="99"/>
      <c r="TYS79" s="99"/>
      <c r="TYT79" s="99"/>
      <c r="TYU79" s="5"/>
      <c r="TYV79" s="100"/>
      <c r="TYW79" s="2"/>
      <c r="TYX79" s="99"/>
      <c r="TYY79" s="99"/>
      <c r="TYZ79" s="99"/>
      <c r="TZA79" s="99"/>
      <c r="TZB79" s="99"/>
      <c r="TZC79" s="5"/>
      <c r="TZD79" s="100"/>
      <c r="TZE79" s="2"/>
      <c r="TZF79" s="99"/>
      <c r="TZG79" s="99"/>
      <c r="TZH79" s="99"/>
      <c r="TZI79" s="99"/>
      <c r="TZJ79" s="99"/>
      <c r="TZK79" s="5"/>
      <c r="TZL79" s="100"/>
      <c r="TZM79" s="2"/>
      <c r="TZN79" s="99"/>
      <c r="TZO79" s="99"/>
      <c r="TZP79" s="99"/>
      <c r="TZQ79" s="99"/>
      <c r="TZR79" s="99"/>
      <c r="TZS79" s="5"/>
      <c r="TZT79" s="100"/>
      <c r="TZU79" s="2"/>
      <c r="TZV79" s="99"/>
      <c r="TZW79" s="99"/>
      <c r="TZX79" s="99"/>
      <c r="TZY79" s="99"/>
      <c r="TZZ79" s="99"/>
      <c r="UAA79" s="5"/>
      <c r="UAB79" s="100"/>
      <c r="UAC79" s="2"/>
      <c r="UAD79" s="99"/>
      <c r="UAE79" s="99"/>
      <c r="UAF79" s="99"/>
      <c r="UAG79" s="99"/>
      <c r="UAH79" s="99"/>
      <c r="UAI79" s="5"/>
      <c r="UAJ79" s="100"/>
      <c r="UAK79" s="2"/>
      <c r="UAL79" s="99"/>
      <c r="UAM79" s="99"/>
      <c r="UAN79" s="99"/>
      <c r="UAO79" s="99"/>
      <c r="UAP79" s="99"/>
      <c r="UAQ79" s="5"/>
      <c r="UAR79" s="100"/>
      <c r="UAS79" s="2"/>
      <c r="UAT79" s="99"/>
      <c r="UAU79" s="99"/>
      <c r="UAV79" s="99"/>
      <c r="UAW79" s="99"/>
      <c r="UAX79" s="99"/>
      <c r="UAY79" s="5"/>
      <c r="UAZ79" s="100"/>
      <c r="UBA79" s="2"/>
      <c r="UBB79" s="99"/>
      <c r="UBC79" s="99"/>
      <c r="UBD79" s="99"/>
      <c r="UBE79" s="99"/>
      <c r="UBF79" s="99"/>
      <c r="UBG79" s="5"/>
      <c r="UBH79" s="100"/>
      <c r="UBI79" s="2"/>
      <c r="UBJ79" s="99"/>
      <c r="UBK79" s="99"/>
      <c r="UBL79" s="99"/>
      <c r="UBM79" s="99"/>
      <c r="UBN79" s="99"/>
      <c r="UBO79" s="5"/>
      <c r="UBP79" s="100"/>
      <c r="UBQ79" s="2"/>
      <c r="UBR79" s="99"/>
      <c r="UBS79" s="99"/>
      <c r="UBT79" s="99"/>
      <c r="UBU79" s="99"/>
      <c r="UBV79" s="99"/>
      <c r="UBW79" s="5"/>
      <c r="UBX79" s="100"/>
      <c r="UBY79" s="2"/>
      <c r="UBZ79" s="99"/>
      <c r="UCA79" s="99"/>
      <c r="UCB79" s="99"/>
      <c r="UCC79" s="99"/>
      <c r="UCD79" s="99"/>
      <c r="UCE79" s="5"/>
      <c r="UCF79" s="100"/>
      <c r="UCG79" s="2"/>
      <c r="UCH79" s="99"/>
      <c r="UCI79" s="99"/>
      <c r="UCJ79" s="99"/>
      <c r="UCK79" s="99"/>
      <c r="UCL79" s="99"/>
      <c r="UCM79" s="5"/>
      <c r="UCN79" s="100"/>
      <c r="UCO79" s="2"/>
      <c r="UCP79" s="99"/>
      <c r="UCQ79" s="99"/>
      <c r="UCR79" s="99"/>
      <c r="UCS79" s="99"/>
      <c r="UCT79" s="99"/>
      <c r="UCU79" s="5"/>
      <c r="UCV79" s="100"/>
      <c r="UCW79" s="2"/>
      <c r="UCX79" s="99"/>
      <c r="UCY79" s="99"/>
      <c r="UCZ79" s="99"/>
      <c r="UDA79" s="99"/>
      <c r="UDB79" s="99"/>
      <c r="UDC79" s="5"/>
      <c r="UDD79" s="100"/>
      <c r="UDE79" s="2"/>
      <c r="UDF79" s="99"/>
      <c r="UDG79" s="99"/>
      <c r="UDH79" s="99"/>
      <c r="UDI79" s="99"/>
      <c r="UDJ79" s="99"/>
      <c r="UDK79" s="5"/>
      <c r="UDL79" s="100"/>
      <c r="UDM79" s="2"/>
      <c r="UDN79" s="99"/>
      <c r="UDO79" s="99"/>
      <c r="UDP79" s="99"/>
      <c r="UDQ79" s="99"/>
      <c r="UDR79" s="99"/>
      <c r="UDS79" s="5"/>
      <c r="UDT79" s="100"/>
      <c r="UDU79" s="2"/>
      <c r="UDV79" s="99"/>
      <c r="UDW79" s="99"/>
      <c r="UDX79" s="99"/>
      <c r="UDY79" s="99"/>
      <c r="UDZ79" s="99"/>
      <c r="UEA79" s="5"/>
      <c r="UEB79" s="100"/>
      <c r="UEC79" s="2"/>
      <c r="UED79" s="99"/>
      <c r="UEE79" s="99"/>
      <c r="UEF79" s="99"/>
      <c r="UEG79" s="99"/>
      <c r="UEH79" s="99"/>
      <c r="UEI79" s="5"/>
      <c r="UEJ79" s="100"/>
      <c r="UEK79" s="2"/>
      <c r="UEL79" s="99"/>
      <c r="UEM79" s="99"/>
      <c r="UEN79" s="99"/>
      <c r="UEO79" s="99"/>
      <c r="UEP79" s="99"/>
      <c r="UEQ79" s="5"/>
      <c r="UER79" s="100"/>
      <c r="UES79" s="2"/>
      <c r="UET79" s="99"/>
      <c r="UEU79" s="99"/>
      <c r="UEV79" s="99"/>
      <c r="UEW79" s="99"/>
      <c r="UEX79" s="99"/>
      <c r="UEY79" s="5"/>
      <c r="UEZ79" s="100"/>
      <c r="UFA79" s="2"/>
      <c r="UFB79" s="99"/>
      <c r="UFC79" s="99"/>
      <c r="UFD79" s="99"/>
      <c r="UFE79" s="99"/>
      <c r="UFF79" s="99"/>
      <c r="UFG79" s="5"/>
      <c r="UFH79" s="100"/>
      <c r="UFI79" s="2"/>
      <c r="UFJ79" s="99"/>
      <c r="UFK79" s="99"/>
      <c r="UFL79" s="99"/>
      <c r="UFM79" s="99"/>
      <c r="UFN79" s="99"/>
      <c r="UFO79" s="5"/>
      <c r="UFP79" s="100"/>
      <c r="UFQ79" s="2"/>
      <c r="UFR79" s="99"/>
      <c r="UFS79" s="99"/>
      <c r="UFT79" s="99"/>
      <c r="UFU79" s="99"/>
      <c r="UFV79" s="99"/>
      <c r="UFW79" s="5"/>
      <c r="UFX79" s="100"/>
      <c r="UFY79" s="2"/>
      <c r="UFZ79" s="99"/>
      <c r="UGA79" s="99"/>
      <c r="UGB79" s="99"/>
      <c r="UGC79" s="99"/>
      <c r="UGD79" s="99"/>
      <c r="UGE79" s="5"/>
      <c r="UGF79" s="100"/>
      <c r="UGG79" s="2"/>
      <c r="UGH79" s="99"/>
      <c r="UGI79" s="99"/>
      <c r="UGJ79" s="99"/>
      <c r="UGK79" s="99"/>
      <c r="UGL79" s="99"/>
      <c r="UGM79" s="5"/>
      <c r="UGN79" s="100"/>
      <c r="UGO79" s="2"/>
      <c r="UGP79" s="99"/>
      <c r="UGQ79" s="99"/>
      <c r="UGR79" s="99"/>
      <c r="UGS79" s="99"/>
      <c r="UGT79" s="99"/>
      <c r="UGU79" s="5"/>
      <c r="UGV79" s="100"/>
      <c r="UGW79" s="2"/>
      <c r="UGX79" s="99"/>
      <c r="UGY79" s="99"/>
      <c r="UGZ79" s="99"/>
      <c r="UHA79" s="99"/>
      <c r="UHB79" s="99"/>
      <c r="UHC79" s="5"/>
      <c r="UHD79" s="100"/>
      <c r="UHE79" s="2"/>
      <c r="UHF79" s="99"/>
      <c r="UHG79" s="99"/>
      <c r="UHH79" s="99"/>
      <c r="UHI79" s="99"/>
      <c r="UHJ79" s="99"/>
      <c r="UHK79" s="5"/>
      <c r="UHL79" s="100"/>
      <c r="UHM79" s="2"/>
      <c r="UHN79" s="99"/>
      <c r="UHO79" s="99"/>
      <c r="UHP79" s="99"/>
      <c r="UHQ79" s="99"/>
      <c r="UHR79" s="99"/>
      <c r="UHS79" s="5"/>
      <c r="UHT79" s="100"/>
      <c r="UHU79" s="2"/>
      <c r="UHV79" s="99"/>
      <c r="UHW79" s="99"/>
      <c r="UHX79" s="99"/>
      <c r="UHY79" s="99"/>
      <c r="UHZ79" s="99"/>
      <c r="UIA79" s="5"/>
      <c r="UIB79" s="100"/>
      <c r="UIC79" s="2"/>
      <c r="UID79" s="99"/>
      <c r="UIE79" s="99"/>
      <c r="UIF79" s="99"/>
      <c r="UIG79" s="99"/>
      <c r="UIH79" s="99"/>
      <c r="UII79" s="5"/>
      <c r="UIJ79" s="100"/>
      <c r="UIK79" s="2"/>
      <c r="UIL79" s="99"/>
      <c r="UIM79" s="99"/>
      <c r="UIN79" s="99"/>
      <c r="UIO79" s="99"/>
      <c r="UIP79" s="99"/>
      <c r="UIQ79" s="5"/>
      <c r="UIR79" s="100"/>
      <c r="UIS79" s="2"/>
      <c r="UIT79" s="99"/>
      <c r="UIU79" s="99"/>
      <c r="UIV79" s="99"/>
      <c r="UIW79" s="99"/>
      <c r="UIX79" s="99"/>
      <c r="UIY79" s="5"/>
      <c r="UIZ79" s="100"/>
      <c r="UJA79" s="2"/>
      <c r="UJB79" s="99"/>
      <c r="UJC79" s="99"/>
      <c r="UJD79" s="99"/>
      <c r="UJE79" s="99"/>
      <c r="UJF79" s="99"/>
      <c r="UJG79" s="5"/>
      <c r="UJH79" s="100"/>
      <c r="UJI79" s="2"/>
      <c r="UJJ79" s="99"/>
      <c r="UJK79" s="99"/>
      <c r="UJL79" s="99"/>
      <c r="UJM79" s="99"/>
      <c r="UJN79" s="99"/>
      <c r="UJO79" s="5"/>
      <c r="UJP79" s="100"/>
      <c r="UJQ79" s="2"/>
      <c r="UJR79" s="99"/>
      <c r="UJS79" s="99"/>
      <c r="UJT79" s="99"/>
      <c r="UJU79" s="99"/>
      <c r="UJV79" s="99"/>
      <c r="UJW79" s="5"/>
      <c r="UJX79" s="100"/>
      <c r="UJY79" s="2"/>
      <c r="UJZ79" s="99"/>
      <c r="UKA79" s="99"/>
      <c r="UKB79" s="99"/>
      <c r="UKC79" s="99"/>
      <c r="UKD79" s="99"/>
      <c r="UKE79" s="5"/>
      <c r="UKF79" s="100"/>
      <c r="UKG79" s="2"/>
      <c r="UKH79" s="99"/>
      <c r="UKI79" s="99"/>
      <c r="UKJ79" s="99"/>
      <c r="UKK79" s="99"/>
      <c r="UKL79" s="99"/>
      <c r="UKM79" s="5"/>
      <c r="UKN79" s="100"/>
      <c r="UKO79" s="2"/>
      <c r="UKP79" s="99"/>
      <c r="UKQ79" s="99"/>
      <c r="UKR79" s="99"/>
      <c r="UKS79" s="99"/>
      <c r="UKT79" s="99"/>
      <c r="UKU79" s="5"/>
      <c r="UKV79" s="100"/>
      <c r="UKW79" s="2"/>
      <c r="UKX79" s="99"/>
      <c r="UKY79" s="99"/>
      <c r="UKZ79" s="99"/>
      <c r="ULA79" s="99"/>
      <c r="ULB79" s="99"/>
      <c r="ULC79" s="5"/>
      <c r="ULD79" s="100"/>
      <c r="ULE79" s="2"/>
      <c r="ULF79" s="99"/>
      <c r="ULG79" s="99"/>
      <c r="ULH79" s="99"/>
      <c r="ULI79" s="99"/>
      <c r="ULJ79" s="99"/>
      <c r="ULK79" s="5"/>
      <c r="ULL79" s="100"/>
      <c r="ULM79" s="2"/>
      <c r="ULN79" s="99"/>
      <c r="ULO79" s="99"/>
      <c r="ULP79" s="99"/>
      <c r="ULQ79" s="99"/>
      <c r="ULR79" s="99"/>
      <c r="ULS79" s="5"/>
      <c r="ULT79" s="100"/>
      <c r="ULU79" s="2"/>
      <c r="ULV79" s="99"/>
      <c r="ULW79" s="99"/>
      <c r="ULX79" s="99"/>
      <c r="ULY79" s="99"/>
      <c r="ULZ79" s="99"/>
      <c r="UMA79" s="5"/>
      <c r="UMB79" s="100"/>
      <c r="UMC79" s="2"/>
      <c r="UMD79" s="99"/>
      <c r="UME79" s="99"/>
      <c r="UMF79" s="99"/>
      <c r="UMG79" s="99"/>
      <c r="UMH79" s="99"/>
      <c r="UMI79" s="5"/>
      <c r="UMJ79" s="100"/>
      <c r="UMK79" s="2"/>
      <c r="UML79" s="99"/>
      <c r="UMM79" s="99"/>
      <c r="UMN79" s="99"/>
      <c r="UMO79" s="99"/>
      <c r="UMP79" s="99"/>
      <c r="UMQ79" s="5"/>
      <c r="UMR79" s="100"/>
      <c r="UMS79" s="2"/>
      <c r="UMT79" s="99"/>
      <c r="UMU79" s="99"/>
      <c r="UMV79" s="99"/>
      <c r="UMW79" s="99"/>
      <c r="UMX79" s="99"/>
      <c r="UMY79" s="5"/>
      <c r="UMZ79" s="100"/>
      <c r="UNA79" s="2"/>
      <c r="UNB79" s="99"/>
      <c r="UNC79" s="99"/>
      <c r="UND79" s="99"/>
      <c r="UNE79" s="99"/>
      <c r="UNF79" s="99"/>
      <c r="UNG79" s="5"/>
      <c r="UNH79" s="100"/>
      <c r="UNI79" s="2"/>
      <c r="UNJ79" s="99"/>
      <c r="UNK79" s="99"/>
      <c r="UNL79" s="99"/>
      <c r="UNM79" s="99"/>
      <c r="UNN79" s="99"/>
      <c r="UNO79" s="5"/>
      <c r="UNP79" s="100"/>
      <c r="UNQ79" s="2"/>
      <c r="UNR79" s="99"/>
      <c r="UNS79" s="99"/>
      <c r="UNT79" s="99"/>
      <c r="UNU79" s="99"/>
      <c r="UNV79" s="99"/>
      <c r="UNW79" s="5"/>
      <c r="UNX79" s="100"/>
      <c r="UNY79" s="2"/>
      <c r="UNZ79" s="99"/>
      <c r="UOA79" s="99"/>
      <c r="UOB79" s="99"/>
      <c r="UOC79" s="99"/>
      <c r="UOD79" s="99"/>
      <c r="UOE79" s="5"/>
      <c r="UOF79" s="100"/>
      <c r="UOG79" s="2"/>
      <c r="UOH79" s="99"/>
      <c r="UOI79" s="99"/>
      <c r="UOJ79" s="99"/>
      <c r="UOK79" s="99"/>
      <c r="UOL79" s="99"/>
      <c r="UOM79" s="5"/>
      <c r="UON79" s="100"/>
      <c r="UOO79" s="2"/>
      <c r="UOP79" s="99"/>
      <c r="UOQ79" s="99"/>
      <c r="UOR79" s="99"/>
      <c r="UOS79" s="99"/>
      <c r="UOT79" s="99"/>
      <c r="UOU79" s="5"/>
      <c r="UOV79" s="100"/>
      <c r="UOW79" s="2"/>
      <c r="UOX79" s="99"/>
      <c r="UOY79" s="99"/>
      <c r="UOZ79" s="99"/>
      <c r="UPA79" s="99"/>
      <c r="UPB79" s="99"/>
      <c r="UPC79" s="5"/>
      <c r="UPD79" s="100"/>
      <c r="UPE79" s="2"/>
      <c r="UPF79" s="99"/>
      <c r="UPG79" s="99"/>
      <c r="UPH79" s="99"/>
      <c r="UPI79" s="99"/>
      <c r="UPJ79" s="99"/>
      <c r="UPK79" s="5"/>
      <c r="UPL79" s="100"/>
      <c r="UPM79" s="2"/>
      <c r="UPN79" s="99"/>
      <c r="UPO79" s="99"/>
      <c r="UPP79" s="99"/>
      <c r="UPQ79" s="99"/>
      <c r="UPR79" s="99"/>
      <c r="UPS79" s="5"/>
      <c r="UPT79" s="100"/>
      <c r="UPU79" s="2"/>
      <c r="UPV79" s="99"/>
      <c r="UPW79" s="99"/>
      <c r="UPX79" s="99"/>
      <c r="UPY79" s="99"/>
      <c r="UPZ79" s="99"/>
      <c r="UQA79" s="5"/>
      <c r="UQB79" s="100"/>
      <c r="UQC79" s="2"/>
      <c r="UQD79" s="99"/>
      <c r="UQE79" s="99"/>
      <c r="UQF79" s="99"/>
      <c r="UQG79" s="99"/>
      <c r="UQH79" s="99"/>
      <c r="UQI79" s="5"/>
      <c r="UQJ79" s="100"/>
      <c r="UQK79" s="2"/>
      <c r="UQL79" s="99"/>
      <c r="UQM79" s="99"/>
      <c r="UQN79" s="99"/>
      <c r="UQO79" s="99"/>
      <c r="UQP79" s="99"/>
      <c r="UQQ79" s="5"/>
      <c r="UQR79" s="100"/>
      <c r="UQS79" s="2"/>
      <c r="UQT79" s="99"/>
      <c r="UQU79" s="99"/>
      <c r="UQV79" s="99"/>
      <c r="UQW79" s="99"/>
      <c r="UQX79" s="99"/>
      <c r="UQY79" s="5"/>
      <c r="UQZ79" s="100"/>
      <c r="URA79" s="2"/>
      <c r="URB79" s="99"/>
      <c r="URC79" s="99"/>
      <c r="URD79" s="99"/>
      <c r="URE79" s="99"/>
      <c r="URF79" s="99"/>
      <c r="URG79" s="5"/>
      <c r="URH79" s="100"/>
      <c r="URI79" s="2"/>
      <c r="URJ79" s="99"/>
      <c r="URK79" s="99"/>
      <c r="URL79" s="99"/>
      <c r="URM79" s="99"/>
      <c r="URN79" s="99"/>
      <c r="URO79" s="5"/>
      <c r="URP79" s="100"/>
      <c r="URQ79" s="2"/>
      <c r="URR79" s="99"/>
      <c r="URS79" s="99"/>
      <c r="URT79" s="99"/>
      <c r="URU79" s="99"/>
      <c r="URV79" s="99"/>
      <c r="URW79" s="5"/>
      <c r="URX79" s="100"/>
      <c r="URY79" s="2"/>
      <c r="URZ79" s="99"/>
      <c r="USA79" s="99"/>
      <c r="USB79" s="99"/>
      <c r="USC79" s="99"/>
      <c r="USD79" s="99"/>
      <c r="USE79" s="5"/>
      <c r="USF79" s="100"/>
      <c r="USG79" s="2"/>
      <c r="USH79" s="99"/>
      <c r="USI79" s="99"/>
      <c r="USJ79" s="99"/>
      <c r="USK79" s="99"/>
      <c r="USL79" s="99"/>
      <c r="USM79" s="5"/>
      <c r="USN79" s="100"/>
      <c r="USO79" s="2"/>
      <c r="USP79" s="99"/>
      <c r="USQ79" s="99"/>
      <c r="USR79" s="99"/>
      <c r="USS79" s="99"/>
      <c r="UST79" s="99"/>
      <c r="USU79" s="5"/>
      <c r="USV79" s="100"/>
      <c r="USW79" s="2"/>
      <c r="USX79" s="99"/>
      <c r="USY79" s="99"/>
      <c r="USZ79" s="99"/>
      <c r="UTA79" s="99"/>
      <c r="UTB79" s="99"/>
      <c r="UTC79" s="5"/>
      <c r="UTD79" s="100"/>
      <c r="UTE79" s="2"/>
      <c r="UTF79" s="99"/>
      <c r="UTG79" s="99"/>
      <c r="UTH79" s="99"/>
      <c r="UTI79" s="99"/>
      <c r="UTJ79" s="99"/>
      <c r="UTK79" s="5"/>
      <c r="UTL79" s="100"/>
      <c r="UTM79" s="2"/>
      <c r="UTN79" s="99"/>
      <c r="UTO79" s="99"/>
      <c r="UTP79" s="99"/>
      <c r="UTQ79" s="99"/>
      <c r="UTR79" s="99"/>
      <c r="UTS79" s="5"/>
      <c r="UTT79" s="100"/>
      <c r="UTU79" s="2"/>
      <c r="UTV79" s="99"/>
      <c r="UTW79" s="99"/>
      <c r="UTX79" s="99"/>
      <c r="UTY79" s="99"/>
      <c r="UTZ79" s="99"/>
      <c r="UUA79" s="5"/>
      <c r="UUB79" s="100"/>
      <c r="UUC79" s="2"/>
      <c r="UUD79" s="99"/>
      <c r="UUE79" s="99"/>
      <c r="UUF79" s="99"/>
      <c r="UUG79" s="99"/>
      <c r="UUH79" s="99"/>
      <c r="UUI79" s="5"/>
      <c r="UUJ79" s="100"/>
      <c r="UUK79" s="2"/>
      <c r="UUL79" s="99"/>
      <c r="UUM79" s="99"/>
      <c r="UUN79" s="99"/>
      <c r="UUO79" s="99"/>
      <c r="UUP79" s="99"/>
      <c r="UUQ79" s="5"/>
      <c r="UUR79" s="100"/>
      <c r="UUS79" s="2"/>
      <c r="UUT79" s="99"/>
      <c r="UUU79" s="99"/>
      <c r="UUV79" s="99"/>
      <c r="UUW79" s="99"/>
      <c r="UUX79" s="99"/>
      <c r="UUY79" s="5"/>
      <c r="UUZ79" s="100"/>
      <c r="UVA79" s="2"/>
      <c r="UVB79" s="99"/>
      <c r="UVC79" s="99"/>
      <c r="UVD79" s="99"/>
      <c r="UVE79" s="99"/>
      <c r="UVF79" s="99"/>
      <c r="UVG79" s="5"/>
      <c r="UVH79" s="100"/>
      <c r="UVI79" s="2"/>
      <c r="UVJ79" s="99"/>
      <c r="UVK79" s="99"/>
      <c r="UVL79" s="99"/>
      <c r="UVM79" s="99"/>
      <c r="UVN79" s="99"/>
      <c r="UVO79" s="5"/>
      <c r="UVP79" s="100"/>
      <c r="UVQ79" s="2"/>
      <c r="UVR79" s="99"/>
      <c r="UVS79" s="99"/>
      <c r="UVT79" s="99"/>
      <c r="UVU79" s="99"/>
      <c r="UVV79" s="99"/>
      <c r="UVW79" s="5"/>
      <c r="UVX79" s="100"/>
      <c r="UVY79" s="2"/>
      <c r="UVZ79" s="99"/>
      <c r="UWA79" s="99"/>
      <c r="UWB79" s="99"/>
      <c r="UWC79" s="99"/>
      <c r="UWD79" s="99"/>
      <c r="UWE79" s="5"/>
      <c r="UWF79" s="100"/>
      <c r="UWG79" s="2"/>
      <c r="UWH79" s="99"/>
      <c r="UWI79" s="99"/>
      <c r="UWJ79" s="99"/>
      <c r="UWK79" s="99"/>
      <c r="UWL79" s="99"/>
      <c r="UWM79" s="5"/>
      <c r="UWN79" s="100"/>
      <c r="UWO79" s="2"/>
      <c r="UWP79" s="99"/>
      <c r="UWQ79" s="99"/>
      <c r="UWR79" s="99"/>
      <c r="UWS79" s="99"/>
      <c r="UWT79" s="99"/>
      <c r="UWU79" s="5"/>
      <c r="UWV79" s="100"/>
      <c r="UWW79" s="2"/>
      <c r="UWX79" s="99"/>
      <c r="UWY79" s="99"/>
      <c r="UWZ79" s="99"/>
      <c r="UXA79" s="99"/>
      <c r="UXB79" s="99"/>
      <c r="UXC79" s="5"/>
      <c r="UXD79" s="100"/>
      <c r="UXE79" s="2"/>
      <c r="UXF79" s="99"/>
      <c r="UXG79" s="99"/>
      <c r="UXH79" s="99"/>
      <c r="UXI79" s="99"/>
      <c r="UXJ79" s="99"/>
      <c r="UXK79" s="5"/>
      <c r="UXL79" s="100"/>
      <c r="UXM79" s="2"/>
      <c r="UXN79" s="99"/>
      <c r="UXO79" s="99"/>
      <c r="UXP79" s="99"/>
      <c r="UXQ79" s="99"/>
      <c r="UXR79" s="99"/>
      <c r="UXS79" s="5"/>
      <c r="UXT79" s="100"/>
      <c r="UXU79" s="2"/>
      <c r="UXV79" s="99"/>
      <c r="UXW79" s="99"/>
      <c r="UXX79" s="99"/>
      <c r="UXY79" s="99"/>
      <c r="UXZ79" s="99"/>
      <c r="UYA79" s="5"/>
      <c r="UYB79" s="100"/>
      <c r="UYC79" s="2"/>
      <c r="UYD79" s="99"/>
      <c r="UYE79" s="99"/>
      <c r="UYF79" s="99"/>
      <c r="UYG79" s="99"/>
      <c r="UYH79" s="99"/>
      <c r="UYI79" s="5"/>
      <c r="UYJ79" s="100"/>
      <c r="UYK79" s="2"/>
      <c r="UYL79" s="99"/>
      <c r="UYM79" s="99"/>
      <c r="UYN79" s="99"/>
      <c r="UYO79" s="99"/>
      <c r="UYP79" s="99"/>
      <c r="UYQ79" s="5"/>
      <c r="UYR79" s="100"/>
      <c r="UYS79" s="2"/>
      <c r="UYT79" s="99"/>
      <c r="UYU79" s="99"/>
      <c r="UYV79" s="99"/>
      <c r="UYW79" s="99"/>
      <c r="UYX79" s="99"/>
      <c r="UYY79" s="5"/>
      <c r="UYZ79" s="100"/>
      <c r="UZA79" s="2"/>
      <c r="UZB79" s="99"/>
      <c r="UZC79" s="99"/>
      <c r="UZD79" s="99"/>
      <c r="UZE79" s="99"/>
      <c r="UZF79" s="99"/>
      <c r="UZG79" s="5"/>
      <c r="UZH79" s="100"/>
      <c r="UZI79" s="2"/>
      <c r="UZJ79" s="99"/>
      <c r="UZK79" s="99"/>
      <c r="UZL79" s="99"/>
      <c r="UZM79" s="99"/>
      <c r="UZN79" s="99"/>
      <c r="UZO79" s="5"/>
      <c r="UZP79" s="100"/>
      <c r="UZQ79" s="2"/>
      <c r="UZR79" s="99"/>
      <c r="UZS79" s="99"/>
      <c r="UZT79" s="99"/>
      <c r="UZU79" s="99"/>
      <c r="UZV79" s="99"/>
      <c r="UZW79" s="5"/>
      <c r="UZX79" s="100"/>
      <c r="UZY79" s="2"/>
      <c r="UZZ79" s="99"/>
      <c r="VAA79" s="99"/>
      <c r="VAB79" s="99"/>
      <c r="VAC79" s="99"/>
      <c r="VAD79" s="99"/>
      <c r="VAE79" s="5"/>
      <c r="VAF79" s="100"/>
      <c r="VAG79" s="2"/>
      <c r="VAH79" s="99"/>
      <c r="VAI79" s="99"/>
      <c r="VAJ79" s="99"/>
      <c r="VAK79" s="99"/>
      <c r="VAL79" s="99"/>
      <c r="VAM79" s="5"/>
      <c r="VAN79" s="100"/>
      <c r="VAO79" s="2"/>
      <c r="VAP79" s="99"/>
      <c r="VAQ79" s="99"/>
      <c r="VAR79" s="99"/>
      <c r="VAS79" s="99"/>
      <c r="VAT79" s="99"/>
      <c r="VAU79" s="5"/>
      <c r="VAV79" s="100"/>
      <c r="VAW79" s="2"/>
      <c r="VAX79" s="99"/>
      <c r="VAY79" s="99"/>
      <c r="VAZ79" s="99"/>
      <c r="VBA79" s="99"/>
      <c r="VBB79" s="99"/>
      <c r="VBC79" s="5"/>
      <c r="VBD79" s="100"/>
      <c r="VBE79" s="2"/>
      <c r="VBF79" s="99"/>
      <c r="VBG79" s="99"/>
      <c r="VBH79" s="99"/>
      <c r="VBI79" s="99"/>
      <c r="VBJ79" s="99"/>
      <c r="VBK79" s="5"/>
      <c r="VBL79" s="100"/>
      <c r="VBM79" s="2"/>
      <c r="VBN79" s="99"/>
      <c r="VBO79" s="99"/>
      <c r="VBP79" s="99"/>
      <c r="VBQ79" s="99"/>
      <c r="VBR79" s="99"/>
      <c r="VBS79" s="5"/>
      <c r="VBT79" s="100"/>
      <c r="VBU79" s="2"/>
      <c r="VBV79" s="99"/>
      <c r="VBW79" s="99"/>
      <c r="VBX79" s="99"/>
      <c r="VBY79" s="99"/>
      <c r="VBZ79" s="99"/>
      <c r="VCA79" s="5"/>
      <c r="VCB79" s="100"/>
      <c r="VCC79" s="2"/>
      <c r="VCD79" s="99"/>
      <c r="VCE79" s="99"/>
      <c r="VCF79" s="99"/>
      <c r="VCG79" s="99"/>
      <c r="VCH79" s="99"/>
      <c r="VCI79" s="5"/>
      <c r="VCJ79" s="100"/>
      <c r="VCK79" s="2"/>
      <c r="VCL79" s="99"/>
      <c r="VCM79" s="99"/>
      <c r="VCN79" s="99"/>
      <c r="VCO79" s="99"/>
      <c r="VCP79" s="99"/>
      <c r="VCQ79" s="5"/>
      <c r="VCR79" s="100"/>
      <c r="VCS79" s="2"/>
      <c r="VCT79" s="99"/>
      <c r="VCU79" s="99"/>
      <c r="VCV79" s="99"/>
      <c r="VCW79" s="99"/>
      <c r="VCX79" s="99"/>
      <c r="VCY79" s="5"/>
      <c r="VCZ79" s="100"/>
      <c r="VDA79" s="2"/>
      <c r="VDB79" s="99"/>
      <c r="VDC79" s="99"/>
      <c r="VDD79" s="99"/>
      <c r="VDE79" s="99"/>
      <c r="VDF79" s="99"/>
      <c r="VDG79" s="5"/>
      <c r="VDH79" s="100"/>
      <c r="VDI79" s="2"/>
      <c r="VDJ79" s="99"/>
      <c r="VDK79" s="99"/>
      <c r="VDL79" s="99"/>
      <c r="VDM79" s="99"/>
      <c r="VDN79" s="99"/>
      <c r="VDO79" s="5"/>
      <c r="VDP79" s="100"/>
      <c r="VDQ79" s="2"/>
      <c r="VDR79" s="99"/>
      <c r="VDS79" s="99"/>
      <c r="VDT79" s="99"/>
      <c r="VDU79" s="99"/>
      <c r="VDV79" s="99"/>
      <c r="VDW79" s="5"/>
      <c r="VDX79" s="100"/>
      <c r="VDY79" s="2"/>
      <c r="VDZ79" s="99"/>
      <c r="VEA79" s="99"/>
      <c r="VEB79" s="99"/>
      <c r="VEC79" s="99"/>
      <c r="VED79" s="99"/>
      <c r="VEE79" s="5"/>
      <c r="VEF79" s="100"/>
      <c r="VEG79" s="2"/>
      <c r="VEH79" s="99"/>
      <c r="VEI79" s="99"/>
      <c r="VEJ79" s="99"/>
      <c r="VEK79" s="99"/>
      <c r="VEL79" s="99"/>
      <c r="VEM79" s="5"/>
      <c r="VEN79" s="100"/>
      <c r="VEO79" s="2"/>
      <c r="VEP79" s="99"/>
      <c r="VEQ79" s="99"/>
      <c r="VER79" s="99"/>
      <c r="VES79" s="99"/>
      <c r="VET79" s="99"/>
      <c r="VEU79" s="5"/>
      <c r="VEV79" s="100"/>
      <c r="VEW79" s="2"/>
      <c r="VEX79" s="99"/>
      <c r="VEY79" s="99"/>
      <c r="VEZ79" s="99"/>
      <c r="VFA79" s="99"/>
      <c r="VFB79" s="99"/>
      <c r="VFC79" s="5"/>
      <c r="VFD79" s="100"/>
      <c r="VFE79" s="2"/>
      <c r="VFF79" s="99"/>
      <c r="VFG79" s="99"/>
      <c r="VFH79" s="99"/>
      <c r="VFI79" s="99"/>
      <c r="VFJ79" s="99"/>
      <c r="VFK79" s="5"/>
      <c r="VFL79" s="100"/>
      <c r="VFM79" s="2"/>
      <c r="VFN79" s="99"/>
      <c r="VFO79" s="99"/>
      <c r="VFP79" s="99"/>
      <c r="VFQ79" s="99"/>
      <c r="VFR79" s="99"/>
      <c r="VFS79" s="5"/>
      <c r="VFT79" s="100"/>
      <c r="VFU79" s="2"/>
      <c r="VFV79" s="99"/>
      <c r="VFW79" s="99"/>
      <c r="VFX79" s="99"/>
      <c r="VFY79" s="99"/>
      <c r="VFZ79" s="99"/>
      <c r="VGA79" s="5"/>
      <c r="VGB79" s="100"/>
      <c r="VGC79" s="2"/>
      <c r="VGD79" s="99"/>
      <c r="VGE79" s="99"/>
      <c r="VGF79" s="99"/>
      <c r="VGG79" s="99"/>
      <c r="VGH79" s="99"/>
      <c r="VGI79" s="5"/>
      <c r="VGJ79" s="100"/>
      <c r="VGK79" s="2"/>
      <c r="VGL79" s="99"/>
      <c r="VGM79" s="99"/>
      <c r="VGN79" s="99"/>
      <c r="VGO79" s="99"/>
      <c r="VGP79" s="99"/>
      <c r="VGQ79" s="5"/>
      <c r="VGR79" s="100"/>
      <c r="VGS79" s="2"/>
      <c r="VGT79" s="99"/>
      <c r="VGU79" s="99"/>
      <c r="VGV79" s="99"/>
      <c r="VGW79" s="99"/>
      <c r="VGX79" s="99"/>
      <c r="VGY79" s="5"/>
      <c r="VGZ79" s="100"/>
      <c r="VHA79" s="2"/>
      <c r="VHB79" s="99"/>
      <c r="VHC79" s="99"/>
      <c r="VHD79" s="99"/>
      <c r="VHE79" s="99"/>
      <c r="VHF79" s="99"/>
      <c r="VHG79" s="5"/>
      <c r="VHH79" s="100"/>
      <c r="VHI79" s="2"/>
      <c r="VHJ79" s="99"/>
      <c r="VHK79" s="99"/>
      <c r="VHL79" s="99"/>
      <c r="VHM79" s="99"/>
      <c r="VHN79" s="99"/>
      <c r="VHO79" s="5"/>
      <c r="VHP79" s="100"/>
      <c r="VHQ79" s="2"/>
      <c r="VHR79" s="99"/>
      <c r="VHS79" s="99"/>
      <c r="VHT79" s="99"/>
      <c r="VHU79" s="99"/>
      <c r="VHV79" s="99"/>
      <c r="VHW79" s="5"/>
      <c r="VHX79" s="100"/>
      <c r="VHY79" s="2"/>
      <c r="VHZ79" s="99"/>
      <c r="VIA79" s="99"/>
      <c r="VIB79" s="99"/>
      <c r="VIC79" s="99"/>
      <c r="VID79" s="99"/>
      <c r="VIE79" s="5"/>
      <c r="VIF79" s="100"/>
      <c r="VIG79" s="2"/>
      <c r="VIH79" s="99"/>
      <c r="VII79" s="99"/>
      <c r="VIJ79" s="99"/>
      <c r="VIK79" s="99"/>
      <c r="VIL79" s="99"/>
      <c r="VIM79" s="5"/>
      <c r="VIN79" s="100"/>
      <c r="VIO79" s="2"/>
      <c r="VIP79" s="99"/>
      <c r="VIQ79" s="99"/>
      <c r="VIR79" s="99"/>
      <c r="VIS79" s="99"/>
      <c r="VIT79" s="99"/>
      <c r="VIU79" s="5"/>
      <c r="VIV79" s="100"/>
      <c r="VIW79" s="2"/>
      <c r="VIX79" s="99"/>
      <c r="VIY79" s="99"/>
      <c r="VIZ79" s="99"/>
      <c r="VJA79" s="99"/>
      <c r="VJB79" s="99"/>
      <c r="VJC79" s="5"/>
      <c r="VJD79" s="100"/>
      <c r="VJE79" s="2"/>
      <c r="VJF79" s="99"/>
      <c r="VJG79" s="99"/>
      <c r="VJH79" s="99"/>
      <c r="VJI79" s="99"/>
      <c r="VJJ79" s="99"/>
      <c r="VJK79" s="5"/>
      <c r="VJL79" s="100"/>
      <c r="VJM79" s="2"/>
      <c r="VJN79" s="99"/>
      <c r="VJO79" s="99"/>
      <c r="VJP79" s="99"/>
      <c r="VJQ79" s="99"/>
      <c r="VJR79" s="99"/>
      <c r="VJS79" s="5"/>
      <c r="VJT79" s="100"/>
      <c r="VJU79" s="2"/>
      <c r="VJV79" s="99"/>
      <c r="VJW79" s="99"/>
      <c r="VJX79" s="99"/>
      <c r="VJY79" s="99"/>
      <c r="VJZ79" s="99"/>
      <c r="VKA79" s="5"/>
      <c r="VKB79" s="100"/>
      <c r="VKC79" s="2"/>
      <c r="VKD79" s="99"/>
      <c r="VKE79" s="99"/>
      <c r="VKF79" s="99"/>
      <c r="VKG79" s="99"/>
      <c r="VKH79" s="99"/>
      <c r="VKI79" s="5"/>
      <c r="VKJ79" s="100"/>
      <c r="VKK79" s="2"/>
      <c r="VKL79" s="99"/>
      <c r="VKM79" s="99"/>
      <c r="VKN79" s="99"/>
      <c r="VKO79" s="99"/>
      <c r="VKP79" s="99"/>
      <c r="VKQ79" s="5"/>
      <c r="VKR79" s="100"/>
      <c r="VKS79" s="2"/>
      <c r="VKT79" s="99"/>
      <c r="VKU79" s="99"/>
      <c r="VKV79" s="99"/>
      <c r="VKW79" s="99"/>
      <c r="VKX79" s="99"/>
      <c r="VKY79" s="5"/>
      <c r="VKZ79" s="100"/>
      <c r="VLA79" s="2"/>
      <c r="VLB79" s="99"/>
      <c r="VLC79" s="99"/>
      <c r="VLD79" s="99"/>
      <c r="VLE79" s="99"/>
      <c r="VLF79" s="99"/>
      <c r="VLG79" s="5"/>
      <c r="VLH79" s="100"/>
      <c r="VLI79" s="2"/>
      <c r="VLJ79" s="99"/>
      <c r="VLK79" s="99"/>
      <c r="VLL79" s="99"/>
      <c r="VLM79" s="99"/>
      <c r="VLN79" s="99"/>
      <c r="VLO79" s="5"/>
      <c r="VLP79" s="100"/>
      <c r="VLQ79" s="2"/>
      <c r="VLR79" s="99"/>
      <c r="VLS79" s="99"/>
      <c r="VLT79" s="99"/>
      <c r="VLU79" s="99"/>
      <c r="VLV79" s="99"/>
      <c r="VLW79" s="5"/>
      <c r="VLX79" s="100"/>
      <c r="VLY79" s="2"/>
      <c r="VLZ79" s="99"/>
      <c r="VMA79" s="99"/>
      <c r="VMB79" s="99"/>
      <c r="VMC79" s="99"/>
      <c r="VMD79" s="99"/>
      <c r="VME79" s="5"/>
      <c r="VMF79" s="100"/>
      <c r="VMG79" s="2"/>
      <c r="VMH79" s="99"/>
      <c r="VMI79" s="99"/>
      <c r="VMJ79" s="99"/>
      <c r="VMK79" s="99"/>
      <c r="VML79" s="99"/>
      <c r="VMM79" s="5"/>
      <c r="VMN79" s="100"/>
      <c r="VMO79" s="2"/>
      <c r="VMP79" s="99"/>
      <c r="VMQ79" s="99"/>
      <c r="VMR79" s="99"/>
      <c r="VMS79" s="99"/>
      <c r="VMT79" s="99"/>
      <c r="VMU79" s="5"/>
      <c r="VMV79" s="100"/>
      <c r="VMW79" s="2"/>
      <c r="VMX79" s="99"/>
      <c r="VMY79" s="99"/>
      <c r="VMZ79" s="99"/>
      <c r="VNA79" s="99"/>
      <c r="VNB79" s="99"/>
      <c r="VNC79" s="5"/>
      <c r="VND79" s="100"/>
      <c r="VNE79" s="2"/>
      <c r="VNF79" s="99"/>
      <c r="VNG79" s="99"/>
      <c r="VNH79" s="99"/>
      <c r="VNI79" s="99"/>
      <c r="VNJ79" s="99"/>
      <c r="VNK79" s="5"/>
      <c r="VNL79" s="100"/>
      <c r="VNM79" s="2"/>
      <c r="VNN79" s="99"/>
      <c r="VNO79" s="99"/>
      <c r="VNP79" s="99"/>
      <c r="VNQ79" s="99"/>
      <c r="VNR79" s="99"/>
      <c r="VNS79" s="5"/>
      <c r="VNT79" s="100"/>
      <c r="VNU79" s="2"/>
      <c r="VNV79" s="99"/>
      <c r="VNW79" s="99"/>
      <c r="VNX79" s="99"/>
      <c r="VNY79" s="99"/>
      <c r="VNZ79" s="99"/>
      <c r="VOA79" s="5"/>
      <c r="VOB79" s="100"/>
      <c r="VOC79" s="2"/>
      <c r="VOD79" s="99"/>
      <c r="VOE79" s="99"/>
      <c r="VOF79" s="99"/>
      <c r="VOG79" s="99"/>
      <c r="VOH79" s="99"/>
      <c r="VOI79" s="5"/>
      <c r="VOJ79" s="100"/>
      <c r="VOK79" s="2"/>
      <c r="VOL79" s="99"/>
      <c r="VOM79" s="99"/>
      <c r="VON79" s="99"/>
      <c r="VOO79" s="99"/>
      <c r="VOP79" s="99"/>
      <c r="VOQ79" s="5"/>
      <c r="VOR79" s="100"/>
      <c r="VOS79" s="2"/>
      <c r="VOT79" s="99"/>
      <c r="VOU79" s="99"/>
      <c r="VOV79" s="99"/>
      <c r="VOW79" s="99"/>
      <c r="VOX79" s="99"/>
      <c r="VOY79" s="5"/>
      <c r="VOZ79" s="100"/>
      <c r="VPA79" s="2"/>
      <c r="VPB79" s="99"/>
      <c r="VPC79" s="99"/>
      <c r="VPD79" s="99"/>
      <c r="VPE79" s="99"/>
      <c r="VPF79" s="99"/>
      <c r="VPG79" s="5"/>
      <c r="VPH79" s="100"/>
      <c r="VPI79" s="2"/>
      <c r="VPJ79" s="99"/>
      <c r="VPK79" s="99"/>
      <c r="VPL79" s="99"/>
      <c r="VPM79" s="99"/>
      <c r="VPN79" s="99"/>
      <c r="VPO79" s="5"/>
      <c r="VPP79" s="100"/>
      <c r="VPQ79" s="2"/>
      <c r="VPR79" s="99"/>
      <c r="VPS79" s="99"/>
      <c r="VPT79" s="99"/>
      <c r="VPU79" s="99"/>
      <c r="VPV79" s="99"/>
      <c r="VPW79" s="5"/>
      <c r="VPX79" s="100"/>
      <c r="VPY79" s="2"/>
      <c r="VPZ79" s="99"/>
      <c r="VQA79" s="99"/>
      <c r="VQB79" s="99"/>
      <c r="VQC79" s="99"/>
      <c r="VQD79" s="99"/>
      <c r="VQE79" s="5"/>
      <c r="VQF79" s="100"/>
      <c r="VQG79" s="2"/>
      <c r="VQH79" s="99"/>
      <c r="VQI79" s="99"/>
      <c r="VQJ79" s="99"/>
      <c r="VQK79" s="99"/>
      <c r="VQL79" s="99"/>
      <c r="VQM79" s="5"/>
      <c r="VQN79" s="100"/>
      <c r="VQO79" s="2"/>
      <c r="VQP79" s="99"/>
      <c r="VQQ79" s="99"/>
      <c r="VQR79" s="99"/>
      <c r="VQS79" s="99"/>
      <c r="VQT79" s="99"/>
      <c r="VQU79" s="5"/>
      <c r="VQV79" s="100"/>
      <c r="VQW79" s="2"/>
      <c r="VQX79" s="99"/>
      <c r="VQY79" s="99"/>
      <c r="VQZ79" s="99"/>
      <c r="VRA79" s="99"/>
      <c r="VRB79" s="99"/>
      <c r="VRC79" s="5"/>
      <c r="VRD79" s="100"/>
      <c r="VRE79" s="2"/>
      <c r="VRF79" s="99"/>
      <c r="VRG79" s="99"/>
      <c r="VRH79" s="99"/>
      <c r="VRI79" s="99"/>
      <c r="VRJ79" s="99"/>
      <c r="VRK79" s="5"/>
      <c r="VRL79" s="100"/>
      <c r="VRM79" s="2"/>
      <c r="VRN79" s="99"/>
      <c r="VRO79" s="99"/>
      <c r="VRP79" s="99"/>
      <c r="VRQ79" s="99"/>
      <c r="VRR79" s="99"/>
      <c r="VRS79" s="5"/>
      <c r="VRT79" s="100"/>
      <c r="VRU79" s="2"/>
      <c r="VRV79" s="99"/>
      <c r="VRW79" s="99"/>
      <c r="VRX79" s="99"/>
      <c r="VRY79" s="99"/>
      <c r="VRZ79" s="99"/>
      <c r="VSA79" s="5"/>
      <c r="VSB79" s="100"/>
      <c r="VSC79" s="2"/>
      <c r="VSD79" s="99"/>
      <c r="VSE79" s="99"/>
      <c r="VSF79" s="99"/>
      <c r="VSG79" s="99"/>
      <c r="VSH79" s="99"/>
      <c r="VSI79" s="5"/>
      <c r="VSJ79" s="100"/>
      <c r="VSK79" s="2"/>
      <c r="VSL79" s="99"/>
      <c r="VSM79" s="99"/>
      <c r="VSN79" s="99"/>
      <c r="VSO79" s="99"/>
      <c r="VSP79" s="99"/>
      <c r="VSQ79" s="5"/>
      <c r="VSR79" s="100"/>
      <c r="VSS79" s="2"/>
      <c r="VST79" s="99"/>
      <c r="VSU79" s="99"/>
      <c r="VSV79" s="99"/>
      <c r="VSW79" s="99"/>
      <c r="VSX79" s="99"/>
      <c r="VSY79" s="5"/>
      <c r="VSZ79" s="100"/>
      <c r="VTA79" s="2"/>
      <c r="VTB79" s="99"/>
      <c r="VTC79" s="99"/>
      <c r="VTD79" s="99"/>
      <c r="VTE79" s="99"/>
      <c r="VTF79" s="99"/>
      <c r="VTG79" s="5"/>
      <c r="VTH79" s="100"/>
      <c r="VTI79" s="2"/>
      <c r="VTJ79" s="99"/>
      <c r="VTK79" s="99"/>
      <c r="VTL79" s="99"/>
      <c r="VTM79" s="99"/>
      <c r="VTN79" s="99"/>
      <c r="VTO79" s="5"/>
      <c r="VTP79" s="100"/>
      <c r="VTQ79" s="2"/>
      <c r="VTR79" s="99"/>
      <c r="VTS79" s="99"/>
      <c r="VTT79" s="99"/>
      <c r="VTU79" s="99"/>
      <c r="VTV79" s="99"/>
      <c r="VTW79" s="5"/>
      <c r="VTX79" s="100"/>
      <c r="VTY79" s="2"/>
      <c r="VTZ79" s="99"/>
      <c r="VUA79" s="99"/>
      <c r="VUB79" s="99"/>
      <c r="VUC79" s="99"/>
      <c r="VUD79" s="99"/>
      <c r="VUE79" s="5"/>
      <c r="VUF79" s="100"/>
      <c r="VUG79" s="2"/>
      <c r="VUH79" s="99"/>
      <c r="VUI79" s="99"/>
      <c r="VUJ79" s="99"/>
      <c r="VUK79" s="99"/>
      <c r="VUL79" s="99"/>
      <c r="VUM79" s="5"/>
      <c r="VUN79" s="100"/>
      <c r="VUO79" s="2"/>
      <c r="VUP79" s="99"/>
      <c r="VUQ79" s="99"/>
      <c r="VUR79" s="99"/>
      <c r="VUS79" s="99"/>
      <c r="VUT79" s="99"/>
      <c r="VUU79" s="5"/>
      <c r="VUV79" s="100"/>
      <c r="VUW79" s="2"/>
      <c r="VUX79" s="99"/>
      <c r="VUY79" s="99"/>
      <c r="VUZ79" s="99"/>
      <c r="VVA79" s="99"/>
      <c r="VVB79" s="99"/>
      <c r="VVC79" s="5"/>
      <c r="VVD79" s="100"/>
      <c r="VVE79" s="2"/>
      <c r="VVF79" s="99"/>
      <c r="VVG79" s="99"/>
      <c r="VVH79" s="99"/>
      <c r="VVI79" s="99"/>
      <c r="VVJ79" s="99"/>
      <c r="VVK79" s="5"/>
      <c r="VVL79" s="100"/>
      <c r="VVM79" s="2"/>
      <c r="VVN79" s="99"/>
      <c r="VVO79" s="99"/>
      <c r="VVP79" s="99"/>
      <c r="VVQ79" s="99"/>
      <c r="VVR79" s="99"/>
      <c r="VVS79" s="5"/>
      <c r="VVT79" s="100"/>
      <c r="VVU79" s="2"/>
      <c r="VVV79" s="99"/>
      <c r="VVW79" s="99"/>
      <c r="VVX79" s="99"/>
      <c r="VVY79" s="99"/>
      <c r="VVZ79" s="99"/>
      <c r="VWA79" s="5"/>
      <c r="VWB79" s="100"/>
      <c r="VWC79" s="2"/>
      <c r="VWD79" s="99"/>
      <c r="VWE79" s="99"/>
      <c r="VWF79" s="99"/>
      <c r="VWG79" s="99"/>
      <c r="VWH79" s="99"/>
      <c r="VWI79" s="5"/>
      <c r="VWJ79" s="100"/>
      <c r="VWK79" s="2"/>
      <c r="VWL79" s="99"/>
      <c r="VWM79" s="99"/>
      <c r="VWN79" s="99"/>
      <c r="VWO79" s="99"/>
      <c r="VWP79" s="99"/>
      <c r="VWQ79" s="5"/>
      <c r="VWR79" s="100"/>
      <c r="VWS79" s="2"/>
      <c r="VWT79" s="99"/>
      <c r="VWU79" s="99"/>
      <c r="VWV79" s="99"/>
      <c r="VWW79" s="99"/>
      <c r="VWX79" s="99"/>
      <c r="VWY79" s="5"/>
      <c r="VWZ79" s="100"/>
      <c r="VXA79" s="2"/>
      <c r="VXB79" s="99"/>
      <c r="VXC79" s="99"/>
      <c r="VXD79" s="99"/>
      <c r="VXE79" s="99"/>
      <c r="VXF79" s="99"/>
      <c r="VXG79" s="5"/>
      <c r="VXH79" s="100"/>
      <c r="VXI79" s="2"/>
      <c r="VXJ79" s="99"/>
      <c r="VXK79" s="99"/>
      <c r="VXL79" s="99"/>
      <c r="VXM79" s="99"/>
      <c r="VXN79" s="99"/>
      <c r="VXO79" s="5"/>
      <c r="VXP79" s="100"/>
      <c r="VXQ79" s="2"/>
      <c r="VXR79" s="99"/>
      <c r="VXS79" s="99"/>
      <c r="VXT79" s="99"/>
      <c r="VXU79" s="99"/>
      <c r="VXV79" s="99"/>
      <c r="VXW79" s="5"/>
      <c r="VXX79" s="100"/>
      <c r="VXY79" s="2"/>
      <c r="VXZ79" s="99"/>
      <c r="VYA79" s="99"/>
      <c r="VYB79" s="99"/>
      <c r="VYC79" s="99"/>
      <c r="VYD79" s="99"/>
      <c r="VYE79" s="5"/>
      <c r="VYF79" s="100"/>
      <c r="VYG79" s="2"/>
      <c r="VYH79" s="99"/>
      <c r="VYI79" s="99"/>
      <c r="VYJ79" s="99"/>
      <c r="VYK79" s="99"/>
      <c r="VYL79" s="99"/>
      <c r="VYM79" s="5"/>
      <c r="VYN79" s="100"/>
      <c r="VYO79" s="2"/>
      <c r="VYP79" s="99"/>
      <c r="VYQ79" s="99"/>
      <c r="VYR79" s="99"/>
      <c r="VYS79" s="99"/>
      <c r="VYT79" s="99"/>
      <c r="VYU79" s="5"/>
      <c r="VYV79" s="100"/>
      <c r="VYW79" s="2"/>
      <c r="VYX79" s="99"/>
      <c r="VYY79" s="99"/>
      <c r="VYZ79" s="99"/>
      <c r="VZA79" s="99"/>
      <c r="VZB79" s="99"/>
      <c r="VZC79" s="5"/>
      <c r="VZD79" s="100"/>
      <c r="VZE79" s="2"/>
      <c r="VZF79" s="99"/>
      <c r="VZG79" s="99"/>
      <c r="VZH79" s="99"/>
      <c r="VZI79" s="99"/>
      <c r="VZJ79" s="99"/>
      <c r="VZK79" s="5"/>
      <c r="VZL79" s="100"/>
      <c r="VZM79" s="2"/>
      <c r="VZN79" s="99"/>
      <c r="VZO79" s="99"/>
      <c r="VZP79" s="99"/>
      <c r="VZQ79" s="99"/>
      <c r="VZR79" s="99"/>
      <c r="VZS79" s="5"/>
      <c r="VZT79" s="100"/>
      <c r="VZU79" s="2"/>
      <c r="VZV79" s="99"/>
      <c r="VZW79" s="99"/>
      <c r="VZX79" s="99"/>
      <c r="VZY79" s="99"/>
      <c r="VZZ79" s="99"/>
      <c r="WAA79" s="5"/>
      <c r="WAB79" s="100"/>
      <c r="WAC79" s="2"/>
      <c r="WAD79" s="99"/>
      <c r="WAE79" s="99"/>
      <c r="WAF79" s="99"/>
      <c r="WAG79" s="99"/>
      <c r="WAH79" s="99"/>
      <c r="WAI79" s="5"/>
      <c r="WAJ79" s="100"/>
      <c r="WAK79" s="2"/>
      <c r="WAL79" s="99"/>
      <c r="WAM79" s="99"/>
      <c r="WAN79" s="99"/>
      <c r="WAO79" s="99"/>
      <c r="WAP79" s="99"/>
      <c r="WAQ79" s="5"/>
      <c r="WAR79" s="100"/>
      <c r="WAS79" s="2"/>
      <c r="WAT79" s="99"/>
      <c r="WAU79" s="99"/>
      <c r="WAV79" s="99"/>
      <c r="WAW79" s="99"/>
      <c r="WAX79" s="99"/>
      <c r="WAY79" s="5"/>
      <c r="WAZ79" s="100"/>
      <c r="WBA79" s="2"/>
      <c r="WBB79" s="99"/>
      <c r="WBC79" s="99"/>
      <c r="WBD79" s="99"/>
      <c r="WBE79" s="99"/>
      <c r="WBF79" s="99"/>
      <c r="WBG79" s="5"/>
      <c r="WBH79" s="100"/>
      <c r="WBI79" s="2"/>
      <c r="WBJ79" s="99"/>
      <c r="WBK79" s="99"/>
      <c r="WBL79" s="99"/>
      <c r="WBM79" s="99"/>
      <c r="WBN79" s="99"/>
      <c r="WBO79" s="5"/>
      <c r="WBP79" s="100"/>
      <c r="WBQ79" s="2"/>
      <c r="WBR79" s="99"/>
      <c r="WBS79" s="99"/>
      <c r="WBT79" s="99"/>
      <c r="WBU79" s="99"/>
      <c r="WBV79" s="99"/>
      <c r="WBW79" s="5"/>
      <c r="WBX79" s="100"/>
      <c r="WBY79" s="2"/>
      <c r="WBZ79" s="99"/>
      <c r="WCA79" s="99"/>
      <c r="WCB79" s="99"/>
      <c r="WCC79" s="99"/>
      <c r="WCD79" s="99"/>
      <c r="WCE79" s="5"/>
      <c r="WCF79" s="100"/>
      <c r="WCG79" s="2"/>
      <c r="WCH79" s="99"/>
      <c r="WCI79" s="99"/>
      <c r="WCJ79" s="99"/>
      <c r="WCK79" s="99"/>
      <c r="WCL79" s="99"/>
      <c r="WCM79" s="5"/>
      <c r="WCN79" s="100"/>
      <c r="WCO79" s="2"/>
      <c r="WCP79" s="99"/>
      <c r="WCQ79" s="99"/>
      <c r="WCR79" s="99"/>
      <c r="WCS79" s="99"/>
      <c r="WCT79" s="99"/>
      <c r="WCU79" s="5"/>
      <c r="WCV79" s="100"/>
      <c r="WCW79" s="2"/>
      <c r="WCX79" s="99"/>
      <c r="WCY79" s="99"/>
      <c r="WCZ79" s="99"/>
      <c r="WDA79" s="99"/>
      <c r="WDB79" s="99"/>
      <c r="WDC79" s="5"/>
      <c r="WDD79" s="100"/>
      <c r="WDE79" s="2"/>
      <c r="WDF79" s="99"/>
      <c r="WDG79" s="99"/>
      <c r="WDH79" s="99"/>
      <c r="WDI79" s="99"/>
      <c r="WDJ79" s="99"/>
      <c r="WDK79" s="5"/>
      <c r="WDL79" s="100"/>
      <c r="WDM79" s="2"/>
      <c r="WDN79" s="99"/>
      <c r="WDO79" s="99"/>
      <c r="WDP79" s="99"/>
      <c r="WDQ79" s="99"/>
      <c r="WDR79" s="99"/>
      <c r="WDS79" s="5"/>
      <c r="WDT79" s="100"/>
      <c r="WDU79" s="2"/>
      <c r="WDV79" s="99"/>
      <c r="WDW79" s="99"/>
      <c r="WDX79" s="99"/>
      <c r="WDY79" s="99"/>
      <c r="WDZ79" s="99"/>
      <c r="WEA79" s="5"/>
      <c r="WEB79" s="100"/>
      <c r="WEC79" s="2"/>
      <c r="WED79" s="99"/>
      <c r="WEE79" s="99"/>
      <c r="WEF79" s="99"/>
      <c r="WEG79" s="99"/>
      <c r="WEH79" s="99"/>
      <c r="WEI79" s="5"/>
      <c r="WEJ79" s="100"/>
      <c r="WEK79" s="2"/>
      <c r="WEL79" s="99"/>
      <c r="WEM79" s="99"/>
      <c r="WEN79" s="99"/>
      <c r="WEO79" s="99"/>
      <c r="WEP79" s="99"/>
      <c r="WEQ79" s="5"/>
      <c r="WER79" s="100"/>
      <c r="WES79" s="2"/>
      <c r="WET79" s="99"/>
      <c r="WEU79" s="99"/>
      <c r="WEV79" s="99"/>
      <c r="WEW79" s="99"/>
      <c r="WEX79" s="99"/>
      <c r="WEY79" s="5"/>
      <c r="WEZ79" s="100"/>
      <c r="WFA79" s="2"/>
      <c r="WFB79" s="99"/>
      <c r="WFC79" s="99"/>
      <c r="WFD79" s="99"/>
      <c r="WFE79" s="99"/>
      <c r="WFF79" s="99"/>
      <c r="WFG79" s="5"/>
      <c r="WFH79" s="100"/>
      <c r="WFI79" s="2"/>
      <c r="WFJ79" s="99"/>
      <c r="WFK79" s="99"/>
      <c r="WFL79" s="99"/>
      <c r="WFM79" s="99"/>
      <c r="WFN79" s="99"/>
      <c r="WFO79" s="5"/>
      <c r="WFP79" s="100"/>
      <c r="WFQ79" s="2"/>
      <c r="WFR79" s="99"/>
      <c r="WFS79" s="99"/>
      <c r="WFT79" s="99"/>
      <c r="WFU79" s="99"/>
      <c r="WFV79" s="99"/>
      <c r="WFW79" s="5"/>
      <c r="WFX79" s="100"/>
      <c r="WFY79" s="2"/>
      <c r="WFZ79" s="99"/>
      <c r="WGA79" s="99"/>
      <c r="WGB79" s="99"/>
      <c r="WGC79" s="99"/>
      <c r="WGD79" s="99"/>
      <c r="WGE79" s="5"/>
      <c r="WGF79" s="100"/>
      <c r="WGG79" s="2"/>
      <c r="WGH79" s="99"/>
      <c r="WGI79" s="99"/>
      <c r="WGJ79" s="99"/>
      <c r="WGK79" s="99"/>
      <c r="WGL79" s="99"/>
      <c r="WGM79" s="5"/>
      <c r="WGN79" s="100"/>
      <c r="WGO79" s="2"/>
      <c r="WGP79" s="99"/>
      <c r="WGQ79" s="99"/>
      <c r="WGR79" s="99"/>
      <c r="WGS79" s="99"/>
      <c r="WGT79" s="99"/>
      <c r="WGU79" s="5"/>
      <c r="WGV79" s="100"/>
      <c r="WGW79" s="2"/>
      <c r="WGX79" s="99"/>
      <c r="WGY79" s="99"/>
      <c r="WGZ79" s="99"/>
      <c r="WHA79" s="99"/>
      <c r="WHB79" s="99"/>
      <c r="WHC79" s="5"/>
      <c r="WHD79" s="100"/>
      <c r="WHE79" s="2"/>
      <c r="WHF79" s="99"/>
      <c r="WHG79" s="99"/>
      <c r="WHH79" s="99"/>
      <c r="WHI79" s="99"/>
      <c r="WHJ79" s="99"/>
      <c r="WHK79" s="5"/>
      <c r="WHL79" s="100"/>
      <c r="WHM79" s="2"/>
      <c r="WHN79" s="99"/>
      <c r="WHO79" s="99"/>
      <c r="WHP79" s="99"/>
      <c r="WHQ79" s="99"/>
      <c r="WHR79" s="99"/>
      <c r="WHS79" s="5"/>
      <c r="WHT79" s="100"/>
      <c r="WHU79" s="2"/>
      <c r="WHV79" s="99"/>
      <c r="WHW79" s="99"/>
      <c r="WHX79" s="99"/>
      <c r="WHY79" s="99"/>
      <c r="WHZ79" s="99"/>
      <c r="WIA79" s="5"/>
      <c r="WIB79" s="100"/>
      <c r="WIC79" s="2"/>
      <c r="WID79" s="99"/>
      <c r="WIE79" s="99"/>
      <c r="WIF79" s="99"/>
      <c r="WIG79" s="99"/>
      <c r="WIH79" s="99"/>
      <c r="WII79" s="5"/>
      <c r="WIJ79" s="100"/>
      <c r="WIK79" s="2"/>
      <c r="WIL79" s="99"/>
      <c r="WIM79" s="99"/>
      <c r="WIN79" s="99"/>
      <c r="WIO79" s="99"/>
      <c r="WIP79" s="99"/>
      <c r="WIQ79" s="5"/>
      <c r="WIR79" s="100"/>
      <c r="WIS79" s="2"/>
      <c r="WIT79" s="99"/>
      <c r="WIU79" s="99"/>
      <c r="WIV79" s="99"/>
      <c r="WIW79" s="99"/>
      <c r="WIX79" s="99"/>
      <c r="WIY79" s="5"/>
      <c r="WIZ79" s="100"/>
      <c r="WJA79" s="2"/>
      <c r="WJB79" s="99"/>
      <c r="WJC79" s="99"/>
      <c r="WJD79" s="99"/>
      <c r="WJE79" s="99"/>
      <c r="WJF79" s="99"/>
      <c r="WJG79" s="5"/>
      <c r="WJH79" s="100"/>
      <c r="WJI79" s="2"/>
      <c r="WJJ79" s="99"/>
      <c r="WJK79" s="99"/>
      <c r="WJL79" s="99"/>
      <c r="WJM79" s="99"/>
      <c r="WJN79" s="99"/>
      <c r="WJO79" s="5"/>
      <c r="WJP79" s="100"/>
      <c r="WJQ79" s="2"/>
      <c r="WJR79" s="99"/>
      <c r="WJS79" s="99"/>
      <c r="WJT79" s="99"/>
      <c r="WJU79" s="99"/>
      <c r="WJV79" s="99"/>
      <c r="WJW79" s="5"/>
      <c r="WJX79" s="100"/>
      <c r="WJY79" s="2"/>
      <c r="WJZ79" s="99"/>
      <c r="WKA79" s="99"/>
      <c r="WKB79" s="99"/>
      <c r="WKC79" s="99"/>
      <c r="WKD79" s="99"/>
      <c r="WKE79" s="5"/>
      <c r="WKF79" s="100"/>
      <c r="WKG79" s="2"/>
      <c r="WKH79" s="99"/>
      <c r="WKI79" s="99"/>
      <c r="WKJ79" s="99"/>
      <c r="WKK79" s="99"/>
      <c r="WKL79" s="99"/>
      <c r="WKM79" s="5"/>
      <c r="WKN79" s="100"/>
      <c r="WKO79" s="2"/>
      <c r="WKP79" s="99"/>
      <c r="WKQ79" s="99"/>
      <c r="WKR79" s="99"/>
      <c r="WKS79" s="99"/>
      <c r="WKT79" s="99"/>
      <c r="WKU79" s="5"/>
      <c r="WKV79" s="100"/>
      <c r="WKW79" s="2"/>
      <c r="WKX79" s="99"/>
      <c r="WKY79" s="99"/>
      <c r="WKZ79" s="99"/>
      <c r="WLA79" s="99"/>
      <c r="WLB79" s="99"/>
      <c r="WLC79" s="5"/>
      <c r="WLD79" s="100"/>
      <c r="WLE79" s="2"/>
      <c r="WLF79" s="99"/>
      <c r="WLG79" s="99"/>
      <c r="WLH79" s="99"/>
      <c r="WLI79" s="99"/>
      <c r="WLJ79" s="99"/>
      <c r="WLK79" s="5"/>
      <c r="WLL79" s="100"/>
      <c r="WLM79" s="2"/>
      <c r="WLN79" s="99"/>
      <c r="WLO79" s="99"/>
      <c r="WLP79" s="99"/>
      <c r="WLQ79" s="99"/>
      <c r="WLR79" s="99"/>
      <c r="WLS79" s="5"/>
      <c r="WLT79" s="100"/>
      <c r="WLU79" s="2"/>
      <c r="WLV79" s="99"/>
      <c r="WLW79" s="99"/>
      <c r="WLX79" s="99"/>
      <c r="WLY79" s="99"/>
      <c r="WLZ79" s="99"/>
      <c r="WMA79" s="5"/>
      <c r="WMB79" s="100"/>
      <c r="WMC79" s="2"/>
      <c r="WMD79" s="99"/>
      <c r="WME79" s="99"/>
      <c r="WMF79" s="99"/>
      <c r="WMG79" s="99"/>
      <c r="WMH79" s="99"/>
      <c r="WMI79" s="5"/>
      <c r="WMJ79" s="100"/>
      <c r="WMK79" s="2"/>
      <c r="WML79" s="99"/>
      <c r="WMM79" s="99"/>
      <c r="WMN79" s="99"/>
      <c r="WMO79" s="99"/>
      <c r="WMP79" s="99"/>
      <c r="WMQ79" s="5"/>
      <c r="WMR79" s="100"/>
      <c r="WMS79" s="2"/>
      <c r="WMT79" s="99"/>
      <c r="WMU79" s="99"/>
      <c r="WMV79" s="99"/>
      <c r="WMW79" s="99"/>
      <c r="WMX79" s="99"/>
      <c r="WMY79" s="5"/>
      <c r="WMZ79" s="100"/>
      <c r="WNA79" s="2"/>
      <c r="WNB79" s="99"/>
      <c r="WNC79" s="99"/>
      <c r="WND79" s="99"/>
      <c r="WNE79" s="99"/>
      <c r="WNF79" s="99"/>
      <c r="WNG79" s="5"/>
      <c r="WNH79" s="100"/>
      <c r="WNI79" s="2"/>
      <c r="WNJ79" s="99"/>
      <c r="WNK79" s="99"/>
      <c r="WNL79" s="99"/>
      <c r="WNM79" s="99"/>
      <c r="WNN79" s="99"/>
      <c r="WNO79" s="5"/>
      <c r="WNP79" s="100"/>
      <c r="WNQ79" s="2"/>
      <c r="WNR79" s="99"/>
      <c r="WNS79" s="99"/>
      <c r="WNT79" s="99"/>
      <c r="WNU79" s="99"/>
      <c r="WNV79" s="99"/>
      <c r="WNW79" s="5"/>
      <c r="WNX79" s="100"/>
      <c r="WNY79" s="2"/>
      <c r="WNZ79" s="99"/>
      <c r="WOA79" s="99"/>
      <c r="WOB79" s="99"/>
      <c r="WOC79" s="99"/>
      <c r="WOD79" s="99"/>
      <c r="WOE79" s="5"/>
      <c r="WOF79" s="100"/>
      <c r="WOG79" s="2"/>
      <c r="WOH79" s="99"/>
      <c r="WOI79" s="99"/>
      <c r="WOJ79" s="99"/>
      <c r="WOK79" s="99"/>
      <c r="WOL79" s="99"/>
      <c r="WOM79" s="5"/>
      <c r="WON79" s="100"/>
      <c r="WOO79" s="2"/>
      <c r="WOP79" s="99"/>
      <c r="WOQ79" s="99"/>
      <c r="WOR79" s="99"/>
      <c r="WOS79" s="99"/>
      <c r="WOT79" s="99"/>
      <c r="WOU79" s="5"/>
      <c r="WOV79" s="100"/>
      <c r="WOW79" s="2"/>
      <c r="WOX79" s="99"/>
      <c r="WOY79" s="99"/>
      <c r="WOZ79" s="99"/>
      <c r="WPA79" s="99"/>
      <c r="WPB79" s="99"/>
      <c r="WPC79" s="5"/>
      <c r="WPD79" s="100"/>
      <c r="WPE79" s="2"/>
      <c r="WPF79" s="99"/>
      <c r="WPG79" s="99"/>
      <c r="WPH79" s="99"/>
      <c r="WPI79" s="99"/>
      <c r="WPJ79" s="99"/>
      <c r="WPK79" s="5"/>
      <c r="WPL79" s="100"/>
      <c r="WPM79" s="2"/>
      <c r="WPN79" s="99"/>
      <c r="WPO79" s="99"/>
      <c r="WPP79" s="99"/>
      <c r="WPQ79" s="99"/>
      <c r="WPR79" s="99"/>
      <c r="WPS79" s="5"/>
      <c r="WPT79" s="100"/>
      <c r="WPU79" s="2"/>
      <c r="WPV79" s="99"/>
      <c r="WPW79" s="99"/>
      <c r="WPX79" s="99"/>
      <c r="WPY79" s="99"/>
      <c r="WPZ79" s="99"/>
      <c r="WQA79" s="5"/>
      <c r="WQB79" s="100"/>
      <c r="WQC79" s="2"/>
      <c r="WQD79" s="99"/>
      <c r="WQE79" s="99"/>
      <c r="WQF79" s="99"/>
      <c r="WQG79" s="99"/>
      <c r="WQH79" s="99"/>
      <c r="WQI79" s="5"/>
      <c r="WQJ79" s="100"/>
      <c r="WQK79" s="2"/>
      <c r="WQL79" s="99"/>
      <c r="WQM79" s="99"/>
      <c r="WQN79" s="99"/>
      <c r="WQO79" s="99"/>
      <c r="WQP79" s="99"/>
      <c r="WQQ79" s="5"/>
      <c r="WQR79" s="100"/>
      <c r="WQS79" s="2"/>
      <c r="WQT79" s="99"/>
      <c r="WQU79" s="99"/>
      <c r="WQV79" s="99"/>
      <c r="WQW79" s="99"/>
      <c r="WQX79" s="99"/>
      <c r="WQY79" s="5"/>
      <c r="WQZ79" s="100"/>
      <c r="WRA79" s="2"/>
      <c r="WRB79" s="99"/>
      <c r="WRC79" s="99"/>
      <c r="WRD79" s="99"/>
      <c r="WRE79" s="99"/>
      <c r="WRF79" s="99"/>
      <c r="WRG79" s="5"/>
      <c r="WRH79" s="100"/>
      <c r="WRI79" s="2"/>
      <c r="WRJ79" s="99"/>
      <c r="WRK79" s="99"/>
      <c r="WRL79" s="99"/>
      <c r="WRM79" s="99"/>
      <c r="WRN79" s="99"/>
      <c r="WRO79" s="5"/>
      <c r="WRP79" s="100"/>
      <c r="WRQ79" s="2"/>
      <c r="WRR79" s="99"/>
      <c r="WRS79" s="99"/>
      <c r="WRT79" s="99"/>
      <c r="WRU79" s="99"/>
      <c r="WRV79" s="99"/>
      <c r="WRW79" s="5"/>
      <c r="WRX79" s="100"/>
      <c r="WRY79" s="2"/>
      <c r="WRZ79" s="99"/>
      <c r="WSA79" s="99"/>
      <c r="WSB79" s="99"/>
      <c r="WSC79" s="99"/>
      <c r="WSD79" s="99"/>
      <c r="WSE79" s="5"/>
      <c r="WSF79" s="100"/>
      <c r="WSG79" s="2"/>
      <c r="WSH79" s="99"/>
      <c r="WSI79" s="99"/>
      <c r="WSJ79" s="99"/>
      <c r="WSK79" s="99"/>
      <c r="WSL79" s="99"/>
      <c r="WSM79" s="5"/>
      <c r="WSN79" s="100"/>
      <c r="WSO79" s="2"/>
      <c r="WSP79" s="99"/>
      <c r="WSQ79" s="99"/>
      <c r="WSR79" s="99"/>
      <c r="WSS79" s="99"/>
      <c r="WST79" s="99"/>
      <c r="WSU79" s="5"/>
      <c r="WSV79" s="100"/>
      <c r="WSW79" s="2"/>
      <c r="WSX79" s="99"/>
      <c r="WSY79" s="99"/>
      <c r="WSZ79" s="99"/>
      <c r="WTA79" s="99"/>
      <c r="WTB79" s="99"/>
      <c r="WTC79" s="5"/>
      <c r="WTD79" s="100"/>
      <c r="WTE79" s="2"/>
      <c r="WTF79" s="99"/>
      <c r="WTG79" s="99"/>
      <c r="WTH79" s="99"/>
      <c r="WTI79" s="99"/>
      <c r="WTJ79" s="99"/>
      <c r="WTK79" s="5"/>
      <c r="WTL79" s="100"/>
      <c r="WTM79" s="2"/>
      <c r="WTN79" s="99"/>
      <c r="WTO79" s="99"/>
      <c r="WTP79" s="99"/>
      <c r="WTQ79" s="99"/>
      <c r="WTR79" s="99"/>
      <c r="WTS79" s="5"/>
      <c r="WTT79" s="100"/>
      <c r="WTU79" s="2"/>
      <c r="WTV79" s="99"/>
      <c r="WTW79" s="99"/>
      <c r="WTX79" s="99"/>
      <c r="WTY79" s="99"/>
      <c r="WTZ79" s="99"/>
      <c r="WUA79" s="5"/>
      <c r="WUB79" s="100"/>
      <c r="WUC79" s="2"/>
      <c r="WUD79" s="99"/>
      <c r="WUE79" s="99"/>
      <c r="WUF79" s="99"/>
      <c r="WUG79" s="99"/>
      <c r="WUH79" s="99"/>
      <c r="WUI79" s="5"/>
      <c r="WUJ79" s="100"/>
      <c r="WUK79" s="2"/>
      <c r="WUL79" s="99"/>
      <c r="WUM79" s="99"/>
      <c r="WUN79" s="99"/>
      <c r="WUO79" s="99"/>
      <c r="WUP79" s="99"/>
      <c r="WUQ79" s="5"/>
      <c r="WUR79" s="100"/>
      <c r="WUS79" s="2"/>
      <c r="WUT79" s="99"/>
      <c r="WUU79" s="99"/>
      <c r="WUV79" s="99"/>
      <c r="WUW79" s="99"/>
      <c r="WUX79" s="99"/>
      <c r="WUY79" s="5"/>
      <c r="WUZ79" s="100"/>
      <c r="WVA79" s="2"/>
      <c r="WVB79" s="99"/>
      <c r="WVC79" s="99"/>
      <c r="WVD79" s="99"/>
      <c r="WVE79" s="99"/>
      <c r="WVF79" s="99"/>
      <c r="WVG79" s="5"/>
      <c r="WVH79" s="100"/>
      <c r="WVI79" s="2"/>
      <c r="WVJ79" s="99"/>
      <c r="WVK79" s="99"/>
      <c r="WVL79" s="99"/>
      <c r="WVM79" s="99"/>
      <c r="WVN79" s="99"/>
      <c r="WVO79" s="5"/>
      <c r="WVP79" s="100"/>
      <c r="WVQ79" s="2"/>
      <c r="WVR79" s="99"/>
      <c r="WVS79" s="99"/>
      <c r="WVT79" s="99"/>
      <c r="WVU79" s="99"/>
      <c r="WVV79" s="99"/>
      <c r="WVW79" s="5"/>
      <c r="WVX79" s="100"/>
      <c r="WVY79" s="2"/>
      <c r="WVZ79" s="99"/>
      <c r="WWA79" s="99"/>
      <c r="WWB79" s="99"/>
      <c r="WWC79" s="99"/>
      <c r="WWD79" s="99"/>
      <c r="WWE79" s="5"/>
      <c r="WWF79" s="100"/>
      <c r="WWG79" s="2"/>
      <c r="WWH79" s="99"/>
      <c r="WWI79" s="99"/>
      <c r="WWJ79" s="99"/>
      <c r="WWK79" s="99"/>
      <c r="WWL79" s="99"/>
      <c r="WWM79" s="5"/>
      <c r="WWN79" s="100"/>
      <c r="WWO79" s="2"/>
      <c r="WWP79" s="99"/>
      <c r="WWQ79" s="99"/>
      <c r="WWR79" s="99"/>
      <c r="WWS79" s="99"/>
      <c r="WWT79" s="99"/>
      <c r="WWU79" s="5"/>
      <c r="WWV79" s="100"/>
      <c r="WWW79" s="2"/>
      <c r="WWX79" s="99"/>
      <c r="WWY79" s="99"/>
      <c r="WWZ79" s="99"/>
      <c r="WXA79" s="99"/>
      <c r="WXB79" s="99"/>
      <c r="WXC79" s="5"/>
      <c r="WXD79" s="100"/>
      <c r="WXE79" s="2"/>
      <c r="WXF79" s="99"/>
      <c r="WXG79" s="99"/>
      <c r="WXH79" s="99"/>
      <c r="WXI79" s="99"/>
      <c r="WXJ79" s="99"/>
      <c r="WXK79" s="5"/>
      <c r="WXL79" s="100"/>
      <c r="WXM79" s="2"/>
      <c r="WXN79" s="99"/>
      <c r="WXO79" s="99"/>
      <c r="WXP79" s="99"/>
      <c r="WXQ79" s="99"/>
      <c r="WXR79" s="99"/>
      <c r="WXS79" s="5"/>
      <c r="WXT79" s="100"/>
      <c r="WXU79" s="2"/>
      <c r="WXV79" s="99"/>
      <c r="WXW79" s="99"/>
      <c r="WXX79" s="99"/>
      <c r="WXY79" s="99"/>
      <c r="WXZ79" s="99"/>
      <c r="WYA79" s="5"/>
      <c r="WYB79" s="100"/>
      <c r="WYC79" s="2"/>
      <c r="WYD79" s="99"/>
      <c r="WYE79" s="99"/>
      <c r="WYF79" s="99"/>
      <c r="WYG79" s="99"/>
      <c r="WYH79" s="99"/>
      <c r="WYI79" s="5"/>
      <c r="WYJ79" s="100"/>
      <c r="WYK79" s="2"/>
      <c r="WYL79" s="99"/>
      <c r="WYM79" s="99"/>
      <c r="WYN79" s="99"/>
      <c r="WYO79" s="99"/>
      <c r="WYP79" s="99"/>
      <c r="WYQ79" s="5"/>
      <c r="WYR79" s="100"/>
      <c r="WYS79" s="2"/>
      <c r="WYT79" s="99"/>
      <c r="WYU79" s="99"/>
      <c r="WYV79" s="99"/>
      <c r="WYW79" s="99"/>
      <c r="WYX79" s="99"/>
      <c r="WYY79" s="5"/>
      <c r="WYZ79" s="100"/>
      <c r="WZA79" s="2"/>
      <c r="WZB79" s="99"/>
      <c r="WZC79" s="99"/>
      <c r="WZD79" s="99"/>
      <c r="WZE79" s="99"/>
      <c r="WZF79" s="99"/>
      <c r="WZG79" s="5"/>
      <c r="WZH79" s="100"/>
      <c r="WZI79" s="2"/>
      <c r="WZJ79" s="99"/>
      <c r="WZK79" s="99"/>
      <c r="WZL79" s="99"/>
      <c r="WZM79" s="99"/>
      <c r="WZN79" s="99"/>
      <c r="WZO79" s="5"/>
      <c r="WZP79" s="100"/>
      <c r="WZQ79" s="2"/>
      <c r="WZR79" s="99"/>
      <c r="WZS79" s="99"/>
      <c r="WZT79" s="99"/>
      <c r="WZU79" s="99"/>
      <c r="WZV79" s="99"/>
      <c r="WZW79" s="5"/>
      <c r="WZX79" s="100"/>
      <c r="WZY79" s="2"/>
      <c r="WZZ79" s="99"/>
      <c r="XAA79" s="99"/>
      <c r="XAB79" s="99"/>
      <c r="XAC79" s="99"/>
      <c r="XAD79" s="99"/>
      <c r="XAE79" s="5"/>
      <c r="XAF79" s="100"/>
      <c r="XAG79" s="2"/>
      <c r="XAH79" s="99"/>
      <c r="XAI79" s="99"/>
      <c r="XAJ79" s="99"/>
      <c r="XAK79" s="99"/>
      <c r="XAL79" s="99"/>
      <c r="XAM79" s="5"/>
      <c r="XAN79" s="100"/>
      <c r="XAO79" s="2"/>
      <c r="XAP79" s="99"/>
      <c r="XAQ79" s="99"/>
      <c r="XAR79" s="99"/>
      <c r="XAS79" s="99"/>
      <c r="XAT79" s="99"/>
      <c r="XAU79" s="5"/>
      <c r="XAV79" s="100"/>
      <c r="XAW79" s="2"/>
      <c r="XAX79" s="99"/>
      <c r="XAY79" s="99"/>
      <c r="XAZ79" s="99"/>
      <c r="XBA79" s="99"/>
      <c r="XBB79" s="99"/>
      <c r="XBC79" s="5"/>
      <c r="XBD79" s="100"/>
      <c r="XBE79" s="2"/>
      <c r="XBF79" s="99"/>
      <c r="XBG79" s="99"/>
      <c r="XBH79" s="99"/>
      <c r="XBI79" s="99"/>
      <c r="XBJ79" s="99"/>
      <c r="XBK79" s="5"/>
      <c r="XBL79" s="100"/>
      <c r="XBM79" s="2"/>
      <c r="XBN79" s="99"/>
      <c r="XBO79" s="99"/>
      <c r="XBP79" s="99"/>
      <c r="XBQ79" s="99"/>
      <c r="XBR79" s="99"/>
      <c r="XBS79" s="5"/>
      <c r="XBT79" s="100"/>
      <c r="XBU79" s="2"/>
      <c r="XBV79" s="99"/>
      <c r="XBW79" s="99"/>
      <c r="XBX79" s="99"/>
      <c r="XBY79" s="99"/>
      <c r="XBZ79" s="99"/>
      <c r="XCA79" s="5"/>
      <c r="XCB79" s="100"/>
      <c r="XCC79" s="2"/>
      <c r="XCD79" s="99"/>
      <c r="XCE79" s="99"/>
      <c r="XCF79" s="99"/>
      <c r="XCG79" s="99"/>
      <c r="XCH79" s="99"/>
      <c r="XCI79" s="5"/>
      <c r="XCJ79" s="100"/>
      <c r="XCK79" s="2"/>
      <c r="XCL79" s="99"/>
      <c r="XCM79" s="99"/>
      <c r="XCN79" s="99"/>
      <c r="XCO79" s="99"/>
      <c r="XCP79" s="99"/>
      <c r="XCQ79" s="5"/>
      <c r="XCR79" s="100"/>
      <c r="XCS79" s="2"/>
      <c r="XCT79" s="99"/>
      <c r="XCU79" s="99"/>
      <c r="XCV79" s="99"/>
      <c r="XCW79" s="99"/>
      <c r="XCX79" s="99"/>
      <c r="XCY79" s="5"/>
      <c r="XCZ79" s="100"/>
      <c r="XDA79" s="2"/>
      <c r="XDB79" s="99"/>
      <c r="XDC79" s="99"/>
      <c r="XDD79" s="99"/>
      <c r="XDE79" s="99"/>
      <c r="XDF79" s="99"/>
      <c r="XDG79" s="5"/>
      <c r="XDH79" s="100"/>
      <c r="XDI79" s="2"/>
      <c r="XDJ79" s="99"/>
      <c r="XDK79" s="99"/>
      <c r="XDL79" s="99"/>
      <c r="XDM79" s="99"/>
      <c r="XDN79" s="99"/>
      <c r="XDO79" s="5"/>
      <c r="XDP79" s="100"/>
      <c r="XDQ79" s="2"/>
      <c r="XDR79" s="99"/>
      <c r="XDS79" s="99"/>
      <c r="XDT79" s="99"/>
      <c r="XDU79" s="99"/>
      <c r="XDV79" s="99"/>
      <c r="XDW79" s="5"/>
      <c r="XDX79" s="100"/>
      <c r="XDY79" s="2"/>
      <c r="XDZ79" s="99"/>
      <c r="XEA79" s="99"/>
      <c r="XEB79" s="99"/>
      <c r="XEC79" s="99"/>
      <c r="XED79" s="99"/>
      <c r="XEE79" s="5"/>
      <c r="XEF79" s="100"/>
    </row>
    <row r="80" spans="1:16384" s="10" customFormat="1" x14ac:dyDescent="0.25">
      <c r="A80" s="188"/>
      <c r="B80" s="56"/>
      <c r="C80" s="56"/>
      <c r="D80" s="56"/>
      <c r="E80" s="56"/>
      <c r="F80" s="56"/>
      <c r="G80" s="51"/>
      <c r="H80" s="57"/>
      <c r="I80" s="28"/>
      <c r="J80" s="56"/>
      <c r="K80" s="58"/>
      <c r="L80" s="159"/>
      <c r="M80" s="51"/>
      <c r="N80" s="58"/>
      <c r="O80" s="58"/>
      <c r="P80" s="56"/>
      <c r="Q80" s="58"/>
      <c r="R80" s="166"/>
      <c r="S80" s="166"/>
      <c r="T80" s="56"/>
      <c r="U80" s="91"/>
      <c r="V80" s="88" t="s">
        <v>121</v>
      </c>
      <c r="W80" s="88">
        <v>43454</v>
      </c>
      <c r="X80" s="46">
        <v>12205</v>
      </c>
      <c r="Y80" s="45" t="s">
        <v>287</v>
      </c>
      <c r="Z80" s="88">
        <v>43101</v>
      </c>
      <c r="AA80" s="88">
        <v>43465</v>
      </c>
      <c r="AB80" s="45" t="s">
        <v>105</v>
      </c>
      <c r="AC80" s="45" t="s">
        <v>105</v>
      </c>
      <c r="AD80" s="49">
        <v>0</v>
      </c>
      <c r="AE80" s="49">
        <v>0</v>
      </c>
      <c r="AF80" s="50" t="s">
        <v>105</v>
      </c>
      <c r="AG80" s="49" t="s">
        <v>105</v>
      </c>
      <c r="AH80" s="167">
        <v>0</v>
      </c>
      <c r="AI80" s="167">
        <v>0</v>
      </c>
      <c r="AJ80" s="167">
        <v>0</v>
      </c>
      <c r="AK80" s="167">
        <f>22406+11764+11492+11016+15028+6834+7786+9350+19176</f>
        <v>114852</v>
      </c>
      <c r="AL80" s="156">
        <f>AJ79+AK80</f>
        <v>242318</v>
      </c>
      <c r="AM80" s="50" t="s">
        <v>105</v>
      </c>
      <c r="AN80" s="50" t="s">
        <v>105</v>
      </c>
      <c r="AO80" s="50" t="s">
        <v>105</v>
      </c>
      <c r="AP80" s="50" t="s">
        <v>105</v>
      </c>
      <c r="AQ80" s="50" t="s">
        <v>105</v>
      </c>
      <c r="AR80" s="50" t="s">
        <v>105</v>
      </c>
      <c r="AS80" s="50" t="s">
        <v>105</v>
      </c>
      <c r="AT80" s="50" t="s">
        <v>105</v>
      </c>
      <c r="AU80" s="50" t="s">
        <v>105</v>
      </c>
      <c r="AV80" s="50" t="s">
        <v>105</v>
      </c>
      <c r="AW80" s="50" t="s">
        <v>105</v>
      </c>
      <c r="AX80" s="50" t="s">
        <v>105</v>
      </c>
      <c r="AY80" s="46" t="s">
        <v>105</v>
      </c>
      <c r="AZ80" s="50" t="s">
        <v>105</v>
      </c>
      <c r="BA80" s="50" t="s">
        <v>105</v>
      </c>
      <c r="BB80" s="50" t="s">
        <v>105</v>
      </c>
      <c r="BC80" s="50" t="s">
        <v>105</v>
      </c>
      <c r="BD80" s="50" t="s">
        <v>105</v>
      </c>
      <c r="BE80" s="50" t="s">
        <v>105</v>
      </c>
      <c r="BF80" s="50" t="s">
        <v>105</v>
      </c>
      <c r="BG80" s="50" t="s">
        <v>105</v>
      </c>
      <c r="BH80" s="50" t="s">
        <v>105</v>
      </c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9"/>
      <c r="CZ80" s="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9"/>
      <c r="DQ80" s="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9"/>
      <c r="EG80" s="9"/>
      <c r="EH80" s="9"/>
      <c r="EI80" s="9"/>
      <c r="EJ80" s="9"/>
      <c r="EK80" s="9"/>
      <c r="EL80" s="9"/>
      <c r="EM80" s="9"/>
      <c r="EN80" s="9"/>
      <c r="EO80" s="9"/>
      <c r="EP80" s="9"/>
      <c r="EQ80" s="9"/>
      <c r="ER80" s="9"/>
      <c r="ES80" s="9"/>
      <c r="ET80" s="9"/>
      <c r="EU80" s="9"/>
      <c r="EV80" s="9"/>
      <c r="EW80" s="9"/>
      <c r="EX80" s="9"/>
      <c r="EY80" s="9"/>
      <c r="EZ80" s="9"/>
      <c r="FA80" s="9"/>
      <c r="FB80" s="9"/>
      <c r="FC80" s="9"/>
      <c r="FD80" s="9"/>
      <c r="FE80" s="9"/>
      <c r="FF80" s="9"/>
      <c r="FG80" s="9"/>
      <c r="FH80" s="9"/>
      <c r="FI80" s="9"/>
      <c r="FJ80" s="9"/>
      <c r="FK80" s="9"/>
      <c r="FL80" s="9"/>
      <c r="FM80" s="9"/>
      <c r="FN80" s="9"/>
      <c r="FO80" s="9"/>
      <c r="FP80" s="9"/>
      <c r="FQ80" s="9"/>
      <c r="FR80" s="9"/>
      <c r="FS80" s="9"/>
      <c r="FT80" s="9"/>
      <c r="FU80" s="9"/>
      <c r="FV80" s="9"/>
      <c r="FW80" s="9"/>
      <c r="FX80" s="9"/>
      <c r="FY80" s="9"/>
      <c r="FZ80" s="9"/>
      <c r="GA80" s="9"/>
      <c r="GB80" s="9"/>
      <c r="GC80" s="9"/>
      <c r="GD80" s="9"/>
      <c r="GE80" s="9"/>
      <c r="GF80" s="9"/>
      <c r="GG80" s="9"/>
      <c r="GH80" s="9"/>
      <c r="GI80" s="9"/>
      <c r="GJ80" s="9"/>
      <c r="GK80" s="9"/>
      <c r="GL80" s="9"/>
      <c r="GM80" s="9"/>
      <c r="GN80" s="9"/>
      <c r="GO80" s="9"/>
      <c r="GP80" s="9"/>
      <c r="GQ80" s="9"/>
      <c r="GR80" s="9"/>
      <c r="GS80" s="9"/>
      <c r="GT80" s="9"/>
      <c r="GU80" s="9"/>
      <c r="GV80" s="9"/>
      <c r="GW80" s="9"/>
      <c r="GX80" s="9"/>
      <c r="GY80" s="9"/>
      <c r="GZ80" s="9"/>
      <c r="HA80" s="9"/>
      <c r="HB80" s="9"/>
      <c r="HC80" s="9"/>
      <c r="HD80" s="9"/>
      <c r="HE80" s="9"/>
      <c r="HF80" s="9"/>
      <c r="HG80" s="9"/>
      <c r="HH80" s="9"/>
      <c r="HI80" s="9"/>
      <c r="HJ80" s="9"/>
      <c r="HK80" s="9"/>
      <c r="HL80" s="9"/>
      <c r="HM80" s="9"/>
      <c r="HN80" s="9"/>
      <c r="HO80" s="9"/>
      <c r="HP80" s="9"/>
      <c r="HQ80" s="9"/>
      <c r="HR80" s="9"/>
      <c r="HS80" s="9"/>
      <c r="HT80" s="9"/>
      <c r="HU80" s="9"/>
      <c r="HV80" s="9"/>
      <c r="HW80" s="9"/>
      <c r="HX80" s="9"/>
      <c r="HY80" s="9"/>
      <c r="HZ80" s="9"/>
      <c r="IA80" s="9"/>
      <c r="IB80" s="9"/>
      <c r="IC80" s="9"/>
      <c r="ID80" s="9"/>
      <c r="IE80" s="9"/>
      <c r="IF80" s="9"/>
      <c r="IG80" s="9"/>
      <c r="IH80" s="9"/>
      <c r="II80" s="9"/>
      <c r="IJ80" s="9"/>
      <c r="IK80" s="9"/>
      <c r="IL80" s="9"/>
      <c r="IM80" s="9"/>
      <c r="IN80" s="9"/>
      <c r="IO80" s="9"/>
      <c r="IP80" s="9"/>
      <c r="IQ80" s="9"/>
      <c r="IR80" s="9"/>
      <c r="IS80" s="9"/>
      <c r="IT80" s="9"/>
      <c r="IU80" s="9"/>
      <c r="IV80" s="9"/>
      <c r="IW80" s="9"/>
      <c r="IX80" s="9"/>
      <c r="IY80" s="9"/>
      <c r="IZ80" s="9"/>
      <c r="JA80" s="9"/>
      <c r="JB80" s="9"/>
      <c r="JC80" s="9"/>
      <c r="JD80" s="9"/>
      <c r="JE80" s="9"/>
      <c r="JF80" s="9"/>
      <c r="JG80" s="9"/>
      <c r="JH80" s="9"/>
      <c r="JI80" s="9"/>
      <c r="JJ80" s="9"/>
      <c r="JK80" s="9"/>
      <c r="JL80" s="9"/>
      <c r="JM80" s="9"/>
      <c r="JN80" s="9"/>
      <c r="JO80" s="9"/>
      <c r="JP80" s="9"/>
      <c r="JQ80" s="9"/>
      <c r="JR80" s="9"/>
      <c r="JS80" s="9"/>
      <c r="JT80" s="9"/>
      <c r="JU80" s="9"/>
      <c r="JV80" s="9"/>
      <c r="JW80" s="9"/>
      <c r="JX80" s="9"/>
      <c r="JY80" s="9"/>
      <c r="JZ80" s="9"/>
      <c r="KA80" s="9"/>
      <c r="KB80" s="9"/>
      <c r="KC80" s="9"/>
      <c r="KD80" s="9"/>
      <c r="KE80" s="9"/>
      <c r="KF80" s="9"/>
      <c r="KG80" s="9"/>
      <c r="KH80" s="9"/>
      <c r="KI80" s="9"/>
      <c r="KJ80" s="9"/>
      <c r="KK80" s="9"/>
      <c r="KL80" s="9"/>
      <c r="KM80" s="9"/>
      <c r="KN80" s="9"/>
      <c r="KO80" s="9"/>
      <c r="KP80" s="9"/>
      <c r="KQ80" s="9"/>
      <c r="KR80" s="9"/>
      <c r="KS80" s="9"/>
      <c r="KT80" s="9"/>
      <c r="KU80" s="9"/>
      <c r="KV80" s="9"/>
      <c r="KW80" s="9"/>
      <c r="KX80" s="9"/>
      <c r="KY80" s="9"/>
      <c r="KZ80" s="9"/>
      <c r="LA80" s="9"/>
      <c r="LB80" s="9"/>
      <c r="LC80" s="9"/>
      <c r="LD80" s="9"/>
      <c r="LE80" s="9"/>
      <c r="LF80" s="9"/>
      <c r="LG80" s="9"/>
      <c r="LH80" s="9"/>
      <c r="LI80" s="9"/>
      <c r="LJ80" s="9"/>
      <c r="LK80" s="9"/>
      <c r="LL80" s="9"/>
      <c r="LM80" s="9"/>
      <c r="LN80" s="9"/>
      <c r="LO80" s="9"/>
      <c r="LP80" s="9"/>
      <c r="LQ80" s="9"/>
      <c r="LR80" s="9"/>
      <c r="LS80" s="9"/>
      <c r="LT80" s="9"/>
      <c r="LU80" s="9"/>
      <c r="LV80" s="9"/>
      <c r="LW80" s="9"/>
      <c r="LX80" s="9"/>
      <c r="LY80" s="9"/>
      <c r="LZ80" s="9"/>
      <c r="MA80" s="9"/>
      <c r="MB80" s="9"/>
      <c r="MC80" s="9"/>
      <c r="MD80" s="9"/>
      <c r="ME80" s="9"/>
      <c r="MF80" s="9"/>
      <c r="MG80" s="9"/>
      <c r="MH80" s="9"/>
      <c r="MI80" s="9"/>
      <c r="MJ80" s="9"/>
      <c r="MK80" s="9"/>
      <c r="ML80" s="9"/>
      <c r="MM80" s="9"/>
      <c r="MN80" s="9"/>
      <c r="MO80" s="9"/>
      <c r="MP80" s="9"/>
      <c r="MQ80" s="9"/>
      <c r="MR80" s="9"/>
      <c r="MS80" s="9"/>
      <c r="MT80" s="9"/>
      <c r="MU80" s="9"/>
      <c r="MV80" s="9"/>
      <c r="MW80" s="9"/>
      <c r="MX80" s="9"/>
      <c r="MY80" s="9"/>
      <c r="MZ80" s="9"/>
      <c r="NA80" s="9"/>
      <c r="NB80" s="9"/>
      <c r="NC80" s="9"/>
      <c r="ND80" s="9"/>
      <c r="NE80" s="9"/>
      <c r="NF80" s="9"/>
      <c r="NG80" s="9"/>
      <c r="NH80" s="9"/>
      <c r="NI80" s="9"/>
      <c r="NJ80" s="9"/>
      <c r="NK80" s="9"/>
      <c r="NL80" s="9"/>
      <c r="NM80" s="9"/>
      <c r="NN80" s="9"/>
      <c r="NO80" s="9"/>
      <c r="NP80" s="9"/>
      <c r="NQ80" s="9"/>
      <c r="NR80" s="9"/>
      <c r="NS80" s="9"/>
      <c r="NT80" s="9"/>
      <c r="NU80" s="9"/>
      <c r="NV80" s="9"/>
      <c r="NW80" s="9"/>
      <c r="NX80" s="9"/>
      <c r="NY80" s="9"/>
      <c r="NZ80" s="9"/>
      <c r="OA80" s="9"/>
      <c r="OB80" s="9"/>
      <c r="OC80" s="9"/>
      <c r="OD80" s="9"/>
      <c r="OE80" s="9"/>
      <c r="OF80" s="9"/>
      <c r="OG80" s="9"/>
      <c r="OH80" s="9"/>
      <c r="OI80" s="9"/>
      <c r="OJ80" s="9"/>
      <c r="OK80" s="9"/>
      <c r="OL80" s="9"/>
      <c r="OM80" s="9"/>
      <c r="ON80" s="9"/>
      <c r="OO80" s="9"/>
      <c r="OP80" s="9"/>
      <c r="OQ80" s="9"/>
      <c r="OR80" s="9"/>
      <c r="OS80" s="9"/>
      <c r="OT80" s="9"/>
      <c r="OU80" s="9"/>
      <c r="OV80" s="9"/>
      <c r="OW80" s="9"/>
      <c r="OX80" s="9"/>
      <c r="OY80" s="9"/>
      <c r="OZ80" s="9"/>
      <c r="PA80" s="9"/>
      <c r="PB80" s="9"/>
      <c r="PC80" s="9"/>
      <c r="PD80" s="9"/>
      <c r="PE80" s="9"/>
      <c r="PF80" s="9"/>
      <c r="PG80" s="9"/>
      <c r="PH80" s="9"/>
      <c r="PI80" s="9"/>
      <c r="PJ80" s="9"/>
      <c r="PK80" s="9"/>
      <c r="PL80" s="9"/>
      <c r="PM80" s="9"/>
      <c r="PN80" s="9"/>
      <c r="PO80" s="9"/>
      <c r="PP80" s="9"/>
      <c r="PQ80" s="9"/>
      <c r="PR80" s="9"/>
      <c r="PS80" s="9"/>
      <c r="PT80" s="9"/>
      <c r="PU80" s="9"/>
      <c r="PV80" s="9"/>
      <c r="PW80" s="9"/>
      <c r="PX80" s="9"/>
      <c r="PY80" s="9"/>
      <c r="PZ80" s="9"/>
      <c r="QA80" s="9"/>
      <c r="QB80" s="9"/>
      <c r="QC80" s="9"/>
      <c r="QD80" s="9"/>
      <c r="QE80" s="9"/>
      <c r="QF80" s="9"/>
      <c r="QG80" s="9"/>
      <c r="QH80" s="9"/>
      <c r="QI80" s="9"/>
      <c r="QJ80" s="9"/>
      <c r="QK80" s="9"/>
      <c r="XEG80" s="9"/>
      <c r="XEH80" s="9"/>
      <c r="XEI80" s="9"/>
      <c r="XEJ80" s="9"/>
      <c r="XEK80" s="9"/>
      <c r="XEL80" s="9"/>
      <c r="XEM80" s="9"/>
      <c r="XEN80" s="9"/>
      <c r="XEO80" s="9"/>
      <c r="XEP80" s="9"/>
      <c r="XEQ80" s="9"/>
      <c r="XER80" s="9"/>
      <c r="XES80" s="9"/>
      <c r="XET80" s="9"/>
      <c r="XEU80" s="9"/>
      <c r="XEV80" s="9"/>
      <c r="XEW80" s="9"/>
      <c r="XEX80" s="9"/>
      <c r="XEY80" s="9"/>
      <c r="XEZ80" s="9"/>
      <c r="XFA80" s="9"/>
      <c r="XFB80" s="9"/>
      <c r="XFC80" s="9"/>
      <c r="XFD80" s="9"/>
    </row>
    <row r="81" spans="1:16384" s="10" customFormat="1" x14ac:dyDescent="0.25">
      <c r="A81" s="188">
        <v>19</v>
      </c>
      <c r="B81" s="56" t="s">
        <v>302</v>
      </c>
      <c r="C81" s="56" t="s">
        <v>226</v>
      </c>
      <c r="D81" s="56" t="s">
        <v>231</v>
      </c>
      <c r="E81" s="56" t="s">
        <v>104</v>
      </c>
      <c r="F81" s="56" t="s">
        <v>232</v>
      </c>
      <c r="G81" s="128">
        <v>11929</v>
      </c>
      <c r="H81" s="57" t="s">
        <v>206</v>
      </c>
      <c r="I81" s="28" t="s">
        <v>233</v>
      </c>
      <c r="J81" s="56" t="s">
        <v>234</v>
      </c>
      <c r="K81" s="129">
        <v>42746</v>
      </c>
      <c r="L81" s="159">
        <v>58125</v>
      </c>
      <c r="M81" s="128">
        <v>12000</v>
      </c>
      <c r="N81" s="129">
        <v>42746</v>
      </c>
      <c r="O81" s="129">
        <v>43100</v>
      </c>
      <c r="P81" s="56" t="s">
        <v>141</v>
      </c>
      <c r="Q81" s="58" t="s">
        <v>105</v>
      </c>
      <c r="R81" s="166" t="s">
        <v>105</v>
      </c>
      <c r="S81" s="166" t="s">
        <v>105</v>
      </c>
      <c r="T81" s="56" t="s">
        <v>216</v>
      </c>
      <c r="U81" s="56"/>
      <c r="V81" s="45" t="s">
        <v>105</v>
      </c>
      <c r="W81" s="45" t="s">
        <v>105</v>
      </c>
      <c r="X81" s="45" t="s">
        <v>105</v>
      </c>
      <c r="Y81" s="45" t="s">
        <v>105</v>
      </c>
      <c r="Z81" s="45" t="s">
        <v>105</v>
      </c>
      <c r="AA81" s="45" t="s">
        <v>105</v>
      </c>
      <c r="AB81" s="45" t="s">
        <v>105</v>
      </c>
      <c r="AC81" s="45" t="s">
        <v>105</v>
      </c>
      <c r="AD81" s="49">
        <v>0</v>
      </c>
      <c r="AE81" s="49">
        <v>0</v>
      </c>
      <c r="AF81" s="50" t="s">
        <v>105</v>
      </c>
      <c r="AG81" s="49" t="s">
        <v>105</v>
      </c>
      <c r="AH81" s="167">
        <v>0</v>
      </c>
      <c r="AI81" s="167">
        <v>0</v>
      </c>
      <c r="AJ81" s="167">
        <v>21927.3</v>
      </c>
      <c r="AK81" s="167">
        <v>0</v>
      </c>
      <c r="AL81" s="156">
        <v>0</v>
      </c>
      <c r="AM81" s="50"/>
      <c r="AN81" s="50"/>
      <c r="AO81" s="50"/>
      <c r="AP81" s="50"/>
      <c r="AQ81" s="50"/>
      <c r="AR81" s="50"/>
      <c r="AS81" s="50"/>
      <c r="AT81" s="50" t="s">
        <v>105</v>
      </c>
      <c r="AU81" s="50" t="s">
        <v>105</v>
      </c>
      <c r="AV81" s="50" t="s">
        <v>105</v>
      </c>
      <c r="AW81" s="50" t="s">
        <v>105</v>
      </c>
      <c r="AX81" s="50" t="s">
        <v>105</v>
      </c>
      <c r="AY81" s="50" t="s">
        <v>105</v>
      </c>
      <c r="AZ81" s="50" t="s">
        <v>105</v>
      </c>
      <c r="BA81" s="50" t="s">
        <v>105</v>
      </c>
      <c r="BB81" s="50" t="s">
        <v>105</v>
      </c>
      <c r="BC81" s="50" t="s">
        <v>105</v>
      </c>
      <c r="BD81" s="50" t="s">
        <v>105</v>
      </c>
      <c r="BE81" s="50" t="s">
        <v>105</v>
      </c>
      <c r="BF81" s="50" t="s">
        <v>105</v>
      </c>
      <c r="BG81" s="50" t="s">
        <v>105</v>
      </c>
      <c r="BH81" s="50" t="s">
        <v>105</v>
      </c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  <c r="CG81" s="9"/>
      <c r="CH81" s="9"/>
      <c r="CI81" s="9"/>
      <c r="CJ81" s="9"/>
      <c r="CK81" s="9"/>
      <c r="CL81" s="9"/>
      <c r="CM81" s="9"/>
      <c r="CN81" s="9"/>
      <c r="CO81" s="9"/>
      <c r="CP81" s="9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  <c r="DB81" s="9"/>
      <c r="DC81" s="9"/>
      <c r="DD81" s="9"/>
      <c r="DE81" s="9"/>
      <c r="DF81" s="9"/>
      <c r="DG81" s="9"/>
      <c r="DH81" s="9"/>
      <c r="DI81" s="9"/>
      <c r="DJ81" s="9"/>
      <c r="DK81" s="9"/>
      <c r="DL81" s="9"/>
      <c r="DM81" s="9"/>
      <c r="DN81" s="9"/>
      <c r="DO81" s="9"/>
      <c r="DP81" s="9"/>
      <c r="DQ81" s="9"/>
      <c r="DR81" s="9"/>
      <c r="DS81" s="9"/>
      <c r="DT81" s="9"/>
      <c r="DU81" s="9"/>
      <c r="DV81" s="9"/>
      <c r="DW81" s="9"/>
      <c r="DX81" s="9"/>
      <c r="DY81" s="9"/>
      <c r="DZ81" s="9"/>
      <c r="EA81" s="9"/>
      <c r="EB81" s="9"/>
      <c r="EC81" s="9"/>
      <c r="ED81" s="9"/>
      <c r="EE81" s="9"/>
      <c r="EF81" s="9"/>
      <c r="EG81" s="9"/>
      <c r="EH81" s="9"/>
      <c r="EI81" s="9"/>
      <c r="EJ81" s="9"/>
      <c r="EK81" s="9"/>
      <c r="EL81" s="9"/>
      <c r="EM81" s="9"/>
      <c r="EN81" s="9"/>
      <c r="EO81" s="9"/>
      <c r="EP81" s="9"/>
      <c r="EQ81" s="9"/>
      <c r="ER81" s="9"/>
      <c r="ES81" s="9"/>
      <c r="ET81" s="9"/>
      <c r="EU81" s="9"/>
      <c r="EV81" s="9"/>
      <c r="EW81" s="9"/>
      <c r="EX81" s="9"/>
      <c r="EY81" s="9"/>
      <c r="EZ81" s="9"/>
      <c r="FA81" s="9"/>
      <c r="FB81" s="9"/>
      <c r="FC81" s="9"/>
      <c r="FD81" s="9"/>
      <c r="FE81" s="9"/>
      <c r="FF81" s="9"/>
      <c r="FG81" s="9"/>
      <c r="FH81" s="9"/>
      <c r="FI81" s="9"/>
      <c r="FJ81" s="9"/>
      <c r="FK81" s="9"/>
      <c r="FL81" s="9"/>
      <c r="FM81" s="9"/>
      <c r="FN81" s="9"/>
      <c r="FO81" s="9"/>
      <c r="FP81" s="9"/>
      <c r="FQ81" s="9"/>
      <c r="FR81" s="9"/>
      <c r="FS81" s="9"/>
      <c r="FT81" s="9"/>
      <c r="FU81" s="9"/>
      <c r="FV81" s="9"/>
      <c r="FW81" s="9"/>
      <c r="FX81" s="9"/>
      <c r="FY81" s="9"/>
      <c r="FZ81" s="9"/>
      <c r="GA81" s="9"/>
      <c r="GB81" s="9"/>
      <c r="GC81" s="9"/>
      <c r="GD81" s="9"/>
      <c r="GE81" s="9"/>
      <c r="GF81" s="9"/>
      <c r="GG81" s="9"/>
      <c r="GH81" s="9"/>
      <c r="GI81" s="9"/>
      <c r="GJ81" s="9"/>
      <c r="GK81" s="9"/>
      <c r="GL81" s="9"/>
      <c r="GM81" s="9"/>
      <c r="GN81" s="9"/>
      <c r="GO81" s="9"/>
      <c r="GP81" s="9"/>
      <c r="GQ81" s="9"/>
      <c r="GR81" s="9"/>
      <c r="GS81" s="9"/>
      <c r="GT81" s="9"/>
      <c r="GU81" s="9"/>
      <c r="GV81" s="9"/>
      <c r="GW81" s="9"/>
      <c r="GX81" s="9"/>
      <c r="GY81" s="9"/>
      <c r="GZ81" s="9"/>
      <c r="HA81" s="9"/>
      <c r="HB81" s="9"/>
      <c r="HC81" s="9"/>
      <c r="HD81" s="9"/>
      <c r="HE81" s="9"/>
      <c r="HF81" s="9"/>
      <c r="HG81" s="9"/>
      <c r="HH81" s="9"/>
      <c r="HI81" s="9"/>
      <c r="HJ81" s="9"/>
      <c r="HK81" s="9"/>
      <c r="HL81" s="9"/>
      <c r="HM81" s="9"/>
      <c r="HN81" s="9"/>
      <c r="HO81" s="9"/>
      <c r="HP81" s="9"/>
      <c r="HQ81" s="9"/>
      <c r="HR81" s="9"/>
      <c r="HS81" s="9"/>
      <c r="HT81" s="9"/>
      <c r="HU81" s="9"/>
      <c r="HV81" s="9"/>
      <c r="HW81" s="9"/>
      <c r="HX81" s="9"/>
      <c r="HY81" s="9"/>
      <c r="HZ81" s="9"/>
      <c r="IA81" s="9"/>
      <c r="IB81" s="9"/>
      <c r="IC81" s="9"/>
      <c r="ID81" s="9"/>
      <c r="IE81" s="9"/>
      <c r="IF81" s="9"/>
      <c r="IG81" s="9"/>
      <c r="IH81" s="9"/>
      <c r="II81" s="9"/>
      <c r="IJ81" s="9"/>
      <c r="IK81" s="9"/>
      <c r="IL81" s="9"/>
      <c r="IM81" s="9"/>
      <c r="IN81" s="9"/>
      <c r="IO81" s="9"/>
      <c r="IP81" s="9"/>
      <c r="IQ81" s="9"/>
      <c r="IR81" s="9"/>
      <c r="IS81" s="9"/>
      <c r="IT81" s="9"/>
      <c r="IU81" s="9"/>
      <c r="IV81" s="9"/>
      <c r="IW81" s="9"/>
      <c r="IX81" s="9"/>
      <c r="IY81" s="9"/>
      <c r="IZ81" s="9"/>
      <c r="JA81" s="9"/>
      <c r="JB81" s="9"/>
      <c r="JC81" s="9"/>
      <c r="JD81" s="9"/>
      <c r="JE81" s="9"/>
      <c r="JF81" s="9"/>
      <c r="JG81" s="9"/>
      <c r="JH81" s="9"/>
      <c r="JI81" s="9"/>
      <c r="JJ81" s="9"/>
      <c r="JK81" s="9"/>
      <c r="JL81" s="9"/>
      <c r="JM81" s="9"/>
      <c r="JN81" s="9"/>
      <c r="JO81" s="9"/>
      <c r="JP81" s="9"/>
      <c r="JQ81" s="9"/>
      <c r="JR81" s="9"/>
      <c r="JS81" s="9"/>
      <c r="JT81" s="9"/>
      <c r="JU81" s="9"/>
      <c r="JV81" s="9"/>
      <c r="JW81" s="9"/>
      <c r="JX81" s="9"/>
      <c r="JY81" s="9"/>
      <c r="JZ81" s="9"/>
      <c r="KA81" s="9"/>
      <c r="KB81" s="9"/>
      <c r="KC81" s="9"/>
      <c r="KD81" s="9"/>
      <c r="KE81" s="9"/>
      <c r="KF81" s="9"/>
      <c r="KG81" s="9"/>
      <c r="KH81" s="9"/>
      <c r="KI81" s="9"/>
      <c r="KJ81" s="9"/>
      <c r="KK81" s="9"/>
      <c r="KL81" s="9"/>
      <c r="KM81" s="9"/>
      <c r="KN81" s="9"/>
      <c r="KO81" s="9"/>
      <c r="KP81" s="9"/>
      <c r="KQ81" s="9"/>
      <c r="KR81" s="9"/>
      <c r="KS81" s="9"/>
      <c r="KT81" s="9"/>
      <c r="KU81" s="9"/>
      <c r="KV81" s="9"/>
      <c r="KW81" s="9"/>
      <c r="KX81" s="9"/>
      <c r="KY81" s="9"/>
      <c r="KZ81" s="9"/>
      <c r="LA81" s="9"/>
      <c r="LB81" s="9"/>
      <c r="LC81" s="9"/>
      <c r="LD81" s="9"/>
      <c r="LE81" s="9"/>
      <c r="LF81" s="9"/>
      <c r="LG81" s="9"/>
      <c r="LH81" s="9"/>
      <c r="LI81" s="9"/>
      <c r="LJ81" s="9"/>
      <c r="LK81" s="9"/>
      <c r="LL81" s="9"/>
      <c r="LM81" s="9"/>
      <c r="LN81" s="9"/>
      <c r="LO81" s="9"/>
      <c r="LP81" s="9"/>
      <c r="LQ81" s="9"/>
      <c r="LR81" s="9"/>
      <c r="LS81" s="9"/>
      <c r="LT81" s="9"/>
      <c r="LU81" s="9"/>
      <c r="LV81" s="9"/>
      <c r="LW81" s="9"/>
      <c r="LX81" s="9"/>
      <c r="LY81" s="9"/>
      <c r="LZ81" s="9"/>
      <c r="MA81" s="9"/>
      <c r="MB81" s="9"/>
      <c r="MC81" s="9"/>
      <c r="MD81" s="9"/>
      <c r="ME81" s="9"/>
      <c r="MF81" s="9"/>
      <c r="MG81" s="9"/>
      <c r="MH81" s="9"/>
      <c r="MI81" s="9"/>
      <c r="MJ81" s="9"/>
      <c r="MK81" s="9"/>
      <c r="ML81" s="9"/>
      <c r="MM81" s="9"/>
      <c r="MN81" s="9"/>
      <c r="MO81" s="9"/>
      <c r="MP81" s="9"/>
      <c r="MQ81" s="9"/>
      <c r="MR81" s="9"/>
      <c r="MS81" s="9"/>
      <c r="MT81" s="9"/>
      <c r="MU81" s="9"/>
      <c r="MV81" s="9"/>
      <c r="MW81" s="9"/>
      <c r="MX81" s="9"/>
      <c r="MY81" s="9"/>
      <c r="MZ81" s="9"/>
      <c r="NA81" s="9"/>
      <c r="NB81" s="9"/>
      <c r="NC81" s="9"/>
      <c r="ND81" s="9"/>
      <c r="NE81" s="9"/>
      <c r="NF81" s="9"/>
      <c r="NG81" s="9"/>
      <c r="NH81" s="9"/>
      <c r="NI81" s="9"/>
      <c r="NJ81" s="9"/>
      <c r="NK81" s="9"/>
      <c r="NL81" s="9"/>
      <c r="NM81" s="9"/>
      <c r="NN81" s="9"/>
      <c r="NO81" s="9"/>
      <c r="NP81" s="9"/>
      <c r="NQ81" s="9"/>
      <c r="NR81" s="9"/>
      <c r="NS81" s="9"/>
      <c r="NT81" s="9"/>
      <c r="NU81" s="9"/>
      <c r="NV81" s="9"/>
      <c r="NW81" s="9"/>
      <c r="NX81" s="9"/>
      <c r="NY81" s="9"/>
      <c r="NZ81" s="9"/>
      <c r="OA81" s="9"/>
      <c r="OB81" s="9"/>
      <c r="OC81" s="9"/>
      <c r="OD81" s="9"/>
      <c r="OE81" s="9"/>
      <c r="OF81" s="9"/>
      <c r="OG81" s="9"/>
      <c r="OH81" s="9"/>
      <c r="OI81" s="9"/>
      <c r="OJ81" s="9"/>
      <c r="OK81" s="9"/>
      <c r="OL81" s="9"/>
      <c r="OM81" s="9"/>
      <c r="ON81" s="9"/>
      <c r="OO81" s="9"/>
      <c r="OP81" s="9"/>
      <c r="OQ81" s="9"/>
      <c r="OR81" s="9"/>
      <c r="OS81" s="9"/>
      <c r="OT81" s="9"/>
      <c r="OU81" s="9"/>
      <c r="OV81" s="9"/>
      <c r="OW81" s="9"/>
      <c r="OX81" s="9"/>
      <c r="OY81" s="9"/>
      <c r="OZ81" s="9"/>
      <c r="PA81" s="9"/>
      <c r="PB81" s="9"/>
      <c r="PC81" s="9"/>
      <c r="PD81" s="9"/>
      <c r="PE81" s="9"/>
      <c r="PF81" s="9"/>
      <c r="PG81" s="9"/>
      <c r="PH81" s="9"/>
      <c r="PI81" s="9"/>
      <c r="PJ81" s="9"/>
      <c r="PK81" s="9"/>
      <c r="PL81" s="9"/>
      <c r="PM81" s="9"/>
      <c r="PN81" s="9"/>
      <c r="PO81" s="9"/>
      <c r="PP81" s="9"/>
      <c r="PQ81" s="9"/>
      <c r="PR81" s="9"/>
      <c r="PS81" s="9"/>
      <c r="PT81" s="9"/>
      <c r="PU81" s="9"/>
      <c r="PV81" s="9"/>
      <c r="PW81" s="9"/>
      <c r="PX81" s="9"/>
      <c r="PY81" s="9"/>
      <c r="PZ81" s="9"/>
      <c r="QA81" s="9"/>
      <c r="QB81" s="9"/>
      <c r="QC81" s="9"/>
      <c r="QD81" s="9"/>
      <c r="QE81" s="9"/>
      <c r="QF81" s="9"/>
      <c r="QG81" s="9"/>
      <c r="QH81" s="9"/>
      <c r="QI81" s="9"/>
      <c r="QJ81" s="9"/>
      <c r="QK81" s="9"/>
      <c r="XEG81" s="9"/>
      <c r="XEH81" s="9"/>
      <c r="XEI81" s="9"/>
      <c r="XEJ81" s="9"/>
      <c r="XEK81" s="9"/>
      <c r="XEL81" s="9"/>
      <c r="XEM81" s="9"/>
      <c r="XEN81" s="9"/>
      <c r="XEO81" s="9"/>
      <c r="XEP81" s="9"/>
      <c r="XEQ81" s="9"/>
      <c r="XER81" s="9"/>
      <c r="XES81" s="9"/>
      <c r="XET81" s="9"/>
      <c r="XEU81" s="9"/>
      <c r="XEV81" s="9"/>
      <c r="XEW81" s="9"/>
      <c r="XEX81" s="9"/>
      <c r="XEY81" s="9"/>
      <c r="XEZ81" s="9"/>
      <c r="XFA81" s="9"/>
      <c r="XFB81" s="9"/>
      <c r="XFC81" s="9"/>
      <c r="XFD81" s="9"/>
    </row>
    <row r="82" spans="1:16384" s="107" customFormat="1" x14ac:dyDescent="0.25">
      <c r="A82" s="188"/>
      <c r="B82" s="56"/>
      <c r="C82" s="56"/>
      <c r="D82" s="56"/>
      <c r="E82" s="56"/>
      <c r="F82" s="56"/>
      <c r="G82" s="128"/>
      <c r="H82" s="57"/>
      <c r="I82" s="28"/>
      <c r="J82" s="56"/>
      <c r="K82" s="129"/>
      <c r="L82" s="159"/>
      <c r="M82" s="128"/>
      <c r="N82" s="129"/>
      <c r="O82" s="129"/>
      <c r="P82" s="56"/>
      <c r="Q82" s="58"/>
      <c r="R82" s="166"/>
      <c r="S82" s="166"/>
      <c r="T82" s="56"/>
      <c r="U82" s="56"/>
      <c r="V82" s="45" t="s">
        <v>121</v>
      </c>
      <c r="W82" s="45">
        <v>43089</v>
      </c>
      <c r="X82" s="121">
        <v>12205</v>
      </c>
      <c r="Y82" s="45" t="s">
        <v>294</v>
      </c>
      <c r="Z82" s="120" t="s">
        <v>105</v>
      </c>
      <c r="AA82" s="45" t="s">
        <v>105</v>
      </c>
      <c r="AB82" s="123" t="s">
        <v>105</v>
      </c>
      <c r="AC82" s="120" t="s">
        <v>105</v>
      </c>
      <c r="AD82" s="124">
        <v>0</v>
      </c>
      <c r="AE82" s="124">
        <v>0</v>
      </c>
      <c r="AF82" s="123" t="s">
        <v>105</v>
      </c>
      <c r="AG82" s="124" t="s">
        <v>105</v>
      </c>
      <c r="AH82" s="168">
        <v>0</v>
      </c>
      <c r="AI82" s="168">
        <v>0</v>
      </c>
      <c r="AJ82" s="168">
        <v>0</v>
      </c>
      <c r="AK82" s="168">
        <f>1743.6+1313.9+1555.1+1166.05+2955.6+1444+2024.95+1492.15+2267.85</f>
        <v>15963.2</v>
      </c>
      <c r="AL82" s="178">
        <f>AJ81+AK82</f>
        <v>37890.5</v>
      </c>
      <c r="AM82" s="123" t="s">
        <v>105</v>
      </c>
      <c r="AN82" s="121" t="s">
        <v>105</v>
      </c>
      <c r="AO82" s="120" t="s">
        <v>105</v>
      </c>
      <c r="AP82" s="121" t="s">
        <v>105</v>
      </c>
      <c r="AQ82" s="120" t="s">
        <v>105</v>
      </c>
      <c r="AR82" s="120" t="s">
        <v>105</v>
      </c>
      <c r="AS82" s="120" t="s">
        <v>105</v>
      </c>
      <c r="AT82" s="120" t="s">
        <v>105</v>
      </c>
      <c r="AU82" s="120" t="s">
        <v>105</v>
      </c>
      <c r="AV82" s="120" t="s">
        <v>105</v>
      </c>
      <c r="AW82" s="50" t="s">
        <v>105</v>
      </c>
      <c r="AX82" s="50" t="s">
        <v>105</v>
      </c>
      <c r="AY82" s="46" t="s">
        <v>105</v>
      </c>
      <c r="AZ82" s="50" t="s">
        <v>105</v>
      </c>
      <c r="BA82" s="50" t="s">
        <v>105</v>
      </c>
      <c r="BB82" s="50" t="s">
        <v>105</v>
      </c>
      <c r="BC82" s="50" t="s">
        <v>105</v>
      </c>
      <c r="BD82" s="50" t="s">
        <v>105</v>
      </c>
      <c r="BE82" s="50" t="s">
        <v>105</v>
      </c>
      <c r="BF82" s="50" t="s">
        <v>105</v>
      </c>
      <c r="BG82" s="50" t="s">
        <v>105</v>
      </c>
      <c r="BH82" s="50" t="s">
        <v>105</v>
      </c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  <c r="CB82" s="9"/>
      <c r="CC82" s="9"/>
      <c r="CD82" s="9"/>
      <c r="CE82" s="9"/>
      <c r="CF82" s="9"/>
      <c r="CG82" s="9"/>
      <c r="CH82" s="9"/>
      <c r="CI82" s="9"/>
      <c r="CJ82" s="9"/>
      <c r="CK82" s="9"/>
      <c r="CL82" s="9"/>
      <c r="CM82" s="9"/>
      <c r="CN82" s="9"/>
      <c r="CO82" s="9"/>
      <c r="CP82" s="9"/>
      <c r="CQ82" s="9"/>
      <c r="CR82" s="9"/>
      <c r="CS82" s="9"/>
      <c r="CT82" s="9"/>
      <c r="CU82" s="9"/>
      <c r="CV82" s="9"/>
      <c r="CW82" s="9"/>
      <c r="CX82" s="9"/>
      <c r="CY82" s="9"/>
      <c r="CZ82" s="9"/>
      <c r="DA82" s="9"/>
      <c r="DB82" s="9"/>
      <c r="DC82" s="9"/>
      <c r="DD82" s="9"/>
      <c r="DE82" s="9"/>
      <c r="DF82" s="9"/>
      <c r="DG82" s="9"/>
      <c r="DH82" s="9"/>
      <c r="DI82" s="9"/>
      <c r="DJ82" s="9"/>
      <c r="DK82" s="9"/>
      <c r="DL82" s="9"/>
      <c r="DM82" s="9"/>
      <c r="DN82" s="9"/>
      <c r="DO82" s="9"/>
      <c r="DP82" s="9"/>
      <c r="DQ82" s="9"/>
      <c r="DR82" s="9"/>
      <c r="DS82" s="9"/>
      <c r="DT82" s="9"/>
      <c r="DU82" s="9"/>
      <c r="DV82" s="9"/>
      <c r="DW82" s="9"/>
      <c r="DX82" s="9"/>
      <c r="DY82" s="9"/>
      <c r="DZ82" s="9"/>
      <c r="EA82" s="9"/>
      <c r="EB82" s="9"/>
      <c r="EC82" s="9"/>
      <c r="ED82" s="9"/>
      <c r="EE82" s="9"/>
      <c r="EF82" s="9"/>
      <c r="EG82" s="9"/>
      <c r="EH82" s="9"/>
      <c r="EI82" s="9"/>
      <c r="EJ82" s="9"/>
      <c r="EK82" s="9"/>
      <c r="EL82" s="9"/>
      <c r="EM82" s="9"/>
      <c r="EN82" s="9"/>
      <c r="EO82" s="9"/>
      <c r="EP82" s="9"/>
      <c r="EQ82" s="9"/>
      <c r="ER82" s="9"/>
      <c r="ES82" s="9"/>
      <c r="ET82" s="9"/>
      <c r="EU82" s="9"/>
      <c r="EV82" s="9"/>
      <c r="EW82" s="9"/>
      <c r="EX82" s="9"/>
      <c r="EY82" s="9"/>
      <c r="EZ82" s="9"/>
      <c r="FA82" s="9"/>
      <c r="FB82" s="9"/>
      <c r="FC82" s="9"/>
      <c r="FD82" s="9"/>
      <c r="FE82" s="9"/>
      <c r="FF82" s="9"/>
      <c r="FG82" s="9"/>
      <c r="FH82" s="9"/>
      <c r="FI82" s="9"/>
      <c r="FJ82" s="9"/>
      <c r="FK82" s="9"/>
      <c r="FL82" s="9"/>
      <c r="FM82" s="9"/>
      <c r="FN82" s="9"/>
      <c r="FO82" s="9"/>
      <c r="FP82" s="9"/>
      <c r="FQ82" s="9"/>
      <c r="FR82" s="9"/>
      <c r="FS82" s="9"/>
      <c r="FT82" s="9"/>
      <c r="FU82" s="9"/>
      <c r="FV82" s="9"/>
      <c r="FW82" s="9"/>
      <c r="FX82" s="9"/>
      <c r="FY82" s="9"/>
      <c r="FZ82" s="9"/>
      <c r="GA82" s="9"/>
      <c r="GB82" s="9"/>
      <c r="GC82" s="9"/>
      <c r="GD82" s="9"/>
      <c r="GE82" s="9"/>
      <c r="GF82" s="9"/>
      <c r="GG82" s="9"/>
      <c r="GH82" s="9"/>
      <c r="GI82" s="9"/>
      <c r="GJ82" s="9"/>
      <c r="GK82" s="9"/>
      <c r="GL82" s="9"/>
      <c r="GM82" s="9"/>
      <c r="GN82" s="9"/>
      <c r="GO82" s="9"/>
      <c r="GP82" s="9"/>
      <c r="GQ82" s="9"/>
      <c r="GR82" s="9"/>
      <c r="GS82" s="9"/>
      <c r="GT82" s="9"/>
      <c r="GU82" s="9"/>
      <c r="GV82" s="9"/>
      <c r="GW82" s="9"/>
      <c r="GX82" s="9"/>
      <c r="GY82" s="9"/>
      <c r="GZ82" s="9"/>
      <c r="HA82" s="9"/>
      <c r="HB82" s="9"/>
      <c r="HC82" s="9"/>
      <c r="HD82" s="9"/>
      <c r="HE82" s="9"/>
      <c r="HF82" s="9"/>
      <c r="HG82" s="9"/>
      <c r="HH82" s="9"/>
      <c r="HI82" s="9"/>
      <c r="HJ82" s="9"/>
      <c r="HK82" s="9"/>
      <c r="HL82" s="9"/>
      <c r="HM82" s="9"/>
      <c r="HN82" s="9"/>
      <c r="HO82" s="9"/>
      <c r="HP82" s="9"/>
      <c r="HQ82" s="9"/>
      <c r="HR82" s="9"/>
      <c r="HS82" s="9"/>
      <c r="HT82" s="9"/>
      <c r="HU82" s="9"/>
      <c r="HV82" s="9"/>
      <c r="HW82" s="9"/>
      <c r="HX82" s="9"/>
      <c r="HY82" s="9"/>
      <c r="HZ82" s="9"/>
      <c r="IA82" s="9"/>
      <c r="IB82" s="9"/>
      <c r="IC82" s="9"/>
      <c r="ID82" s="9"/>
      <c r="IE82" s="9"/>
      <c r="IF82" s="9"/>
      <c r="IG82" s="9"/>
      <c r="IH82" s="9"/>
      <c r="II82" s="9"/>
      <c r="IJ82" s="9"/>
      <c r="IK82" s="9"/>
      <c r="IL82" s="9"/>
      <c r="IM82" s="9"/>
      <c r="IN82" s="9"/>
      <c r="IO82" s="9"/>
      <c r="IP82" s="9"/>
      <c r="IQ82" s="9"/>
      <c r="IR82" s="9"/>
      <c r="IS82" s="9"/>
      <c r="IT82" s="9"/>
      <c r="IU82" s="9"/>
      <c r="IV82" s="9"/>
      <c r="IW82" s="9"/>
      <c r="IX82" s="9"/>
      <c r="IY82" s="9"/>
      <c r="IZ82" s="9"/>
      <c r="JA82" s="9"/>
      <c r="JB82" s="9"/>
      <c r="JC82" s="9"/>
      <c r="JD82" s="9"/>
      <c r="JE82" s="9"/>
      <c r="JF82" s="9"/>
      <c r="JG82" s="9"/>
      <c r="JH82" s="9"/>
      <c r="JI82" s="9"/>
      <c r="JJ82" s="9"/>
      <c r="JK82" s="9"/>
      <c r="JL82" s="9"/>
      <c r="JM82" s="9"/>
      <c r="JN82" s="9"/>
      <c r="JO82" s="9"/>
      <c r="JP82" s="9"/>
      <c r="JQ82" s="9"/>
      <c r="JR82" s="9"/>
      <c r="JS82" s="9"/>
      <c r="JT82" s="9"/>
      <c r="JU82" s="9"/>
      <c r="JV82" s="9"/>
      <c r="JW82" s="9"/>
      <c r="JX82" s="9"/>
      <c r="JY82" s="9"/>
      <c r="JZ82" s="9"/>
      <c r="KA82" s="9"/>
      <c r="KB82" s="9"/>
      <c r="KC82" s="9"/>
      <c r="KD82" s="9"/>
      <c r="KE82" s="9"/>
      <c r="KF82" s="9"/>
      <c r="KG82" s="9"/>
      <c r="KH82" s="9"/>
      <c r="KI82" s="9"/>
      <c r="KJ82" s="9"/>
      <c r="KK82" s="9"/>
      <c r="KL82" s="9"/>
      <c r="KM82" s="9"/>
      <c r="KN82" s="9"/>
      <c r="KO82" s="9"/>
      <c r="KP82" s="9"/>
      <c r="KQ82" s="9"/>
      <c r="KR82" s="9"/>
      <c r="KS82" s="9"/>
      <c r="KT82" s="9"/>
      <c r="KU82" s="9"/>
      <c r="KV82" s="9"/>
      <c r="KW82" s="9"/>
      <c r="KX82" s="9"/>
      <c r="KY82" s="9"/>
      <c r="KZ82" s="9"/>
      <c r="LA82" s="9"/>
      <c r="LB82" s="9"/>
      <c r="LC82" s="9"/>
      <c r="LD82" s="9"/>
      <c r="LE82" s="9"/>
      <c r="LF82" s="9"/>
      <c r="LG82" s="9"/>
      <c r="LH82" s="9"/>
      <c r="LI82" s="9"/>
      <c r="LJ82" s="9"/>
      <c r="LK82" s="9"/>
      <c r="LL82" s="9"/>
      <c r="LM82" s="9"/>
      <c r="LN82" s="9"/>
      <c r="LO82" s="9"/>
      <c r="LP82" s="9"/>
      <c r="LQ82" s="9"/>
      <c r="LR82" s="9"/>
      <c r="LS82" s="9"/>
      <c r="LT82" s="9"/>
      <c r="LU82" s="9"/>
      <c r="LV82" s="9"/>
      <c r="LW82" s="9"/>
      <c r="LX82" s="9"/>
      <c r="LY82" s="9"/>
      <c r="LZ82" s="9"/>
      <c r="MA82" s="9"/>
      <c r="MB82" s="9"/>
      <c r="MC82" s="9"/>
      <c r="MD82" s="9"/>
      <c r="ME82" s="9"/>
      <c r="MF82" s="9"/>
      <c r="MG82" s="9"/>
      <c r="MH82" s="9"/>
      <c r="MI82" s="9"/>
      <c r="MJ82" s="9"/>
      <c r="MK82" s="9"/>
      <c r="ML82" s="9"/>
      <c r="MM82" s="9"/>
      <c r="MN82" s="9"/>
      <c r="MO82" s="9"/>
      <c r="MP82" s="9"/>
      <c r="MQ82" s="9"/>
      <c r="MR82" s="9"/>
      <c r="MS82" s="9"/>
      <c r="MT82" s="9"/>
      <c r="MU82" s="9"/>
      <c r="MV82" s="9"/>
      <c r="MW82" s="9"/>
      <c r="MX82" s="9"/>
      <c r="MY82" s="9"/>
      <c r="MZ82" s="9"/>
      <c r="NA82" s="9"/>
      <c r="NB82" s="9"/>
      <c r="NC82" s="9"/>
      <c r="ND82" s="9"/>
      <c r="NE82" s="9"/>
      <c r="NF82" s="9"/>
      <c r="NG82" s="9"/>
      <c r="NH82" s="9"/>
      <c r="NI82" s="9"/>
      <c r="NJ82" s="9"/>
      <c r="NK82" s="9"/>
      <c r="NL82" s="9"/>
      <c r="NM82" s="9"/>
      <c r="NN82" s="9"/>
      <c r="NO82" s="9"/>
      <c r="NP82" s="9"/>
      <c r="NQ82" s="9"/>
      <c r="NR82" s="9"/>
      <c r="NS82" s="9"/>
      <c r="NT82" s="9"/>
      <c r="NU82" s="9"/>
      <c r="NV82" s="9"/>
      <c r="NW82" s="9"/>
      <c r="NX82" s="9"/>
      <c r="NY82" s="9"/>
      <c r="NZ82" s="9"/>
      <c r="OA82" s="9"/>
      <c r="OB82" s="9"/>
      <c r="OC82" s="9"/>
      <c r="OD82" s="9"/>
      <c r="OE82" s="9"/>
      <c r="OF82" s="9"/>
      <c r="OG82" s="9"/>
      <c r="OH82" s="9"/>
      <c r="OI82" s="9"/>
      <c r="OJ82" s="9"/>
      <c r="OK82" s="9"/>
      <c r="OL82" s="9"/>
      <c r="OM82" s="9"/>
      <c r="ON82" s="9"/>
      <c r="OO82" s="9"/>
      <c r="OP82" s="9"/>
      <c r="OQ82" s="9"/>
      <c r="OR82" s="9"/>
      <c r="OS82" s="9"/>
      <c r="OT82" s="9"/>
      <c r="OU82" s="9"/>
      <c r="OV82" s="9"/>
      <c r="OW82" s="9"/>
      <c r="OX82" s="9"/>
      <c r="OY82" s="9"/>
      <c r="OZ82" s="9"/>
      <c r="PA82" s="9"/>
      <c r="PB82" s="9"/>
      <c r="PC82" s="9"/>
      <c r="PD82" s="9"/>
      <c r="PE82" s="9"/>
      <c r="PF82" s="9"/>
      <c r="PG82" s="9"/>
      <c r="PH82" s="9"/>
      <c r="PI82" s="9"/>
      <c r="PJ82" s="9"/>
      <c r="PK82" s="9"/>
      <c r="PL82" s="9"/>
      <c r="PM82" s="9"/>
      <c r="PN82" s="9"/>
      <c r="PO82" s="9"/>
      <c r="PP82" s="9"/>
      <c r="PQ82" s="9"/>
      <c r="PR82" s="9"/>
      <c r="PS82" s="9"/>
      <c r="PT82" s="9"/>
      <c r="PU82" s="9"/>
      <c r="PV82" s="9"/>
      <c r="PW82" s="9"/>
      <c r="PX82" s="9"/>
      <c r="PY82" s="9"/>
      <c r="PZ82" s="9"/>
      <c r="QA82" s="9"/>
      <c r="QB82" s="9"/>
      <c r="QC82" s="9"/>
      <c r="QD82" s="9"/>
      <c r="QE82" s="9"/>
      <c r="QF82" s="9"/>
      <c r="QG82" s="9"/>
      <c r="QH82" s="9"/>
      <c r="QI82" s="9"/>
      <c r="QJ82" s="9"/>
      <c r="QK82" s="9"/>
      <c r="QL82" s="106"/>
      <c r="XEF82" s="108"/>
      <c r="XEG82" s="9"/>
      <c r="XEH82" s="9"/>
      <c r="XEI82" s="9"/>
      <c r="XEJ82" s="9"/>
      <c r="XEK82" s="9"/>
      <c r="XEL82" s="9"/>
      <c r="XEM82" s="9"/>
      <c r="XEN82" s="9"/>
      <c r="XEO82" s="9"/>
      <c r="XEP82" s="9"/>
      <c r="XEQ82" s="9"/>
      <c r="XER82" s="9"/>
      <c r="XES82" s="9"/>
      <c r="XET82" s="9"/>
      <c r="XEU82" s="9"/>
      <c r="XEV82" s="9"/>
      <c r="XEW82" s="9"/>
      <c r="XEX82" s="9"/>
      <c r="XEY82" s="9"/>
      <c r="XEZ82" s="9"/>
      <c r="XFA82" s="9"/>
      <c r="XFB82" s="9"/>
      <c r="XFC82" s="9"/>
      <c r="XFD82" s="9"/>
    </row>
    <row r="83" spans="1:16384" ht="30" x14ac:dyDescent="0.25">
      <c r="A83" s="39">
        <v>20</v>
      </c>
      <c r="B83" s="47" t="s">
        <v>312</v>
      </c>
      <c r="C83" s="47" t="s">
        <v>224</v>
      </c>
      <c r="D83" s="47" t="s">
        <v>99</v>
      </c>
      <c r="E83" s="47" t="s">
        <v>104</v>
      </c>
      <c r="F83" s="47" t="s">
        <v>235</v>
      </c>
      <c r="G83" s="121">
        <v>11935</v>
      </c>
      <c r="H83" s="44" t="s">
        <v>236</v>
      </c>
      <c r="I83" s="29" t="s">
        <v>237</v>
      </c>
      <c r="J83" s="47" t="s">
        <v>238</v>
      </c>
      <c r="K83" s="122">
        <v>42781</v>
      </c>
      <c r="L83" s="156">
        <v>34701.199999999997</v>
      </c>
      <c r="M83" s="121">
        <v>12056</v>
      </c>
      <c r="N83" s="122">
        <v>42781</v>
      </c>
      <c r="O83" s="122">
        <v>43146</v>
      </c>
      <c r="P83" s="47" t="s">
        <v>142</v>
      </c>
      <c r="Q83" s="45" t="s">
        <v>105</v>
      </c>
      <c r="R83" s="167" t="s">
        <v>105</v>
      </c>
      <c r="S83" s="167" t="s">
        <v>105</v>
      </c>
      <c r="T83" s="47" t="s">
        <v>216</v>
      </c>
      <c r="U83" s="47"/>
      <c r="V83" s="45" t="s">
        <v>105</v>
      </c>
      <c r="W83" s="45" t="s">
        <v>105</v>
      </c>
      <c r="X83" s="123" t="s">
        <v>105</v>
      </c>
      <c r="Y83" s="45" t="s">
        <v>105</v>
      </c>
      <c r="Z83" s="120" t="s">
        <v>105</v>
      </c>
      <c r="AA83" s="45" t="s">
        <v>105</v>
      </c>
      <c r="AB83" s="123" t="s">
        <v>105</v>
      </c>
      <c r="AC83" s="120" t="s">
        <v>105</v>
      </c>
      <c r="AD83" s="124">
        <v>0</v>
      </c>
      <c r="AE83" s="124">
        <v>0</v>
      </c>
      <c r="AF83" s="123" t="s">
        <v>105</v>
      </c>
      <c r="AG83" s="124" t="s">
        <v>105</v>
      </c>
      <c r="AH83" s="168">
        <v>0</v>
      </c>
      <c r="AI83" s="168">
        <v>0</v>
      </c>
      <c r="AJ83" s="168">
        <v>16485.05</v>
      </c>
      <c r="AK83" s="168">
        <f>16504.15+10242.75</f>
        <v>26746.9</v>
      </c>
      <c r="AL83" s="178">
        <f>AJ83+AK83</f>
        <v>43231.95</v>
      </c>
      <c r="AM83" s="123" t="s">
        <v>105</v>
      </c>
      <c r="AN83" s="121" t="s">
        <v>105</v>
      </c>
      <c r="AO83" s="120" t="s">
        <v>105</v>
      </c>
      <c r="AP83" s="121" t="s">
        <v>105</v>
      </c>
      <c r="AQ83" s="120" t="s">
        <v>105</v>
      </c>
      <c r="AR83" s="120" t="s">
        <v>105</v>
      </c>
      <c r="AS83" s="120" t="s">
        <v>105</v>
      </c>
      <c r="AT83" s="120" t="s">
        <v>105</v>
      </c>
      <c r="AU83" s="120" t="s">
        <v>105</v>
      </c>
      <c r="AV83" s="120" t="s">
        <v>105</v>
      </c>
      <c r="AW83" s="50" t="s">
        <v>105</v>
      </c>
      <c r="AX83" s="50" t="s">
        <v>105</v>
      </c>
      <c r="AY83" s="46" t="s">
        <v>105</v>
      </c>
      <c r="AZ83" s="50" t="s">
        <v>105</v>
      </c>
      <c r="BA83" s="50" t="s">
        <v>105</v>
      </c>
      <c r="BB83" s="50" t="s">
        <v>105</v>
      </c>
      <c r="BC83" s="50" t="s">
        <v>105</v>
      </c>
      <c r="BD83" s="50" t="s">
        <v>105</v>
      </c>
      <c r="BE83" s="50" t="s">
        <v>105</v>
      </c>
      <c r="BF83" s="50" t="s">
        <v>105</v>
      </c>
      <c r="BG83" s="50" t="s">
        <v>105</v>
      </c>
      <c r="BH83" s="50" t="s">
        <v>105</v>
      </c>
    </row>
    <row r="84" spans="1:16384" ht="30" x14ac:dyDescent="0.25">
      <c r="A84" s="39">
        <v>21</v>
      </c>
      <c r="B84" s="47" t="s">
        <v>309</v>
      </c>
      <c r="C84" s="47" t="s">
        <v>305</v>
      </c>
      <c r="D84" s="47" t="s">
        <v>99</v>
      </c>
      <c r="E84" s="47" t="s">
        <v>104</v>
      </c>
      <c r="F84" s="47" t="s">
        <v>306</v>
      </c>
      <c r="G84" s="121">
        <v>11954</v>
      </c>
      <c r="H84" s="44" t="s">
        <v>307</v>
      </c>
      <c r="I84" s="29" t="s">
        <v>244</v>
      </c>
      <c r="J84" s="47" t="s">
        <v>245</v>
      </c>
      <c r="K84" s="122">
        <v>42927</v>
      </c>
      <c r="L84" s="156">
        <v>40620</v>
      </c>
      <c r="M84" s="121">
        <v>12094</v>
      </c>
      <c r="N84" s="122">
        <v>42927</v>
      </c>
      <c r="O84" s="122">
        <v>42927</v>
      </c>
      <c r="P84" s="47" t="s">
        <v>142</v>
      </c>
      <c r="Q84" s="45" t="s">
        <v>105</v>
      </c>
      <c r="R84" s="167" t="s">
        <v>105</v>
      </c>
      <c r="S84" s="167" t="s">
        <v>105</v>
      </c>
      <c r="T84" s="47" t="s">
        <v>310</v>
      </c>
      <c r="U84" s="47" t="s">
        <v>105</v>
      </c>
      <c r="V84" s="45" t="s">
        <v>105</v>
      </c>
      <c r="W84" s="45" t="s">
        <v>105</v>
      </c>
      <c r="X84" s="123" t="s">
        <v>105</v>
      </c>
      <c r="Y84" s="45" t="s">
        <v>105</v>
      </c>
      <c r="Z84" s="120" t="s">
        <v>105</v>
      </c>
      <c r="AA84" s="45" t="s">
        <v>105</v>
      </c>
      <c r="AB84" s="123" t="s">
        <v>105</v>
      </c>
      <c r="AC84" s="120" t="s">
        <v>105</v>
      </c>
      <c r="AD84" s="124">
        <v>0</v>
      </c>
      <c r="AE84" s="124">
        <v>0</v>
      </c>
      <c r="AF84" s="123" t="s">
        <v>311</v>
      </c>
      <c r="AG84" s="124" t="s">
        <v>105</v>
      </c>
      <c r="AH84" s="168">
        <v>0</v>
      </c>
      <c r="AI84" s="168">
        <v>0</v>
      </c>
      <c r="AJ84" s="168">
        <v>13410</v>
      </c>
      <c r="AK84" s="168">
        <v>1990</v>
      </c>
      <c r="AL84" s="178">
        <f>AJ84+AK84</f>
        <v>15400</v>
      </c>
      <c r="AM84" s="125" t="s">
        <v>105</v>
      </c>
      <c r="AN84" s="121" t="s">
        <v>105</v>
      </c>
      <c r="AO84" s="47" t="s">
        <v>105</v>
      </c>
      <c r="AP84" s="121" t="s">
        <v>105</v>
      </c>
      <c r="AQ84" s="120" t="s">
        <v>105</v>
      </c>
      <c r="AR84" s="120" t="s">
        <v>105</v>
      </c>
      <c r="AS84" s="120" t="s">
        <v>105</v>
      </c>
      <c r="AT84" s="120" t="s">
        <v>105</v>
      </c>
      <c r="AU84" s="120" t="s">
        <v>105</v>
      </c>
      <c r="AV84" s="120" t="s">
        <v>105</v>
      </c>
      <c r="AW84" s="50" t="s">
        <v>105</v>
      </c>
      <c r="AX84" s="50" t="s">
        <v>105</v>
      </c>
      <c r="AY84" s="46" t="s">
        <v>105</v>
      </c>
      <c r="AZ84" s="50" t="s">
        <v>105</v>
      </c>
      <c r="BA84" s="50" t="s">
        <v>105</v>
      </c>
      <c r="BB84" s="50" t="s">
        <v>105</v>
      </c>
      <c r="BC84" s="50" t="s">
        <v>105</v>
      </c>
      <c r="BD84" s="50" t="s">
        <v>105</v>
      </c>
      <c r="BE84" s="50" t="s">
        <v>105</v>
      </c>
      <c r="BF84" s="50" t="s">
        <v>105</v>
      </c>
      <c r="BG84" s="50" t="s">
        <v>105</v>
      </c>
      <c r="BH84" s="50" t="s">
        <v>105</v>
      </c>
    </row>
    <row r="85" spans="1:16384" ht="30" x14ac:dyDescent="0.25">
      <c r="A85" s="39">
        <v>22</v>
      </c>
      <c r="B85" s="47" t="s">
        <v>317</v>
      </c>
      <c r="C85" s="47" t="s">
        <v>325</v>
      </c>
      <c r="D85" s="47" t="s">
        <v>318</v>
      </c>
      <c r="E85" s="47" t="s">
        <v>104</v>
      </c>
      <c r="F85" s="47" t="s">
        <v>319</v>
      </c>
      <c r="G85" s="121">
        <v>11936</v>
      </c>
      <c r="H85" s="44" t="s">
        <v>320</v>
      </c>
      <c r="I85" s="29" t="s">
        <v>321</v>
      </c>
      <c r="J85" s="47" t="s">
        <v>322</v>
      </c>
      <c r="K85" s="122">
        <v>43035</v>
      </c>
      <c r="L85" s="156">
        <v>400000</v>
      </c>
      <c r="M85" s="121">
        <v>12173</v>
      </c>
      <c r="N85" s="122">
        <v>43035</v>
      </c>
      <c r="O85" s="122">
        <v>43400</v>
      </c>
      <c r="P85" s="47" t="s">
        <v>199</v>
      </c>
      <c r="Q85" s="45" t="s">
        <v>105</v>
      </c>
      <c r="R85" s="167" t="s">
        <v>105</v>
      </c>
      <c r="S85" s="167" t="s">
        <v>105</v>
      </c>
      <c r="T85" s="47" t="s">
        <v>102</v>
      </c>
      <c r="U85" s="47"/>
      <c r="V85" s="45" t="s">
        <v>121</v>
      </c>
      <c r="W85" s="45">
        <v>43165</v>
      </c>
      <c r="X85" s="121">
        <v>12258</v>
      </c>
      <c r="Y85" s="45" t="s">
        <v>193</v>
      </c>
      <c r="Z85" s="122">
        <v>43035</v>
      </c>
      <c r="AA85" s="45">
        <v>43400</v>
      </c>
      <c r="AB85" s="131">
        <v>2.58E-2</v>
      </c>
      <c r="AC85" s="120" t="s">
        <v>105</v>
      </c>
      <c r="AD85" s="124">
        <v>10320</v>
      </c>
      <c r="AE85" s="124">
        <v>0</v>
      </c>
      <c r="AF85" s="123" t="s">
        <v>105</v>
      </c>
      <c r="AG85" s="124" t="s">
        <v>105</v>
      </c>
      <c r="AH85" s="168">
        <v>0</v>
      </c>
      <c r="AI85" s="168">
        <v>0</v>
      </c>
      <c r="AJ85" s="168">
        <v>0</v>
      </c>
      <c r="AK85" s="168">
        <f>22089.7+162681.49+13439.95+32441.35+79667.51</f>
        <v>310320</v>
      </c>
      <c r="AL85" s="178">
        <f>AK85</f>
        <v>310320</v>
      </c>
      <c r="AM85" s="125" t="s">
        <v>323</v>
      </c>
      <c r="AN85" s="121">
        <v>12173</v>
      </c>
      <c r="AO85" s="47" t="s">
        <v>136</v>
      </c>
      <c r="AP85" s="121">
        <v>12173</v>
      </c>
      <c r="AQ85" s="120"/>
      <c r="AR85" s="120"/>
      <c r="AS85" s="120"/>
      <c r="AT85" s="120" t="s">
        <v>105</v>
      </c>
      <c r="AU85" s="120" t="s">
        <v>105</v>
      </c>
      <c r="AV85" s="120" t="s">
        <v>105</v>
      </c>
      <c r="AW85" s="120" t="s">
        <v>105</v>
      </c>
      <c r="AX85" s="120" t="s">
        <v>105</v>
      </c>
      <c r="AY85" s="120" t="s">
        <v>105</v>
      </c>
      <c r="AZ85" s="120" t="s">
        <v>105</v>
      </c>
      <c r="BA85" s="120" t="s">
        <v>105</v>
      </c>
      <c r="BB85" s="120" t="s">
        <v>105</v>
      </c>
      <c r="BC85" s="120" t="s">
        <v>105</v>
      </c>
      <c r="BD85" s="120" t="s">
        <v>105</v>
      </c>
      <c r="BE85" s="120" t="s">
        <v>105</v>
      </c>
      <c r="BF85" s="120" t="s">
        <v>105</v>
      </c>
      <c r="BG85" s="120" t="s">
        <v>105</v>
      </c>
      <c r="BH85" s="120" t="s">
        <v>105</v>
      </c>
    </row>
    <row r="86" spans="1:16384" ht="30" x14ac:dyDescent="0.25">
      <c r="A86" s="39">
        <v>23</v>
      </c>
      <c r="B86" s="47" t="s">
        <v>334</v>
      </c>
      <c r="C86" s="47" t="s">
        <v>324</v>
      </c>
      <c r="D86" s="47" t="s">
        <v>99</v>
      </c>
      <c r="E86" s="47" t="s">
        <v>104</v>
      </c>
      <c r="F86" s="47" t="s">
        <v>235</v>
      </c>
      <c r="G86" s="121">
        <v>11723</v>
      </c>
      <c r="H86" s="44" t="s">
        <v>326</v>
      </c>
      <c r="I86" s="29" t="s">
        <v>327</v>
      </c>
      <c r="J86" s="47" t="s">
        <v>328</v>
      </c>
      <c r="K86" s="45">
        <v>42775</v>
      </c>
      <c r="L86" s="156">
        <v>93924.71</v>
      </c>
      <c r="M86" s="46">
        <v>12027</v>
      </c>
      <c r="N86" s="45">
        <v>42775</v>
      </c>
      <c r="O86" s="45">
        <v>43140</v>
      </c>
      <c r="P86" s="47" t="s">
        <v>142</v>
      </c>
      <c r="Q86" s="47" t="s">
        <v>105</v>
      </c>
      <c r="R86" s="167" t="s">
        <v>105</v>
      </c>
      <c r="S86" s="167" t="s">
        <v>105</v>
      </c>
      <c r="T86" s="47" t="s">
        <v>216</v>
      </c>
      <c r="U86" s="47" t="s">
        <v>105</v>
      </c>
      <c r="V86" s="47" t="s">
        <v>105</v>
      </c>
      <c r="W86" s="47" t="s">
        <v>105</v>
      </c>
      <c r="X86" s="47" t="s">
        <v>105</v>
      </c>
      <c r="Y86" s="47" t="s">
        <v>105</v>
      </c>
      <c r="Z86" s="47" t="s">
        <v>105</v>
      </c>
      <c r="AA86" s="47" t="s">
        <v>105</v>
      </c>
      <c r="AB86" s="47" t="s">
        <v>105</v>
      </c>
      <c r="AC86" s="89" t="s">
        <v>105</v>
      </c>
      <c r="AD86" s="89">
        <v>0</v>
      </c>
      <c r="AE86" s="89">
        <v>0</v>
      </c>
      <c r="AF86" s="45">
        <v>43123</v>
      </c>
      <c r="AG86" s="49" t="s">
        <v>105</v>
      </c>
      <c r="AH86" s="167">
        <v>0</v>
      </c>
      <c r="AI86" s="167">
        <v>0</v>
      </c>
      <c r="AJ86" s="168">
        <v>27172.34</v>
      </c>
      <c r="AK86" s="168">
        <v>66752.37</v>
      </c>
      <c r="AL86" s="178">
        <f>AJ86+AK86</f>
        <v>93924.709999999992</v>
      </c>
      <c r="AM86" s="125"/>
      <c r="AN86" s="121"/>
      <c r="AO86" s="47"/>
      <c r="AP86" s="121"/>
      <c r="AQ86" s="120"/>
      <c r="AR86" s="120"/>
      <c r="AS86" s="120"/>
      <c r="AT86" s="120" t="s">
        <v>105</v>
      </c>
      <c r="AU86" s="120" t="s">
        <v>105</v>
      </c>
      <c r="AV86" s="120" t="s">
        <v>105</v>
      </c>
      <c r="AW86" s="120" t="s">
        <v>105</v>
      </c>
      <c r="AX86" s="120" t="s">
        <v>105</v>
      </c>
      <c r="AY86" s="120" t="s">
        <v>105</v>
      </c>
      <c r="AZ86" s="120" t="s">
        <v>105</v>
      </c>
      <c r="BA86" s="120" t="s">
        <v>105</v>
      </c>
      <c r="BB86" s="120" t="s">
        <v>105</v>
      </c>
      <c r="BC86" s="120" t="s">
        <v>105</v>
      </c>
      <c r="BD86" s="120" t="s">
        <v>105</v>
      </c>
      <c r="BE86" s="120" t="s">
        <v>105</v>
      </c>
      <c r="BF86" s="120" t="s">
        <v>105</v>
      </c>
      <c r="BG86" s="120" t="s">
        <v>105</v>
      </c>
      <c r="BH86" s="120" t="s">
        <v>105</v>
      </c>
    </row>
    <row r="87" spans="1:16384" ht="30" x14ac:dyDescent="0.25">
      <c r="A87" s="39">
        <v>24</v>
      </c>
      <c r="B87" s="47" t="s">
        <v>335</v>
      </c>
      <c r="C87" s="47" t="s">
        <v>329</v>
      </c>
      <c r="D87" s="47" t="s">
        <v>99</v>
      </c>
      <c r="E87" s="47" t="s">
        <v>104</v>
      </c>
      <c r="F87" s="47" t="s">
        <v>330</v>
      </c>
      <c r="G87" s="121">
        <v>11796</v>
      </c>
      <c r="H87" s="44" t="s">
        <v>331</v>
      </c>
      <c r="I87" s="29" t="s">
        <v>327</v>
      </c>
      <c r="J87" s="47" t="s">
        <v>333</v>
      </c>
      <c r="K87" s="122">
        <v>42809</v>
      </c>
      <c r="L87" s="156">
        <v>15299.5</v>
      </c>
      <c r="M87" s="121">
        <v>12042</v>
      </c>
      <c r="N87" s="122">
        <v>42809</v>
      </c>
      <c r="O87" s="122">
        <v>42809</v>
      </c>
      <c r="P87" s="47" t="s">
        <v>142</v>
      </c>
      <c r="Q87" s="45" t="s">
        <v>105</v>
      </c>
      <c r="R87" s="167" t="s">
        <v>105</v>
      </c>
      <c r="S87" s="167" t="s">
        <v>105</v>
      </c>
      <c r="T87" s="47" t="s">
        <v>216</v>
      </c>
      <c r="U87" s="45" t="s">
        <v>105</v>
      </c>
      <c r="V87" s="45" t="s">
        <v>105</v>
      </c>
      <c r="W87" s="123" t="s">
        <v>105</v>
      </c>
      <c r="X87" s="45" t="s">
        <v>105</v>
      </c>
      <c r="Y87" s="120" t="s">
        <v>105</v>
      </c>
      <c r="Z87" s="45" t="s">
        <v>105</v>
      </c>
      <c r="AA87" s="123" t="s">
        <v>105</v>
      </c>
      <c r="AB87" s="120" t="s">
        <v>105</v>
      </c>
      <c r="AC87" s="124">
        <v>0</v>
      </c>
      <c r="AD87" s="124">
        <v>0</v>
      </c>
      <c r="AE87" s="124">
        <v>0</v>
      </c>
      <c r="AF87" s="123" t="s">
        <v>105</v>
      </c>
      <c r="AG87" s="124" t="s">
        <v>105</v>
      </c>
      <c r="AH87" s="168">
        <v>0</v>
      </c>
      <c r="AI87" s="168">
        <v>0</v>
      </c>
      <c r="AJ87" s="168">
        <v>14658.4</v>
      </c>
      <c r="AK87" s="168">
        <v>2080</v>
      </c>
      <c r="AL87" s="178">
        <f>AJ87+AK87</f>
        <v>16738.400000000001</v>
      </c>
      <c r="AM87" s="125"/>
      <c r="AN87" s="121"/>
      <c r="AO87" s="47"/>
      <c r="AP87" s="121"/>
      <c r="AQ87" s="120"/>
      <c r="AR87" s="120"/>
      <c r="AS87" s="120"/>
      <c r="AT87" s="120" t="s">
        <v>105</v>
      </c>
      <c r="AU87" s="120" t="s">
        <v>105</v>
      </c>
      <c r="AV87" s="120" t="s">
        <v>105</v>
      </c>
      <c r="AW87" s="120" t="s">
        <v>105</v>
      </c>
      <c r="AX87" s="120" t="s">
        <v>105</v>
      </c>
      <c r="AY87" s="120" t="s">
        <v>105</v>
      </c>
      <c r="AZ87" s="120" t="s">
        <v>105</v>
      </c>
      <c r="BA87" s="120" t="s">
        <v>105</v>
      </c>
      <c r="BB87" s="120" t="s">
        <v>105</v>
      </c>
      <c r="BC87" s="120" t="s">
        <v>105</v>
      </c>
      <c r="BD87" s="120" t="s">
        <v>105</v>
      </c>
      <c r="BE87" s="120" t="s">
        <v>105</v>
      </c>
      <c r="BF87" s="120" t="s">
        <v>105</v>
      </c>
      <c r="BG87" s="120" t="s">
        <v>105</v>
      </c>
      <c r="BH87" s="120" t="s">
        <v>105</v>
      </c>
    </row>
    <row r="88" spans="1:16384" ht="45" x14ac:dyDescent="0.25">
      <c r="A88" s="39">
        <v>25</v>
      </c>
      <c r="B88" s="47" t="s">
        <v>304</v>
      </c>
      <c r="C88" s="47" t="s">
        <v>246</v>
      </c>
      <c r="D88" s="47" t="s">
        <v>99</v>
      </c>
      <c r="E88" s="47" t="s">
        <v>104</v>
      </c>
      <c r="F88" s="47" t="s">
        <v>308</v>
      </c>
      <c r="G88" s="121">
        <v>11986</v>
      </c>
      <c r="H88" s="44" t="s">
        <v>223</v>
      </c>
      <c r="I88" s="29" t="s">
        <v>242</v>
      </c>
      <c r="J88" s="47" t="s">
        <v>243</v>
      </c>
      <c r="K88" s="122">
        <v>42867</v>
      </c>
      <c r="L88" s="156">
        <v>318000</v>
      </c>
      <c r="M88" s="121">
        <v>12145</v>
      </c>
      <c r="N88" s="122">
        <v>42867</v>
      </c>
      <c r="O88" s="122">
        <v>43232</v>
      </c>
      <c r="P88" s="47" t="s">
        <v>199</v>
      </c>
      <c r="Q88" s="45" t="s">
        <v>105</v>
      </c>
      <c r="R88" s="167" t="s">
        <v>105</v>
      </c>
      <c r="S88" s="167" t="s">
        <v>105</v>
      </c>
      <c r="T88" s="47" t="s">
        <v>102</v>
      </c>
      <c r="U88" s="47"/>
      <c r="V88" s="45" t="s">
        <v>105</v>
      </c>
      <c r="W88" s="45" t="s">
        <v>105</v>
      </c>
      <c r="X88" s="123" t="s">
        <v>105</v>
      </c>
      <c r="Y88" s="45" t="s">
        <v>105</v>
      </c>
      <c r="Z88" s="120" t="s">
        <v>105</v>
      </c>
      <c r="AA88" s="45" t="s">
        <v>105</v>
      </c>
      <c r="AB88" s="123" t="s">
        <v>105</v>
      </c>
      <c r="AC88" s="120" t="s">
        <v>105</v>
      </c>
      <c r="AD88" s="124">
        <v>0</v>
      </c>
      <c r="AE88" s="124">
        <v>0</v>
      </c>
      <c r="AF88" s="122">
        <v>43160</v>
      </c>
      <c r="AG88" s="124" t="s">
        <v>105</v>
      </c>
      <c r="AH88" s="168">
        <v>0</v>
      </c>
      <c r="AI88" s="168">
        <v>0</v>
      </c>
      <c r="AJ88" s="168">
        <v>0</v>
      </c>
      <c r="AK88" s="168">
        <f>100600+126600+20000+20000+35400+15400</f>
        <v>318000</v>
      </c>
      <c r="AL88" s="178">
        <f>AK88</f>
        <v>318000</v>
      </c>
      <c r="AM88" s="125" t="s">
        <v>196</v>
      </c>
      <c r="AN88" s="121">
        <v>12009</v>
      </c>
      <c r="AO88" s="47" t="s">
        <v>247</v>
      </c>
      <c r="AP88" s="121">
        <v>12009</v>
      </c>
      <c r="AQ88" s="120" t="s">
        <v>105</v>
      </c>
      <c r="AR88" s="120" t="s">
        <v>105</v>
      </c>
      <c r="AS88" s="120" t="s">
        <v>105</v>
      </c>
      <c r="AT88" s="120" t="s">
        <v>105</v>
      </c>
      <c r="AU88" s="120" t="s">
        <v>105</v>
      </c>
      <c r="AV88" s="120" t="s">
        <v>105</v>
      </c>
      <c r="AW88" s="50" t="s">
        <v>105</v>
      </c>
      <c r="AX88" s="50" t="s">
        <v>105</v>
      </c>
      <c r="AY88" s="46" t="s">
        <v>105</v>
      </c>
      <c r="AZ88" s="50" t="s">
        <v>105</v>
      </c>
      <c r="BA88" s="50" t="s">
        <v>105</v>
      </c>
      <c r="BB88" s="50" t="s">
        <v>105</v>
      </c>
      <c r="BC88" s="50" t="s">
        <v>105</v>
      </c>
      <c r="BD88" s="50" t="s">
        <v>105</v>
      </c>
      <c r="BE88" s="50" t="s">
        <v>105</v>
      </c>
      <c r="BF88" s="50" t="s">
        <v>105</v>
      </c>
      <c r="BG88" s="50" t="s">
        <v>105</v>
      </c>
      <c r="BH88" s="50" t="s">
        <v>105</v>
      </c>
    </row>
    <row r="89" spans="1:16384" ht="30" x14ac:dyDescent="0.25">
      <c r="A89" s="39">
        <v>26</v>
      </c>
      <c r="B89" s="47" t="s">
        <v>351</v>
      </c>
      <c r="C89" s="47" t="s">
        <v>352</v>
      </c>
      <c r="D89" s="47" t="s">
        <v>99</v>
      </c>
      <c r="E89" s="47" t="s">
        <v>104</v>
      </c>
      <c r="F89" s="47" t="s">
        <v>353</v>
      </c>
      <c r="G89" s="121">
        <v>12108</v>
      </c>
      <c r="H89" s="44" t="s">
        <v>303</v>
      </c>
      <c r="I89" s="29" t="s">
        <v>354</v>
      </c>
      <c r="J89" s="47" t="s">
        <v>355</v>
      </c>
      <c r="K89" s="122">
        <v>43182</v>
      </c>
      <c r="L89" s="156">
        <v>19323.55</v>
      </c>
      <c r="M89" s="121">
        <v>12270</v>
      </c>
      <c r="N89" s="122">
        <v>43182</v>
      </c>
      <c r="O89" s="122">
        <v>43547</v>
      </c>
      <c r="P89" s="47" t="s">
        <v>142</v>
      </c>
      <c r="Q89" s="45" t="s">
        <v>105</v>
      </c>
      <c r="R89" s="167" t="s">
        <v>105</v>
      </c>
      <c r="S89" s="167" t="s">
        <v>105</v>
      </c>
      <c r="T89" s="47" t="s">
        <v>216</v>
      </c>
      <c r="U89" s="47" t="s">
        <v>105</v>
      </c>
      <c r="V89" s="45" t="s">
        <v>105</v>
      </c>
      <c r="W89" s="45" t="s">
        <v>105</v>
      </c>
      <c r="X89" s="123" t="s">
        <v>105</v>
      </c>
      <c r="Y89" s="45" t="s">
        <v>105</v>
      </c>
      <c r="Z89" s="120" t="s">
        <v>105</v>
      </c>
      <c r="AA89" s="45"/>
      <c r="AB89" s="123" t="s">
        <v>105</v>
      </c>
      <c r="AC89" s="120" t="s">
        <v>105</v>
      </c>
      <c r="AD89" s="124">
        <v>0</v>
      </c>
      <c r="AE89" s="124">
        <v>0</v>
      </c>
      <c r="AF89" s="122" t="s">
        <v>105</v>
      </c>
      <c r="AG89" s="124" t="s">
        <v>105</v>
      </c>
      <c r="AH89" s="168">
        <v>0</v>
      </c>
      <c r="AI89" s="168">
        <v>0</v>
      </c>
      <c r="AJ89" s="168">
        <v>0</v>
      </c>
      <c r="AK89" s="168">
        <f>4999.93+14263.62</f>
        <v>19263.550000000003</v>
      </c>
      <c r="AL89" s="178">
        <f>AK89</f>
        <v>19263.550000000003</v>
      </c>
      <c r="AM89" s="125" t="s">
        <v>356</v>
      </c>
      <c r="AN89" s="121">
        <v>12144</v>
      </c>
      <c r="AO89" s="47" t="s">
        <v>357</v>
      </c>
      <c r="AP89" s="121">
        <v>12144</v>
      </c>
      <c r="AQ89" s="120" t="s">
        <v>105</v>
      </c>
      <c r="AR89" s="120" t="s">
        <v>105</v>
      </c>
      <c r="AS89" s="120" t="s">
        <v>105</v>
      </c>
      <c r="AT89" s="120" t="s">
        <v>105</v>
      </c>
      <c r="AU89" s="120" t="s">
        <v>105</v>
      </c>
      <c r="AV89" s="120" t="s">
        <v>105</v>
      </c>
      <c r="AW89" s="50" t="s">
        <v>105</v>
      </c>
      <c r="AX89" s="50" t="s">
        <v>105</v>
      </c>
      <c r="AY89" s="46" t="s">
        <v>105</v>
      </c>
      <c r="AZ89" s="50" t="s">
        <v>105</v>
      </c>
      <c r="BA89" s="50" t="s">
        <v>105</v>
      </c>
      <c r="BB89" s="50" t="s">
        <v>105</v>
      </c>
      <c r="BC89" s="50" t="s">
        <v>105</v>
      </c>
      <c r="BD89" s="50" t="s">
        <v>105</v>
      </c>
      <c r="BE89" s="50" t="s">
        <v>105</v>
      </c>
      <c r="BF89" s="50" t="s">
        <v>105</v>
      </c>
      <c r="BG89" s="50" t="s">
        <v>105</v>
      </c>
      <c r="BH89" s="50" t="s">
        <v>105</v>
      </c>
    </row>
    <row r="90" spans="1:16384" s="107" customFormat="1" ht="30" x14ac:dyDescent="0.25">
      <c r="A90" s="39">
        <v>27</v>
      </c>
      <c r="B90" s="47" t="s">
        <v>362</v>
      </c>
      <c r="C90" s="47" t="s">
        <v>226</v>
      </c>
      <c r="D90" s="47" t="s">
        <v>99</v>
      </c>
      <c r="E90" s="47" t="s">
        <v>104</v>
      </c>
      <c r="F90" s="47" t="s">
        <v>358</v>
      </c>
      <c r="G90" s="46">
        <v>11929</v>
      </c>
      <c r="H90" s="44" t="s">
        <v>359</v>
      </c>
      <c r="I90" s="29" t="s">
        <v>360</v>
      </c>
      <c r="J90" s="47" t="s">
        <v>361</v>
      </c>
      <c r="K90" s="45">
        <v>42740</v>
      </c>
      <c r="L90" s="156">
        <v>45700</v>
      </c>
      <c r="M90" s="46">
        <v>12001</v>
      </c>
      <c r="N90" s="45">
        <v>42740</v>
      </c>
      <c r="O90" s="45">
        <v>43105</v>
      </c>
      <c r="P90" s="47" t="s">
        <v>141</v>
      </c>
      <c r="Q90" s="45" t="s">
        <v>105</v>
      </c>
      <c r="R90" s="167" t="s">
        <v>105</v>
      </c>
      <c r="S90" s="167" t="s">
        <v>105</v>
      </c>
      <c r="T90" s="47" t="s">
        <v>216</v>
      </c>
      <c r="U90" s="45" t="s">
        <v>105</v>
      </c>
      <c r="V90" s="45" t="s">
        <v>121</v>
      </c>
      <c r="W90" s="45">
        <v>43089</v>
      </c>
      <c r="X90" s="45">
        <v>43455</v>
      </c>
      <c r="Y90" s="45" t="s">
        <v>363</v>
      </c>
      <c r="Z90" s="45">
        <v>43105</v>
      </c>
      <c r="AA90" s="45">
        <v>43465</v>
      </c>
      <c r="AB90" s="45" t="s">
        <v>105</v>
      </c>
      <c r="AC90" s="49">
        <v>0</v>
      </c>
      <c r="AD90" s="49">
        <v>0</v>
      </c>
      <c r="AE90" s="49">
        <v>0</v>
      </c>
      <c r="AF90" s="49">
        <v>0</v>
      </c>
      <c r="AG90" s="49" t="s">
        <v>105</v>
      </c>
      <c r="AH90" s="156">
        <v>0</v>
      </c>
      <c r="AI90" s="167" t="s">
        <v>105</v>
      </c>
      <c r="AJ90" s="167">
        <f>10311.6</f>
        <v>10311.6</v>
      </c>
      <c r="AK90" s="167">
        <f>5066+3058.5</f>
        <v>8124.5</v>
      </c>
      <c r="AL90" s="167">
        <f>AJ90+AK90</f>
        <v>18436.099999999999</v>
      </c>
      <c r="AM90" s="50" t="s">
        <v>105</v>
      </c>
      <c r="AN90" s="50" t="s">
        <v>105</v>
      </c>
      <c r="AO90" s="50" t="s">
        <v>105</v>
      </c>
      <c r="AP90" s="50" t="s">
        <v>105</v>
      </c>
      <c r="AQ90" s="50" t="s">
        <v>105</v>
      </c>
      <c r="AR90" s="50" t="s">
        <v>105</v>
      </c>
      <c r="AS90" s="50" t="s">
        <v>105</v>
      </c>
      <c r="AT90" s="50" t="s">
        <v>105</v>
      </c>
      <c r="AU90" s="46" t="s">
        <v>105</v>
      </c>
      <c r="AV90" s="50" t="s">
        <v>105</v>
      </c>
      <c r="AW90" s="50" t="s">
        <v>105</v>
      </c>
      <c r="AX90" s="50" t="s">
        <v>105</v>
      </c>
      <c r="AY90" s="50" t="s">
        <v>105</v>
      </c>
      <c r="AZ90" s="50" t="s">
        <v>105</v>
      </c>
      <c r="BA90" s="50" t="s">
        <v>105</v>
      </c>
      <c r="BB90" s="50" t="s">
        <v>105</v>
      </c>
      <c r="BC90" s="50" t="s">
        <v>105</v>
      </c>
      <c r="BD90" s="50" t="s">
        <v>105</v>
      </c>
      <c r="BE90" s="120" t="s">
        <v>105</v>
      </c>
      <c r="BF90" s="120" t="s">
        <v>105</v>
      </c>
      <c r="BG90" s="120" t="s">
        <v>105</v>
      </c>
      <c r="BH90" s="120" t="s">
        <v>105</v>
      </c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  <c r="CH90" s="9"/>
      <c r="CI90" s="9"/>
      <c r="CJ90" s="9"/>
      <c r="CK90" s="9"/>
      <c r="CL90" s="9"/>
      <c r="CM90" s="9"/>
      <c r="CN90" s="9"/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/>
      <c r="DB90" s="9"/>
      <c r="DC90" s="9"/>
      <c r="DD90" s="9"/>
      <c r="DE90" s="9"/>
      <c r="DF90" s="9"/>
      <c r="DG90" s="9"/>
      <c r="DH90" s="9"/>
      <c r="DI90" s="9"/>
      <c r="DJ90" s="9"/>
      <c r="DK90" s="9"/>
      <c r="DL90" s="9"/>
      <c r="DM90" s="9"/>
      <c r="DN90" s="9"/>
      <c r="DO90" s="9"/>
      <c r="DP90" s="9"/>
      <c r="DQ90" s="9"/>
      <c r="DR90" s="9"/>
      <c r="DS90" s="9"/>
      <c r="DT90" s="9"/>
      <c r="DU90" s="9"/>
      <c r="DV90" s="9"/>
      <c r="DW90" s="9"/>
      <c r="DX90" s="9"/>
      <c r="DY90" s="9"/>
      <c r="DZ90" s="9"/>
      <c r="EA90" s="9"/>
      <c r="EB90" s="9"/>
      <c r="EC90" s="9"/>
      <c r="ED90" s="9"/>
      <c r="EE90" s="9"/>
      <c r="EF90" s="9"/>
      <c r="EG90" s="9"/>
      <c r="EH90" s="9"/>
      <c r="EI90" s="9"/>
      <c r="EJ90" s="9"/>
      <c r="EK90" s="9"/>
      <c r="EL90" s="9"/>
      <c r="EM90" s="9"/>
      <c r="EN90" s="9"/>
      <c r="EO90" s="9"/>
      <c r="EP90" s="9"/>
      <c r="EQ90" s="9"/>
      <c r="ER90" s="9"/>
      <c r="ES90" s="9"/>
      <c r="ET90" s="9"/>
      <c r="EU90" s="9"/>
      <c r="EV90" s="9"/>
      <c r="EW90" s="9"/>
      <c r="EX90" s="9"/>
      <c r="EY90" s="9"/>
      <c r="EZ90" s="9"/>
      <c r="FA90" s="9"/>
      <c r="FB90" s="9"/>
      <c r="FC90" s="9"/>
      <c r="FD90" s="9"/>
      <c r="FE90" s="9"/>
      <c r="FF90" s="9"/>
      <c r="FG90" s="9"/>
      <c r="FH90" s="9"/>
      <c r="FI90" s="9"/>
      <c r="FJ90" s="9"/>
      <c r="FK90" s="9"/>
      <c r="FL90" s="9"/>
      <c r="FM90" s="9"/>
      <c r="FN90" s="9"/>
      <c r="FO90" s="9"/>
      <c r="FP90" s="9"/>
      <c r="FQ90" s="9"/>
      <c r="FR90" s="9"/>
      <c r="FS90" s="9"/>
      <c r="FT90" s="9"/>
      <c r="FU90" s="9"/>
      <c r="FV90" s="9"/>
      <c r="FW90" s="9"/>
      <c r="FX90" s="9"/>
      <c r="FY90" s="9"/>
      <c r="FZ90" s="9"/>
      <c r="GA90" s="9"/>
      <c r="GB90" s="9"/>
      <c r="GC90" s="9"/>
      <c r="GD90" s="9"/>
      <c r="GE90" s="9"/>
      <c r="GF90" s="9"/>
      <c r="GG90" s="9"/>
      <c r="GH90" s="9"/>
      <c r="GI90" s="9"/>
      <c r="GJ90" s="9"/>
      <c r="GK90" s="9"/>
      <c r="GL90" s="9"/>
      <c r="GM90" s="9"/>
      <c r="GN90" s="9"/>
      <c r="GO90" s="9"/>
      <c r="GP90" s="9"/>
      <c r="GQ90" s="9"/>
      <c r="GR90" s="9"/>
      <c r="GS90" s="9"/>
      <c r="GT90" s="9"/>
      <c r="GU90" s="9"/>
      <c r="GV90" s="9"/>
      <c r="GW90" s="9"/>
      <c r="GX90" s="9"/>
      <c r="GY90" s="9"/>
      <c r="GZ90" s="9"/>
      <c r="HA90" s="9"/>
      <c r="HB90" s="9"/>
      <c r="HC90" s="9"/>
      <c r="HD90" s="9"/>
      <c r="HE90" s="9"/>
      <c r="HF90" s="9"/>
      <c r="HG90" s="9"/>
      <c r="HH90" s="9"/>
      <c r="HI90" s="9"/>
      <c r="HJ90" s="9"/>
      <c r="HK90" s="9"/>
      <c r="HL90" s="9"/>
      <c r="HM90" s="9"/>
      <c r="HN90" s="9"/>
      <c r="HO90" s="9"/>
      <c r="HP90" s="9"/>
      <c r="HQ90" s="9"/>
      <c r="HR90" s="9"/>
      <c r="HS90" s="9"/>
      <c r="HT90" s="9"/>
      <c r="HU90" s="9"/>
      <c r="HV90" s="9"/>
      <c r="HW90" s="9"/>
      <c r="HX90" s="9"/>
      <c r="HY90" s="9"/>
      <c r="HZ90" s="9"/>
      <c r="IA90" s="9"/>
      <c r="IB90" s="9"/>
      <c r="IC90" s="9"/>
      <c r="ID90" s="9"/>
      <c r="IE90" s="9"/>
      <c r="IF90" s="9"/>
      <c r="IG90" s="9"/>
      <c r="IH90" s="9"/>
      <c r="II90" s="9"/>
      <c r="IJ90" s="9"/>
      <c r="IK90" s="9"/>
      <c r="IL90" s="9"/>
      <c r="IM90" s="9"/>
      <c r="IN90" s="9"/>
      <c r="IO90" s="9"/>
      <c r="IP90" s="9"/>
      <c r="IQ90" s="9"/>
      <c r="IR90" s="9"/>
      <c r="IS90" s="9"/>
      <c r="IT90" s="9"/>
      <c r="IU90" s="9"/>
      <c r="IV90" s="9"/>
      <c r="IW90" s="9"/>
      <c r="IX90" s="9"/>
      <c r="IY90" s="9"/>
      <c r="IZ90" s="9"/>
      <c r="JA90" s="9"/>
      <c r="JB90" s="9"/>
      <c r="JC90" s="9"/>
    </row>
    <row r="91" spans="1:16384" x14ac:dyDescent="0.25">
      <c r="A91" s="188">
        <v>28</v>
      </c>
      <c r="B91" s="56" t="s">
        <v>364</v>
      </c>
      <c r="C91" s="56" t="s">
        <v>365</v>
      </c>
      <c r="D91" s="56" t="s">
        <v>99</v>
      </c>
      <c r="E91" s="56" t="s">
        <v>104</v>
      </c>
      <c r="F91" s="56" t="s">
        <v>366</v>
      </c>
      <c r="G91" s="51">
        <v>11922</v>
      </c>
      <c r="H91" s="57" t="s">
        <v>356</v>
      </c>
      <c r="I91" s="28" t="s">
        <v>367</v>
      </c>
      <c r="J91" s="56" t="s">
        <v>368</v>
      </c>
      <c r="K91" s="58">
        <v>42740</v>
      </c>
      <c r="L91" s="159">
        <v>25983</v>
      </c>
      <c r="M91" s="51">
        <v>12000</v>
      </c>
      <c r="N91" s="58">
        <v>42740</v>
      </c>
      <c r="O91" s="58">
        <v>43105</v>
      </c>
      <c r="P91" s="56" t="s">
        <v>199</v>
      </c>
      <c r="Q91" s="58" t="s">
        <v>105</v>
      </c>
      <c r="R91" s="166" t="s">
        <v>105</v>
      </c>
      <c r="S91" s="166" t="s">
        <v>105</v>
      </c>
      <c r="T91" s="56" t="s">
        <v>102</v>
      </c>
      <c r="U91" s="58" t="s">
        <v>105</v>
      </c>
      <c r="V91" s="45" t="s">
        <v>105</v>
      </c>
      <c r="W91" s="45" t="s">
        <v>105</v>
      </c>
      <c r="X91" s="45" t="s">
        <v>105</v>
      </c>
      <c r="Y91" s="45" t="s">
        <v>105</v>
      </c>
      <c r="Z91" s="45" t="s">
        <v>105</v>
      </c>
      <c r="AA91" s="45" t="s">
        <v>105</v>
      </c>
      <c r="AB91" s="45" t="s">
        <v>105</v>
      </c>
      <c r="AC91" s="49" t="s">
        <v>105</v>
      </c>
      <c r="AD91" s="49">
        <v>0</v>
      </c>
      <c r="AE91" s="49">
        <v>0</v>
      </c>
      <c r="AF91" s="49" t="s">
        <v>105</v>
      </c>
      <c r="AG91" s="49" t="s">
        <v>105</v>
      </c>
      <c r="AH91" s="156">
        <v>0</v>
      </c>
      <c r="AI91" s="167">
        <v>0</v>
      </c>
      <c r="AJ91" s="167">
        <v>4721.7</v>
      </c>
      <c r="AK91" s="167">
        <v>0</v>
      </c>
      <c r="AL91" s="167">
        <v>0</v>
      </c>
      <c r="AM91" s="50" t="s">
        <v>105</v>
      </c>
      <c r="AN91" s="50" t="s">
        <v>105</v>
      </c>
      <c r="AO91" s="50" t="s">
        <v>105</v>
      </c>
      <c r="AP91" s="50" t="s">
        <v>105</v>
      </c>
      <c r="AQ91" s="50" t="s">
        <v>105</v>
      </c>
      <c r="AR91" s="50" t="s">
        <v>105</v>
      </c>
      <c r="AS91" s="50" t="s">
        <v>105</v>
      </c>
      <c r="AT91" s="50" t="s">
        <v>105</v>
      </c>
      <c r="AU91" s="46" t="s">
        <v>105</v>
      </c>
      <c r="AV91" s="50" t="s">
        <v>105</v>
      </c>
      <c r="AW91" s="50" t="s">
        <v>105</v>
      </c>
      <c r="AX91" s="50" t="s">
        <v>105</v>
      </c>
      <c r="AY91" s="50" t="s">
        <v>105</v>
      </c>
      <c r="AZ91" s="50" t="s">
        <v>105</v>
      </c>
      <c r="BA91" s="50" t="s">
        <v>105</v>
      </c>
      <c r="BB91" s="50" t="s">
        <v>105</v>
      </c>
      <c r="BC91" s="50" t="s">
        <v>105</v>
      </c>
      <c r="BD91" s="50" t="s">
        <v>105</v>
      </c>
      <c r="BE91" s="120" t="s">
        <v>105</v>
      </c>
      <c r="BF91" s="120" t="s">
        <v>105</v>
      </c>
      <c r="BG91" s="120" t="s">
        <v>105</v>
      </c>
      <c r="BH91" s="120" t="s">
        <v>105</v>
      </c>
      <c r="QL91" s="9"/>
      <c r="QM91" s="9"/>
      <c r="QN91" s="9"/>
      <c r="QO91" s="9"/>
      <c r="QP91" s="9"/>
      <c r="QQ91" s="9"/>
      <c r="QR91" s="9"/>
      <c r="QS91" s="9"/>
      <c r="QT91" s="9"/>
      <c r="QU91" s="9"/>
      <c r="QV91" s="9"/>
      <c r="QW91" s="9"/>
      <c r="QX91" s="9"/>
      <c r="QY91" s="9"/>
      <c r="QZ91" s="9"/>
      <c r="RA91" s="9"/>
      <c r="RB91" s="9"/>
      <c r="RC91" s="9"/>
      <c r="RD91" s="9"/>
      <c r="RE91" s="9"/>
      <c r="RF91" s="9"/>
      <c r="RG91" s="9"/>
      <c r="RH91" s="9"/>
      <c r="RI91" s="9"/>
      <c r="RJ91" s="9"/>
      <c r="RK91" s="9"/>
      <c r="RL91" s="9"/>
      <c r="RM91" s="9"/>
      <c r="RN91" s="9"/>
      <c r="RO91" s="9"/>
      <c r="RP91" s="9"/>
      <c r="RQ91" s="9"/>
      <c r="RR91" s="9"/>
      <c r="RS91" s="9"/>
      <c r="RT91" s="9"/>
      <c r="RU91" s="9"/>
      <c r="RV91" s="9"/>
      <c r="RW91" s="9"/>
      <c r="RX91" s="9"/>
      <c r="RY91" s="9"/>
      <c r="RZ91" s="9"/>
      <c r="SA91" s="9"/>
      <c r="SB91" s="9"/>
      <c r="SC91" s="9"/>
      <c r="SD91" s="9"/>
      <c r="SE91" s="9"/>
      <c r="SF91" s="9"/>
      <c r="SG91" s="9"/>
      <c r="SH91" s="9"/>
      <c r="SI91" s="9"/>
      <c r="SJ91" s="9"/>
      <c r="SK91" s="9"/>
      <c r="SL91" s="9"/>
      <c r="SM91" s="9"/>
      <c r="SN91" s="9"/>
      <c r="SO91" s="9"/>
      <c r="SP91" s="9"/>
      <c r="SQ91" s="9"/>
      <c r="SR91" s="9"/>
      <c r="SS91" s="9"/>
      <c r="ST91" s="9"/>
      <c r="SU91" s="9"/>
      <c r="SV91" s="9"/>
      <c r="SW91" s="9"/>
      <c r="SX91" s="9"/>
      <c r="SY91" s="9"/>
      <c r="SZ91" s="9"/>
      <c r="TA91" s="9"/>
      <c r="TB91" s="9"/>
      <c r="TC91" s="9"/>
      <c r="TD91" s="9"/>
      <c r="TE91" s="9"/>
      <c r="TF91" s="9"/>
      <c r="TG91" s="9"/>
      <c r="TH91" s="9"/>
      <c r="TI91" s="9"/>
      <c r="TJ91" s="9"/>
      <c r="TK91" s="9"/>
      <c r="TL91" s="9"/>
      <c r="TM91" s="9"/>
      <c r="TN91" s="9"/>
      <c r="TO91" s="9"/>
      <c r="TP91" s="9"/>
      <c r="TQ91" s="9"/>
      <c r="TR91" s="9"/>
      <c r="TS91" s="9"/>
      <c r="TT91" s="9"/>
      <c r="TU91" s="9"/>
      <c r="TV91" s="9"/>
      <c r="TW91" s="9"/>
      <c r="TX91" s="9"/>
      <c r="TY91" s="9"/>
      <c r="TZ91" s="9"/>
      <c r="UA91" s="9"/>
      <c r="UB91" s="9"/>
      <c r="UC91" s="9"/>
      <c r="UD91" s="9"/>
      <c r="UE91" s="9"/>
      <c r="UF91" s="9"/>
      <c r="UG91" s="9"/>
      <c r="UH91" s="9"/>
      <c r="UI91" s="9"/>
      <c r="UJ91" s="9"/>
      <c r="UK91" s="9"/>
      <c r="UL91" s="9"/>
      <c r="UM91" s="9"/>
      <c r="UN91" s="9"/>
      <c r="UO91" s="9"/>
      <c r="UP91" s="9"/>
      <c r="UQ91" s="9"/>
      <c r="UR91" s="9"/>
      <c r="US91" s="9"/>
      <c r="UT91" s="9"/>
      <c r="UU91" s="9"/>
      <c r="UV91" s="9"/>
      <c r="UW91" s="9"/>
      <c r="UX91" s="9"/>
      <c r="UY91" s="9"/>
      <c r="UZ91" s="9"/>
      <c r="VA91" s="9"/>
      <c r="VB91" s="9"/>
      <c r="VC91" s="9"/>
      <c r="VD91" s="9"/>
      <c r="VE91" s="9"/>
      <c r="VF91" s="9"/>
      <c r="VG91" s="9"/>
      <c r="VH91" s="9"/>
      <c r="VI91" s="9"/>
      <c r="VJ91" s="9"/>
      <c r="VK91" s="9"/>
      <c r="VL91" s="9"/>
      <c r="VM91" s="9"/>
      <c r="VN91" s="9"/>
      <c r="VO91" s="9"/>
      <c r="VP91" s="9"/>
      <c r="VQ91" s="9"/>
      <c r="VR91" s="9"/>
      <c r="VS91" s="9"/>
      <c r="VT91" s="9"/>
      <c r="VU91" s="9"/>
      <c r="VV91" s="9"/>
      <c r="VW91" s="9"/>
      <c r="VX91" s="9"/>
      <c r="VY91" s="9"/>
      <c r="VZ91" s="9"/>
      <c r="WA91" s="9"/>
      <c r="WB91" s="9"/>
      <c r="WC91" s="9"/>
      <c r="WD91" s="9"/>
      <c r="WE91" s="9"/>
      <c r="WF91" s="9"/>
      <c r="WG91" s="9"/>
      <c r="WH91" s="9"/>
      <c r="WI91" s="9"/>
      <c r="WJ91" s="9"/>
      <c r="WK91" s="9"/>
      <c r="WL91" s="9"/>
      <c r="WM91" s="9"/>
      <c r="WN91" s="9"/>
      <c r="WO91" s="9"/>
      <c r="WP91" s="9"/>
      <c r="WQ91" s="9"/>
      <c r="WR91" s="9"/>
      <c r="WS91" s="9"/>
      <c r="WT91" s="9"/>
      <c r="WU91" s="9"/>
      <c r="WV91" s="9"/>
      <c r="WW91" s="9"/>
      <c r="WX91" s="9"/>
      <c r="WY91" s="9"/>
      <c r="WZ91" s="9"/>
      <c r="XA91" s="9"/>
      <c r="XB91" s="9"/>
      <c r="XC91" s="9"/>
      <c r="XD91" s="9"/>
      <c r="XE91" s="9"/>
      <c r="XF91" s="9"/>
      <c r="XG91" s="9"/>
      <c r="XH91" s="9"/>
      <c r="XI91" s="9"/>
      <c r="XJ91" s="9"/>
      <c r="XK91" s="9"/>
      <c r="XL91" s="9"/>
      <c r="XM91" s="9"/>
      <c r="XN91" s="9"/>
      <c r="XO91" s="9"/>
      <c r="XP91" s="9"/>
      <c r="XQ91" s="9"/>
      <c r="XR91" s="9"/>
      <c r="XS91" s="9"/>
      <c r="XT91" s="9"/>
      <c r="XU91" s="9"/>
      <c r="XV91" s="9"/>
      <c r="XW91" s="9"/>
      <c r="XX91" s="9"/>
      <c r="XY91" s="9"/>
      <c r="XZ91" s="9"/>
      <c r="YA91" s="9"/>
      <c r="YB91" s="9"/>
      <c r="YC91" s="9"/>
      <c r="YD91" s="9"/>
      <c r="YE91" s="9"/>
      <c r="YF91" s="9"/>
      <c r="YG91" s="9"/>
      <c r="YH91" s="9"/>
      <c r="YI91" s="9"/>
      <c r="YJ91" s="9"/>
      <c r="YK91" s="9"/>
      <c r="YL91" s="9"/>
      <c r="YM91" s="9"/>
      <c r="YN91" s="9"/>
      <c r="YO91" s="9"/>
      <c r="YP91" s="9"/>
      <c r="YQ91" s="9"/>
      <c r="YR91" s="9"/>
      <c r="YS91" s="9"/>
      <c r="YT91" s="9"/>
      <c r="YU91" s="9"/>
      <c r="YV91" s="9"/>
      <c r="YW91" s="9"/>
      <c r="YX91" s="9"/>
      <c r="YY91" s="9"/>
      <c r="YZ91" s="9"/>
      <c r="ZA91" s="9"/>
      <c r="ZB91" s="9"/>
      <c r="ZC91" s="9"/>
      <c r="ZD91" s="9"/>
      <c r="ZE91" s="9"/>
      <c r="ZF91" s="9"/>
      <c r="ZG91" s="9"/>
      <c r="ZH91" s="9"/>
      <c r="ZI91" s="9"/>
      <c r="ZJ91" s="9"/>
      <c r="ZK91" s="9"/>
      <c r="ZL91" s="9"/>
      <c r="ZM91" s="9"/>
      <c r="ZN91" s="9"/>
      <c r="ZO91" s="9"/>
      <c r="ZP91" s="9"/>
      <c r="ZQ91" s="9"/>
      <c r="ZR91" s="9"/>
      <c r="ZS91" s="9"/>
      <c r="ZT91" s="9"/>
      <c r="ZU91" s="9"/>
      <c r="ZV91" s="9"/>
      <c r="ZW91" s="9"/>
      <c r="ZX91" s="9"/>
      <c r="ZY91" s="9"/>
      <c r="ZZ91" s="9"/>
      <c r="AAA91" s="9"/>
      <c r="AAB91" s="9"/>
      <c r="AAC91" s="9"/>
      <c r="AAD91" s="9"/>
      <c r="AAE91" s="9"/>
      <c r="AAF91" s="9"/>
      <c r="AAG91" s="9"/>
      <c r="AAH91" s="9"/>
      <c r="AAI91" s="9"/>
      <c r="AAJ91" s="9"/>
      <c r="AAK91" s="9"/>
      <c r="AAL91" s="9"/>
      <c r="AAM91" s="9"/>
      <c r="AAN91" s="9"/>
      <c r="AAO91" s="9"/>
      <c r="AAP91" s="9"/>
      <c r="AAQ91" s="9"/>
      <c r="AAR91" s="9"/>
      <c r="AAS91" s="9"/>
      <c r="AAT91" s="9"/>
      <c r="AAU91" s="9"/>
      <c r="AAV91" s="9"/>
      <c r="AAW91" s="9"/>
      <c r="AAX91" s="9"/>
      <c r="AAY91" s="9"/>
      <c r="AAZ91" s="9"/>
      <c r="ABA91" s="9"/>
      <c r="ABB91" s="9"/>
      <c r="ABC91" s="9"/>
      <c r="ABD91" s="9"/>
      <c r="ABE91" s="9"/>
      <c r="ABF91" s="9"/>
      <c r="ABG91" s="9"/>
      <c r="ABH91" s="9"/>
      <c r="ABI91" s="9"/>
      <c r="ABJ91" s="9"/>
      <c r="ABK91" s="9"/>
      <c r="ABL91" s="9"/>
      <c r="ABM91" s="9"/>
      <c r="ABN91" s="9"/>
      <c r="ABO91" s="9"/>
      <c r="ABP91" s="9"/>
      <c r="ABQ91" s="9"/>
      <c r="ABR91" s="9"/>
      <c r="ABS91" s="9"/>
      <c r="ABT91" s="9"/>
      <c r="ABU91" s="9"/>
      <c r="ABV91" s="9"/>
      <c r="ABW91" s="9"/>
      <c r="ABX91" s="9"/>
      <c r="ABY91" s="9"/>
      <c r="ABZ91" s="9"/>
      <c r="ACA91" s="9"/>
      <c r="ACB91" s="9"/>
      <c r="ACC91" s="9"/>
      <c r="ACD91" s="9"/>
      <c r="ACE91" s="9"/>
      <c r="ACF91" s="9"/>
      <c r="ACG91" s="9"/>
      <c r="ACH91" s="9"/>
      <c r="ACI91" s="9"/>
      <c r="ACJ91" s="9"/>
      <c r="ACK91" s="9"/>
      <c r="ACL91" s="9"/>
      <c r="ACM91" s="9"/>
      <c r="ACN91" s="9"/>
      <c r="ACO91" s="9"/>
      <c r="ACP91" s="9"/>
      <c r="ACQ91" s="9"/>
      <c r="ACR91" s="9"/>
      <c r="ACS91" s="9"/>
      <c r="ACT91" s="9"/>
      <c r="ACU91" s="9"/>
      <c r="ACV91" s="9"/>
      <c r="ACW91" s="9"/>
      <c r="ACX91" s="9"/>
      <c r="ACY91" s="9"/>
      <c r="ACZ91" s="9"/>
      <c r="ADA91" s="9"/>
      <c r="ADB91" s="9"/>
      <c r="ADC91" s="9"/>
      <c r="ADD91" s="9"/>
      <c r="ADE91" s="9"/>
      <c r="ADF91" s="9"/>
      <c r="ADG91" s="9"/>
      <c r="ADH91" s="9"/>
      <c r="ADI91" s="9"/>
      <c r="ADJ91" s="9"/>
      <c r="ADK91" s="9"/>
      <c r="ADL91" s="9"/>
      <c r="ADM91" s="9"/>
      <c r="ADN91" s="9"/>
      <c r="ADO91" s="9"/>
      <c r="ADP91" s="9"/>
      <c r="ADQ91" s="9"/>
      <c r="ADR91" s="9"/>
      <c r="ADS91" s="9"/>
      <c r="ADT91" s="9"/>
      <c r="ADU91" s="9"/>
      <c r="ADV91" s="9"/>
      <c r="ADW91" s="9"/>
      <c r="ADX91" s="9"/>
      <c r="ADY91" s="9"/>
      <c r="ADZ91" s="9"/>
      <c r="AEA91" s="9"/>
      <c r="AEB91" s="9"/>
      <c r="AEC91" s="9"/>
      <c r="AED91" s="9"/>
      <c r="AEE91" s="9"/>
      <c r="AEF91" s="9"/>
      <c r="AEG91" s="9"/>
      <c r="AEH91" s="9"/>
      <c r="AEI91" s="9"/>
      <c r="AEJ91" s="9"/>
      <c r="AEK91" s="9"/>
      <c r="AEL91" s="9"/>
      <c r="AEM91" s="9"/>
      <c r="AEN91" s="9"/>
      <c r="AEO91" s="9"/>
      <c r="AEP91" s="9"/>
      <c r="AEQ91" s="9"/>
      <c r="AER91" s="9"/>
      <c r="AES91" s="9"/>
      <c r="AET91" s="9"/>
      <c r="AEU91" s="9"/>
      <c r="AEV91" s="9"/>
      <c r="AEW91" s="9"/>
      <c r="AEX91" s="9"/>
      <c r="AEY91" s="9"/>
      <c r="AEZ91" s="9"/>
      <c r="AFA91" s="9"/>
      <c r="AFB91" s="9"/>
      <c r="AFC91" s="9"/>
      <c r="AFD91" s="9"/>
      <c r="AFE91" s="9"/>
      <c r="AFF91" s="9"/>
      <c r="AFG91" s="9"/>
      <c r="AFH91" s="9"/>
      <c r="AFI91" s="9"/>
      <c r="AFJ91" s="9"/>
      <c r="AFK91" s="9"/>
      <c r="AFL91" s="9"/>
      <c r="AFM91" s="9"/>
      <c r="AFN91" s="9"/>
      <c r="AFO91" s="9"/>
      <c r="AFP91" s="9"/>
      <c r="AFQ91" s="9"/>
      <c r="AFR91" s="9"/>
      <c r="AFS91" s="9"/>
      <c r="AFT91" s="9"/>
      <c r="AFU91" s="9"/>
      <c r="AFV91" s="9"/>
      <c r="AFW91" s="9"/>
      <c r="AFX91" s="9"/>
      <c r="AFY91" s="9"/>
      <c r="AFZ91" s="9"/>
      <c r="AGA91" s="9"/>
      <c r="AGB91" s="9"/>
      <c r="AGC91" s="9"/>
      <c r="AGD91" s="9"/>
      <c r="AGE91" s="9"/>
      <c r="AGF91" s="9"/>
      <c r="AGG91" s="9"/>
      <c r="AGH91" s="9"/>
      <c r="AGI91" s="9"/>
      <c r="AGJ91" s="9"/>
      <c r="AGK91" s="9"/>
      <c r="AGL91" s="9"/>
      <c r="AGM91" s="9"/>
      <c r="AGN91" s="9"/>
      <c r="AGO91" s="9"/>
      <c r="AGP91" s="9"/>
      <c r="AGQ91" s="9"/>
      <c r="AGR91" s="9"/>
      <c r="AGS91" s="9"/>
      <c r="AGT91" s="9"/>
      <c r="AGU91" s="9"/>
      <c r="AGV91" s="9"/>
      <c r="AGW91" s="9"/>
      <c r="AGX91" s="9"/>
      <c r="AGY91" s="9"/>
      <c r="AGZ91" s="9"/>
      <c r="AHA91" s="9"/>
      <c r="AHB91" s="9"/>
      <c r="AHC91" s="9"/>
      <c r="AHD91" s="9"/>
      <c r="AHE91" s="9"/>
      <c r="AHF91" s="9"/>
      <c r="AHG91" s="9"/>
      <c r="AHH91" s="9"/>
      <c r="AHI91" s="9"/>
      <c r="AHJ91" s="9"/>
      <c r="AHK91" s="9"/>
      <c r="AHL91" s="9"/>
      <c r="AHM91" s="9"/>
      <c r="AHN91" s="9"/>
      <c r="AHO91" s="9"/>
      <c r="AHP91" s="9"/>
      <c r="AHQ91" s="9"/>
      <c r="AHR91" s="9"/>
      <c r="AHS91" s="9"/>
      <c r="AHT91" s="9"/>
      <c r="AHU91" s="9"/>
      <c r="AHV91" s="9"/>
      <c r="AHW91" s="9"/>
      <c r="AHX91" s="9"/>
      <c r="AHY91" s="9"/>
      <c r="AHZ91" s="9"/>
      <c r="AIA91" s="9"/>
      <c r="AIB91" s="9"/>
      <c r="AIC91" s="9"/>
      <c r="AID91" s="9"/>
      <c r="AIE91" s="9"/>
      <c r="AIF91" s="9"/>
      <c r="AIG91" s="9"/>
      <c r="AIH91" s="9"/>
      <c r="AII91" s="9"/>
      <c r="AIJ91" s="9"/>
      <c r="AIK91" s="9"/>
      <c r="AIL91" s="9"/>
      <c r="AIM91" s="9"/>
      <c r="AIN91" s="9"/>
      <c r="AIO91" s="9"/>
      <c r="AIP91" s="9"/>
      <c r="AIQ91" s="9"/>
      <c r="AIR91" s="9"/>
      <c r="AIS91" s="9"/>
      <c r="AIT91" s="9"/>
      <c r="AIU91" s="9"/>
      <c r="AIV91" s="9"/>
      <c r="AIW91" s="9"/>
      <c r="AIX91" s="9"/>
      <c r="AIY91" s="9"/>
      <c r="AIZ91" s="9"/>
      <c r="AJA91" s="9"/>
      <c r="AJB91" s="9"/>
      <c r="AJC91" s="9"/>
      <c r="AJD91" s="9"/>
      <c r="AJE91" s="9"/>
      <c r="AJF91" s="9"/>
      <c r="AJG91" s="9"/>
      <c r="AJH91" s="9"/>
      <c r="AJI91" s="9"/>
      <c r="AJJ91" s="9"/>
      <c r="AJK91" s="9"/>
      <c r="AJL91" s="9"/>
      <c r="AJM91" s="9"/>
      <c r="AJN91" s="9"/>
      <c r="AJO91" s="9"/>
      <c r="AJP91" s="9"/>
      <c r="AJQ91" s="9"/>
      <c r="AJR91" s="9"/>
      <c r="AJS91" s="9"/>
      <c r="AJT91" s="9"/>
      <c r="AJU91" s="9"/>
      <c r="AJV91" s="9"/>
      <c r="AJW91" s="9"/>
      <c r="AJX91" s="9"/>
      <c r="AJY91" s="9"/>
      <c r="AJZ91" s="9"/>
      <c r="AKA91" s="9"/>
      <c r="AKB91" s="9"/>
      <c r="AKC91" s="9"/>
      <c r="AKD91" s="9"/>
      <c r="AKE91" s="9"/>
      <c r="AKF91" s="9"/>
      <c r="AKG91" s="9"/>
      <c r="AKH91" s="9"/>
      <c r="AKI91" s="9"/>
      <c r="AKJ91" s="9"/>
      <c r="AKK91" s="9"/>
      <c r="AKL91" s="9"/>
      <c r="AKM91" s="9"/>
      <c r="AKN91" s="9"/>
      <c r="AKO91" s="9"/>
      <c r="AKP91" s="9"/>
      <c r="AKQ91" s="9"/>
      <c r="AKR91" s="9"/>
      <c r="AKS91" s="9"/>
      <c r="AKT91" s="9"/>
      <c r="AKU91" s="9"/>
      <c r="AKV91" s="9"/>
      <c r="AKW91" s="9"/>
      <c r="AKX91" s="9"/>
      <c r="AKY91" s="9"/>
      <c r="AKZ91" s="9"/>
      <c r="ALA91" s="9"/>
      <c r="ALB91" s="9"/>
      <c r="ALC91" s="9"/>
      <c r="ALD91" s="9"/>
      <c r="ALE91" s="9"/>
      <c r="ALF91" s="9"/>
      <c r="ALG91" s="9"/>
      <c r="ALH91" s="9"/>
      <c r="ALI91" s="9"/>
      <c r="ALJ91" s="9"/>
      <c r="ALK91" s="9"/>
      <c r="ALL91" s="9"/>
      <c r="ALM91" s="9"/>
      <c r="ALN91" s="9"/>
      <c r="ALO91" s="9"/>
      <c r="ALP91" s="9"/>
      <c r="ALQ91" s="9"/>
      <c r="ALR91" s="9"/>
      <c r="ALS91" s="9"/>
      <c r="ALT91" s="9"/>
      <c r="ALU91" s="9"/>
      <c r="ALV91" s="9"/>
      <c r="ALW91" s="9"/>
      <c r="ALX91" s="9"/>
      <c r="ALY91" s="9"/>
      <c r="ALZ91" s="9"/>
      <c r="AMA91" s="9"/>
      <c r="AMB91" s="9"/>
      <c r="AMC91" s="9"/>
      <c r="AMD91" s="9"/>
      <c r="AME91" s="9"/>
      <c r="AMF91" s="9"/>
      <c r="AMG91" s="9"/>
      <c r="AMH91" s="9"/>
      <c r="AMI91" s="9"/>
      <c r="AMJ91" s="9"/>
      <c r="AMK91" s="9"/>
      <c r="AML91" s="9"/>
      <c r="AMM91" s="9"/>
      <c r="AMN91" s="9"/>
      <c r="AMO91" s="9"/>
      <c r="AMP91" s="9"/>
      <c r="AMQ91" s="9"/>
      <c r="AMR91" s="9"/>
      <c r="AMS91" s="9"/>
      <c r="AMT91" s="9"/>
      <c r="AMU91" s="9"/>
      <c r="AMV91" s="9"/>
      <c r="AMW91" s="9"/>
      <c r="AMX91" s="9"/>
      <c r="AMY91" s="9"/>
      <c r="AMZ91" s="9"/>
      <c r="ANA91" s="9"/>
      <c r="ANB91" s="9"/>
      <c r="ANC91" s="9"/>
      <c r="AND91" s="9"/>
      <c r="ANE91" s="9"/>
      <c r="ANF91" s="9"/>
      <c r="ANG91" s="9"/>
      <c r="ANH91" s="9"/>
      <c r="ANI91" s="9"/>
      <c r="ANJ91" s="9"/>
      <c r="ANK91" s="9"/>
      <c r="ANL91" s="9"/>
      <c r="ANM91" s="9"/>
      <c r="ANN91" s="9"/>
      <c r="ANO91" s="9"/>
      <c r="ANP91" s="9"/>
      <c r="ANQ91" s="9"/>
      <c r="ANR91" s="9"/>
      <c r="ANS91" s="9"/>
      <c r="ANT91" s="9"/>
      <c r="ANU91" s="9"/>
      <c r="ANV91" s="9"/>
      <c r="ANW91" s="9"/>
      <c r="ANX91" s="9"/>
      <c r="ANY91" s="9"/>
      <c r="ANZ91" s="9"/>
      <c r="AOA91" s="9"/>
      <c r="AOB91" s="9"/>
      <c r="AOC91" s="9"/>
      <c r="AOD91" s="9"/>
      <c r="AOE91" s="9"/>
      <c r="AOF91" s="9"/>
      <c r="AOG91" s="9"/>
      <c r="AOH91" s="9"/>
      <c r="AOI91" s="9"/>
      <c r="AOJ91" s="9"/>
      <c r="AOK91" s="9"/>
      <c r="AOL91" s="9"/>
      <c r="AOM91" s="9"/>
      <c r="AON91" s="9"/>
      <c r="AOO91" s="9"/>
      <c r="AOP91" s="9"/>
      <c r="AOQ91" s="9"/>
      <c r="AOR91" s="9"/>
      <c r="AOS91" s="9"/>
      <c r="AOT91" s="9"/>
      <c r="AOU91" s="9"/>
      <c r="AOV91" s="9"/>
      <c r="AOW91" s="9"/>
      <c r="AOX91" s="9"/>
      <c r="AOY91" s="9"/>
      <c r="AOZ91" s="9"/>
      <c r="APA91" s="9"/>
      <c r="APB91" s="9"/>
      <c r="APC91" s="9"/>
      <c r="APD91" s="9"/>
      <c r="APE91" s="9"/>
      <c r="APF91" s="9"/>
      <c r="APG91" s="9"/>
      <c r="APH91" s="9"/>
      <c r="API91" s="9"/>
      <c r="APJ91" s="9"/>
      <c r="APK91" s="9"/>
      <c r="APL91" s="9"/>
      <c r="APM91" s="9"/>
      <c r="APN91" s="9"/>
      <c r="APO91" s="9"/>
      <c r="APP91" s="9"/>
      <c r="APQ91" s="9"/>
      <c r="APR91" s="9"/>
      <c r="APS91" s="9"/>
      <c r="APT91" s="9"/>
      <c r="APU91" s="9"/>
      <c r="APV91" s="9"/>
      <c r="APW91" s="9"/>
      <c r="APX91" s="9"/>
      <c r="APY91" s="9"/>
      <c r="APZ91" s="9"/>
      <c r="AQA91" s="9"/>
      <c r="AQB91" s="9"/>
      <c r="AQC91" s="9"/>
      <c r="AQD91" s="9"/>
      <c r="AQE91" s="9"/>
      <c r="AQF91" s="9"/>
      <c r="AQG91" s="9"/>
      <c r="AQH91" s="9"/>
      <c r="AQI91" s="9"/>
      <c r="AQJ91" s="9"/>
      <c r="AQK91" s="9"/>
      <c r="AQL91" s="9"/>
      <c r="AQM91" s="9"/>
      <c r="AQN91" s="9"/>
      <c r="AQO91" s="9"/>
      <c r="AQP91" s="9"/>
      <c r="AQQ91" s="9"/>
      <c r="AQR91" s="9"/>
      <c r="AQS91" s="9"/>
      <c r="AQT91" s="9"/>
      <c r="AQU91" s="9"/>
      <c r="AQV91" s="9"/>
      <c r="AQW91" s="9"/>
      <c r="AQX91" s="9"/>
      <c r="AQY91" s="9"/>
      <c r="AQZ91" s="9"/>
      <c r="ARA91" s="9"/>
      <c r="ARB91" s="9"/>
      <c r="ARC91" s="9"/>
      <c r="ARD91" s="9"/>
      <c r="ARE91" s="9"/>
      <c r="ARF91" s="9"/>
      <c r="ARG91" s="9"/>
      <c r="ARH91" s="9"/>
      <c r="ARI91" s="9"/>
      <c r="ARJ91" s="9"/>
      <c r="ARK91" s="9"/>
      <c r="ARL91" s="9"/>
      <c r="ARM91" s="9"/>
      <c r="ARN91" s="9"/>
      <c r="ARO91" s="9"/>
      <c r="ARP91" s="9"/>
      <c r="ARQ91" s="9"/>
      <c r="ARR91" s="9"/>
      <c r="ARS91" s="9"/>
      <c r="ART91" s="9"/>
      <c r="ARU91" s="9"/>
      <c r="ARV91" s="9"/>
      <c r="ARW91" s="9"/>
      <c r="ARX91" s="9"/>
      <c r="ARY91" s="9"/>
      <c r="ARZ91" s="9"/>
      <c r="ASA91" s="9"/>
      <c r="ASB91" s="9"/>
      <c r="ASC91" s="9"/>
      <c r="ASD91" s="9"/>
      <c r="ASE91" s="9"/>
      <c r="ASF91" s="9"/>
      <c r="ASG91" s="9"/>
      <c r="ASH91" s="9"/>
      <c r="ASI91" s="9"/>
      <c r="ASJ91" s="9"/>
      <c r="ASK91" s="9"/>
      <c r="ASL91" s="9"/>
      <c r="ASM91" s="9"/>
      <c r="ASN91" s="9"/>
      <c r="ASO91" s="9"/>
      <c r="ASP91" s="9"/>
      <c r="ASQ91" s="9"/>
      <c r="ASR91" s="9"/>
      <c r="ASS91" s="9"/>
      <c r="AST91" s="9"/>
      <c r="ASU91" s="9"/>
      <c r="ASV91" s="9"/>
      <c r="ASW91" s="9"/>
      <c r="ASX91" s="9"/>
      <c r="ASY91" s="9"/>
      <c r="ASZ91" s="9"/>
      <c r="ATA91" s="9"/>
      <c r="ATB91" s="9"/>
      <c r="ATC91" s="9"/>
      <c r="ATD91" s="9"/>
      <c r="ATE91" s="9"/>
      <c r="ATF91" s="9"/>
      <c r="ATG91" s="9"/>
      <c r="ATH91" s="9"/>
      <c r="ATI91" s="9"/>
      <c r="ATJ91" s="9"/>
      <c r="ATK91" s="9"/>
      <c r="ATL91" s="9"/>
      <c r="ATM91" s="9"/>
      <c r="ATN91" s="9"/>
      <c r="ATO91" s="9"/>
      <c r="ATP91" s="9"/>
      <c r="ATQ91" s="9"/>
      <c r="ATR91" s="9"/>
      <c r="ATS91" s="9"/>
      <c r="ATT91" s="9"/>
      <c r="ATU91" s="9"/>
      <c r="ATV91" s="9"/>
      <c r="ATW91" s="9"/>
      <c r="ATX91" s="9"/>
      <c r="ATY91" s="9"/>
      <c r="ATZ91" s="9"/>
      <c r="AUA91" s="9"/>
      <c r="AUB91" s="9"/>
      <c r="AUC91" s="9"/>
      <c r="AUD91" s="9"/>
      <c r="AUE91" s="9"/>
      <c r="AUF91" s="9"/>
      <c r="AUG91" s="9"/>
      <c r="AUH91" s="9"/>
      <c r="AUI91" s="9"/>
      <c r="AUJ91" s="9"/>
      <c r="AUK91" s="9"/>
      <c r="AUL91" s="9"/>
      <c r="AUM91" s="9"/>
      <c r="AUN91" s="9"/>
      <c r="AUO91" s="9"/>
      <c r="AUP91" s="9"/>
      <c r="AUQ91" s="9"/>
      <c r="AUR91" s="9"/>
      <c r="AUS91" s="9"/>
      <c r="AUT91" s="9"/>
      <c r="AUU91" s="9"/>
      <c r="AUV91" s="9"/>
      <c r="AUW91" s="9"/>
      <c r="AUX91" s="9"/>
      <c r="AUY91" s="9"/>
      <c r="AUZ91" s="9"/>
      <c r="AVA91" s="9"/>
      <c r="AVB91" s="9"/>
      <c r="AVC91" s="9"/>
      <c r="AVD91" s="9"/>
      <c r="AVE91" s="9"/>
      <c r="AVF91" s="9"/>
      <c r="AVG91" s="9"/>
      <c r="AVH91" s="9"/>
      <c r="AVI91" s="9"/>
      <c r="AVJ91" s="9"/>
      <c r="AVK91" s="9"/>
      <c r="AVL91" s="9"/>
      <c r="AVM91" s="9"/>
      <c r="AVN91" s="9"/>
      <c r="AVO91" s="9"/>
      <c r="AVP91" s="9"/>
      <c r="AVQ91" s="9"/>
      <c r="AVR91" s="9"/>
      <c r="AVS91" s="9"/>
      <c r="AVT91" s="9"/>
      <c r="AVU91" s="9"/>
      <c r="AVV91" s="9"/>
      <c r="AVW91" s="9"/>
      <c r="AVX91" s="9"/>
      <c r="AVY91" s="9"/>
      <c r="AVZ91" s="9"/>
      <c r="AWA91" s="9"/>
      <c r="AWB91" s="9"/>
      <c r="AWC91" s="9"/>
      <c r="AWD91" s="9"/>
      <c r="AWE91" s="9"/>
      <c r="AWF91" s="9"/>
      <c r="AWG91" s="9"/>
      <c r="AWH91" s="9"/>
      <c r="AWI91" s="9"/>
      <c r="AWJ91" s="9"/>
      <c r="AWK91" s="9"/>
      <c r="AWL91" s="9"/>
      <c r="AWM91" s="9"/>
      <c r="AWN91" s="9"/>
      <c r="AWO91" s="9"/>
      <c r="AWP91" s="9"/>
      <c r="AWQ91" s="9"/>
      <c r="AWR91" s="9"/>
      <c r="AWS91" s="9"/>
      <c r="AWT91" s="9"/>
      <c r="AWU91" s="9"/>
      <c r="AWV91" s="9"/>
      <c r="AWW91" s="9"/>
      <c r="AWX91" s="9"/>
      <c r="AWY91" s="9"/>
      <c r="AWZ91" s="9"/>
      <c r="AXA91" s="9"/>
      <c r="AXB91" s="9"/>
      <c r="AXC91" s="9"/>
      <c r="AXD91" s="9"/>
      <c r="AXE91" s="9"/>
      <c r="AXF91" s="9"/>
      <c r="AXG91" s="9"/>
      <c r="AXH91" s="9"/>
      <c r="AXI91" s="9"/>
      <c r="AXJ91" s="9"/>
      <c r="AXK91" s="9"/>
      <c r="AXL91" s="9"/>
      <c r="AXM91" s="9"/>
      <c r="AXN91" s="9"/>
      <c r="AXO91" s="9"/>
      <c r="AXP91" s="9"/>
      <c r="AXQ91" s="9"/>
      <c r="AXR91" s="9"/>
      <c r="AXS91" s="9"/>
      <c r="AXT91" s="9"/>
      <c r="AXU91" s="9"/>
      <c r="AXV91" s="9"/>
      <c r="AXW91" s="9"/>
      <c r="AXX91" s="9"/>
      <c r="AXY91" s="9"/>
      <c r="AXZ91" s="9"/>
      <c r="AYA91" s="9"/>
      <c r="AYB91" s="9"/>
      <c r="AYC91" s="9"/>
      <c r="AYD91" s="9"/>
      <c r="AYE91" s="9"/>
      <c r="AYF91" s="9"/>
      <c r="AYG91" s="9"/>
      <c r="AYH91" s="9"/>
      <c r="AYI91" s="9"/>
      <c r="AYJ91" s="9"/>
      <c r="AYK91" s="9"/>
      <c r="AYL91" s="9"/>
      <c r="AYM91" s="9"/>
      <c r="AYN91" s="9"/>
      <c r="AYO91" s="9"/>
      <c r="AYP91" s="9"/>
      <c r="AYQ91" s="9"/>
      <c r="AYR91" s="9"/>
      <c r="AYS91" s="9"/>
      <c r="AYT91" s="9"/>
      <c r="AYU91" s="9"/>
      <c r="AYV91" s="9"/>
      <c r="AYW91" s="9"/>
      <c r="AYX91" s="9"/>
      <c r="AYY91" s="9"/>
      <c r="AYZ91" s="9"/>
      <c r="AZA91" s="9"/>
      <c r="AZB91" s="9"/>
      <c r="AZC91" s="9"/>
      <c r="AZD91" s="9"/>
      <c r="AZE91" s="9"/>
      <c r="AZF91" s="9"/>
      <c r="AZG91" s="9"/>
      <c r="AZH91" s="9"/>
      <c r="AZI91" s="9"/>
      <c r="AZJ91" s="9"/>
      <c r="AZK91" s="9"/>
      <c r="AZL91" s="9"/>
      <c r="AZM91" s="9"/>
      <c r="AZN91" s="9"/>
      <c r="AZO91" s="9"/>
      <c r="AZP91" s="9"/>
      <c r="AZQ91" s="9"/>
      <c r="AZR91" s="9"/>
      <c r="AZS91" s="9"/>
      <c r="AZT91" s="9"/>
      <c r="AZU91" s="9"/>
      <c r="AZV91" s="9"/>
      <c r="AZW91" s="9"/>
      <c r="AZX91" s="9"/>
      <c r="AZY91" s="9"/>
      <c r="AZZ91" s="9"/>
      <c r="BAA91" s="9"/>
      <c r="BAB91" s="9"/>
      <c r="BAC91" s="9"/>
      <c r="BAD91" s="9"/>
      <c r="BAE91" s="9"/>
      <c r="BAF91" s="9"/>
      <c r="BAG91" s="9"/>
      <c r="BAH91" s="9"/>
      <c r="BAI91" s="9"/>
      <c r="BAJ91" s="9"/>
      <c r="BAK91" s="9"/>
      <c r="BAL91" s="9"/>
      <c r="BAM91" s="9"/>
      <c r="BAN91" s="9"/>
      <c r="BAO91" s="9"/>
      <c r="BAP91" s="9"/>
      <c r="BAQ91" s="9"/>
      <c r="BAR91" s="9"/>
      <c r="BAS91" s="9"/>
      <c r="BAT91" s="9"/>
      <c r="BAU91" s="9"/>
      <c r="BAV91" s="9"/>
      <c r="BAW91" s="9"/>
      <c r="BAX91" s="9"/>
      <c r="BAY91" s="9"/>
      <c r="BAZ91" s="9"/>
      <c r="BBA91" s="9"/>
      <c r="BBB91" s="9"/>
      <c r="BBC91" s="9"/>
      <c r="BBD91" s="9"/>
      <c r="BBE91" s="9"/>
      <c r="BBF91" s="9"/>
      <c r="BBG91" s="9"/>
      <c r="BBH91" s="9"/>
      <c r="BBI91" s="9"/>
      <c r="BBJ91" s="9"/>
      <c r="BBK91" s="9"/>
      <c r="BBL91" s="9"/>
      <c r="BBM91" s="9"/>
      <c r="BBN91" s="9"/>
      <c r="BBO91" s="9"/>
      <c r="BBP91" s="9"/>
      <c r="BBQ91" s="9"/>
      <c r="BBR91" s="9"/>
      <c r="BBS91" s="9"/>
      <c r="BBT91" s="9"/>
      <c r="BBU91" s="9"/>
      <c r="BBV91" s="9"/>
      <c r="BBW91" s="9"/>
      <c r="BBX91" s="9"/>
      <c r="BBY91" s="9"/>
      <c r="BBZ91" s="9"/>
      <c r="BCA91" s="9"/>
      <c r="BCB91" s="9"/>
      <c r="BCC91" s="9"/>
      <c r="BCD91" s="9"/>
      <c r="BCE91" s="9"/>
      <c r="BCF91" s="9"/>
      <c r="BCG91" s="9"/>
      <c r="BCH91" s="9"/>
      <c r="BCI91" s="9"/>
      <c r="BCJ91" s="9"/>
      <c r="BCK91" s="9"/>
      <c r="BCL91" s="9"/>
      <c r="BCM91" s="9"/>
      <c r="BCN91" s="9"/>
      <c r="BCO91" s="9"/>
      <c r="BCP91" s="9"/>
      <c r="BCQ91" s="9"/>
      <c r="BCR91" s="9"/>
      <c r="BCS91" s="9"/>
      <c r="BCT91" s="9"/>
      <c r="BCU91" s="9"/>
      <c r="BCV91" s="9"/>
      <c r="BCW91" s="9"/>
      <c r="BCX91" s="9"/>
      <c r="BCY91" s="9"/>
      <c r="BCZ91" s="9"/>
      <c r="BDA91" s="9"/>
      <c r="BDB91" s="9"/>
      <c r="BDC91" s="9"/>
      <c r="BDD91" s="9"/>
      <c r="BDE91" s="9"/>
      <c r="BDF91" s="9"/>
      <c r="BDG91" s="9"/>
      <c r="BDH91" s="9"/>
      <c r="BDI91" s="9"/>
      <c r="BDJ91" s="9"/>
      <c r="BDK91" s="9"/>
      <c r="BDL91" s="9"/>
      <c r="BDM91" s="9"/>
      <c r="BDN91" s="9"/>
      <c r="BDO91" s="9"/>
      <c r="BDP91" s="9"/>
      <c r="BDQ91" s="9"/>
      <c r="BDR91" s="9"/>
      <c r="BDS91" s="9"/>
      <c r="BDT91" s="9"/>
      <c r="BDU91" s="9"/>
      <c r="BDV91" s="9"/>
      <c r="BDW91" s="9"/>
      <c r="BDX91" s="9"/>
      <c r="BDY91" s="9"/>
      <c r="BDZ91" s="9"/>
      <c r="BEA91" s="9"/>
      <c r="BEB91" s="9"/>
      <c r="BEC91" s="9"/>
      <c r="BED91" s="9"/>
      <c r="BEE91" s="9"/>
      <c r="BEF91" s="9"/>
      <c r="BEG91" s="9"/>
      <c r="BEH91" s="9"/>
      <c r="BEI91" s="9"/>
      <c r="BEJ91" s="9"/>
      <c r="BEK91" s="9"/>
      <c r="BEL91" s="9"/>
      <c r="BEM91" s="9"/>
      <c r="BEN91" s="9"/>
      <c r="BEO91" s="9"/>
      <c r="BEP91" s="9"/>
      <c r="BEQ91" s="9"/>
      <c r="BER91" s="9"/>
      <c r="BES91" s="9"/>
      <c r="BET91" s="9"/>
      <c r="BEU91" s="9"/>
      <c r="BEV91" s="9"/>
      <c r="BEW91" s="9"/>
      <c r="BEX91" s="9"/>
      <c r="BEY91" s="9"/>
      <c r="BEZ91" s="9"/>
      <c r="BFA91" s="9"/>
      <c r="BFB91" s="9"/>
      <c r="BFC91" s="9"/>
      <c r="BFD91" s="9"/>
      <c r="BFE91" s="9"/>
      <c r="BFF91" s="9"/>
      <c r="BFG91" s="9"/>
      <c r="BFH91" s="9"/>
      <c r="BFI91" s="9"/>
      <c r="BFJ91" s="9"/>
      <c r="BFK91" s="9"/>
      <c r="BFL91" s="9"/>
      <c r="BFM91" s="9"/>
      <c r="BFN91" s="9"/>
      <c r="BFO91" s="9"/>
      <c r="BFP91" s="9"/>
      <c r="BFQ91" s="9"/>
      <c r="BFR91" s="9"/>
      <c r="BFS91" s="9"/>
      <c r="BFT91" s="9"/>
      <c r="BFU91" s="9"/>
      <c r="BFV91" s="9"/>
      <c r="BFW91" s="9"/>
      <c r="BFX91" s="9"/>
      <c r="BFY91" s="9"/>
      <c r="BFZ91" s="9"/>
      <c r="BGA91" s="9"/>
      <c r="BGB91" s="9"/>
      <c r="BGC91" s="9"/>
      <c r="BGD91" s="9"/>
      <c r="BGE91" s="9"/>
      <c r="BGF91" s="9"/>
      <c r="BGG91" s="9"/>
      <c r="BGH91" s="9"/>
      <c r="BGI91" s="9"/>
      <c r="BGJ91" s="9"/>
      <c r="BGK91" s="9"/>
      <c r="BGL91" s="9"/>
      <c r="BGM91" s="9"/>
      <c r="BGN91" s="9"/>
      <c r="BGO91" s="9"/>
      <c r="BGP91" s="9"/>
      <c r="BGQ91" s="9"/>
      <c r="BGR91" s="9"/>
      <c r="BGS91" s="9"/>
      <c r="BGT91" s="9"/>
      <c r="BGU91" s="9"/>
      <c r="BGV91" s="9"/>
      <c r="BGW91" s="9"/>
      <c r="BGX91" s="9"/>
      <c r="BGY91" s="9"/>
      <c r="BGZ91" s="9"/>
      <c r="BHA91" s="9"/>
      <c r="BHB91" s="9"/>
      <c r="BHC91" s="9"/>
      <c r="BHD91" s="9"/>
      <c r="BHE91" s="9"/>
      <c r="BHF91" s="9"/>
      <c r="BHG91" s="9"/>
      <c r="BHH91" s="9"/>
      <c r="BHI91" s="9"/>
      <c r="BHJ91" s="9"/>
      <c r="BHK91" s="9"/>
      <c r="BHL91" s="9"/>
      <c r="BHM91" s="9"/>
      <c r="BHN91" s="9"/>
      <c r="BHO91" s="9"/>
      <c r="BHP91" s="9"/>
      <c r="BHQ91" s="9"/>
      <c r="BHR91" s="9"/>
      <c r="BHS91" s="9"/>
      <c r="BHT91" s="9"/>
      <c r="BHU91" s="9"/>
      <c r="BHV91" s="9"/>
      <c r="BHW91" s="9"/>
      <c r="BHX91" s="9"/>
      <c r="BHY91" s="9"/>
      <c r="BHZ91" s="9"/>
      <c r="BIA91" s="9"/>
      <c r="BIB91" s="9"/>
      <c r="BIC91" s="9"/>
      <c r="BID91" s="9"/>
      <c r="BIE91" s="9"/>
      <c r="BIF91" s="9"/>
      <c r="BIG91" s="9"/>
      <c r="BIH91" s="9"/>
      <c r="BII91" s="9"/>
      <c r="BIJ91" s="9"/>
      <c r="BIK91" s="9"/>
      <c r="BIL91" s="9"/>
      <c r="BIM91" s="9"/>
      <c r="BIN91" s="9"/>
      <c r="BIO91" s="9"/>
      <c r="BIP91" s="9"/>
      <c r="BIQ91" s="9"/>
      <c r="BIR91" s="9"/>
      <c r="BIS91" s="9"/>
      <c r="BIT91" s="9"/>
      <c r="BIU91" s="9"/>
      <c r="BIV91" s="9"/>
      <c r="BIW91" s="9"/>
      <c r="BIX91" s="9"/>
      <c r="BIY91" s="9"/>
      <c r="BIZ91" s="9"/>
      <c r="BJA91" s="9"/>
      <c r="BJB91" s="9"/>
      <c r="BJC91" s="9"/>
      <c r="BJD91" s="9"/>
      <c r="BJE91" s="9"/>
      <c r="BJF91" s="9"/>
      <c r="BJG91" s="9"/>
      <c r="BJH91" s="9"/>
      <c r="BJI91" s="9"/>
      <c r="BJJ91" s="9"/>
      <c r="BJK91" s="9"/>
      <c r="BJL91" s="9"/>
      <c r="BJM91" s="9"/>
      <c r="BJN91" s="9"/>
      <c r="BJO91" s="9"/>
      <c r="BJP91" s="9"/>
      <c r="BJQ91" s="9"/>
      <c r="BJR91" s="9"/>
      <c r="BJS91" s="9"/>
      <c r="BJT91" s="9"/>
      <c r="BJU91" s="9"/>
      <c r="BJV91" s="9"/>
      <c r="BJW91" s="9"/>
      <c r="BJX91" s="9"/>
      <c r="BJY91" s="9"/>
      <c r="BJZ91" s="9"/>
      <c r="BKA91" s="9"/>
      <c r="BKB91" s="9"/>
      <c r="BKC91" s="9"/>
      <c r="BKD91" s="9"/>
      <c r="BKE91" s="9"/>
      <c r="BKF91" s="9"/>
      <c r="BKG91" s="9"/>
      <c r="BKH91" s="9"/>
      <c r="BKI91" s="9"/>
      <c r="BKJ91" s="9"/>
      <c r="BKK91" s="9"/>
      <c r="BKL91" s="9"/>
      <c r="BKM91" s="9"/>
      <c r="BKN91" s="9"/>
      <c r="BKO91" s="9"/>
      <c r="BKP91" s="9"/>
      <c r="BKQ91" s="9"/>
      <c r="BKR91" s="9"/>
      <c r="BKS91" s="9"/>
      <c r="BKT91" s="9"/>
      <c r="BKU91" s="9"/>
      <c r="BKV91" s="9"/>
      <c r="BKW91" s="9"/>
      <c r="BKX91" s="9"/>
      <c r="BKY91" s="9"/>
      <c r="BKZ91" s="9"/>
      <c r="BLA91" s="9"/>
      <c r="BLB91" s="9"/>
      <c r="BLC91" s="9"/>
      <c r="BLD91" s="9"/>
      <c r="BLE91" s="9"/>
      <c r="BLF91" s="9"/>
      <c r="BLG91" s="9"/>
      <c r="BLH91" s="9"/>
      <c r="BLI91" s="9"/>
      <c r="BLJ91" s="9"/>
      <c r="BLK91" s="9"/>
      <c r="BLL91" s="9"/>
      <c r="BLM91" s="9"/>
      <c r="BLN91" s="9"/>
      <c r="BLO91" s="9"/>
      <c r="BLP91" s="9"/>
      <c r="BLQ91" s="9"/>
      <c r="BLR91" s="9"/>
      <c r="BLS91" s="9"/>
      <c r="BLT91" s="9"/>
      <c r="BLU91" s="9"/>
      <c r="BLV91" s="9"/>
      <c r="BLW91" s="9"/>
      <c r="BLX91" s="9"/>
      <c r="BLY91" s="9"/>
      <c r="BLZ91" s="9"/>
      <c r="BMA91" s="9"/>
      <c r="BMB91" s="9"/>
      <c r="BMC91" s="9"/>
      <c r="BMD91" s="9"/>
      <c r="BME91" s="9"/>
      <c r="BMF91" s="9"/>
      <c r="BMG91" s="9"/>
      <c r="BMH91" s="9"/>
      <c r="BMI91" s="9"/>
      <c r="BMJ91" s="9"/>
      <c r="BMK91" s="9"/>
      <c r="BML91" s="9"/>
      <c r="BMM91" s="9"/>
      <c r="BMN91" s="9"/>
      <c r="BMO91" s="9"/>
      <c r="BMP91" s="9"/>
      <c r="BMQ91" s="9"/>
      <c r="BMR91" s="9"/>
      <c r="BMS91" s="9"/>
      <c r="BMT91" s="9"/>
      <c r="BMU91" s="9"/>
      <c r="BMV91" s="9"/>
      <c r="BMW91" s="9"/>
      <c r="BMX91" s="9"/>
      <c r="BMY91" s="9"/>
      <c r="BMZ91" s="9"/>
      <c r="BNA91" s="9"/>
      <c r="BNB91" s="9"/>
      <c r="BNC91" s="9"/>
      <c r="BND91" s="9"/>
      <c r="BNE91" s="9"/>
      <c r="BNF91" s="9"/>
      <c r="BNG91" s="9"/>
      <c r="BNH91" s="9"/>
      <c r="BNI91" s="9"/>
      <c r="BNJ91" s="9"/>
      <c r="BNK91" s="9"/>
      <c r="BNL91" s="9"/>
      <c r="BNM91" s="9"/>
      <c r="BNN91" s="9"/>
      <c r="BNO91" s="9"/>
      <c r="BNP91" s="9"/>
      <c r="BNQ91" s="9"/>
      <c r="BNR91" s="9"/>
      <c r="BNS91" s="9"/>
      <c r="BNT91" s="9"/>
      <c r="BNU91" s="9"/>
      <c r="BNV91" s="9"/>
      <c r="BNW91" s="9"/>
      <c r="BNX91" s="9"/>
      <c r="BNY91" s="9"/>
      <c r="BNZ91" s="9"/>
      <c r="BOA91" s="9"/>
      <c r="BOB91" s="9"/>
      <c r="BOC91" s="9"/>
      <c r="BOD91" s="9"/>
      <c r="BOE91" s="9"/>
      <c r="BOF91" s="9"/>
      <c r="BOG91" s="9"/>
      <c r="BOH91" s="9"/>
      <c r="BOI91" s="9"/>
      <c r="BOJ91" s="9"/>
      <c r="BOK91" s="9"/>
      <c r="BOL91" s="9"/>
      <c r="BOM91" s="9"/>
      <c r="BON91" s="9"/>
      <c r="BOO91" s="9"/>
      <c r="BOP91" s="9"/>
      <c r="BOQ91" s="9"/>
      <c r="BOR91" s="9"/>
      <c r="BOS91" s="9"/>
      <c r="BOT91" s="9"/>
      <c r="BOU91" s="9"/>
      <c r="BOV91" s="9"/>
      <c r="BOW91" s="9"/>
      <c r="BOX91" s="9"/>
      <c r="BOY91" s="9"/>
      <c r="BOZ91" s="9"/>
      <c r="BPA91" s="9"/>
      <c r="BPB91" s="9"/>
      <c r="BPC91" s="9"/>
      <c r="BPD91" s="9"/>
      <c r="BPE91" s="9"/>
      <c r="BPF91" s="9"/>
      <c r="BPG91" s="9"/>
      <c r="BPH91" s="9"/>
      <c r="BPI91" s="9"/>
      <c r="BPJ91" s="9"/>
      <c r="BPK91" s="9"/>
      <c r="BPL91" s="9"/>
      <c r="BPM91" s="9"/>
      <c r="BPN91" s="9"/>
      <c r="BPO91" s="9"/>
      <c r="BPP91" s="9"/>
      <c r="BPQ91" s="9"/>
      <c r="BPR91" s="9"/>
      <c r="BPS91" s="9"/>
      <c r="BPT91" s="9"/>
      <c r="BPU91" s="9"/>
      <c r="BPV91" s="9"/>
      <c r="BPW91" s="9"/>
      <c r="BPX91" s="9"/>
      <c r="BPY91" s="9"/>
      <c r="BPZ91" s="9"/>
      <c r="BQA91" s="9"/>
      <c r="BQB91" s="9"/>
      <c r="BQC91" s="9"/>
      <c r="BQD91" s="9"/>
      <c r="BQE91" s="9"/>
      <c r="BQF91" s="9"/>
      <c r="BQG91" s="9"/>
      <c r="BQH91" s="9"/>
      <c r="BQI91" s="9"/>
      <c r="BQJ91" s="9"/>
      <c r="BQK91" s="9"/>
      <c r="BQL91" s="9"/>
      <c r="BQM91" s="9"/>
      <c r="BQN91" s="9"/>
      <c r="BQO91" s="9"/>
      <c r="BQP91" s="9"/>
      <c r="BQQ91" s="9"/>
      <c r="BQR91" s="9"/>
      <c r="BQS91" s="9"/>
      <c r="BQT91" s="9"/>
      <c r="BQU91" s="9"/>
      <c r="BQV91" s="9"/>
      <c r="BQW91" s="9"/>
      <c r="BQX91" s="9"/>
      <c r="BQY91" s="9"/>
      <c r="BQZ91" s="9"/>
      <c r="BRA91" s="9"/>
      <c r="BRB91" s="9"/>
      <c r="BRC91" s="9"/>
      <c r="BRD91" s="9"/>
      <c r="BRE91" s="9"/>
      <c r="BRF91" s="9"/>
      <c r="BRG91" s="9"/>
      <c r="BRH91" s="9"/>
      <c r="BRI91" s="9"/>
      <c r="BRJ91" s="9"/>
      <c r="BRK91" s="9"/>
      <c r="BRL91" s="9"/>
      <c r="BRM91" s="9"/>
      <c r="BRN91" s="9"/>
      <c r="BRO91" s="9"/>
      <c r="BRP91" s="9"/>
      <c r="BRQ91" s="9"/>
      <c r="BRR91" s="9"/>
      <c r="BRS91" s="9"/>
      <c r="BRT91" s="9"/>
      <c r="BRU91" s="9"/>
      <c r="BRV91" s="9"/>
      <c r="BRW91" s="9"/>
      <c r="BRX91" s="9"/>
      <c r="BRY91" s="9"/>
      <c r="BRZ91" s="9"/>
      <c r="BSA91" s="9"/>
      <c r="BSB91" s="9"/>
      <c r="BSC91" s="9"/>
      <c r="BSD91" s="9"/>
      <c r="BSE91" s="9"/>
      <c r="BSF91" s="9"/>
      <c r="BSG91" s="9"/>
      <c r="BSH91" s="9"/>
      <c r="BSI91" s="9"/>
      <c r="BSJ91" s="9"/>
      <c r="BSK91" s="9"/>
      <c r="BSL91" s="9"/>
      <c r="BSM91" s="9"/>
      <c r="BSN91" s="9"/>
      <c r="BSO91" s="9"/>
      <c r="BSP91" s="9"/>
      <c r="BSQ91" s="9"/>
      <c r="BSR91" s="9"/>
      <c r="BSS91" s="9"/>
      <c r="BST91" s="9"/>
      <c r="BSU91" s="9"/>
      <c r="BSV91" s="9"/>
      <c r="BSW91" s="9"/>
      <c r="BSX91" s="9"/>
      <c r="BSY91" s="9"/>
      <c r="BSZ91" s="9"/>
      <c r="BTA91" s="9"/>
      <c r="BTB91" s="9"/>
      <c r="BTC91" s="9"/>
      <c r="BTD91" s="9"/>
      <c r="BTE91" s="9"/>
      <c r="BTF91" s="9"/>
      <c r="BTG91" s="9"/>
      <c r="BTH91" s="9"/>
      <c r="BTI91" s="9"/>
      <c r="BTJ91" s="9"/>
      <c r="BTK91" s="9"/>
      <c r="BTL91" s="9"/>
      <c r="BTM91" s="9"/>
      <c r="BTN91" s="9"/>
      <c r="BTO91" s="9"/>
      <c r="BTP91" s="9"/>
      <c r="BTQ91" s="9"/>
      <c r="BTR91" s="9"/>
      <c r="BTS91" s="9"/>
      <c r="BTT91" s="9"/>
      <c r="BTU91" s="9"/>
      <c r="BTV91" s="9"/>
      <c r="BTW91" s="9"/>
      <c r="BTX91" s="9"/>
      <c r="BTY91" s="9"/>
      <c r="BTZ91" s="9"/>
      <c r="BUA91" s="9"/>
      <c r="BUB91" s="9"/>
      <c r="BUC91" s="9"/>
      <c r="BUD91" s="9"/>
      <c r="BUE91" s="9"/>
      <c r="BUF91" s="9"/>
      <c r="BUG91" s="9"/>
      <c r="BUH91" s="9"/>
      <c r="BUI91" s="9"/>
      <c r="BUJ91" s="9"/>
      <c r="BUK91" s="9"/>
      <c r="BUL91" s="9"/>
      <c r="BUM91" s="9"/>
      <c r="BUN91" s="9"/>
      <c r="BUO91" s="9"/>
      <c r="BUP91" s="9"/>
      <c r="BUQ91" s="9"/>
      <c r="BUR91" s="9"/>
      <c r="BUS91" s="9"/>
      <c r="BUT91" s="9"/>
      <c r="BUU91" s="9"/>
      <c r="BUV91" s="9"/>
      <c r="BUW91" s="9"/>
      <c r="BUX91" s="9"/>
      <c r="BUY91" s="9"/>
      <c r="BUZ91" s="9"/>
      <c r="BVA91" s="9"/>
      <c r="BVB91" s="9"/>
      <c r="BVC91" s="9"/>
      <c r="BVD91" s="9"/>
      <c r="BVE91" s="9"/>
      <c r="BVF91" s="9"/>
      <c r="BVG91" s="9"/>
      <c r="BVH91" s="9"/>
      <c r="BVI91" s="9"/>
      <c r="BVJ91" s="9"/>
      <c r="BVK91" s="9"/>
      <c r="BVL91" s="9"/>
      <c r="BVM91" s="9"/>
      <c r="BVN91" s="9"/>
      <c r="BVO91" s="9"/>
      <c r="BVP91" s="9"/>
      <c r="BVQ91" s="9"/>
      <c r="BVR91" s="9"/>
      <c r="BVS91" s="9"/>
      <c r="BVT91" s="9"/>
      <c r="BVU91" s="9"/>
      <c r="BVV91" s="9"/>
      <c r="BVW91" s="9"/>
      <c r="BVX91" s="9"/>
      <c r="BVY91" s="9"/>
      <c r="BVZ91" s="9"/>
      <c r="BWA91" s="9"/>
      <c r="BWB91" s="9"/>
      <c r="BWC91" s="9"/>
      <c r="BWD91" s="9"/>
      <c r="BWE91" s="9"/>
      <c r="BWF91" s="9"/>
      <c r="BWG91" s="9"/>
      <c r="BWH91" s="9"/>
      <c r="BWI91" s="9"/>
      <c r="BWJ91" s="9"/>
      <c r="BWK91" s="9"/>
      <c r="BWL91" s="9"/>
      <c r="BWM91" s="9"/>
      <c r="BWN91" s="9"/>
      <c r="BWO91" s="9"/>
      <c r="BWP91" s="9"/>
      <c r="BWQ91" s="9"/>
      <c r="BWR91" s="9"/>
      <c r="BWS91" s="9"/>
      <c r="BWT91" s="9"/>
      <c r="BWU91" s="9"/>
      <c r="BWV91" s="9"/>
      <c r="BWW91" s="9"/>
      <c r="BWX91" s="9"/>
      <c r="BWY91" s="9"/>
      <c r="BWZ91" s="9"/>
      <c r="BXA91" s="9"/>
      <c r="BXB91" s="9"/>
      <c r="BXC91" s="9"/>
      <c r="BXD91" s="9"/>
      <c r="BXE91" s="9"/>
      <c r="BXF91" s="9"/>
      <c r="BXG91" s="9"/>
      <c r="BXH91" s="9"/>
      <c r="BXI91" s="9"/>
      <c r="BXJ91" s="9"/>
      <c r="BXK91" s="9"/>
      <c r="BXL91" s="9"/>
      <c r="BXM91" s="9"/>
      <c r="BXN91" s="9"/>
      <c r="BXO91" s="9"/>
      <c r="BXP91" s="9"/>
      <c r="BXQ91" s="9"/>
      <c r="BXR91" s="9"/>
      <c r="BXS91" s="9"/>
      <c r="BXT91" s="9"/>
      <c r="BXU91" s="9"/>
      <c r="BXV91" s="9"/>
      <c r="BXW91" s="9"/>
      <c r="BXX91" s="9"/>
      <c r="BXY91" s="9"/>
      <c r="BXZ91" s="9"/>
      <c r="BYA91" s="9"/>
      <c r="BYB91" s="9"/>
      <c r="BYC91" s="9"/>
      <c r="BYD91" s="9"/>
      <c r="BYE91" s="9"/>
      <c r="BYF91" s="9"/>
      <c r="BYG91" s="9"/>
      <c r="BYH91" s="9"/>
      <c r="BYI91" s="9"/>
      <c r="BYJ91" s="9"/>
      <c r="BYK91" s="9"/>
      <c r="BYL91" s="9"/>
      <c r="BYM91" s="9"/>
      <c r="BYN91" s="9"/>
      <c r="BYO91" s="9"/>
      <c r="BYP91" s="9"/>
      <c r="BYQ91" s="9"/>
      <c r="BYR91" s="9"/>
      <c r="BYS91" s="9"/>
      <c r="BYT91" s="9"/>
      <c r="BYU91" s="9"/>
      <c r="BYV91" s="9"/>
      <c r="BYW91" s="9"/>
      <c r="BYX91" s="9"/>
      <c r="BYY91" s="9"/>
      <c r="BYZ91" s="9"/>
      <c r="BZA91" s="9"/>
      <c r="BZB91" s="9"/>
      <c r="BZC91" s="9"/>
      <c r="BZD91" s="9"/>
      <c r="BZE91" s="9"/>
      <c r="BZF91" s="9"/>
      <c r="BZG91" s="9"/>
      <c r="BZH91" s="9"/>
      <c r="BZI91" s="9"/>
      <c r="BZJ91" s="9"/>
      <c r="BZK91" s="9"/>
      <c r="BZL91" s="9"/>
      <c r="BZM91" s="9"/>
      <c r="BZN91" s="9"/>
      <c r="BZO91" s="9"/>
      <c r="BZP91" s="9"/>
      <c r="BZQ91" s="9"/>
      <c r="BZR91" s="9"/>
      <c r="BZS91" s="9"/>
      <c r="BZT91" s="9"/>
      <c r="BZU91" s="9"/>
      <c r="BZV91" s="9"/>
      <c r="BZW91" s="9"/>
      <c r="BZX91" s="9"/>
      <c r="BZY91" s="9"/>
      <c r="BZZ91" s="9"/>
      <c r="CAA91" s="9"/>
      <c r="CAB91" s="9"/>
      <c r="CAC91" s="9"/>
      <c r="CAD91" s="9"/>
      <c r="CAE91" s="9"/>
      <c r="CAF91" s="9"/>
      <c r="CAG91" s="9"/>
      <c r="CAH91" s="9"/>
      <c r="CAI91" s="9"/>
      <c r="CAJ91" s="9"/>
      <c r="CAK91" s="9"/>
      <c r="CAL91" s="9"/>
      <c r="CAM91" s="9"/>
      <c r="CAN91" s="9"/>
      <c r="CAO91" s="9"/>
      <c r="CAP91" s="9"/>
      <c r="CAQ91" s="9"/>
      <c r="CAR91" s="9"/>
      <c r="CAS91" s="9"/>
      <c r="CAT91" s="9"/>
      <c r="CAU91" s="9"/>
      <c r="CAV91" s="9"/>
      <c r="CAW91" s="9"/>
      <c r="CAX91" s="9"/>
      <c r="CAY91" s="9"/>
      <c r="CAZ91" s="9"/>
      <c r="CBA91" s="9"/>
      <c r="CBB91" s="9"/>
      <c r="CBC91" s="9"/>
      <c r="CBD91" s="9"/>
      <c r="CBE91" s="9"/>
      <c r="CBF91" s="9"/>
      <c r="CBG91" s="9"/>
      <c r="CBH91" s="9"/>
      <c r="CBI91" s="9"/>
      <c r="CBJ91" s="9"/>
      <c r="CBK91" s="9"/>
      <c r="CBL91" s="9"/>
      <c r="CBM91" s="9"/>
      <c r="CBN91" s="9"/>
      <c r="CBO91" s="9"/>
      <c r="CBP91" s="9"/>
      <c r="CBQ91" s="9"/>
      <c r="CBR91" s="9"/>
      <c r="CBS91" s="9"/>
      <c r="CBT91" s="9"/>
      <c r="CBU91" s="9"/>
      <c r="CBV91" s="9"/>
      <c r="CBW91" s="9"/>
      <c r="CBX91" s="9"/>
      <c r="CBY91" s="9"/>
      <c r="CBZ91" s="9"/>
      <c r="CCA91" s="9"/>
      <c r="CCB91" s="9"/>
      <c r="CCC91" s="9"/>
      <c r="CCD91" s="9"/>
      <c r="CCE91" s="9"/>
      <c r="CCF91" s="9"/>
      <c r="CCG91" s="9"/>
      <c r="CCH91" s="9"/>
      <c r="CCI91" s="9"/>
      <c r="CCJ91" s="9"/>
      <c r="CCK91" s="9"/>
      <c r="CCL91" s="9"/>
      <c r="CCM91" s="9"/>
      <c r="CCN91" s="9"/>
      <c r="CCO91" s="9"/>
      <c r="CCP91" s="9"/>
      <c r="CCQ91" s="9"/>
      <c r="CCR91" s="9"/>
      <c r="CCS91" s="9"/>
      <c r="CCT91" s="9"/>
      <c r="CCU91" s="9"/>
      <c r="CCV91" s="9"/>
      <c r="CCW91" s="9"/>
      <c r="CCX91" s="9"/>
      <c r="CCY91" s="9"/>
      <c r="CCZ91" s="9"/>
      <c r="CDA91" s="9"/>
      <c r="CDB91" s="9"/>
      <c r="CDC91" s="9"/>
      <c r="CDD91" s="9"/>
      <c r="CDE91" s="9"/>
      <c r="CDF91" s="9"/>
      <c r="CDG91" s="9"/>
      <c r="CDH91" s="9"/>
      <c r="CDI91" s="9"/>
      <c r="CDJ91" s="9"/>
      <c r="CDK91" s="9"/>
      <c r="CDL91" s="9"/>
      <c r="CDM91" s="9"/>
      <c r="CDN91" s="9"/>
      <c r="CDO91" s="9"/>
      <c r="CDP91" s="9"/>
      <c r="CDQ91" s="9"/>
      <c r="CDR91" s="9"/>
      <c r="CDS91" s="9"/>
      <c r="CDT91" s="9"/>
      <c r="CDU91" s="9"/>
      <c r="CDV91" s="9"/>
      <c r="CDW91" s="9"/>
      <c r="CDX91" s="9"/>
      <c r="CDY91" s="9"/>
      <c r="CDZ91" s="9"/>
      <c r="CEA91" s="9"/>
      <c r="CEB91" s="9"/>
      <c r="CEC91" s="9"/>
      <c r="CED91" s="9"/>
      <c r="CEE91" s="9"/>
      <c r="CEF91" s="9"/>
      <c r="CEG91" s="9"/>
      <c r="CEH91" s="9"/>
      <c r="CEI91" s="9"/>
      <c r="CEJ91" s="9"/>
      <c r="CEK91" s="9"/>
      <c r="CEL91" s="9"/>
      <c r="CEM91" s="9"/>
      <c r="CEN91" s="9"/>
      <c r="CEO91" s="9"/>
      <c r="CEP91" s="9"/>
      <c r="CEQ91" s="9"/>
      <c r="CER91" s="9"/>
      <c r="CES91" s="9"/>
      <c r="CET91" s="9"/>
      <c r="CEU91" s="9"/>
      <c r="CEV91" s="9"/>
      <c r="CEW91" s="9"/>
      <c r="CEX91" s="9"/>
      <c r="CEY91" s="9"/>
      <c r="CEZ91" s="9"/>
      <c r="CFA91" s="9"/>
      <c r="CFB91" s="9"/>
      <c r="CFC91" s="9"/>
      <c r="CFD91" s="9"/>
      <c r="CFE91" s="9"/>
      <c r="CFF91" s="9"/>
      <c r="CFG91" s="9"/>
      <c r="CFH91" s="9"/>
      <c r="CFI91" s="9"/>
      <c r="CFJ91" s="9"/>
      <c r="CFK91" s="9"/>
      <c r="CFL91" s="9"/>
      <c r="CFM91" s="9"/>
      <c r="CFN91" s="9"/>
      <c r="CFO91" s="9"/>
      <c r="CFP91" s="9"/>
      <c r="CFQ91" s="9"/>
      <c r="CFR91" s="9"/>
      <c r="CFS91" s="9"/>
      <c r="CFT91" s="9"/>
      <c r="CFU91" s="9"/>
      <c r="CFV91" s="9"/>
      <c r="CFW91" s="9"/>
      <c r="CFX91" s="9"/>
      <c r="CFY91" s="9"/>
      <c r="CFZ91" s="9"/>
      <c r="CGA91" s="9"/>
      <c r="CGB91" s="9"/>
      <c r="CGC91" s="9"/>
      <c r="CGD91" s="9"/>
      <c r="CGE91" s="9"/>
      <c r="CGF91" s="9"/>
      <c r="CGG91" s="9"/>
      <c r="CGH91" s="9"/>
      <c r="CGI91" s="9"/>
      <c r="CGJ91" s="9"/>
      <c r="CGK91" s="9"/>
      <c r="CGL91" s="9"/>
      <c r="CGM91" s="9"/>
      <c r="CGN91" s="9"/>
      <c r="CGO91" s="9"/>
      <c r="CGP91" s="9"/>
      <c r="CGQ91" s="9"/>
      <c r="CGR91" s="9"/>
      <c r="CGS91" s="9"/>
      <c r="CGT91" s="9"/>
      <c r="CGU91" s="9"/>
      <c r="CGV91" s="9"/>
      <c r="CGW91" s="9"/>
      <c r="CGX91" s="9"/>
      <c r="CGY91" s="9"/>
      <c r="CGZ91" s="9"/>
      <c r="CHA91" s="9"/>
      <c r="CHB91" s="9"/>
      <c r="CHC91" s="9"/>
      <c r="CHD91" s="9"/>
      <c r="CHE91" s="9"/>
      <c r="CHF91" s="9"/>
      <c r="CHG91" s="9"/>
      <c r="CHH91" s="9"/>
      <c r="CHI91" s="9"/>
      <c r="CHJ91" s="9"/>
      <c r="CHK91" s="9"/>
      <c r="CHL91" s="9"/>
      <c r="CHM91" s="9"/>
      <c r="CHN91" s="9"/>
      <c r="CHO91" s="9"/>
      <c r="CHP91" s="9"/>
      <c r="CHQ91" s="9"/>
      <c r="CHR91" s="9"/>
      <c r="CHS91" s="9"/>
      <c r="CHT91" s="9"/>
      <c r="CHU91" s="9"/>
      <c r="CHV91" s="9"/>
      <c r="CHW91" s="9"/>
      <c r="CHX91" s="9"/>
      <c r="CHY91" s="9"/>
      <c r="CHZ91" s="9"/>
      <c r="CIA91" s="9"/>
      <c r="CIB91" s="9"/>
      <c r="CIC91" s="9"/>
      <c r="CID91" s="9"/>
      <c r="CIE91" s="9"/>
      <c r="CIF91" s="9"/>
      <c r="CIG91" s="9"/>
      <c r="CIH91" s="9"/>
      <c r="CII91" s="9"/>
      <c r="CIJ91" s="9"/>
      <c r="CIK91" s="9"/>
      <c r="CIL91" s="9"/>
      <c r="CIM91" s="9"/>
      <c r="CIN91" s="9"/>
      <c r="CIO91" s="9"/>
      <c r="CIP91" s="9"/>
      <c r="CIQ91" s="9"/>
      <c r="CIR91" s="9"/>
      <c r="CIS91" s="9"/>
      <c r="CIT91" s="9"/>
      <c r="CIU91" s="9"/>
      <c r="CIV91" s="9"/>
      <c r="CIW91" s="9"/>
      <c r="CIX91" s="9"/>
      <c r="CIY91" s="9"/>
      <c r="CIZ91" s="9"/>
      <c r="CJA91" s="9"/>
      <c r="CJB91" s="9"/>
      <c r="CJC91" s="9"/>
      <c r="CJD91" s="9"/>
      <c r="CJE91" s="9"/>
      <c r="CJF91" s="9"/>
      <c r="CJG91" s="9"/>
      <c r="CJH91" s="9"/>
      <c r="CJI91" s="9"/>
      <c r="CJJ91" s="9"/>
      <c r="CJK91" s="9"/>
      <c r="CJL91" s="9"/>
      <c r="CJM91" s="9"/>
      <c r="CJN91" s="9"/>
      <c r="CJO91" s="9"/>
      <c r="CJP91" s="9"/>
      <c r="CJQ91" s="9"/>
      <c r="CJR91" s="9"/>
      <c r="CJS91" s="9"/>
      <c r="CJT91" s="9"/>
      <c r="CJU91" s="9"/>
      <c r="CJV91" s="9"/>
      <c r="CJW91" s="9"/>
      <c r="CJX91" s="9"/>
      <c r="CJY91" s="9"/>
      <c r="CJZ91" s="9"/>
      <c r="CKA91" s="9"/>
      <c r="CKB91" s="9"/>
      <c r="CKC91" s="9"/>
      <c r="CKD91" s="9"/>
      <c r="CKE91" s="9"/>
      <c r="CKF91" s="9"/>
      <c r="CKG91" s="9"/>
      <c r="CKH91" s="9"/>
      <c r="CKI91" s="9"/>
      <c r="CKJ91" s="9"/>
      <c r="CKK91" s="9"/>
      <c r="CKL91" s="9"/>
      <c r="CKM91" s="9"/>
      <c r="CKN91" s="9"/>
      <c r="CKO91" s="9"/>
      <c r="CKP91" s="9"/>
      <c r="CKQ91" s="9"/>
      <c r="CKR91" s="9"/>
      <c r="CKS91" s="9"/>
      <c r="CKT91" s="9"/>
      <c r="CKU91" s="9"/>
      <c r="CKV91" s="9"/>
      <c r="CKW91" s="9"/>
      <c r="CKX91" s="9"/>
      <c r="CKY91" s="9"/>
      <c r="CKZ91" s="9"/>
      <c r="CLA91" s="9"/>
      <c r="CLB91" s="9"/>
      <c r="CLC91" s="9"/>
      <c r="CLD91" s="9"/>
      <c r="CLE91" s="9"/>
      <c r="CLF91" s="9"/>
      <c r="CLG91" s="9"/>
      <c r="CLH91" s="9"/>
      <c r="CLI91" s="9"/>
      <c r="CLJ91" s="9"/>
      <c r="CLK91" s="9"/>
      <c r="CLL91" s="9"/>
      <c r="CLM91" s="9"/>
      <c r="CLN91" s="9"/>
      <c r="CLO91" s="9"/>
      <c r="CLP91" s="9"/>
      <c r="CLQ91" s="9"/>
      <c r="CLR91" s="9"/>
      <c r="CLS91" s="9"/>
      <c r="CLT91" s="9"/>
      <c r="CLU91" s="9"/>
      <c r="CLV91" s="9"/>
      <c r="CLW91" s="9"/>
      <c r="CLX91" s="9"/>
      <c r="CLY91" s="9"/>
      <c r="CLZ91" s="9"/>
      <c r="CMA91" s="9"/>
      <c r="CMB91" s="9"/>
      <c r="CMC91" s="9"/>
      <c r="CMD91" s="9"/>
      <c r="CME91" s="9"/>
      <c r="CMF91" s="9"/>
      <c r="CMG91" s="9"/>
      <c r="CMH91" s="9"/>
      <c r="CMI91" s="9"/>
      <c r="CMJ91" s="9"/>
      <c r="CMK91" s="9"/>
      <c r="CML91" s="9"/>
      <c r="CMM91" s="9"/>
      <c r="CMN91" s="9"/>
      <c r="CMO91" s="9"/>
      <c r="CMP91" s="9"/>
      <c r="CMQ91" s="9"/>
      <c r="CMR91" s="9"/>
      <c r="CMS91" s="9"/>
      <c r="CMT91" s="9"/>
      <c r="CMU91" s="9"/>
      <c r="CMV91" s="9"/>
      <c r="CMW91" s="9"/>
      <c r="CMX91" s="9"/>
      <c r="CMY91" s="9"/>
      <c r="CMZ91" s="9"/>
      <c r="CNA91" s="9"/>
      <c r="CNB91" s="9"/>
      <c r="CNC91" s="9"/>
      <c r="CND91" s="9"/>
      <c r="CNE91" s="9"/>
      <c r="CNF91" s="9"/>
      <c r="CNG91" s="9"/>
      <c r="CNH91" s="9"/>
      <c r="CNI91" s="9"/>
      <c r="CNJ91" s="9"/>
      <c r="CNK91" s="9"/>
      <c r="CNL91" s="9"/>
      <c r="CNM91" s="9"/>
      <c r="CNN91" s="9"/>
      <c r="CNO91" s="9"/>
      <c r="CNP91" s="9"/>
      <c r="CNQ91" s="9"/>
      <c r="CNR91" s="9"/>
      <c r="CNS91" s="9"/>
      <c r="CNT91" s="9"/>
      <c r="CNU91" s="9"/>
      <c r="CNV91" s="9"/>
      <c r="CNW91" s="9"/>
      <c r="CNX91" s="9"/>
      <c r="CNY91" s="9"/>
      <c r="CNZ91" s="9"/>
      <c r="COA91" s="9"/>
      <c r="COB91" s="9"/>
      <c r="COC91" s="9"/>
      <c r="COD91" s="9"/>
      <c r="COE91" s="9"/>
      <c r="COF91" s="9"/>
      <c r="COG91" s="9"/>
      <c r="COH91" s="9"/>
      <c r="COI91" s="9"/>
      <c r="COJ91" s="9"/>
      <c r="COK91" s="9"/>
      <c r="COL91" s="9"/>
      <c r="COM91" s="9"/>
      <c r="CON91" s="9"/>
      <c r="COO91" s="9"/>
      <c r="COP91" s="9"/>
      <c r="COQ91" s="9"/>
      <c r="COR91" s="9"/>
      <c r="COS91" s="9"/>
      <c r="COT91" s="9"/>
      <c r="COU91" s="9"/>
      <c r="COV91" s="9"/>
      <c r="COW91" s="9"/>
      <c r="COX91" s="9"/>
      <c r="COY91" s="9"/>
      <c r="COZ91" s="9"/>
      <c r="CPA91" s="9"/>
      <c r="CPB91" s="9"/>
      <c r="CPC91" s="9"/>
      <c r="CPD91" s="9"/>
      <c r="CPE91" s="9"/>
      <c r="CPF91" s="9"/>
      <c r="CPG91" s="9"/>
      <c r="CPH91" s="9"/>
      <c r="CPI91" s="9"/>
      <c r="CPJ91" s="9"/>
      <c r="CPK91" s="9"/>
      <c r="CPL91" s="9"/>
      <c r="CPM91" s="9"/>
      <c r="CPN91" s="9"/>
      <c r="CPO91" s="9"/>
      <c r="CPP91" s="9"/>
      <c r="CPQ91" s="9"/>
      <c r="CPR91" s="9"/>
      <c r="CPS91" s="9"/>
      <c r="CPT91" s="9"/>
      <c r="CPU91" s="9"/>
      <c r="CPV91" s="9"/>
      <c r="CPW91" s="9"/>
      <c r="CPX91" s="9"/>
      <c r="CPY91" s="9"/>
      <c r="CPZ91" s="9"/>
      <c r="CQA91" s="9"/>
      <c r="CQB91" s="9"/>
      <c r="CQC91" s="9"/>
      <c r="CQD91" s="9"/>
      <c r="CQE91" s="9"/>
      <c r="CQF91" s="9"/>
      <c r="CQG91" s="9"/>
      <c r="CQH91" s="9"/>
      <c r="CQI91" s="9"/>
      <c r="CQJ91" s="9"/>
      <c r="CQK91" s="9"/>
      <c r="CQL91" s="9"/>
      <c r="CQM91" s="9"/>
      <c r="CQN91" s="9"/>
      <c r="CQO91" s="9"/>
      <c r="CQP91" s="9"/>
      <c r="CQQ91" s="9"/>
      <c r="CQR91" s="9"/>
      <c r="CQS91" s="9"/>
      <c r="CQT91" s="9"/>
      <c r="CQU91" s="9"/>
      <c r="CQV91" s="9"/>
      <c r="CQW91" s="9"/>
      <c r="CQX91" s="9"/>
      <c r="CQY91" s="9"/>
      <c r="CQZ91" s="9"/>
      <c r="CRA91" s="9"/>
      <c r="CRB91" s="9"/>
      <c r="CRC91" s="9"/>
      <c r="CRD91" s="9"/>
      <c r="CRE91" s="9"/>
      <c r="CRF91" s="9"/>
      <c r="CRG91" s="9"/>
      <c r="CRH91" s="9"/>
      <c r="CRI91" s="9"/>
      <c r="CRJ91" s="9"/>
      <c r="CRK91" s="9"/>
      <c r="CRL91" s="9"/>
      <c r="CRM91" s="9"/>
      <c r="CRN91" s="9"/>
      <c r="CRO91" s="9"/>
      <c r="CRP91" s="9"/>
      <c r="CRQ91" s="9"/>
      <c r="CRR91" s="9"/>
      <c r="CRS91" s="9"/>
      <c r="CRT91" s="9"/>
      <c r="CRU91" s="9"/>
      <c r="CRV91" s="9"/>
      <c r="CRW91" s="9"/>
      <c r="CRX91" s="9"/>
      <c r="CRY91" s="9"/>
      <c r="CRZ91" s="9"/>
      <c r="CSA91" s="9"/>
      <c r="CSB91" s="9"/>
      <c r="CSC91" s="9"/>
      <c r="CSD91" s="9"/>
      <c r="CSE91" s="9"/>
      <c r="CSF91" s="9"/>
      <c r="CSG91" s="9"/>
      <c r="CSH91" s="9"/>
      <c r="CSI91" s="9"/>
      <c r="CSJ91" s="9"/>
      <c r="CSK91" s="9"/>
      <c r="CSL91" s="9"/>
      <c r="CSM91" s="9"/>
      <c r="CSN91" s="9"/>
      <c r="CSO91" s="9"/>
      <c r="CSP91" s="9"/>
      <c r="CSQ91" s="9"/>
      <c r="CSR91" s="9"/>
      <c r="CSS91" s="9"/>
      <c r="CST91" s="9"/>
      <c r="CSU91" s="9"/>
      <c r="CSV91" s="9"/>
      <c r="CSW91" s="9"/>
      <c r="CSX91" s="9"/>
      <c r="CSY91" s="9"/>
      <c r="CSZ91" s="9"/>
      <c r="CTA91" s="9"/>
      <c r="CTB91" s="9"/>
      <c r="CTC91" s="9"/>
      <c r="CTD91" s="9"/>
      <c r="CTE91" s="9"/>
      <c r="CTF91" s="9"/>
      <c r="CTG91" s="9"/>
      <c r="CTH91" s="9"/>
      <c r="CTI91" s="9"/>
      <c r="CTJ91" s="9"/>
      <c r="CTK91" s="9"/>
      <c r="CTL91" s="9"/>
      <c r="CTM91" s="9"/>
      <c r="CTN91" s="9"/>
      <c r="CTO91" s="9"/>
      <c r="CTP91" s="9"/>
      <c r="CTQ91" s="9"/>
      <c r="CTR91" s="9"/>
      <c r="CTS91" s="9"/>
      <c r="CTT91" s="9"/>
      <c r="CTU91" s="9"/>
      <c r="CTV91" s="9"/>
      <c r="CTW91" s="9"/>
      <c r="CTX91" s="9"/>
      <c r="CTY91" s="9"/>
      <c r="CTZ91" s="9"/>
      <c r="CUA91" s="9"/>
      <c r="CUB91" s="9"/>
      <c r="CUC91" s="9"/>
      <c r="CUD91" s="9"/>
      <c r="CUE91" s="9"/>
      <c r="CUF91" s="9"/>
      <c r="CUG91" s="9"/>
      <c r="CUH91" s="9"/>
      <c r="CUI91" s="9"/>
      <c r="CUJ91" s="9"/>
      <c r="CUK91" s="9"/>
      <c r="CUL91" s="9"/>
      <c r="CUM91" s="9"/>
      <c r="CUN91" s="9"/>
      <c r="CUO91" s="9"/>
      <c r="CUP91" s="9"/>
      <c r="CUQ91" s="9"/>
      <c r="CUR91" s="9"/>
      <c r="CUS91" s="9"/>
      <c r="CUT91" s="9"/>
      <c r="CUU91" s="9"/>
      <c r="CUV91" s="9"/>
      <c r="CUW91" s="9"/>
      <c r="CUX91" s="9"/>
      <c r="CUY91" s="9"/>
      <c r="CUZ91" s="9"/>
      <c r="CVA91" s="9"/>
      <c r="CVB91" s="9"/>
      <c r="CVC91" s="9"/>
      <c r="CVD91" s="9"/>
      <c r="CVE91" s="9"/>
      <c r="CVF91" s="9"/>
      <c r="CVG91" s="9"/>
      <c r="CVH91" s="9"/>
      <c r="CVI91" s="9"/>
      <c r="CVJ91" s="9"/>
      <c r="CVK91" s="9"/>
      <c r="CVL91" s="9"/>
      <c r="CVM91" s="9"/>
      <c r="CVN91" s="9"/>
      <c r="CVO91" s="9"/>
      <c r="CVP91" s="9"/>
      <c r="CVQ91" s="9"/>
      <c r="CVR91" s="9"/>
      <c r="CVS91" s="9"/>
      <c r="CVT91" s="9"/>
      <c r="CVU91" s="9"/>
      <c r="CVV91" s="9"/>
      <c r="CVW91" s="9"/>
      <c r="CVX91" s="9"/>
      <c r="CVY91" s="9"/>
      <c r="CVZ91" s="9"/>
      <c r="CWA91" s="9"/>
      <c r="CWB91" s="9"/>
      <c r="CWC91" s="9"/>
      <c r="CWD91" s="9"/>
      <c r="CWE91" s="9"/>
      <c r="CWF91" s="9"/>
      <c r="CWG91" s="9"/>
      <c r="CWH91" s="9"/>
      <c r="CWI91" s="9"/>
      <c r="CWJ91" s="9"/>
      <c r="CWK91" s="9"/>
      <c r="CWL91" s="9"/>
      <c r="CWM91" s="9"/>
      <c r="CWN91" s="9"/>
      <c r="CWO91" s="9"/>
      <c r="CWP91" s="9"/>
      <c r="CWQ91" s="9"/>
      <c r="CWR91" s="9"/>
      <c r="CWS91" s="9"/>
      <c r="CWT91" s="9"/>
      <c r="CWU91" s="9"/>
      <c r="CWV91" s="9"/>
      <c r="CWW91" s="9"/>
      <c r="CWX91" s="9"/>
      <c r="CWY91" s="9"/>
      <c r="CWZ91" s="9"/>
      <c r="CXA91" s="9"/>
      <c r="CXB91" s="9"/>
      <c r="CXC91" s="9"/>
      <c r="CXD91" s="9"/>
      <c r="CXE91" s="9"/>
      <c r="CXF91" s="9"/>
      <c r="CXG91" s="9"/>
      <c r="CXH91" s="9"/>
      <c r="CXI91" s="9"/>
      <c r="CXJ91" s="9"/>
      <c r="CXK91" s="9"/>
      <c r="CXL91" s="9"/>
      <c r="CXM91" s="9"/>
      <c r="CXN91" s="9"/>
      <c r="CXO91" s="9"/>
      <c r="CXP91" s="9"/>
      <c r="CXQ91" s="9"/>
      <c r="CXR91" s="9"/>
      <c r="CXS91" s="9"/>
      <c r="CXT91" s="9"/>
      <c r="CXU91" s="9"/>
      <c r="CXV91" s="9"/>
      <c r="CXW91" s="9"/>
      <c r="CXX91" s="9"/>
      <c r="CXY91" s="9"/>
      <c r="CXZ91" s="9"/>
      <c r="CYA91" s="9"/>
      <c r="CYB91" s="9"/>
      <c r="CYC91" s="9"/>
      <c r="CYD91" s="9"/>
      <c r="CYE91" s="9"/>
      <c r="CYF91" s="9"/>
      <c r="CYG91" s="9"/>
      <c r="CYH91" s="9"/>
      <c r="CYI91" s="9"/>
      <c r="CYJ91" s="9"/>
      <c r="CYK91" s="9"/>
      <c r="CYL91" s="9"/>
      <c r="CYM91" s="9"/>
      <c r="CYN91" s="9"/>
      <c r="CYO91" s="9"/>
      <c r="CYP91" s="9"/>
      <c r="CYQ91" s="9"/>
      <c r="CYR91" s="9"/>
      <c r="CYS91" s="9"/>
      <c r="CYT91" s="9"/>
      <c r="CYU91" s="9"/>
      <c r="CYV91" s="9"/>
      <c r="CYW91" s="9"/>
      <c r="CYX91" s="9"/>
      <c r="CYY91" s="9"/>
      <c r="CYZ91" s="9"/>
      <c r="CZA91" s="9"/>
      <c r="CZB91" s="9"/>
      <c r="CZC91" s="9"/>
      <c r="CZD91" s="9"/>
      <c r="CZE91" s="9"/>
      <c r="CZF91" s="9"/>
      <c r="CZG91" s="9"/>
      <c r="CZH91" s="9"/>
      <c r="CZI91" s="9"/>
      <c r="CZJ91" s="9"/>
      <c r="CZK91" s="9"/>
      <c r="CZL91" s="9"/>
      <c r="CZM91" s="9"/>
      <c r="CZN91" s="9"/>
      <c r="CZO91" s="9"/>
      <c r="CZP91" s="9"/>
      <c r="CZQ91" s="9"/>
      <c r="CZR91" s="9"/>
      <c r="CZS91" s="9"/>
      <c r="CZT91" s="9"/>
      <c r="CZU91" s="9"/>
      <c r="CZV91" s="9"/>
      <c r="CZW91" s="9"/>
      <c r="CZX91" s="9"/>
      <c r="CZY91" s="9"/>
      <c r="CZZ91" s="9"/>
      <c r="DAA91" s="9"/>
      <c r="DAB91" s="9"/>
      <c r="DAC91" s="9"/>
      <c r="DAD91" s="9"/>
      <c r="DAE91" s="9"/>
      <c r="DAF91" s="9"/>
      <c r="DAG91" s="9"/>
      <c r="DAH91" s="9"/>
      <c r="DAI91" s="9"/>
      <c r="DAJ91" s="9"/>
      <c r="DAK91" s="9"/>
      <c r="DAL91" s="9"/>
      <c r="DAM91" s="9"/>
      <c r="DAN91" s="9"/>
      <c r="DAO91" s="9"/>
      <c r="DAP91" s="9"/>
      <c r="DAQ91" s="9"/>
      <c r="DAR91" s="9"/>
      <c r="DAS91" s="9"/>
      <c r="DAT91" s="9"/>
      <c r="DAU91" s="9"/>
      <c r="DAV91" s="9"/>
      <c r="DAW91" s="9"/>
      <c r="DAX91" s="9"/>
      <c r="DAY91" s="9"/>
      <c r="DAZ91" s="9"/>
      <c r="DBA91" s="9"/>
      <c r="DBB91" s="9"/>
      <c r="DBC91" s="9"/>
      <c r="DBD91" s="9"/>
      <c r="DBE91" s="9"/>
      <c r="DBF91" s="9"/>
      <c r="DBG91" s="9"/>
      <c r="DBH91" s="9"/>
      <c r="DBI91" s="9"/>
      <c r="DBJ91" s="9"/>
      <c r="DBK91" s="9"/>
      <c r="DBL91" s="9"/>
      <c r="DBM91" s="9"/>
      <c r="DBN91" s="9"/>
      <c r="DBO91" s="9"/>
      <c r="DBP91" s="9"/>
      <c r="DBQ91" s="9"/>
      <c r="DBR91" s="9"/>
      <c r="DBS91" s="9"/>
      <c r="DBT91" s="9"/>
      <c r="DBU91" s="9"/>
      <c r="DBV91" s="9"/>
      <c r="DBW91" s="9"/>
      <c r="DBX91" s="9"/>
      <c r="DBY91" s="9"/>
      <c r="DBZ91" s="9"/>
      <c r="DCA91" s="9"/>
      <c r="DCB91" s="9"/>
      <c r="DCC91" s="9"/>
      <c r="DCD91" s="9"/>
      <c r="DCE91" s="9"/>
      <c r="DCF91" s="9"/>
      <c r="DCG91" s="9"/>
      <c r="DCH91" s="9"/>
      <c r="DCI91" s="9"/>
      <c r="DCJ91" s="9"/>
      <c r="DCK91" s="9"/>
      <c r="DCL91" s="9"/>
      <c r="DCM91" s="9"/>
      <c r="DCN91" s="9"/>
      <c r="DCO91" s="9"/>
      <c r="DCP91" s="9"/>
      <c r="DCQ91" s="9"/>
      <c r="DCR91" s="9"/>
      <c r="DCS91" s="9"/>
      <c r="DCT91" s="9"/>
      <c r="DCU91" s="9"/>
      <c r="DCV91" s="9"/>
      <c r="DCW91" s="9"/>
      <c r="DCX91" s="9"/>
      <c r="DCY91" s="9"/>
      <c r="DCZ91" s="9"/>
      <c r="DDA91" s="9"/>
      <c r="DDB91" s="9"/>
      <c r="DDC91" s="9"/>
      <c r="DDD91" s="9"/>
      <c r="DDE91" s="9"/>
      <c r="DDF91" s="9"/>
      <c r="DDG91" s="9"/>
      <c r="DDH91" s="9"/>
      <c r="DDI91" s="9"/>
      <c r="DDJ91" s="9"/>
      <c r="DDK91" s="9"/>
      <c r="DDL91" s="9"/>
      <c r="DDM91" s="9"/>
      <c r="DDN91" s="9"/>
      <c r="DDO91" s="9"/>
      <c r="DDP91" s="9"/>
      <c r="DDQ91" s="9"/>
      <c r="DDR91" s="9"/>
      <c r="DDS91" s="9"/>
      <c r="DDT91" s="9"/>
      <c r="DDU91" s="9"/>
      <c r="DDV91" s="9"/>
      <c r="DDW91" s="9"/>
      <c r="DDX91" s="9"/>
      <c r="DDY91" s="9"/>
      <c r="DDZ91" s="9"/>
      <c r="DEA91" s="9"/>
      <c r="DEB91" s="9"/>
      <c r="DEC91" s="9"/>
      <c r="DED91" s="9"/>
      <c r="DEE91" s="9"/>
      <c r="DEF91" s="9"/>
      <c r="DEG91" s="9"/>
      <c r="DEH91" s="9"/>
      <c r="DEI91" s="9"/>
      <c r="DEJ91" s="9"/>
      <c r="DEK91" s="9"/>
      <c r="DEL91" s="9"/>
      <c r="DEM91" s="9"/>
      <c r="DEN91" s="9"/>
      <c r="DEO91" s="9"/>
      <c r="DEP91" s="9"/>
      <c r="DEQ91" s="9"/>
      <c r="DER91" s="9"/>
      <c r="DES91" s="9"/>
      <c r="DET91" s="9"/>
      <c r="DEU91" s="9"/>
      <c r="DEV91" s="9"/>
      <c r="DEW91" s="9"/>
      <c r="DEX91" s="9"/>
      <c r="DEY91" s="9"/>
      <c r="DEZ91" s="9"/>
      <c r="DFA91" s="9"/>
      <c r="DFB91" s="9"/>
      <c r="DFC91" s="9"/>
      <c r="DFD91" s="9"/>
      <c r="DFE91" s="9"/>
      <c r="DFF91" s="9"/>
      <c r="DFG91" s="9"/>
      <c r="DFH91" s="9"/>
      <c r="DFI91" s="9"/>
      <c r="DFJ91" s="9"/>
      <c r="DFK91" s="9"/>
      <c r="DFL91" s="9"/>
      <c r="DFM91" s="9"/>
      <c r="DFN91" s="9"/>
      <c r="DFO91" s="9"/>
      <c r="DFP91" s="9"/>
      <c r="DFQ91" s="9"/>
      <c r="DFR91" s="9"/>
      <c r="DFS91" s="9"/>
      <c r="DFT91" s="9"/>
      <c r="DFU91" s="9"/>
      <c r="DFV91" s="9"/>
      <c r="DFW91" s="9"/>
      <c r="DFX91" s="9"/>
      <c r="DFY91" s="9"/>
      <c r="DFZ91" s="9"/>
      <c r="DGA91" s="9"/>
      <c r="DGB91" s="9"/>
      <c r="DGC91" s="9"/>
      <c r="DGD91" s="9"/>
      <c r="DGE91" s="9"/>
      <c r="DGF91" s="9"/>
      <c r="DGG91" s="9"/>
      <c r="DGH91" s="9"/>
      <c r="DGI91" s="9"/>
      <c r="DGJ91" s="9"/>
      <c r="DGK91" s="9"/>
      <c r="DGL91" s="9"/>
      <c r="DGM91" s="9"/>
      <c r="DGN91" s="9"/>
      <c r="DGO91" s="9"/>
      <c r="DGP91" s="9"/>
      <c r="DGQ91" s="9"/>
      <c r="DGR91" s="9"/>
      <c r="DGS91" s="9"/>
      <c r="DGT91" s="9"/>
      <c r="DGU91" s="9"/>
      <c r="DGV91" s="9"/>
      <c r="DGW91" s="9"/>
      <c r="DGX91" s="9"/>
      <c r="DGY91" s="9"/>
      <c r="DGZ91" s="9"/>
      <c r="DHA91" s="9"/>
      <c r="DHB91" s="9"/>
      <c r="DHC91" s="9"/>
      <c r="DHD91" s="9"/>
      <c r="DHE91" s="9"/>
      <c r="DHF91" s="9"/>
      <c r="DHG91" s="9"/>
      <c r="DHH91" s="9"/>
      <c r="DHI91" s="9"/>
      <c r="DHJ91" s="9"/>
      <c r="DHK91" s="9"/>
      <c r="DHL91" s="9"/>
      <c r="DHM91" s="9"/>
      <c r="DHN91" s="9"/>
      <c r="DHO91" s="9"/>
      <c r="DHP91" s="9"/>
      <c r="DHQ91" s="9"/>
      <c r="DHR91" s="9"/>
      <c r="DHS91" s="9"/>
      <c r="DHT91" s="9"/>
      <c r="DHU91" s="9"/>
      <c r="DHV91" s="9"/>
      <c r="DHW91" s="9"/>
      <c r="DHX91" s="9"/>
      <c r="DHY91" s="9"/>
      <c r="DHZ91" s="9"/>
      <c r="DIA91" s="9"/>
      <c r="DIB91" s="9"/>
      <c r="DIC91" s="9"/>
      <c r="DID91" s="9"/>
      <c r="DIE91" s="9"/>
      <c r="DIF91" s="9"/>
      <c r="DIG91" s="9"/>
      <c r="DIH91" s="9"/>
      <c r="DII91" s="9"/>
      <c r="DIJ91" s="9"/>
      <c r="DIK91" s="9"/>
      <c r="DIL91" s="9"/>
      <c r="DIM91" s="9"/>
      <c r="DIN91" s="9"/>
      <c r="DIO91" s="9"/>
      <c r="DIP91" s="9"/>
      <c r="DIQ91" s="9"/>
      <c r="DIR91" s="9"/>
      <c r="DIS91" s="9"/>
      <c r="DIT91" s="9"/>
      <c r="DIU91" s="9"/>
      <c r="DIV91" s="9"/>
      <c r="DIW91" s="9"/>
      <c r="DIX91" s="9"/>
      <c r="DIY91" s="9"/>
      <c r="DIZ91" s="9"/>
      <c r="DJA91" s="9"/>
      <c r="DJB91" s="9"/>
      <c r="DJC91" s="9"/>
      <c r="DJD91" s="9"/>
      <c r="DJE91" s="9"/>
      <c r="DJF91" s="9"/>
      <c r="DJG91" s="9"/>
      <c r="DJH91" s="9"/>
      <c r="DJI91" s="9"/>
      <c r="DJJ91" s="9"/>
      <c r="DJK91" s="9"/>
      <c r="DJL91" s="9"/>
      <c r="DJM91" s="9"/>
      <c r="DJN91" s="9"/>
      <c r="DJO91" s="9"/>
      <c r="DJP91" s="9"/>
      <c r="DJQ91" s="9"/>
      <c r="DJR91" s="9"/>
      <c r="DJS91" s="9"/>
      <c r="DJT91" s="9"/>
      <c r="DJU91" s="9"/>
      <c r="DJV91" s="9"/>
      <c r="DJW91" s="9"/>
      <c r="DJX91" s="9"/>
      <c r="DJY91" s="9"/>
      <c r="DJZ91" s="9"/>
      <c r="DKA91" s="9"/>
      <c r="DKB91" s="9"/>
      <c r="DKC91" s="9"/>
      <c r="DKD91" s="9"/>
      <c r="DKE91" s="9"/>
      <c r="DKF91" s="9"/>
      <c r="DKG91" s="9"/>
      <c r="DKH91" s="9"/>
      <c r="DKI91" s="9"/>
      <c r="DKJ91" s="9"/>
      <c r="DKK91" s="9"/>
      <c r="DKL91" s="9"/>
      <c r="DKM91" s="9"/>
      <c r="DKN91" s="9"/>
      <c r="DKO91" s="9"/>
      <c r="DKP91" s="9"/>
      <c r="DKQ91" s="9"/>
      <c r="DKR91" s="9"/>
      <c r="DKS91" s="9"/>
      <c r="DKT91" s="9"/>
      <c r="DKU91" s="9"/>
      <c r="DKV91" s="9"/>
      <c r="DKW91" s="9"/>
      <c r="DKX91" s="9"/>
      <c r="DKY91" s="9"/>
      <c r="DKZ91" s="9"/>
      <c r="DLA91" s="9"/>
      <c r="DLB91" s="9"/>
      <c r="DLC91" s="9"/>
      <c r="DLD91" s="9"/>
      <c r="DLE91" s="9"/>
      <c r="DLF91" s="9"/>
      <c r="DLG91" s="9"/>
      <c r="DLH91" s="9"/>
      <c r="DLI91" s="9"/>
      <c r="DLJ91" s="9"/>
      <c r="DLK91" s="9"/>
      <c r="DLL91" s="9"/>
      <c r="DLM91" s="9"/>
      <c r="DLN91" s="9"/>
      <c r="DLO91" s="9"/>
      <c r="DLP91" s="9"/>
      <c r="DLQ91" s="9"/>
      <c r="DLR91" s="9"/>
      <c r="DLS91" s="9"/>
      <c r="DLT91" s="9"/>
      <c r="DLU91" s="9"/>
      <c r="DLV91" s="9"/>
      <c r="DLW91" s="9"/>
      <c r="DLX91" s="9"/>
      <c r="DLY91" s="9"/>
      <c r="DLZ91" s="9"/>
      <c r="DMA91" s="9"/>
      <c r="DMB91" s="9"/>
      <c r="DMC91" s="9"/>
      <c r="DMD91" s="9"/>
      <c r="DME91" s="9"/>
      <c r="DMF91" s="9"/>
      <c r="DMG91" s="9"/>
      <c r="DMH91" s="9"/>
      <c r="DMI91" s="9"/>
      <c r="DMJ91" s="9"/>
      <c r="DMK91" s="9"/>
      <c r="DML91" s="9"/>
      <c r="DMM91" s="9"/>
      <c r="DMN91" s="9"/>
      <c r="DMO91" s="9"/>
      <c r="DMP91" s="9"/>
      <c r="DMQ91" s="9"/>
      <c r="DMR91" s="9"/>
      <c r="DMS91" s="9"/>
      <c r="DMT91" s="9"/>
      <c r="DMU91" s="9"/>
      <c r="DMV91" s="9"/>
      <c r="DMW91" s="9"/>
      <c r="DMX91" s="9"/>
      <c r="DMY91" s="9"/>
      <c r="DMZ91" s="9"/>
      <c r="DNA91" s="9"/>
      <c r="DNB91" s="9"/>
      <c r="DNC91" s="9"/>
      <c r="DND91" s="9"/>
      <c r="DNE91" s="9"/>
      <c r="DNF91" s="9"/>
      <c r="DNG91" s="9"/>
      <c r="DNH91" s="9"/>
      <c r="DNI91" s="9"/>
      <c r="DNJ91" s="9"/>
      <c r="DNK91" s="9"/>
      <c r="DNL91" s="9"/>
      <c r="DNM91" s="9"/>
      <c r="DNN91" s="9"/>
      <c r="DNO91" s="9"/>
      <c r="DNP91" s="9"/>
      <c r="DNQ91" s="9"/>
      <c r="DNR91" s="9"/>
      <c r="DNS91" s="9"/>
      <c r="DNT91" s="9"/>
      <c r="DNU91" s="9"/>
      <c r="DNV91" s="9"/>
      <c r="DNW91" s="9"/>
      <c r="DNX91" s="9"/>
      <c r="DNY91" s="9"/>
      <c r="DNZ91" s="9"/>
      <c r="DOA91" s="9"/>
      <c r="DOB91" s="9"/>
      <c r="DOC91" s="9"/>
      <c r="DOD91" s="9"/>
      <c r="DOE91" s="9"/>
      <c r="DOF91" s="9"/>
      <c r="DOG91" s="9"/>
      <c r="DOH91" s="9"/>
      <c r="DOI91" s="9"/>
      <c r="DOJ91" s="9"/>
      <c r="DOK91" s="9"/>
      <c r="DOL91" s="9"/>
      <c r="DOM91" s="9"/>
      <c r="DON91" s="9"/>
      <c r="DOO91" s="9"/>
      <c r="DOP91" s="9"/>
      <c r="DOQ91" s="9"/>
      <c r="DOR91" s="9"/>
      <c r="DOS91" s="9"/>
      <c r="DOT91" s="9"/>
      <c r="DOU91" s="9"/>
      <c r="DOV91" s="9"/>
      <c r="DOW91" s="9"/>
      <c r="DOX91" s="9"/>
      <c r="DOY91" s="9"/>
      <c r="DOZ91" s="9"/>
      <c r="DPA91" s="9"/>
      <c r="DPB91" s="9"/>
      <c r="DPC91" s="9"/>
      <c r="DPD91" s="9"/>
      <c r="DPE91" s="9"/>
      <c r="DPF91" s="9"/>
      <c r="DPG91" s="9"/>
      <c r="DPH91" s="9"/>
      <c r="DPI91" s="9"/>
      <c r="DPJ91" s="9"/>
      <c r="DPK91" s="9"/>
      <c r="DPL91" s="9"/>
      <c r="DPM91" s="9"/>
      <c r="DPN91" s="9"/>
      <c r="DPO91" s="9"/>
      <c r="DPP91" s="9"/>
      <c r="DPQ91" s="9"/>
      <c r="DPR91" s="9"/>
      <c r="DPS91" s="9"/>
      <c r="DPT91" s="9"/>
      <c r="DPU91" s="9"/>
      <c r="DPV91" s="9"/>
      <c r="DPW91" s="9"/>
      <c r="DPX91" s="9"/>
      <c r="DPY91" s="9"/>
      <c r="DPZ91" s="9"/>
      <c r="DQA91" s="9"/>
      <c r="DQB91" s="9"/>
      <c r="DQC91" s="9"/>
      <c r="DQD91" s="9"/>
      <c r="DQE91" s="9"/>
      <c r="DQF91" s="9"/>
      <c r="DQG91" s="9"/>
      <c r="DQH91" s="9"/>
      <c r="DQI91" s="9"/>
      <c r="DQJ91" s="9"/>
      <c r="DQK91" s="9"/>
      <c r="DQL91" s="9"/>
      <c r="DQM91" s="9"/>
      <c r="DQN91" s="9"/>
      <c r="DQO91" s="9"/>
      <c r="DQP91" s="9"/>
      <c r="DQQ91" s="9"/>
      <c r="DQR91" s="9"/>
      <c r="DQS91" s="9"/>
      <c r="DQT91" s="9"/>
      <c r="DQU91" s="9"/>
      <c r="DQV91" s="9"/>
      <c r="DQW91" s="9"/>
      <c r="DQX91" s="9"/>
      <c r="DQY91" s="9"/>
      <c r="DQZ91" s="9"/>
      <c r="DRA91" s="9"/>
      <c r="DRB91" s="9"/>
      <c r="DRC91" s="9"/>
      <c r="DRD91" s="9"/>
      <c r="DRE91" s="9"/>
      <c r="DRF91" s="9"/>
      <c r="DRG91" s="9"/>
      <c r="DRH91" s="9"/>
      <c r="DRI91" s="9"/>
      <c r="DRJ91" s="9"/>
      <c r="DRK91" s="9"/>
      <c r="DRL91" s="9"/>
      <c r="DRM91" s="9"/>
      <c r="DRN91" s="9"/>
      <c r="DRO91" s="9"/>
      <c r="DRP91" s="9"/>
      <c r="DRQ91" s="9"/>
      <c r="DRR91" s="9"/>
      <c r="DRS91" s="9"/>
      <c r="DRT91" s="9"/>
      <c r="DRU91" s="9"/>
      <c r="DRV91" s="9"/>
      <c r="DRW91" s="9"/>
      <c r="DRX91" s="9"/>
      <c r="DRY91" s="9"/>
      <c r="DRZ91" s="9"/>
      <c r="DSA91" s="9"/>
      <c r="DSB91" s="9"/>
      <c r="DSC91" s="9"/>
      <c r="DSD91" s="9"/>
      <c r="DSE91" s="9"/>
      <c r="DSF91" s="9"/>
      <c r="DSG91" s="9"/>
      <c r="DSH91" s="9"/>
      <c r="DSI91" s="9"/>
      <c r="DSJ91" s="9"/>
      <c r="DSK91" s="9"/>
      <c r="DSL91" s="9"/>
      <c r="DSM91" s="9"/>
      <c r="DSN91" s="9"/>
      <c r="DSO91" s="9"/>
      <c r="DSP91" s="9"/>
      <c r="DSQ91" s="9"/>
      <c r="DSR91" s="9"/>
      <c r="DSS91" s="9"/>
      <c r="DST91" s="9"/>
      <c r="DSU91" s="9"/>
      <c r="DSV91" s="9"/>
      <c r="DSW91" s="9"/>
      <c r="DSX91" s="9"/>
      <c r="DSY91" s="9"/>
      <c r="DSZ91" s="9"/>
      <c r="DTA91" s="9"/>
      <c r="DTB91" s="9"/>
      <c r="DTC91" s="9"/>
      <c r="DTD91" s="9"/>
      <c r="DTE91" s="9"/>
      <c r="DTF91" s="9"/>
      <c r="DTG91" s="9"/>
      <c r="DTH91" s="9"/>
      <c r="DTI91" s="9"/>
      <c r="DTJ91" s="9"/>
      <c r="DTK91" s="9"/>
      <c r="DTL91" s="9"/>
      <c r="DTM91" s="9"/>
      <c r="DTN91" s="9"/>
      <c r="DTO91" s="9"/>
      <c r="DTP91" s="9"/>
      <c r="DTQ91" s="9"/>
      <c r="DTR91" s="9"/>
      <c r="DTS91" s="9"/>
      <c r="DTT91" s="9"/>
      <c r="DTU91" s="9"/>
      <c r="DTV91" s="9"/>
      <c r="DTW91" s="9"/>
      <c r="DTX91" s="9"/>
      <c r="DTY91" s="9"/>
      <c r="DTZ91" s="9"/>
      <c r="DUA91" s="9"/>
      <c r="DUB91" s="9"/>
      <c r="DUC91" s="9"/>
      <c r="DUD91" s="9"/>
      <c r="DUE91" s="9"/>
      <c r="DUF91" s="9"/>
      <c r="DUG91" s="9"/>
      <c r="DUH91" s="9"/>
      <c r="DUI91" s="9"/>
      <c r="DUJ91" s="9"/>
      <c r="DUK91" s="9"/>
      <c r="DUL91" s="9"/>
      <c r="DUM91" s="9"/>
      <c r="DUN91" s="9"/>
      <c r="DUO91" s="9"/>
      <c r="DUP91" s="9"/>
      <c r="DUQ91" s="9"/>
      <c r="DUR91" s="9"/>
      <c r="DUS91" s="9"/>
      <c r="DUT91" s="9"/>
      <c r="DUU91" s="9"/>
      <c r="DUV91" s="9"/>
      <c r="DUW91" s="9"/>
      <c r="DUX91" s="9"/>
      <c r="DUY91" s="9"/>
      <c r="DUZ91" s="9"/>
      <c r="DVA91" s="9"/>
      <c r="DVB91" s="9"/>
      <c r="DVC91" s="9"/>
      <c r="DVD91" s="9"/>
      <c r="DVE91" s="9"/>
      <c r="DVF91" s="9"/>
      <c r="DVG91" s="9"/>
      <c r="DVH91" s="9"/>
      <c r="DVI91" s="9"/>
      <c r="DVJ91" s="9"/>
      <c r="DVK91" s="9"/>
      <c r="DVL91" s="9"/>
      <c r="DVM91" s="9"/>
      <c r="DVN91" s="9"/>
      <c r="DVO91" s="9"/>
      <c r="DVP91" s="9"/>
      <c r="DVQ91" s="9"/>
      <c r="DVR91" s="9"/>
      <c r="DVS91" s="9"/>
      <c r="DVT91" s="9"/>
      <c r="DVU91" s="9"/>
      <c r="DVV91" s="9"/>
      <c r="DVW91" s="9"/>
      <c r="DVX91" s="9"/>
      <c r="DVY91" s="9"/>
      <c r="DVZ91" s="9"/>
      <c r="DWA91" s="9"/>
      <c r="DWB91" s="9"/>
      <c r="DWC91" s="9"/>
      <c r="DWD91" s="9"/>
      <c r="DWE91" s="9"/>
      <c r="DWF91" s="9"/>
      <c r="DWG91" s="9"/>
      <c r="DWH91" s="9"/>
      <c r="DWI91" s="9"/>
      <c r="DWJ91" s="9"/>
      <c r="DWK91" s="9"/>
      <c r="DWL91" s="9"/>
      <c r="DWM91" s="9"/>
      <c r="DWN91" s="9"/>
      <c r="DWO91" s="9"/>
      <c r="DWP91" s="9"/>
      <c r="DWQ91" s="9"/>
      <c r="DWR91" s="9"/>
      <c r="DWS91" s="9"/>
      <c r="DWT91" s="9"/>
      <c r="DWU91" s="9"/>
      <c r="DWV91" s="9"/>
      <c r="DWW91" s="9"/>
      <c r="DWX91" s="9"/>
      <c r="DWY91" s="9"/>
      <c r="DWZ91" s="9"/>
      <c r="DXA91" s="9"/>
      <c r="DXB91" s="9"/>
      <c r="DXC91" s="9"/>
      <c r="DXD91" s="9"/>
      <c r="DXE91" s="9"/>
      <c r="DXF91" s="9"/>
      <c r="DXG91" s="9"/>
      <c r="DXH91" s="9"/>
      <c r="DXI91" s="9"/>
      <c r="DXJ91" s="9"/>
      <c r="DXK91" s="9"/>
      <c r="DXL91" s="9"/>
      <c r="DXM91" s="9"/>
      <c r="DXN91" s="9"/>
      <c r="DXO91" s="9"/>
      <c r="DXP91" s="9"/>
      <c r="DXQ91" s="9"/>
      <c r="DXR91" s="9"/>
      <c r="DXS91" s="9"/>
      <c r="DXT91" s="9"/>
      <c r="DXU91" s="9"/>
      <c r="DXV91" s="9"/>
      <c r="DXW91" s="9"/>
      <c r="DXX91" s="9"/>
      <c r="DXY91" s="9"/>
      <c r="DXZ91" s="9"/>
      <c r="DYA91" s="9"/>
      <c r="DYB91" s="9"/>
      <c r="DYC91" s="9"/>
      <c r="DYD91" s="9"/>
      <c r="DYE91" s="9"/>
      <c r="DYF91" s="9"/>
      <c r="DYG91" s="9"/>
      <c r="DYH91" s="9"/>
      <c r="DYI91" s="9"/>
      <c r="DYJ91" s="9"/>
      <c r="DYK91" s="9"/>
      <c r="DYL91" s="9"/>
      <c r="DYM91" s="9"/>
      <c r="DYN91" s="9"/>
      <c r="DYO91" s="9"/>
      <c r="DYP91" s="9"/>
      <c r="DYQ91" s="9"/>
      <c r="DYR91" s="9"/>
      <c r="DYS91" s="9"/>
      <c r="DYT91" s="9"/>
      <c r="DYU91" s="9"/>
      <c r="DYV91" s="9"/>
      <c r="DYW91" s="9"/>
      <c r="DYX91" s="9"/>
      <c r="DYY91" s="9"/>
      <c r="DYZ91" s="9"/>
      <c r="DZA91" s="9"/>
      <c r="DZB91" s="9"/>
      <c r="DZC91" s="9"/>
      <c r="DZD91" s="9"/>
      <c r="DZE91" s="9"/>
      <c r="DZF91" s="9"/>
      <c r="DZG91" s="9"/>
      <c r="DZH91" s="9"/>
      <c r="DZI91" s="9"/>
      <c r="DZJ91" s="9"/>
      <c r="DZK91" s="9"/>
      <c r="DZL91" s="9"/>
      <c r="DZM91" s="9"/>
      <c r="DZN91" s="9"/>
      <c r="DZO91" s="9"/>
      <c r="DZP91" s="9"/>
      <c r="DZQ91" s="9"/>
      <c r="DZR91" s="9"/>
      <c r="DZS91" s="9"/>
      <c r="DZT91" s="9"/>
      <c r="DZU91" s="9"/>
      <c r="DZV91" s="9"/>
      <c r="DZW91" s="9"/>
      <c r="DZX91" s="9"/>
      <c r="DZY91" s="9"/>
      <c r="DZZ91" s="9"/>
      <c r="EAA91" s="9"/>
      <c r="EAB91" s="9"/>
      <c r="EAC91" s="9"/>
      <c r="EAD91" s="9"/>
      <c r="EAE91" s="9"/>
      <c r="EAF91" s="9"/>
      <c r="EAG91" s="9"/>
      <c r="EAH91" s="9"/>
      <c r="EAI91" s="9"/>
      <c r="EAJ91" s="9"/>
      <c r="EAK91" s="9"/>
      <c r="EAL91" s="9"/>
      <c r="EAM91" s="9"/>
      <c r="EAN91" s="9"/>
      <c r="EAO91" s="9"/>
      <c r="EAP91" s="9"/>
      <c r="EAQ91" s="9"/>
      <c r="EAR91" s="9"/>
      <c r="EAS91" s="9"/>
      <c r="EAT91" s="9"/>
      <c r="EAU91" s="9"/>
      <c r="EAV91" s="9"/>
      <c r="EAW91" s="9"/>
      <c r="EAX91" s="9"/>
      <c r="EAY91" s="9"/>
      <c r="EAZ91" s="9"/>
      <c r="EBA91" s="9"/>
      <c r="EBB91" s="9"/>
      <c r="EBC91" s="9"/>
      <c r="EBD91" s="9"/>
      <c r="EBE91" s="9"/>
      <c r="EBF91" s="9"/>
      <c r="EBG91" s="9"/>
      <c r="EBH91" s="9"/>
      <c r="EBI91" s="9"/>
      <c r="EBJ91" s="9"/>
      <c r="EBK91" s="9"/>
      <c r="EBL91" s="9"/>
      <c r="EBM91" s="9"/>
      <c r="EBN91" s="9"/>
      <c r="EBO91" s="9"/>
      <c r="EBP91" s="9"/>
      <c r="EBQ91" s="9"/>
      <c r="EBR91" s="9"/>
      <c r="EBS91" s="9"/>
      <c r="EBT91" s="9"/>
      <c r="EBU91" s="9"/>
      <c r="EBV91" s="9"/>
      <c r="EBW91" s="9"/>
      <c r="EBX91" s="9"/>
      <c r="EBY91" s="9"/>
      <c r="EBZ91" s="9"/>
      <c r="ECA91" s="9"/>
      <c r="ECB91" s="9"/>
      <c r="ECC91" s="9"/>
      <c r="ECD91" s="9"/>
      <c r="ECE91" s="9"/>
      <c r="ECF91" s="9"/>
      <c r="ECG91" s="9"/>
      <c r="ECH91" s="9"/>
      <c r="ECI91" s="9"/>
      <c r="ECJ91" s="9"/>
      <c r="ECK91" s="9"/>
      <c r="ECL91" s="9"/>
      <c r="ECM91" s="9"/>
      <c r="ECN91" s="9"/>
      <c r="ECO91" s="9"/>
      <c r="ECP91" s="9"/>
      <c r="ECQ91" s="9"/>
      <c r="ECR91" s="9"/>
      <c r="ECS91" s="9"/>
      <c r="ECT91" s="9"/>
      <c r="ECU91" s="9"/>
      <c r="ECV91" s="9"/>
      <c r="ECW91" s="9"/>
      <c r="ECX91" s="9"/>
      <c r="ECY91" s="9"/>
      <c r="ECZ91" s="9"/>
      <c r="EDA91" s="9"/>
      <c r="EDB91" s="9"/>
      <c r="EDC91" s="9"/>
      <c r="EDD91" s="9"/>
      <c r="EDE91" s="9"/>
      <c r="EDF91" s="9"/>
      <c r="EDG91" s="9"/>
      <c r="EDH91" s="9"/>
      <c r="EDI91" s="9"/>
      <c r="EDJ91" s="9"/>
      <c r="EDK91" s="9"/>
      <c r="EDL91" s="9"/>
      <c r="EDM91" s="9"/>
      <c r="EDN91" s="9"/>
      <c r="EDO91" s="9"/>
      <c r="EDP91" s="9"/>
      <c r="EDQ91" s="9"/>
      <c r="EDR91" s="9"/>
      <c r="EDS91" s="9"/>
      <c r="EDT91" s="9"/>
      <c r="EDU91" s="9"/>
      <c r="EDV91" s="9"/>
      <c r="EDW91" s="9"/>
      <c r="EDX91" s="9"/>
      <c r="EDY91" s="9"/>
      <c r="EDZ91" s="9"/>
      <c r="EEA91" s="9"/>
      <c r="EEB91" s="9"/>
      <c r="EEC91" s="9"/>
      <c r="EED91" s="9"/>
      <c r="EEE91" s="9"/>
      <c r="EEF91" s="9"/>
      <c r="EEG91" s="9"/>
      <c r="EEH91" s="9"/>
      <c r="EEI91" s="9"/>
      <c r="EEJ91" s="9"/>
      <c r="EEK91" s="9"/>
      <c r="EEL91" s="9"/>
      <c r="EEM91" s="9"/>
      <c r="EEN91" s="9"/>
      <c r="EEO91" s="9"/>
      <c r="EEP91" s="9"/>
      <c r="EEQ91" s="9"/>
      <c r="EER91" s="9"/>
      <c r="EES91" s="9"/>
      <c r="EET91" s="9"/>
      <c r="EEU91" s="9"/>
      <c r="EEV91" s="9"/>
      <c r="EEW91" s="9"/>
      <c r="EEX91" s="9"/>
      <c r="EEY91" s="9"/>
      <c r="EEZ91" s="9"/>
      <c r="EFA91" s="9"/>
      <c r="EFB91" s="9"/>
      <c r="EFC91" s="9"/>
      <c r="EFD91" s="9"/>
      <c r="EFE91" s="9"/>
      <c r="EFF91" s="9"/>
      <c r="EFG91" s="9"/>
      <c r="EFH91" s="9"/>
      <c r="EFI91" s="9"/>
      <c r="EFJ91" s="9"/>
      <c r="EFK91" s="9"/>
      <c r="EFL91" s="9"/>
      <c r="EFM91" s="9"/>
      <c r="EFN91" s="9"/>
      <c r="EFO91" s="9"/>
      <c r="EFP91" s="9"/>
      <c r="EFQ91" s="9"/>
      <c r="EFR91" s="9"/>
      <c r="EFS91" s="9"/>
      <c r="EFT91" s="9"/>
      <c r="EFU91" s="9"/>
      <c r="EFV91" s="9"/>
      <c r="EFW91" s="9"/>
      <c r="EFX91" s="9"/>
      <c r="EFY91" s="9"/>
      <c r="EFZ91" s="9"/>
      <c r="EGA91" s="9"/>
      <c r="EGB91" s="9"/>
      <c r="EGC91" s="9"/>
      <c r="EGD91" s="9"/>
      <c r="EGE91" s="9"/>
      <c r="EGF91" s="9"/>
      <c r="EGG91" s="9"/>
      <c r="EGH91" s="9"/>
      <c r="EGI91" s="9"/>
      <c r="EGJ91" s="9"/>
      <c r="EGK91" s="9"/>
      <c r="EGL91" s="9"/>
      <c r="EGM91" s="9"/>
      <c r="EGN91" s="9"/>
      <c r="EGO91" s="9"/>
      <c r="EGP91" s="9"/>
      <c r="EGQ91" s="9"/>
      <c r="EGR91" s="9"/>
      <c r="EGS91" s="9"/>
      <c r="EGT91" s="9"/>
      <c r="EGU91" s="9"/>
      <c r="EGV91" s="9"/>
      <c r="EGW91" s="9"/>
      <c r="EGX91" s="9"/>
      <c r="EGY91" s="9"/>
      <c r="EGZ91" s="9"/>
      <c r="EHA91" s="9"/>
      <c r="EHB91" s="9"/>
      <c r="EHC91" s="9"/>
      <c r="EHD91" s="9"/>
      <c r="EHE91" s="9"/>
      <c r="EHF91" s="9"/>
      <c r="EHG91" s="9"/>
      <c r="EHH91" s="9"/>
      <c r="EHI91" s="9"/>
      <c r="EHJ91" s="9"/>
      <c r="EHK91" s="9"/>
      <c r="EHL91" s="9"/>
      <c r="EHM91" s="9"/>
      <c r="EHN91" s="9"/>
      <c r="EHO91" s="9"/>
      <c r="EHP91" s="9"/>
      <c r="EHQ91" s="9"/>
      <c r="EHR91" s="9"/>
      <c r="EHS91" s="9"/>
      <c r="EHT91" s="9"/>
      <c r="EHU91" s="9"/>
      <c r="EHV91" s="9"/>
      <c r="EHW91" s="9"/>
      <c r="EHX91" s="9"/>
      <c r="EHY91" s="9"/>
      <c r="EHZ91" s="9"/>
      <c r="EIA91" s="9"/>
      <c r="EIB91" s="9"/>
      <c r="EIC91" s="9"/>
      <c r="EID91" s="9"/>
      <c r="EIE91" s="9"/>
      <c r="EIF91" s="9"/>
      <c r="EIG91" s="9"/>
      <c r="EIH91" s="9"/>
      <c r="EII91" s="9"/>
      <c r="EIJ91" s="9"/>
      <c r="EIK91" s="9"/>
      <c r="EIL91" s="9"/>
      <c r="EIM91" s="9"/>
      <c r="EIN91" s="9"/>
      <c r="EIO91" s="9"/>
      <c r="EIP91" s="9"/>
      <c r="EIQ91" s="9"/>
      <c r="EIR91" s="9"/>
      <c r="EIS91" s="9"/>
      <c r="EIT91" s="9"/>
      <c r="EIU91" s="9"/>
      <c r="EIV91" s="9"/>
      <c r="EIW91" s="9"/>
      <c r="EIX91" s="9"/>
      <c r="EIY91" s="9"/>
      <c r="EIZ91" s="9"/>
      <c r="EJA91" s="9"/>
      <c r="EJB91" s="9"/>
      <c r="EJC91" s="9"/>
      <c r="EJD91" s="9"/>
      <c r="EJE91" s="9"/>
      <c r="EJF91" s="9"/>
      <c r="EJG91" s="9"/>
      <c r="EJH91" s="9"/>
      <c r="EJI91" s="9"/>
      <c r="EJJ91" s="9"/>
      <c r="EJK91" s="9"/>
      <c r="EJL91" s="9"/>
      <c r="EJM91" s="9"/>
      <c r="EJN91" s="9"/>
      <c r="EJO91" s="9"/>
      <c r="EJP91" s="9"/>
      <c r="EJQ91" s="9"/>
      <c r="EJR91" s="9"/>
      <c r="EJS91" s="9"/>
      <c r="EJT91" s="9"/>
      <c r="EJU91" s="9"/>
      <c r="EJV91" s="9"/>
      <c r="EJW91" s="9"/>
      <c r="EJX91" s="9"/>
      <c r="EJY91" s="9"/>
      <c r="EJZ91" s="9"/>
      <c r="EKA91" s="9"/>
      <c r="EKB91" s="9"/>
      <c r="EKC91" s="9"/>
      <c r="EKD91" s="9"/>
      <c r="EKE91" s="9"/>
      <c r="EKF91" s="9"/>
      <c r="EKG91" s="9"/>
      <c r="EKH91" s="9"/>
      <c r="EKI91" s="9"/>
      <c r="EKJ91" s="9"/>
      <c r="EKK91" s="9"/>
      <c r="EKL91" s="9"/>
      <c r="EKM91" s="9"/>
      <c r="EKN91" s="9"/>
      <c r="EKO91" s="9"/>
      <c r="EKP91" s="9"/>
      <c r="EKQ91" s="9"/>
      <c r="EKR91" s="9"/>
      <c r="EKS91" s="9"/>
      <c r="EKT91" s="9"/>
      <c r="EKU91" s="9"/>
      <c r="EKV91" s="9"/>
      <c r="EKW91" s="9"/>
      <c r="EKX91" s="9"/>
      <c r="EKY91" s="9"/>
      <c r="EKZ91" s="9"/>
      <c r="ELA91" s="9"/>
      <c r="ELB91" s="9"/>
      <c r="ELC91" s="9"/>
      <c r="ELD91" s="9"/>
      <c r="ELE91" s="9"/>
      <c r="ELF91" s="9"/>
      <c r="ELG91" s="9"/>
      <c r="ELH91" s="9"/>
      <c r="ELI91" s="9"/>
      <c r="ELJ91" s="9"/>
      <c r="ELK91" s="9"/>
      <c r="ELL91" s="9"/>
      <c r="ELM91" s="9"/>
      <c r="ELN91" s="9"/>
      <c r="ELO91" s="9"/>
      <c r="ELP91" s="9"/>
      <c r="ELQ91" s="9"/>
      <c r="ELR91" s="9"/>
      <c r="ELS91" s="9"/>
      <c r="ELT91" s="9"/>
      <c r="ELU91" s="9"/>
      <c r="ELV91" s="9"/>
      <c r="ELW91" s="9"/>
      <c r="ELX91" s="9"/>
      <c r="ELY91" s="9"/>
      <c r="ELZ91" s="9"/>
      <c r="EMA91" s="9"/>
      <c r="EMB91" s="9"/>
      <c r="EMC91" s="9"/>
      <c r="EMD91" s="9"/>
      <c r="EME91" s="9"/>
      <c r="EMF91" s="9"/>
      <c r="EMG91" s="9"/>
      <c r="EMH91" s="9"/>
      <c r="EMI91" s="9"/>
      <c r="EMJ91" s="9"/>
      <c r="EMK91" s="9"/>
      <c r="EML91" s="9"/>
      <c r="EMM91" s="9"/>
      <c r="EMN91" s="9"/>
      <c r="EMO91" s="9"/>
      <c r="EMP91" s="9"/>
      <c r="EMQ91" s="9"/>
      <c r="EMR91" s="9"/>
      <c r="EMS91" s="9"/>
      <c r="EMT91" s="9"/>
      <c r="EMU91" s="9"/>
      <c r="EMV91" s="9"/>
      <c r="EMW91" s="9"/>
      <c r="EMX91" s="9"/>
      <c r="EMY91" s="9"/>
      <c r="EMZ91" s="9"/>
      <c r="ENA91" s="9"/>
      <c r="ENB91" s="9"/>
      <c r="ENC91" s="9"/>
      <c r="END91" s="9"/>
      <c r="ENE91" s="9"/>
      <c r="ENF91" s="9"/>
      <c r="ENG91" s="9"/>
      <c r="ENH91" s="9"/>
      <c r="ENI91" s="9"/>
      <c r="ENJ91" s="9"/>
      <c r="ENK91" s="9"/>
      <c r="ENL91" s="9"/>
      <c r="ENM91" s="9"/>
      <c r="ENN91" s="9"/>
      <c r="ENO91" s="9"/>
      <c r="ENP91" s="9"/>
      <c r="ENQ91" s="9"/>
      <c r="ENR91" s="9"/>
      <c r="ENS91" s="9"/>
      <c r="ENT91" s="9"/>
      <c r="ENU91" s="9"/>
      <c r="ENV91" s="9"/>
      <c r="ENW91" s="9"/>
      <c r="ENX91" s="9"/>
      <c r="ENY91" s="9"/>
      <c r="ENZ91" s="9"/>
      <c r="EOA91" s="9"/>
      <c r="EOB91" s="9"/>
      <c r="EOC91" s="9"/>
      <c r="EOD91" s="9"/>
      <c r="EOE91" s="9"/>
      <c r="EOF91" s="9"/>
      <c r="EOG91" s="9"/>
      <c r="EOH91" s="9"/>
      <c r="EOI91" s="9"/>
      <c r="EOJ91" s="9"/>
      <c r="EOK91" s="9"/>
      <c r="EOL91" s="9"/>
      <c r="EOM91" s="9"/>
      <c r="EON91" s="9"/>
      <c r="EOO91" s="9"/>
      <c r="EOP91" s="9"/>
      <c r="EOQ91" s="9"/>
      <c r="EOR91" s="9"/>
      <c r="EOS91" s="9"/>
      <c r="EOT91" s="9"/>
      <c r="EOU91" s="9"/>
      <c r="EOV91" s="9"/>
      <c r="EOW91" s="9"/>
      <c r="EOX91" s="9"/>
      <c r="EOY91" s="9"/>
      <c r="EOZ91" s="9"/>
      <c r="EPA91" s="9"/>
      <c r="EPB91" s="9"/>
      <c r="EPC91" s="9"/>
      <c r="EPD91" s="9"/>
      <c r="EPE91" s="9"/>
      <c r="EPF91" s="9"/>
      <c r="EPG91" s="9"/>
      <c r="EPH91" s="9"/>
      <c r="EPI91" s="9"/>
      <c r="EPJ91" s="9"/>
      <c r="EPK91" s="9"/>
      <c r="EPL91" s="9"/>
      <c r="EPM91" s="9"/>
      <c r="EPN91" s="9"/>
      <c r="EPO91" s="9"/>
      <c r="EPP91" s="9"/>
      <c r="EPQ91" s="9"/>
      <c r="EPR91" s="9"/>
      <c r="EPS91" s="9"/>
      <c r="EPT91" s="9"/>
      <c r="EPU91" s="9"/>
      <c r="EPV91" s="9"/>
      <c r="EPW91" s="9"/>
      <c r="EPX91" s="9"/>
      <c r="EPY91" s="9"/>
      <c r="EPZ91" s="9"/>
      <c r="EQA91" s="9"/>
      <c r="EQB91" s="9"/>
      <c r="EQC91" s="9"/>
      <c r="EQD91" s="9"/>
      <c r="EQE91" s="9"/>
      <c r="EQF91" s="9"/>
      <c r="EQG91" s="9"/>
      <c r="EQH91" s="9"/>
      <c r="EQI91" s="9"/>
      <c r="EQJ91" s="9"/>
      <c r="EQK91" s="9"/>
      <c r="EQL91" s="9"/>
      <c r="EQM91" s="9"/>
      <c r="EQN91" s="9"/>
      <c r="EQO91" s="9"/>
      <c r="EQP91" s="9"/>
      <c r="EQQ91" s="9"/>
      <c r="EQR91" s="9"/>
      <c r="EQS91" s="9"/>
      <c r="EQT91" s="9"/>
      <c r="EQU91" s="9"/>
      <c r="EQV91" s="9"/>
      <c r="EQW91" s="9"/>
      <c r="EQX91" s="9"/>
      <c r="EQY91" s="9"/>
      <c r="EQZ91" s="9"/>
      <c r="ERA91" s="9"/>
      <c r="ERB91" s="9"/>
      <c r="ERC91" s="9"/>
      <c r="ERD91" s="9"/>
      <c r="ERE91" s="9"/>
      <c r="ERF91" s="9"/>
      <c r="ERG91" s="9"/>
      <c r="ERH91" s="9"/>
      <c r="ERI91" s="9"/>
      <c r="ERJ91" s="9"/>
      <c r="ERK91" s="9"/>
      <c r="ERL91" s="9"/>
      <c r="ERM91" s="9"/>
      <c r="ERN91" s="9"/>
      <c r="ERO91" s="9"/>
      <c r="ERP91" s="9"/>
      <c r="ERQ91" s="9"/>
      <c r="ERR91" s="9"/>
      <c r="ERS91" s="9"/>
      <c r="ERT91" s="9"/>
      <c r="ERU91" s="9"/>
      <c r="ERV91" s="9"/>
      <c r="ERW91" s="9"/>
      <c r="ERX91" s="9"/>
      <c r="ERY91" s="9"/>
      <c r="ERZ91" s="9"/>
      <c r="ESA91" s="9"/>
      <c r="ESB91" s="9"/>
      <c r="ESC91" s="9"/>
      <c r="ESD91" s="9"/>
      <c r="ESE91" s="9"/>
      <c r="ESF91" s="9"/>
      <c r="ESG91" s="9"/>
      <c r="ESH91" s="9"/>
      <c r="ESI91" s="9"/>
      <c r="ESJ91" s="9"/>
      <c r="ESK91" s="9"/>
      <c r="ESL91" s="9"/>
      <c r="ESM91" s="9"/>
      <c r="ESN91" s="9"/>
      <c r="ESO91" s="9"/>
      <c r="ESP91" s="9"/>
      <c r="ESQ91" s="9"/>
      <c r="ESR91" s="9"/>
      <c r="ESS91" s="9"/>
      <c r="EST91" s="9"/>
      <c r="ESU91" s="9"/>
      <c r="ESV91" s="9"/>
      <c r="ESW91" s="9"/>
      <c r="ESX91" s="9"/>
      <c r="ESY91" s="9"/>
      <c r="ESZ91" s="9"/>
      <c r="ETA91" s="9"/>
      <c r="ETB91" s="9"/>
      <c r="ETC91" s="9"/>
      <c r="ETD91" s="9"/>
      <c r="ETE91" s="9"/>
      <c r="ETF91" s="9"/>
      <c r="ETG91" s="9"/>
      <c r="ETH91" s="9"/>
      <c r="ETI91" s="9"/>
      <c r="ETJ91" s="9"/>
      <c r="ETK91" s="9"/>
      <c r="ETL91" s="9"/>
      <c r="ETM91" s="9"/>
      <c r="ETN91" s="9"/>
      <c r="ETO91" s="9"/>
      <c r="ETP91" s="9"/>
      <c r="ETQ91" s="9"/>
      <c r="ETR91" s="9"/>
      <c r="ETS91" s="9"/>
      <c r="ETT91" s="9"/>
      <c r="ETU91" s="9"/>
      <c r="ETV91" s="9"/>
      <c r="ETW91" s="9"/>
      <c r="ETX91" s="9"/>
      <c r="ETY91" s="9"/>
      <c r="ETZ91" s="9"/>
      <c r="EUA91" s="9"/>
      <c r="EUB91" s="9"/>
      <c r="EUC91" s="9"/>
      <c r="EUD91" s="9"/>
      <c r="EUE91" s="9"/>
      <c r="EUF91" s="9"/>
      <c r="EUG91" s="9"/>
      <c r="EUH91" s="9"/>
      <c r="EUI91" s="9"/>
      <c r="EUJ91" s="9"/>
      <c r="EUK91" s="9"/>
      <c r="EUL91" s="9"/>
      <c r="EUM91" s="9"/>
      <c r="EUN91" s="9"/>
      <c r="EUO91" s="9"/>
      <c r="EUP91" s="9"/>
      <c r="EUQ91" s="9"/>
      <c r="EUR91" s="9"/>
      <c r="EUS91" s="9"/>
      <c r="EUT91" s="9"/>
      <c r="EUU91" s="9"/>
      <c r="EUV91" s="9"/>
      <c r="EUW91" s="9"/>
      <c r="EUX91" s="9"/>
      <c r="EUY91" s="9"/>
      <c r="EUZ91" s="9"/>
      <c r="EVA91" s="9"/>
      <c r="EVB91" s="9"/>
      <c r="EVC91" s="9"/>
      <c r="EVD91" s="9"/>
      <c r="EVE91" s="9"/>
      <c r="EVF91" s="9"/>
      <c r="EVG91" s="9"/>
      <c r="EVH91" s="9"/>
      <c r="EVI91" s="9"/>
      <c r="EVJ91" s="9"/>
      <c r="EVK91" s="9"/>
      <c r="EVL91" s="9"/>
      <c r="EVM91" s="9"/>
      <c r="EVN91" s="9"/>
      <c r="EVO91" s="9"/>
      <c r="EVP91" s="9"/>
      <c r="EVQ91" s="9"/>
      <c r="EVR91" s="9"/>
      <c r="EVS91" s="9"/>
      <c r="EVT91" s="9"/>
      <c r="EVU91" s="9"/>
      <c r="EVV91" s="9"/>
      <c r="EVW91" s="9"/>
      <c r="EVX91" s="9"/>
      <c r="EVY91" s="9"/>
      <c r="EVZ91" s="9"/>
      <c r="EWA91" s="9"/>
      <c r="EWB91" s="9"/>
      <c r="EWC91" s="9"/>
      <c r="EWD91" s="9"/>
      <c r="EWE91" s="9"/>
      <c r="EWF91" s="9"/>
      <c r="EWG91" s="9"/>
      <c r="EWH91" s="9"/>
      <c r="EWI91" s="9"/>
      <c r="EWJ91" s="9"/>
      <c r="EWK91" s="9"/>
      <c r="EWL91" s="9"/>
      <c r="EWM91" s="9"/>
      <c r="EWN91" s="9"/>
      <c r="EWO91" s="9"/>
      <c r="EWP91" s="9"/>
      <c r="EWQ91" s="9"/>
      <c r="EWR91" s="9"/>
      <c r="EWS91" s="9"/>
      <c r="EWT91" s="9"/>
      <c r="EWU91" s="9"/>
      <c r="EWV91" s="9"/>
      <c r="EWW91" s="9"/>
      <c r="EWX91" s="9"/>
      <c r="EWY91" s="9"/>
      <c r="EWZ91" s="9"/>
      <c r="EXA91" s="9"/>
      <c r="EXB91" s="9"/>
      <c r="EXC91" s="9"/>
      <c r="EXD91" s="9"/>
      <c r="EXE91" s="9"/>
      <c r="EXF91" s="9"/>
      <c r="EXG91" s="9"/>
      <c r="EXH91" s="9"/>
      <c r="EXI91" s="9"/>
      <c r="EXJ91" s="9"/>
      <c r="EXK91" s="9"/>
      <c r="EXL91" s="9"/>
      <c r="EXM91" s="9"/>
      <c r="EXN91" s="9"/>
      <c r="EXO91" s="9"/>
      <c r="EXP91" s="9"/>
      <c r="EXQ91" s="9"/>
      <c r="EXR91" s="9"/>
      <c r="EXS91" s="9"/>
      <c r="EXT91" s="9"/>
      <c r="EXU91" s="9"/>
      <c r="EXV91" s="9"/>
      <c r="EXW91" s="9"/>
      <c r="EXX91" s="9"/>
      <c r="EXY91" s="9"/>
      <c r="EXZ91" s="9"/>
      <c r="EYA91" s="9"/>
      <c r="EYB91" s="9"/>
      <c r="EYC91" s="9"/>
      <c r="EYD91" s="9"/>
      <c r="EYE91" s="9"/>
      <c r="EYF91" s="9"/>
      <c r="EYG91" s="9"/>
      <c r="EYH91" s="9"/>
      <c r="EYI91" s="9"/>
      <c r="EYJ91" s="9"/>
      <c r="EYK91" s="9"/>
      <c r="EYL91" s="9"/>
      <c r="EYM91" s="9"/>
      <c r="EYN91" s="9"/>
      <c r="EYO91" s="9"/>
      <c r="EYP91" s="9"/>
      <c r="EYQ91" s="9"/>
      <c r="EYR91" s="9"/>
      <c r="EYS91" s="9"/>
      <c r="EYT91" s="9"/>
      <c r="EYU91" s="9"/>
      <c r="EYV91" s="9"/>
      <c r="EYW91" s="9"/>
      <c r="EYX91" s="9"/>
      <c r="EYY91" s="9"/>
      <c r="EYZ91" s="9"/>
      <c r="EZA91" s="9"/>
      <c r="EZB91" s="9"/>
      <c r="EZC91" s="9"/>
      <c r="EZD91" s="9"/>
      <c r="EZE91" s="9"/>
      <c r="EZF91" s="9"/>
      <c r="EZG91" s="9"/>
      <c r="EZH91" s="9"/>
      <c r="EZI91" s="9"/>
      <c r="EZJ91" s="9"/>
      <c r="EZK91" s="9"/>
      <c r="EZL91" s="9"/>
      <c r="EZM91" s="9"/>
      <c r="EZN91" s="9"/>
      <c r="EZO91" s="9"/>
      <c r="EZP91" s="9"/>
      <c r="EZQ91" s="9"/>
      <c r="EZR91" s="9"/>
      <c r="EZS91" s="9"/>
      <c r="EZT91" s="9"/>
      <c r="EZU91" s="9"/>
      <c r="EZV91" s="9"/>
      <c r="EZW91" s="9"/>
      <c r="EZX91" s="9"/>
      <c r="EZY91" s="9"/>
      <c r="EZZ91" s="9"/>
      <c r="FAA91" s="9"/>
      <c r="FAB91" s="9"/>
      <c r="FAC91" s="9"/>
      <c r="FAD91" s="9"/>
      <c r="FAE91" s="9"/>
      <c r="FAF91" s="9"/>
      <c r="FAG91" s="9"/>
      <c r="FAH91" s="9"/>
      <c r="FAI91" s="9"/>
      <c r="FAJ91" s="9"/>
      <c r="FAK91" s="9"/>
      <c r="FAL91" s="9"/>
      <c r="FAM91" s="9"/>
      <c r="FAN91" s="9"/>
      <c r="FAO91" s="9"/>
      <c r="FAP91" s="9"/>
      <c r="FAQ91" s="9"/>
      <c r="FAR91" s="9"/>
      <c r="FAS91" s="9"/>
      <c r="FAT91" s="9"/>
      <c r="FAU91" s="9"/>
      <c r="FAV91" s="9"/>
      <c r="FAW91" s="9"/>
      <c r="FAX91" s="9"/>
      <c r="FAY91" s="9"/>
      <c r="FAZ91" s="9"/>
      <c r="FBA91" s="9"/>
      <c r="FBB91" s="9"/>
      <c r="FBC91" s="9"/>
      <c r="FBD91" s="9"/>
      <c r="FBE91" s="9"/>
      <c r="FBF91" s="9"/>
      <c r="FBG91" s="9"/>
      <c r="FBH91" s="9"/>
      <c r="FBI91" s="9"/>
      <c r="FBJ91" s="9"/>
      <c r="FBK91" s="9"/>
      <c r="FBL91" s="9"/>
      <c r="FBM91" s="9"/>
      <c r="FBN91" s="9"/>
      <c r="FBO91" s="9"/>
      <c r="FBP91" s="9"/>
      <c r="FBQ91" s="9"/>
      <c r="FBR91" s="9"/>
      <c r="FBS91" s="9"/>
      <c r="FBT91" s="9"/>
      <c r="FBU91" s="9"/>
      <c r="FBV91" s="9"/>
      <c r="FBW91" s="9"/>
      <c r="FBX91" s="9"/>
      <c r="FBY91" s="9"/>
      <c r="FBZ91" s="9"/>
      <c r="FCA91" s="9"/>
      <c r="FCB91" s="9"/>
      <c r="FCC91" s="9"/>
      <c r="FCD91" s="9"/>
      <c r="FCE91" s="9"/>
      <c r="FCF91" s="9"/>
      <c r="FCG91" s="9"/>
      <c r="FCH91" s="9"/>
      <c r="FCI91" s="9"/>
      <c r="FCJ91" s="9"/>
      <c r="FCK91" s="9"/>
      <c r="FCL91" s="9"/>
      <c r="FCM91" s="9"/>
      <c r="FCN91" s="9"/>
      <c r="FCO91" s="9"/>
      <c r="FCP91" s="9"/>
      <c r="FCQ91" s="9"/>
      <c r="FCR91" s="9"/>
      <c r="FCS91" s="9"/>
      <c r="FCT91" s="9"/>
      <c r="FCU91" s="9"/>
      <c r="FCV91" s="9"/>
      <c r="FCW91" s="9"/>
      <c r="FCX91" s="9"/>
      <c r="FCY91" s="9"/>
      <c r="FCZ91" s="9"/>
      <c r="FDA91" s="9"/>
      <c r="FDB91" s="9"/>
      <c r="FDC91" s="9"/>
      <c r="FDD91" s="9"/>
      <c r="FDE91" s="9"/>
      <c r="FDF91" s="9"/>
      <c r="FDG91" s="9"/>
      <c r="FDH91" s="9"/>
      <c r="FDI91" s="9"/>
      <c r="FDJ91" s="9"/>
      <c r="FDK91" s="9"/>
      <c r="FDL91" s="9"/>
      <c r="FDM91" s="9"/>
      <c r="FDN91" s="9"/>
      <c r="FDO91" s="9"/>
      <c r="FDP91" s="9"/>
      <c r="FDQ91" s="9"/>
      <c r="FDR91" s="9"/>
      <c r="FDS91" s="9"/>
      <c r="FDT91" s="9"/>
      <c r="FDU91" s="9"/>
      <c r="FDV91" s="9"/>
      <c r="FDW91" s="9"/>
      <c r="FDX91" s="9"/>
      <c r="FDY91" s="9"/>
      <c r="FDZ91" s="9"/>
      <c r="FEA91" s="9"/>
      <c r="FEB91" s="9"/>
      <c r="FEC91" s="9"/>
      <c r="FED91" s="9"/>
      <c r="FEE91" s="9"/>
      <c r="FEF91" s="9"/>
      <c r="FEG91" s="9"/>
      <c r="FEH91" s="9"/>
      <c r="FEI91" s="9"/>
      <c r="FEJ91" s="9"/>
      <c r="FEK91" s="9"/>
      <c r="FEL91" s="9"/>
      <c r="FEM91" s="9"/>
      <c r="FEN91" s="9"/>
      <c r="FEO91" s="9"/>
      <c r="FEP91" s="9"/>
      <c r="FEQ91" s="9"/>
      <c r="FER91" s="9"/>
      <c r="FES91" s="9"/>
      <c r="FET91" s="9"/>
      <c r="FEU91" s="9"/>
      <c r="FEV91" s="9"/>
      <c r="FEW91" s="9"/>
      <c r="FEX91" s="9"/>
      <c r="FEY91" s="9"/>
      <c r="FEZ91" s="9"/>
      <c r="FFA91" s="9"/>
      <c r="FFB91" s="9"/>
      <c r="FFC91" s="9"/>
      <c r="FFD91" s="9"/>
      <c r="FFE91" s="9"/>
      <c r="FFF91" s="9"/>
      <c r="FFG91" s="9"/>
      <c r="FFH91" s="9"/>
      <c r="FFI91" s="9"/>
      <c r="FFJ91" s="9"/>
      <c r="FFK91" s="9"/>
      <c r="FFL91" s="9"/>
      <c r="FFM91" s="9"/>
      <c r="FFN91" s="9"/>
      <c r="FFO91" s="9"/>
      <c r="FFP91" s="9"/>
      <c r="FFQ91" s="9"/>
      <c r="FFR91" s="9"/>
      <c r="FFS91" s="9"/>
      <c r="FFT91" s="9"/>
      <c r="FFU91" s="9"/>
      <c r="FFV91" s="9"/>
      <c r="FFW91" s="9"/>
      <c r="FFX91" s="9"/>
      <c r="FFY91" s="9"/>
      <c r="FFZ91" s="9"/>
      <c r="FGA91" s="9"/>
      <c r="FGB91" s="9"/>
      <c r="FGC91" s="9"/>
      <c r="FGD91" s="9"/>
      <c r="FGE91" s="9"/>
      <c r="FGF91" s="9"/>
      <c r="FGG91" s="9"/>
      <c r="FGH91" s="9"/>
      <c r="FGI91" s="9"/>
      <c r="FGJ91" s="9"/>
      <c r="FGK91" s="9"/>
      <c r="FGL91" s="9"/>
      <c r="FGM91" s="9"/>
      <c r="FGN91" s="9"/>
      <c r="FGO91" s="9"/>
      <c r="FGP91" s="9"/>
      <c r="FGQ91" s="9"/>
      <c r="FGR91" s="9"/>
      <c r="FGS91" s="9"/>
      <c r="FGT91" s="9"/>
      <c r="FGU91" s="9"/>
      <c r="FGV91" s="9"/>
      <c r="FGW91" s="9"/>
      <c r="FGX91" s="9"/>
      <c r="FGY91" s="9"/>
      <c r="FGZ91" s="9"/>
      <c r="FHA91" s="9"/>
      <c r="FHB91" s="9"/>
      <c r="FHC91" s="9"/>
      <c r="FHD91" s="9"/>
      <c r="FHE91" s="9"/>
      <c r="FHF91" s="9"/>
      <c r="FHG91" s="9"/>
      <c r="FHH91" s="9"/>
      <c r="FHI91" s="9"/>
      <c r="FHJ91" s="9"/>
      <c r="FHK91" s="9"/>
      <c r="FHL91" s="9"/>
      <c r="FHM91" s="9"/>
      <c r="FHN91" s="9"/>
      <c r="FHO91" s="9"/>
      <c r="FHP91" s="9"/>
      <c r="FHQ91" s="9"/>
      <c r="FHR91" s="9"/>
      <c r="FHS91" s="9"/>
      <c r="FHT91" s="9"/>
      <c r="FHU91" s="9"/>
      <c r="FHV91" s="9"/>
      <c r="FHW91" s="9"/>
      <c r="FHX91" s="9"/>
      <c r="FHY91" s="9"/>
      <c r="FHZ91" s="9"/>
      <c r="FIA91" s="9"/>
      <c r="FIB91" s="9"/>
      <c r="FIC91" s="9"/>
      <c r="FID91" s="9"/>
      <c r="FIE91" s="9"/>
      <c r="FIF91" s="9"/>
      <c r="FIG91" s="9"/>
      <c r="FIH91" s="9"/>
      <c r="FII91" s="9"/>
      <c r="FIJ91" s="9"/>
      <c r="FIK91" s="9"/>
      <c r="FIL91" s="9"/>
      <c r="FIM91" s="9"/>
      <c r="FIN91" s="9"/>
      <c r="FIO91" s="9"/>
      <c r="FIP91" s="9"/>
      <c r="FIQ91" s="9"/>
      <c r="FIR91" s="9"/>
      <c r="FIS91" s="9"/>
      <c r="FIT91" s="9"/>
      <c r="FIU91" s="9"/>
      <c r="FIV91" s="9"/>
      <c r="FIW91" s="9"/>
      <c r="FIX91" s="9"/>
      <c r="FIY91" s="9"/>
      <c r="FIZ91" s="9"/>
      <c r="FJA91" s="9"/>
      <c r="FJB91" s="9"/>
      <c r="FJC91" s="9"/>
      <c r="FJD91" s="9"/>
      <c r="FJE91" s="9"/>
      <c r="FJF91" s="9"/>
      <c r="FJG91" s="9"/>
      <c r="FJH91" s="9"/>
      <c r="FJI91" s="9"/>
      <c r="FJJ91" s="9"/>
      <c r="FJK91" s="9"/>
      <c r="FJL91" s="9"/>
      <c r="FJM91" s="9"/>
      <c r="FJN91" s="9"/>
      <c r="FJO91" s="9"/>
      <c r="FJP91" s="9"/>
      <c r="FJQ91" s="9"/>
      <c r="FJR91" s="9"/>
      <c r="FJS91" s="9"/>
      <c r="FJT91" s="9"/>
      <c r="FJU91" s="9"/>
      <c r="FJV91" s="9"/>
      <c r="FJW91" s="9"/>
      <c r="FJX91" s="9"/>
      <c r="FJY91" s="9"/>
      <c r="FJZ91" s="9"/>
      <c r="FKA91" s="9"/>
      <c r="FKB91" s="9"/>
      <c r="FKC91" s="9"/>
      <c r="FKD91" s="9"/>
      <c r="FKE91" s="9"/>
      <c r="FKF91" s="9"/>
      <c r="FKG91" s="9"/>
      <c r="FKH91" s="9"/>
      <c r="FKI91" s="9"/>
      <c r="FKJ91" s="9"/>
      <c r="FKK91" s="9"/>
      <c r="FKL91" s="9"/>
      <c r="FKM91" s="9"/>
      <c r="FKN91" s="9"/>
      <c r="FKO91" s="9"/>
      <c r="FKP91" s="9"/>
      <c r="FKQ91" s="9"/>
      <c r="FKR91" s="9"/>
      <c r="FKS91" s="9"/>
      <c r="FKT91" s="9"/>
      <c r="FKU91" s="9"/>
      <c r="FKV91" s="9"/>
      <c r="FKW91" s="9"/>
      <c r="FKX91" s="9"/>
      <c r="FKY91" s="9"/>
      <c r="FKZ91" s="9"/>
      <c r="FLA91" s="9"/>
      <c r="FLB91" s="9"/>
      <c r="FLC91" s="9"/>
      <c r="FLD91" s="9"/>
      <c r="FLE91" s="9"/>
      <c r="FLF91" s="9"/>
      <c r="FLG91" s="9"/>
      <c r="FLH91" s="9"/>
      <c r="FLI91" s="9"/>
      <c r="FLJ91" s="9"/>
      <c r="FLK91" s="9"/>
      <c r="FLL91" s="9"/>
      <c r="FLM91" s="9"/>
      <c r="FLN91" s="9"/>
      <c r="FLO91" s="9"/>
      <c r="FLP91" s="9"/>
      <c r="FLQ91" s="9"/>
      <c r="FLR91" s="9"/>
      <c r="FLS91" s="9"/>
      <c r="FLT91" s="9"/>
      <c r="FLU91" s="9"/>
      <c r="FLV91" s="9"/>
      <c r="FLW91" s="9"/>
      <c r="FLX91" s="9"/>
      <c r="FLY91" s="9"/>
      <c r="FLZ91" s="9"/>
      <c r="FMA91" s="9"/>
      <c r="FMB91" s="9"/>
      <c r="FMC91" s="9"/>
      <c r="FMD91" s="9"/>
      <c r="FME91" s="9"/>
      <c r="FMF91" s="9"/>
      <c r="FMG91" s="9"/>
      <c r="FMH91" s="9"/>
      <c r="FMI91" s="9"/>
      <c r="FMJ91" s="9"/>
      <c r="FMK91" s="9"/>
      <c r="FML91" s="9"/>
      <c r="FMM91" s="9"/>
      <c r="FMN91" s="9"/>
      <c r="FMO91" s="9"/>
      <c r="FMP91" s="9"/>
      <c r="FMQ91" s="9"/>
      <c r="FMR91" s="9"/>
      <c r="FMS91" s="9"/>
      <c r="FMT91" s="9"/>
      <c r="FMU91" s="9"/>
      <c r="FMV91" s="9"/>
      <c r="FMW91" s="9"/>
      <c r="FMX91" s="9"/>
      <c r="FMY91" s="9"/>
      <c r="FMZ91" s="9"/>
      <c r="FNA91" s="9"/>
      <c r="FNB91" s="9"/>
      <c r="FNC91" s="9"/>
      <c r="FND91" s="9"/>
      <c r="FNE91" s="9"/>
      <c r="FNF91" s="9"/>
      <c r="FNG91" s="9"/>
      <c r="FNH91" s="9"/>
      <c r="FNI91" s="9"/>
      <c r="FNJ91" s="9"/>
      <c r="FNK91" s="9"/>
      <c r="FNL91" s="9"/>
      <c r="FNM91" s="9"/>
      <c r="FNN91" s="9"/>
      <c r="FNO91" s="9"/>
      <c r="FNP91" s="9"/>
      <c r="FNQ91" s="9"/>
      <c r="FNR91" s="9"/>
      <c r="FNS91" s="9"/>
      <c r="FNT91" s="9"/>
      <c r="FNU91" s="9"/>
      <c r="FNV91" s="9"/>
      <c r="FNW91" s="9"/>
      <c r="FNX91" s="9"/>
      <c r="FNY91" s="9"/>
      <c r="FNZ91" s="9"/>
      <c r="FOA91" s="9"/>
      <c r="FOB91" s="9"/>
      <c r="FOC91" s="9"/>
      <c r="FOD91" s="9"/>
      <c r="FOE91" s="9"/>
      <c r="FOF91" s="9"/>
      <c r="FOG91" s="9"/>
      <c r="FOH91" s="9"/>
      <c r="FOI91" s="9"/>
      <c r="FOJ91" s="9"/>
      <c r="FOK91" s="9"/>
      <c r="FOL91" s="9"/>
      <c r="FOM91" s="9"/>
      <c r="FON91" s="9"/>
      <c r="FOO91" s="9"/>
      <c r="FOP91" s="9"/>
      <c r="FOQ91" s="9"/>
      <c r="FOR91" s="9"/>
      <c r="FOS91" s="9"/>
      <c r="FOT91" s="9"/>
      <c r="FOU91" s="9"/>
      <c r="FOV91" s="9"/>
      <c r="FOW91" s="9"/>
      <c r="FOX91" s="9"/>
      <c r="FOY91" s="9"/>
      <c r="FOZ91" s="9"/>
      <c r="FPA91" s="9"/>
      <c r="FPB91" s="9"/>
      <c r="FPC91" s="9"/>
      <c r="FPD91" s="9"/>
      <c r="FPE91" s="9"/>
      <c r="FPF91" s="9"/>
      <c r="FPG91" s="9"/>
      <c r="FPH91" s="9"/>
      <c r="FPI91" s="9"/>
      <c r="FPJ91" s="9"/>
      <c r="FPK91" s="9"/>
      <c r="FPL91" s="9"/>
      <c r="FPM91" s="9"/>
      <c r="FPN91" s="9"/>
      <c r="FPO91" s="9"/>
      <c r="FPP91" s="9"/>
      <c r="FPQ91" s="9"/>
      <c r="FPR91" s="9"/>
      <c r="FPS91" s="9"/>
      <c r="FPT91" s="9"/>
      <c r="FPU91" s="9"/>
      <c r="FPV91" s="9"/>
      <c r="FPW91" s="9"/>
      <c r="FPX91" s="9"/>
      <c r="FPY91" s="9"/>
      <c r="FPZ91" s="9"/>
      <c r="FQA91" s="9"/>
      <c r="FQB91" s="9"/>
      <c r="FQC91" s="9"/>
      <c r="FQD91" s="9"/>
      <c r="FQE91" s="9"/>
      <c r="FQF91" s="9"/>
      <c r="FQG91" s="9"/>
      <c r="FQH91" s="9"/>
      <c r="FQI91" s="9"/>
      <c r="FQJ91" s="9"/>
      <c r="FQK91" s="9"/>
      <c r="FQL91" s="9"/>
      <c r="FQM91" s="9"/>
      <c r="FQN91" s="9"/>
      <c r="FQO91" s="9"/>
      <c r="FQP91" s="9"/>
      <c r="FQQ91" s="9"/>
      <c r="FQR91" s="9"/>
      <c r="FQS91" s="9"/>
      <c r="FQT91" s="9"/>
      <c r="FQU91" s="9"/>
      <c r="FQV91" s="9"/>
      <c r="FQW91" s="9"/>
      <c r="FQX91" s="9"/>
      <c r="FQY91" s="9"/>
      <c r="FQZ91" s="9"/>
      <c r="FRA91" s="9"/>
      <c r="FRB91" s="9"/>
      <c r="FRC91" s="9"/>
      <c r="FRD91" s="9"/>
      <c r="FRE91" s="9"/>
      <c r="FRF91" s="9"/>
      <c r="FRG91" s="9"/>
      <c r="FRH91" s="9"/>
      <c r="FRI91" s="9"/>
      <c r="FRJ91" s="9"/>
      <c r="FRK91" s="9"/>
      <c r="FRL91" s="9"/>
      <c r="FRM91" s="9"/>
      <c r="FRN91" s="9"/>
      <c r="FRO91" s="9"/>
      <c r="FRP91" s="9"/>
      <c r="FRQ91" s="9"/>
      <c r="FRR91" s="9"/>
      <c r="FRS91" s="9"/>
      <c r="FRT91" s="9"/>
      <c r="FRU91" s="9"/>
      <c r="FRV91" s="9"/>
      <c r="FRW91" s="9"/>
      <c r="FRX91" s="9"/>
      <c r="FRY91" s="9"/>
      <c r="FRZ91" s="9"/>
      <c r="FSA91" s="9"/>
      <c r="FSB91" s="9"/>
      <c r="FSC91" s="9"/>
      <c r="FSD91" s="9"/>
      <c r="FSE91" s="9"/>
      <c r="FSF91" s="9"/>
      <c r="FSG91" s="9"/>
      <c r="FSH91" s="9"/>
      <c r="FSI91" s="9"/>
      <c r="FSJ91" s="9"/>
      <c r="FSK91" s="9"/>
      <c r="FSL91" s="9"/>
      <c r="FSM91" s="9"/>
      <c r="FSN91" s="9"/>
      <c r="FSO91" s="9"/>
      <c r="FSP91" s="9"/>
      <c r="FSQ91" s="9"/>
      <c r="FSR91" s="9"/>
      <c r="FSS91" s="9"/>
      <c r="FST91" s="9"/>
      <c r="FSU91" s="9"/>
      <c r="FSV91" s="9"/>
      <c r="FSW91" s="9"/>
      <c r="FSX91" s="9"/>
      <c r="FSY91" s="9"/>
      <c r="FSZ91" s="9"/>
      <c r="FTA91" s="9"/>
      <c r="FTB91" s="9"/>
      <c r="FTC91" s="9"/>
      <c r="FTD91" s="9"/>
      <c r="FTE91" s="9"/>
      <c r="FTF91" s="9"/>
      <c r="FTG91" s="9"/>
      <c r="FTH91" s="9"/>
      <c r="FTI91" s="9"/>
      <c r="FTJ91" s="9"/>
      <c r="FTK91" s="9"/>
      <c r="FTL91" s="9"/>
      <c r="FTM91" s="9"/>
      <c r="FTN91" s="9"/>
      <c r="FTO91" s="9"/>
      <c r="FTP91" s="9"/>
      <c r="FTQ91" s="9"/>
      <c r="FTR91" s="9"/>
      <c r="FTS91" s="9"/>
      <c r="FTT91" s="9"/>
      <c r="FTU91" s="9"/>
      <c r="FTV91" s="9"/>
      <c r="FTW91" s="9"/>
      <c r="FTX91" s="9"/>
      <c r="FTY91" s="9"/>
      <c r="FTZ91" s="9"/>
      <c r="FUA91" s="9"/>
      <c r="FUB91" s="9"/>
      <c r="FUC91" s="9"/>
      <c r="FUD91" s="9"/>
      <c r="FUE91" s="9"/>
      <c r="FUF91" s="9"/>
      <c r="FUG91" s="9"/>
      <c r="FUH91" s="9"/>
      <c r="FUI91" s="9"/>
      <c r="FUJ91" s="9"/>
      <c r="FUK91" s="9"/>
      <c r="FUL91" s="9"/>
      <c r="FUM91" s="9"/>
      <c r="FUN91" s="9"/>
      <c r="FUO91" s="9"/>
      <c r="FUP91" s="9"/>
      <c r="FUQ91" s="9"/>
      <c r="FUR91" s="9"/>
      <c r="FUS91" s="9"/>
      <c r="FUT91" s="9"/>
      <c r="FUU91" s="9"/>
      <c r="FUV91" s="9"/>
      <c r="FUW91" s="9"/>
      <c r="FUX91" s="9"/>
      <c r="FUY91" s="9"/>
      <c r="FUZ91" s="9"/>
      <c r="FVA91" s="9"/>
      <c r="FVB91" s="9"/>
      <c r="FVC91" s="9"/>
      <c r="FVD91" s="9"/>
      <c r="FVE91" s="9"/>
      <c r="FVF91" s="9"/>
      <c r="FVG91" s="9"/>
      <c r="FVH91" s="9"/>
      <c r="FVI91" s="9"/>
      <c r="FVJ91" s="9"/>
      <c r="FVK91" s="9"/>
      <c r="FVL91" s="9"/>
      <c r="FVM91" s="9"/>
      <c r="FVN91" s="9"/>
      <c r="FVO91" s="9"/>
      <c r="FVP91" s="9"/>
      <c r="FVQ91" s="9"/>
      <c r="FVR91" s="9"/>
      <c r="FVS91" s="9"/>
      <c r="FVT91" s="9"/>
      <c r="FVU91" s="9"/>
      <c r="FVV91" s="9"/>
      <c r="FVW91" s="9"/>
      <c r="FVX91" s="9"/>
      <c r="FVY91" s="9"/>
      <c r="FVZ91" s="9"/>
      <c r="FWA91" s="9"/>
      <c r="FWB91" s="9"/>
      <c r="FWC91" s="9"/>
      <c r="FWD91" s="9"/>
      <c r="FWE91" s="9"/>
      <c r="FWF91" s="9"/>
      <c r="FWG91" s="9"/>
      <c r="FWH91" s="9"/>
      <c r="FWI91" s="9"/>
      <c r="FWJ91" s="9"/>
      <c r="FWK91" s="9"/>
      <c r="FWL91" s="9"/>
      <c r="FWM91" s="9"/>
      <c r="FWN91" s="9"/>
      <c r="FWO91" s="9"/>
      <c r="FWP91" s="9"/>
      <c r="FWQ91" s="9"/>
      <c r="FWR91" s="9"/>
      <c r="FWS91" s="9"/>
      <c r="FWT91" s="9"/>
      <c r="FWU91" s="9"/>
      <c r="FWV91" s="9"/>
      <c r="FWW91" s="9"/>
      <c r="FWX91" s="9"/>
      <c r="FWY91" s="9"/>
      <c r="FWZ91" s="9"/>
      <c r="FXA91" s="9"/>
      <c r="FXB91" s="9"/>
      <c r="FXC91" s="9"/>
      <c r="FXD91" s="9"/>
      <c r="FXE91" s="9"/>
      <c r="FXF91" s="9"/>
      <c r="FXG91" s="9"/>
      <c r="FXH91" s="9"/>
      <c r="FXI91" s="9"/>
      <c r="FXJ91" s="9"/>
      <c r="FXK91" s="9"/>
      <c r="FXL91" s="9"/>
      <c r="FXM91" s="9"/>
      <c r="FXN91" s="9"/>
      <c r="FXO91" s="9"/>
      <c r="FXP91" s="9"/>
      <c r="FXQ91" s="9"/>
      <c r="FXR91" s="9"/>
      <c r="FXS91" s="9"/>
      <c r="FXT91" s="9"/>
      <c r="FXU91" s="9"/>
      <c r="FXV91" s="9"/>
      <c r="FXW91" s="9"/>
      <c r="FXX91" s="9"/>
      <c r="FXY91" s="9"/>
      <c r="FXZ91" s="9"/>
      <c r="FYA91" s="9"/>
      <c r="FYB91" s="9"/>
      <c r="FYC91" s="9"/>
      <c r="FYD91" s="9"/>
      <c r="FYE91" s="9"/>
      <c r="FYF91" s="9"/>
      <c r="FYG91" s="9"/>
      <c r="FYH91" s="9"/>
      <c r="FYI91" s="9"/>
      <c r="FYJ91" s="9"/>
      <c r="FYK91" s="9"/>
      <c r="FYL91" s="9"/>
      <c r="FYM91" s="9"/>
      <c r="FYN91" s="9"/>
      <c r="FYO91" s="9"/>
      <c r="FYP91" s="9"/>
      <c r="FYQ91" s="9"/>
      <c r="FYR91" s="9"/>
      <c r="FYS91" s="9"/>
      <c r="FYT91" s="9"/>
      <c r="FYU91" s="9"/>
      <c r="FYV91" s="9"/>
      <c r="FYW91" s="9"/>
      <c r="FYX91" s="9"/>
      <c r="FYY91" s="9"/>
      <c r="FYZ91" s="9"/>
      <c r="FZA91" s="9"/>
      <c r="FZB91" s="9"/>
      <c r="FZC91" s="9"/>
      <c r="FZD91" s="9"/>
      <c r="FZE91" s="9"/>
      <c r="FZF91" s="9"/>
      <c r="FZG91" s="9"/>
      <c r="FZH91" s="9"/>
      <c r="FZI91" s="9"/>
      <c r="FZJ91" s="9"/>
      <c r="FZK91" s="9"/>
      <c r="FZL91" s="9"/>
      <c r="FZM91" s="9"/>
      <c r="FZN91" s="9"/>
      <c r="FZO91" s="9"/>
      <c r="FZP91" s="9"/>
      <c r="FZQ91" s="9"/>
      <c r="FZR91" s="9"/>
      <c r="FZS91" s="9"/>
      <c r="FZT91" s="9"/>
      <c r="FZU91" s="9"/>
      <c r="FZV91" s="9"/>
      <c r="FZW91" s="9"/>
      <c r="FZX91" s="9"/>
      <c r="FZY91" s="9"/>
      <c r="FZZ91" s="9"/>
      <c r="GAA91" s="9"/>
      <c r="GAB91" s="9"/>
      <c r="GAC91" s="9"/>
      <c r="GAD91" s="9"/>
      <c r="GAE91" s="9"/>
      <c r="GAF91" s="9"/>
      <c r="GAG91" s="9"/>
      <c r="GAH91" s="9"/>
      <c r="GAI91" s="9"/>
      <c r="GAJ91" s="9"/>
      <c r="GAK91" s="9"/>
      <c r="GAL91" s="9"/>
      <c r="GAM91" s="9"/>
      <c r="GAN91" s="9"/>
      <c r="GAO91" s="9"/>
      <c r="GAP91" s="9"/>
      <c r="GAQ91" s="9"/>
      <c r="GAR91" s="9"/>
      <c r="GAS91" s="9"/>
      <c r="GAT91" s="9"/>
      <c r="GAU91" s="9"/>
      <c r="GAV91" s="9"/>
      <c r="GAW91" s="9"/>
      <c r="GAX91" s="9"/>
      <c r="GAY91" s="9"/>
      <c r="GAZ91" s="9"/>
      <c r="GBA91" s="9"/>
      <c r="GBB91" s="9"/>
      <c r="GBC91" s="9"/>
      <c r="GBD91" s="9"/>
      <c r="GBE91" s="9"/>
      <c r="GBF91" s="9"/>
      <c r="GBG91" s="9"/>
      <c r="GBH91" s="9"/>
      <c r="GBI91" s="9"/>
      <c r="GBJ91" s="9"/>
      <c r="GBK91" s="9"/>
      <c r="GBL91" s="9"/>
      <c r="GBM91" s="9"/>
      <c r="GBN91" s="9"/>
      <c r="GBO91" s="9"/>
      <c r="GBP91" s="9"/>
      <c r="GBQ91" s="9"/>
      <c r="GBR91" s="9"/>
      <c r="GBS91" s="9"/>
      <c r="GBT91" s="9"/>
      <c r="GBU91" s="9"/>
      <c r="GBV91" s="9"/>
      <c r="GBW91" s="9"/>
      <c r="GBX91" s="9"/>
      <c r="GBY91" s="9"/>
      <c r="GBZ91" s="9"/>
      <c r="GCA91" s="9"/>
      <c r="GCB91" s="9"/>
      <c r="GCC91" s="9"/>
      <c r="GCD91" s="9"/>
      <c r="GCE91" s="9"/>
      <c r="GCF91" s="9"/>
      <c r="GCG91" s="9"/>
      <c r="GCH91" s="9"/>
      <c r="GCI91" s="9"/>
      <c r="GCJ91" s="9"/>
      <c r="GCK91" s="9"/>
      <c r="GCL91" s="9"/>
      <c r="GCM91" s="9"/>
      <c r="GCN91" s="9"/>
      <c r="GCO91" s="9"/>
      <c r="GCP91" s="9"/>
      <c r="GCQ91" s="9"/>
      <c r="GCR91" s="9"/>
      <c r="GCS91" s="9"/>
      <c r="GCT91" s="9"/>
      <c r="GCU91" s="9"/>
      <c r="GCV91" s="9"/>
      <c r="GCW91" s="9"/>
      <c r="GCX91" s="9"/>
      <c r="GCY91" s="9"/>
      <c r="GCZ91" s="9"/>
      <c r="GDA91" s="9"/>
      <c r="GDB91" s="9"/>
      <c r="GDC91" s="9"/>
      <c r="GDD91" s="9"/>
      <c r="GDE91" s="9"/>
      <c r="GDF91" s="9"/>
      <c r="GDG91" s="9"/>
      <c r="GDH91" s="9"/>
      <c r="GDI91" s="9"/>
      <c r="GDJ91" s="9"/>
      <c r="GDK91" s="9"/>
      <c r="GDL91" s="9"/>
      <c r="GDM91" s="9"/>
      <c r="GDN91" s="9"/>
      <c r="GDO91" s="9"/>
      <c r="GDP91" s="9"/>
      <c r="GDQ91" s="9"/>
      <c r="GDR91" s="9"/>
      <c r="GDS91" s="9"/>
      <c r="GDT91" s="9"/>
      <c r="GDU91" s="9"/>
      <c r="GDV91" s="9"/>
      <c r="GDW91" s="9"/>
      <c r="GDX91" s="9"/>
      <c r="GDY91" s="9"/>
      <c r="GDZ91" s="9"/>
      <c r="GEA91" s="9"/>
      <c r="GEB91" s="9"/>
      <c r="GEC91" s="9"/>
      <c r="GED91" s="9"/>
      <c r="GEE91" s="9"/>
      <c r="GEF91" s="9"/>
      <c r="GEG91" s="9"/>
      <c r="GEH91" s="9"/>
      <c r="GEI91" s="9"/>
      <c r="GEJ91" s="9"/>
      <c r="GEK91" s="9"/>
      <c r="GEL91" s="9"/>
      <c r="GEM91" s="9"/>
      <c r="GEN91" s="9"/>
      <c r="GEO91" s="9"/>
      <c r="GEP91" s="9"/>
      <c r="GEQ91" s="9"/>
      <c r="GER91" s="9"/>
      <c r="GES91" s="9"/>
      <c r="GET91" s="9"/>
      <c r="GEU91" s="9"/>
      <c r="GEV91" s="9"/>
      <c r="GEW91" s="9"/>
      <c r="GEX91" s="9"/>
      <c r="GEY91" s="9"/>
      <c r="GEZ91" s="9"/>
      <c r="GFA91" s="9"/>
      <c r="GFB91" s="9"/>
      <c r="GFC91" s="9"/>
      <c r="GFD91" s="9"/>
      <c r="GFE91" s="9"/>
      <c r="GFF91" s="9"/>
      <c r="GFG91" s="9"/>
      <c r="GFH91" s="9"/>
      <c r="GFI91" s="9"/>
      <c r="GFJ91" s="9"/>
      <c r="GFK91" s="9"/>
      <c r="GFL91" s="9"/>
      <c r="GFM91" s="9"/>
      <c r="GFN91" s="9"/>
      <c r="GFO91" s="9"/>
      <c r="GFP91" s="9"/>
      <c r="GFQ91" s="9"/>
      <c r="GFR91" s="9"/>
      <c r="GFS91" s="9"/>
      <c r="GFT91" s="9"/>
      <c r="GFU91" s="9"/>
      <c r="GFV91" s="9"/>
      <c r="GFW91" s="9"/>
      <c r="GFX91" s="9"/>
      <c r="GFY91" s="9"/>
      <c r="GFZ91" s="9"/>
      <c r="GGA91" s="9"/>
      <c r="GGB91" s="9"/>
      <c r="GGC91" s="9"/>
      <c r="GGD91" s="9"/>
      <c r="GGE91" s="9"/>
      <c r="GGF91" s="9"/>
      <c r="GGG91" s="9"/>
      <c r="GGH91" s="9"/>
      <c r="GGI91" s="9"/>
      <c r="GGJ91" s="9"/>
      <c r="GGK91" s="9"/>
      <c r="GGL91" s="9"/>
      <c r="GGM91" s="9"/>
      <c r="GGN91" s="9"/>
      <c r="GGO91" s="9"/>
      <c r="GGP91" s="9"/>
      <c r="GGQ91" s="9"/>
      <c r="GGR91" s="9"/>
      <c r="GGS91" s="9"/>
      <c r="GGT91" s="9"/>
      <c r="GGU91" s="9"/>
      <c r="GGV91" s="9"/>
      <c r="GGW91" s="9"/>
      <c r="GGX91" s="9"/>
      <c r="GGY91" s="9"/>
      <c r="GGZ91" s="9"/>
      <c r="GHA91" s="9"/>
      <c r="GHB91" s="9"/>
      <c r="GHC91" s="9"/>
      <c r="GHD91" s="9"/>
      <c r="GHE91" s="9"/>
      <c r="GHF91" s="9"/>
      <c r="GHG91" s="9"/>
      <c r="GHH91" s="9"/>
      <c r="GHI91" s="9"/>
      <c r="GHJ91" s="9"/>
      <c r="GHK91" s="9"/>
      <c r="GHL91" s="9"/>
      <c r="GHM91" s="9"/>
      <c r="GHN91" s="9"/>
      <c r="GHO91" s="9"/>
      <c r="GHP91" s="9"/>
      <c r="GHQ91" s="9"/>
      <c r="GHR91" s="9"/>
      <c r="GHS91" s="9"/>
      <c r="GHT91" s="9"/>
      <c r="GHU91" s="9"/>
      <c r="GHV91" s="9"/>
      <c r="GHW91" s="9"/>
      <c r="GHX91" s="9"/>
      <c r="GHY91" s="9"/>
      <c r="GHZ91" s="9"/>
      <c r="GIA91" s="9"/>
      <c r="GIB91" s="9"/>
      <c r="GIC91" s="9"/>
      <c r="GID91" s="9"/>
      <c r="GIE91" s="9"/>
      <c r="GIF91" s="9"/>
      <c r="GIG91" s="9"/>
      <c r="GIH91" s="9"/>
      <c r="GII91" s="9"/>
      <c r="GIJ91" s="9"/>
      <c r="GIK91" s="9"/>
      <c r="GIL91" s="9"/>
      <c r="GIM91" s="9"/>
      <c r="GIN91" s="9"/>
      <c r="GIO91" s="9"/>
      <c r="GIP91" s="9"/>
      <c r="GIQ91" s="9"/>
      <c r="GIR91" s="9"/>
      <c r="GIS91" s="9"/>
      <c r="GIT91" s="9"/>
      <c r="GIU91" s="9"/>
      <c r="GIV91" s="9"/>
      <c r="GIW91" s="9"/>
      <c r="GIX91" s="9"/>
      <c r="GIY91" s="9"/>
      <c r="GIZ91" s="9"/>
      <c r="GJA91" s="9"/>
      <c r="GJB91" s="9"/>
      <c r="GJC91" s="9"/>
      <c r="GJD91" s="9"/>
      <c r="GJE91" s="9"/>
      <c r="GJF91" s="9"/>
      <c r="GJG91" s="9"/>
      <c r="GJH91" s="9"/>
      <c r="GJI91" s="9"/>
      <c r="GJJ91" s="9"/>
      <c r="GJK91" s="9"/>
      <c r="GJL91" s="9"/>
      <c r="GJM91" s="9"/>
      <c r="GJN91" s="9"/>
      <c r="GJO91" s="9"/>
      <c r="GJP91" s="9"/>
      <c r="GJQ91" s="9"/>
      <c r="GJR91" s="9"/>
      <c r="GJS91" s="9"/>
      <c r="GJT91" s="9"/>
      <c r="GJU91" s="9"/>
      <c r="GJV91" s="9"/>
      <c r="GJW91" s="9"/>
      <c r="GJX91" s="9"/>
      <c r="GJY91" s="9"/>
      <c r="GJZ91" s="9"/>
      <c r="GKA91" s="9"/>
      <c r="GKB91" s="9"/>
      <c r="GKC91" s="9"/>
      <c r="GKD91" s="9"/>
      <c r="GKE91" s="9"/>
      <c r="GKF91" s="9"/>
      <c r="GKG91" s="9"/>
      <c r="GKH91" s="9"/>
      <c r="GKI91" s="9"/>
      <c r="GKJ91" s="9"/>
      <c r="GKK91" s="9"/>
      <c r="GKL91" s="9"/>
      <c r="GKM91" s="9"/>
      <c r="GKN91" s="9"/>
      <c r="GKO91" s="9"/>
      <c r="GKP91" s="9"/>
      <c r="GKQ91" s="9"/>
      <c r="GKR91" s="9"/>
      <c r="GKS91" s="9"/>
      <c r="GKT91" s="9"/>
      <c r="GKU91" s="9"/>
      <c r="GKV91" s="9"/>
      <c r="GKW91" s="9"/>
      <c r="GKX91" s="9"/>
      <c r="GKY91" s="9"/>
      <c r="GKZ91" s="9"/>
      <c r="GLA91" s="9"/>
      <c r="GLB91" s="9"/>
      <c r="GLC91" s="9"/>
      <c r="GLD91" s="9"/>
      <c r="GLE91" s="9"/>
      <c r="GLF91" s="9"/>
      <c r="GLG91" s="9"/>
      <c r="GLH91" s="9"/>
      <c r="GLI91" s="9"/>
      <c r="GLJ91" s="9"/>
      <c r="GLK91" s="9"/>
      <c r="GLL91" s="9"/>
      <c r="GLM91" s="9"/>
      <c r="GLN91" s="9"/>
      <c r="GLO91" s="9"/>
      <c r="GLP91" s="9"/>
      <c r="GLQ91" s="9"/>
      <c r="GLR91" s="9"/>
      <c r="GLS91" s="9"/>
      <c r="GLT91" s="9"/>
      <c r="GLU91" s="9"/>
      <c r="GLV91" s="9"/>
      <c r="GLW91" s="9"/>
      <c r="GLX91" s="9"/>
      <c r="GLY91" s="9"/>
      <c r="GLZ91" s="9"/>
      <c r="GMA91" s="9"/>
      <c r="GMB91" s="9"/>
      <c r="GMC91" s="9"/>
      <c r="GMD91" s="9"/>
      <c r="GME91" s="9"/>
      <c r="GMF91" s="9"/>
      <c r="GMG91" s="9"/>
      <c r="GMH91" s="9"/>
      <c r="GMI91" s="9"/>
      <c r="GMJ91" s="9"/>
      <c r="GMK91" s="9"/>
      <c r="GML91" s="9"/>
      <c r="GMM91" s="9"/>
      <c r="GMN91" s="9"/>
      <c r="GMO91" s="9"/>
      <c r="GMP91" s="9"/>
      <c r="GMQ91" s="9"/>
      <c r="GMR91" s="9"/>
      <c r="GMS91" s="9"/>
      <c r="GMT91" s="9"/>
      <c r="GMU91" s="9"/>
      <c r="GMV91" s="9"/>
      <c r="GMW91" s="9"/>
      <c r="GMX91" s="9"/>
      <c r="GMY91" s="9"/>
      <c r="GMZ91" s="9"/>
      <c r="GNA91" s="9"/>
      <c r="GNB91" s="9"/>
      <c r="GNC91" s="9"/>
      <c r="GND91" s="9"/>
      <c r="GNE91" s="9"/>
      <c r="GNF91" s="9"/>
      <c r="GNG91" s="9"/>
      <c r="GNH91" s="9"/>
      <c r="GNI91" s="9"/>
      <c r="GNJ91" s="9"/>
      <c r="GNK91" s="9"/>
      <c r="GNL91" s="9"/>
      <c r="GNM91" s="9"/>
      <c r="GNN91" s="9"/>
      <c r="GNO91" s="9"/>
      <c r="GNP91" s="9"/>
      <c r="GNQ91" s="9"/>
      <c r="GNR91" s="9"/>
      <c r="GNS91" s="9"/>
      <c r="GNT91" s="9"/>
      <c r="GNU91" s="9"/>
      <c r="GNV91" s="9"/>
      <c r="GNW91" s="9"/>
      <c r="GNX91" s="9"/>
      <c r="GNY91" s="9"/>
      <c r="GNZ91" s="9"/>
      <c r="GOA91" s="9"/>
      <c r="GOB91" s="9"/>
      <c r="GOC91" s="9"/>
      <c r="GOD91" s="9"/>
      <c r="GOE91" s="9"/>
      <c r="GOF91" s="9"/>
      <c r="GOG91" s="9"/>
      <c r="GOH91" s="9"/>
      <c r="GOI91" s="9"/>
      <c r="GOJ91" s="9"/>
      <c r="GOK91" s="9"/>
      <c r="GOL91" s="9"/>
      <c r="GOM91" s="9"/>
      <c r="GON91" s="9"/>
      <c r="GOO91" s="9"/>
      <c r="GOP91" s="9"/>
      <c r="GOQ91" s="9"/>
      <c r="GOR91" s="9"/>
      <c r="GOS91" s="9"/>
      <c r="GOT91" s="9"/>
      <c r="GOU91" s="9"/>
      <c r="GOV91" s="9"/>
      <c r="GOW91" s="9"/>
      <c r="GOX91" s="9"/>
      <c r="GOY91" s="9"/>
      <c r="GOZ91" s="9"/>
      <c r="GPA91" s="9"/>
      <c r="GPB91" s="9"/>
      <c r="GPC91" s="9"/>
      <c r="GPD91" s="9"/>
      <c r="GPE91" s="9"/>
      <c r="GPF91" s="9"/>
      <c r="GPG91" s="9"/>
      <c r="GPH91" s="9"/>
      <c r="GPI91" s="9"/>
      <c r="GPJ91" s="9"/>
      <c r="GPK91" s="9"/>
      <c r="GPL91" s="9"/>
      <c r="GPM91" s="9"/>
      <c r="GPN91" s="9"/>
      <c r="GPO91" s="9"/>
      <c r="GPP91" s="9"/>
      <c r="GPQ91" s="9"/>
      <c r="GPR91" s="9"/>
      <c r="GPS91" s="9"/>
      <c r="GPT91" s="9"/>
      <c r="GPU91" s="9"/>
      <c r="GPV91" s="9"/>
      <c r="GPW91" s="9"/>
      <c r="GPX91" s="9"/>
      <c r="GPY91" s="9"/>
      <c r="GPZ91" s="9"/>
      <c r="GQA91" s="9"/>
      <c r="GQB91" s="9"/>
      <c r="GQC91" s="9"/>
      <c r="GQD91" s="9"/>
      <c r="GQE91" s="9"/>
      <c r="GQF91" s="9"/>
      <c r="GQG91" s="9"/>
      <c r="GQH91" s="9"/>
      <c r="GQI91" s="9"/>
      <c r="GQJ91" s="9"/>
      <c r="GQK91" s="9"/>
      <c r="GQL91" s="9"/>
      <c r="GQM91" s="9"/>
      <c r="GQN91" s="9"/>
      <c r="GQO91" s="9"/>
      <c r="GQP91" s="9"/>
      <c r="GQQ91" s="9"/>
      <c r="GQR91" s="9"/>
      <c r="GQS91" s="9"/>
      <c r="GQT91" s="9"/>
      <c r="GQU91" s="9"/>
      <c r="GQV91" s="9"/>
      <c r="GQW91" s="9"/>
      <c r="GQX91" s="9"/>
      <c r="GQY91" s="9"/>
      <c r="GQZ91" s="9"/>
      <c r="GRA91" s="9"/>
      <c r="GRB91" s="9"/>
      <c r="GRC91" s="9"/>
      <c r="GRD91" s="9"/>
      <c r="GRE91" s="9"/>
      <c r="GRF91" s="9"/>
      <c r="GRG91" s="9"/>
      <c r="GRH91" s="9"/>
      <c r="GRI91" s="9"/>
      <c r="GRJ91" s="9"/>
      <c r="GRK91" s="9"/>
      <c r="GRL91" s="9"/>
      <c r="GRM91" s="9"/>
      <c r="GRN91" s="9"/>
      <c r="GRO91" s="9"/>
      <c r="GRP91" s="9"/>
      <c r="GRQ91" s="9"/>
      <c r="GRR91" s="9"/>
      <c r="GRS91" s="9"/>
      <c r="GRT91" s="9"/>
      <c r="GRU91" s="9"/>
      <c r="GRV91" s="9"/>
      <c r="GRW91" s="9"/>
      <c r="GRX91" s="9"/>
      <c r="GRY91" s="9"/>
      <c r="GRZ91" s="9"/>
      <c r="GSA91" s="9"/>
      <c r="GSB91" s="9"/>
      <c r="GSC91" s="9"/>
      <c r="GSD91" s="9"/>
      <c r="GSE91" s="9"/>
      <c r="GSF91" s="9"/>
      <c r="GSG91" s="9"/>
      <c r="GSH91" s="9"/>
      <c r="GSI91" s="9"/>
      <c r="GSJ91" s="9"/>
      <c r="GSK91" s="9"/>
      <c r="GSL91" s="9"/>
      <c r="GSM91" s="9"/>
      <c r="GSN91" s="9"/>
      <c r="GSO91" s="9"/>
      <c r="GSP91" s="9"/>
      <c r="GSQ91" s="9"/>
      <c r="GSR91" s="9"/>
      <c r="GSS91" s="9"/>
      <c r="GST91" s="9"/>
      <c r="GSU91" s="9"/>
      <c r="GSV91" s="9"/>
      <c r="GSW91" s="9"/>
      <c r="GSX91" s="9"/>
      <c r="GSY91" s="9"/>
      <c r="GSZ91" s="9"/>
      <c r="GTA91" s="9"/>
      <c r="GTB91" s="9"/>
      <c r="GTC91" s="9"/>
      <c r="GTD91" s="9"/>
      <c r="GTE91" s="9"/>
      <c r="GTF91" s="9"/>
      <c r="GTG91" s="9"/>
      <c r="GTH91" s="9"/>
      <c r="GTI91" s="9"/>
      <c r="GTJ91" s="9"/>
      <c r="GTK91" s="9"/>
      <c r="GTL91" s="9"/>
      <c r="GTM91" s="9"/>
      <c r="GTN91" s="9"/>
      <c r="GTO91" s="9"/>
      <c r="GTP91" s="9"/>
      <c r="GTQ91" s="9"/>
      <c r="GTR91" s="9"/>
      <c r="GTS91" s="9"/>
      <c r="GTT91" s="9"/>
      <c r="GTU91" s="9"/>
      <c r="GTV91" s="9"/>
      <c r="GTW91" s="9"/>
      <c r="GTX91" s="9"/>
      <c r="GTY91" s="9"/>
      <c r="GTZ91" s="9"/>
      <c r="GUA91" s="9"/>
      <c r="GUB91" s="9"/>
      <c r="GUC91" s="9"/>
      <c r="GUD91" s="9"/>
      <c r="GUE91" s="9"/>
      <c r="GUF91" s="9"/>
      <c r="GUG91" s="9"/>
      <c r="GUH91" s="9"/>
      <c r="GUI91" s="9"/>
      <c r="GUJ91" s="9"/>
      <c r="GUK91" s="9"/>
      <c r="GUL91" s="9"/>
      <c r="GUM91" s="9"/>
      <c r="GUN91" s="9"/>
      <c r="GUO91" s="9"/>
      <c r="GUP91" s="9"/>
      <c r="GUQ91" s="9"/>
      <c r="GUR91" s="9"/>
      <c r="GUS91" s="9"/>
      <c r="GUT91" s="9"/>
      <c r="GUU91" s="9"/>
      <c r="GUV91" s="9"/>
      <c r="GUW91" s="9"/>
      <c r="GUX91" s="9"/>
      <c r="GUY91" s="9"/>
      <c r="GUZ91" s="9"/>
      <c r="GVA91" s="9"/>
      <c r="GVB91" s="9"/>
      <c r="GVC91" s="9"/>
      <c r="GVD91" s="9"/>
      <c r="GVE91" s="9"/>
      <c r="GVF91" s="9"/>
      <c r="GVG91" s="9"/>
      <c r="GVH91" s="9"/>
      <c r="GVI91" s="9"/>
      <c r="GVJ91" s="9"/>
      <c r="GVK91" s="9"/>
      <c r="GVL91" s="9"/>
      <c r="GVM91" s="9"/>
      <c r="GVN91" s="9"/>
      <c r="GVO91" s="9"/>
      <c r="GVP91" s="9"/>
      <c r="GVQ91" s="9"/>
      <c r="GVR91" s="9"/>
      <c r="GVS91" s="9"/>
      <c r="GVT91" s="9"/>
      <c r="GVU91" s="9"/>
      <c r="GVV91" s="9"/>
      <c r="GVW91" s="9"/>
      <c r="GVX91" s="9"/>
      <c r="GVY91" s="9"/>
      <c r="GVZ91" s="9"/>
      <c r="GWA91" s="9"/>
      <c r="GWB91" s="9"/>
      <c r="GWC91" s="9"/>
      <c r="GWD91" s="9"/>
      <c r="GWE91" s="9"/>
      <c r="GWF91" s="9"/>
      <c r="GWG91" s="9"/>
      <c r="GWH91" s="9"/>
      <c r="GWI91" s="9"/>
      <c r="GWJ91" s="9"/>
      <c r="GWK91" s="9"/>
      <c r="GWL91" s="9"/>
      <c r="GWM91" s="9"/>
      <c r="GWN91" s="9"/>
      <c r="GWO91" s="9"/>
      <c r="GWP91" s="9"/>
      <c r="GWQ91" s="9"/>
      <c r="GWR91" s="9"/>
      <c r="GWS91" s="9"/>
      <c r="GWT91" s="9"/>
      <c r="GWU91" s="9"/>
      <c r="GWV91" s="9"/>
      <c r="GWW91" s="9"/>
      <c r="GWX91" s="9"/>
      <c r="GWY91" s="9"/>
      <c r="GWZ91" s="9"/>
      <c r="GXA91" s="9"/>
      <c r="GXB91" s="9"/>
      <c r="GXC91" s="9"/>
      <c r="GXD91" s="9"/>
      <c r="GXE91" s="9"/>
      <c r="GXF91" s="9"/>
      <c r="GXG91" s="9"/>
      <c r="GXH91" s="9"/>
      <c r="GXI91" s="9"/>
      <c r="GXJ91" s="9"/>
      <c r="GXK91" s="9"/>
      <c r="GXL91" s="9"/>
      <c r="GXM91" s="9"/>
      <c r="GXN91" s="9"/>
      <c r="GXO91" s="9"/>
      <c r="GXP91" s="9"/>
      <c r="GXQ91" s="9"/>
      <c r="GXR91" s="9"/>
      <c r="GXS91" s="9"/>
      <c r="GXT91" s="9"/>
      <c r="GXU91" s="9"/>
      <c r="GXV91" s="9"/>
      <c r="GXW91" s="9"/>
      <c r="GXX91" s="9"/>
      <c r="GXY91" s="9"/>
      <c r="GXZ91" s="9"/>
      <c r="GYA91" s="9"/>
      <c r="GYB91" s="9"/>
      <c r="GYC91" s="9"/>
      <c r="GYD91" s="9"/>
      <c r="GYE91" s="9"/>
      <c r="GYF91" s="9"/>
      <c r="GYG91" s="9"/>
      <c r="GYH91" s="9"/>
      <c r="GYI91" s="9"/>
      <c r="GYJ91" s="9"/>
      <c r="GYK91" s="9"/>
      <c r="GYL91" s="9"/>
      <c r="GYM91" s="9"/>
      <c r="GYN91" s="9"/>
      <c r="GYO91" s="9"/>
      <c r="GYP91" s="9"/>
      <c r="GYQ91" s="9"/>
      <c r="GYR91" s="9"/>
      <c r="GYS91" s="9"/>
      <c r="GYT91" s="9"/>
      <c r="GYU91" s="9"/>
      <c r="GYV91" s="9"/>
      <c r="GYW91" s="9"/>
      <c r="GYX91" s="9"/>
      <c r="GYY91" s="9"/>
      <c r="GYZ91" s="9"/>
      <c r="GZA91" s="9"/>
      <c r="GZB91" s="9"/>
      <c r="GZC91" s="9"/>
      <c r="GZD91" s="9"/>
      <c r="GZE91" s="9"/>
      <c r="GZF91" s="9"/>
      <c r="GZG91" s="9"/>
      <c r="GZH91" s="9"/>
      <c r="GZI91" s="9"/>
      <c r="GZJ91" s="9"/>
      <c r="GZK91" s="9"/>
      <c r="GZL91" s="9"/>
      <c r="GZM91" s="9"/>
      <c r="GZN91" s="9"/>
      <c r="GZO91" s="9"/>
      <c r="GZP91" s="9"/>
      <c r="GZQ91" s="9"/>
      <c r="GZR91" s="9"/>
      <c r="GZS91" s="9"/>
      <c r="GZT91" s="9"/>
      <c r="GZU91" s="9"/>
      <c r="GZV91" s="9"/>
      <c r="GZW91" s="9"/>
      <c r="GZX91" s="9"/>
      <c r="GZY91" s="9"/>
      <c r="GZZ91" s="9"/>
      <c r="HAA91" s="9"/>
      <c r="HAB91" s="9"/>
      <c r="HAC91" s="9"/>
      <c r="HAD91" s="9"/>
      <c r="HAE91" s="9"/>
      <c r="HAF91" s="9"/>
      <c r="HAG91" s="9"/>
      <c r="HAH91" s="9"/>
      <c r="HAI91" s="9"/>
      <c r="HAJ91" s="9"/>
      <c r="HAK91" s="9"/>
      <c r="HAL91" s="9"/>
      <c r="HAM91" s="9"/>
      <c r="HAN91" s="9"/>
      <c r="HAO91" s="9"/>
      <c r="HAP91" s="9"/>
      <c r="HAQ91" s="9"/>
      <c r="HAR91" s="9"/>
      <c r="HAS91" s="9"/>
      <c r="HAT91" s="9"/>
      <c r="HAU91" s="9"/>
      <c r="HAV91" s="9"/>
      <c r="HAW91" s="9"/>
      <c r="HAX91" s="9"/>
      <c r="HAY91" s="9"/>
      <c r="HAZ91" s="9"/>
      <c r="HBA91" s="9"/>
      <c r="HBB91" s="9"/>
      <c r="HBC91" s="9"/>
      <c r="HBD91" s="9"/>
      <c r="HBE91" s="9"/>
      <c r="HBF91" s="9"/>
      <c r="HBG91" s="9"/>
      <c r="HBH91" s="9"/>
      <c r="HBI91" s="9"/>
      <c r="HBJ91" s="9"/>
      <c r="HBK91" s="9"/>
      <c r="HBL91" s="9"/>
      <c r="HBM91" s="9"/>
      <c r="HBN91" s="9"/>
      <c r="HBO91" s="9"/>
      <c r="HBP91" s="9"/>
      <c r="HBQ91" s="9"/>
      <c r="HBR91" s="9"/>
      <c r="HBS91" s="9"/>
      <c r="HBT91" s="9"/>
      <c r="HBU91" s="9"/>
      <c r="HBV91" s="9"/>
      <c r="HBW91" s="9"/>
      <c r="HBX91" s="9"/>
      <c r="HBY91" s="9"/>
      <c r="HBZ91" s="9"/>
      <c r="HCA91" s="9"/>
      <c r="HCB91" s="9"/>
      <c r="HCC91" s="9"/>
      <c r="HCD91" s="9"/>
      <c r="HCE91" s="9"/>
      <c r="HCF91" s="9"/>
      <c r="HCG91" s="9"/>
      <c r="HCH91" s="9"/>
      <c r="HCI91" s="9"/>
      <c r="HCJ91" s="9"/>
      <c r="HCK91" s="9"/>
      <c r="HCL91" s="9"/>
      <c r="HCM91" s="9"/>
      <c r="HCN91" s="9"/>
      <c r="HCO91" s="9"/>
      <c r="HCP91" s="9"/>
      <c r="HCQ91" s="9"/>
      <c r="HCR91" s="9"/>
      <c r="HCS91" s="9"/>
      <c r="HCT91" s="9"/>
      <c r="HCU91" s="9"/>
      <c r="HCV91" s="9"/>
      <c r="HCW91" s="9"/>
      <c r="HCX91" s="9"/>
      <c r="HCY91" s="9"/>
      <c r="HCZ91" s="9"/>
      <c r="HDA91" s="9"/>
      <c r="HDB91" s="9"/>
      <c r="HDC91" s="9"/>
      <c r="HDD91" s="9"/>
      <c r="HDE91" s="9"/>
      <c r="HDF91" s="9"/>
      <c r="HDG91" s="9"/>
      <c r="HDH91" s="9"/>
      <c r="HDI91" s="9"/>
      <c r="HDJ91" s="9"/>
      <c r="HDK91" s="9"/>
      <c r="HDL91" s="9"/>
      <c r="HDM91" s="9"/>
      <c r="HDN91" s="9"/>
      <c r="HDO91" s="9"/>
      <c r="HDP91" s="9"/>
      <c r="HDQ91" s="9"/>
      <c r="HDR91" s="9"/>
      <c r="HDS91" s="9"/>
      <c r="HDT91" s="9"/>
      <c r="HDU91" s="9"/>
      <c r="HDV91" s="9"/>
      <c r="HDW91" s="9"/>
      <c r="HDX91" s="9"/>
      <c r="HDY91" s="9"/>
      <c r="HDZ91" s="9"/>
      <c r="HEA91" s="9"/>
      <c r="HEB91" s="9"/>
      <c r="HEC91" s="9"/>
      <c r="HED91" s="9"/>
      <c r="HEE91" s="9"/>
      <c r="HEF91" s="9"/>
      <c r="HEG91" s="9"/>
      <c r="HEH91" s="9"/>
      <c r="HEI91" s="9"/>
      <c r="HEJ91" s="9"/>
      <c r="HEK91" s="9"/>
      <c r="HEL91" s="9"/>
      <c r="HEM91" s="9"/>
      <c r="HEN91" s="9"/>
      <c r="HEO91" s="9"/>
      <c r="HEP91" s="9"/>
      <c r="HEQ91" s="9"/>
      <c r="HER91" s="9"/>
      <c r="HES91" s="9"/>
      <c r="HET91" s="9"/>
      <c r="HEU91" s="9"/>
      <c r="HEV91" s="9"/>
      <c r="HEW91" s="9"/>
      <c r="HEX91" s="9"/>
      <c r="HEY91" s="9"/>
      <c r="HEZ91" s="9"/>
      <c r="HFA91" s="9"/>
      <c r="HFB91" s="9"/>
      <c r="HFC91" s="9"/>
      <c r="HFD91" s="9"/>
      <c r="HFE91" s="9"/>
      <c r="HFF91" s="9"/>
      <c r="HFG91" s="9"/>
      <c r="HFH91" s="9"/>
      <c r="HFI91" s="9"/>
      <c r="HFJ91" s="9"/>
      <c r="HFK91" s="9"/>
      <c r="HFL91" s="9"/>
      <c r="HFM91" s="9"/>
      <c r="HFN91" s="9"/>
      <c r="HFO91" s="9"/>
      <c r="HFP91" s="9"/>
      <c r="HFQ91" s="9"/>
      <c r="HFR91" s="9"/>
      <c r="HFS91" s="9"/>
      <c r="HFT91" s="9"/>
      <c r="HFU91" s="9"/>
      <c r="HFV91" s="9"/>
      <c r="HFW91" s="9"/>
      <c r="HFX91" s="9"/>
      <c r="HFY91" s="9"/>
      <c r="HFZ91" s="9"/>
      <c r="HGA91" s="9"/>
      <c r="HGB91" s="9"/>
      <c r="HGC91" s="9"/>
      <c r="HGD91" s="9"/>
      <c r="HGE91" s="9"/>
      <c r="HGF91" s="9"/>
      <c r="HGG91" s="9"/>
      <c r="HGH91" s="9"/>
      <c r="HGI91" s="9"/>
      <c r="HGJ91" s="9"/>
      <c r="HGK91" s="9"/>
      <c r="HGL91" s="9"/>
      <c r="HGM91" s="9"/>
      <c r="HGN91" s="9"/>
      <c r="HGO91" s="9"/>
      <c r="HGP91" s="9"/>
      <c r="HGQ91" s="9"/>
      <c r="HGR91" s="9"/>
      <c r="HGS91" s="9"/>
      <c r="HGT91" s="9"/>
      <c r="HGU91" s="9"/>
      <c r="HGV91" s="9"/>
      <c r="HGW91" s="9"/>
      <c r="HGX91" s="9"/>
      <c r="HGY91" s="9"/>
      <c r="HGZ91" s="9"/>
      <c r="HHA91" s="9"/>
      <c r="HHB91" s="9"/>
      <c r="HHC91" s="9"/>
      <c r="HHD91" s="9"/>
      <c r="HHE91" s="9"/>
      <c r="HHF91" s="9"/>
      <c r="HHG91" s="9"/>
      <c r="HHH91" s="9"/>
      <c r="HHI91" s="9"/>
      <c r="HHJ91" s="9"/>
      <c r="HHK91" s="9"/>
      <c r="HHL91" s="9"/>
      <c r="HHM91" s="9"/>
      <c r="HHN91" s="9"/>
      <c r="HHO91" s="9"/>
      <c r="HHP91" s="9"/>
      <c r="HHQ91" s="9"/>
      <c r="HHR91" s="9"/>
      <c r="HHS91" s="9"/>
      <c r="HHT91" s="9"/>
      <c r="HHU91" s="9"/>
      <c r="HHV91" s="9"/>
      <c r="HHW91" s="9"/>
      <c r="HHX91" s="9"/>
      <c r="HHY91" s="9"/>
      <c r="HHZ91" s="9"/>
      <c r="HIA91" s="9"/>
      <c r="HIB91" s="9"/>
      <c r="HIC91" s="9"/>
      <c r="HID91" s="9"/>
      <c r="HIE91" s="9"/>
      <c r="HIF91" s="9"/>
      <c r="HIG91" s="9"/>
      <c r="HIH91" s="9"/>
      <c r="HII91" s="9"/>
      <c r="HIJ91" s="9"/>
      <c r="HIK91" s="9"/>
      <c r="HIL91" s="9"/>
      <c r="HIM91" s="9"/>
      <c r="HIN91" s="9"/>
      <c r="HIO91" s="9"/>
      <c r="HIP91" s="9"/>
      <c r="HIQ91" s="9"/>
      <c r="HIR91" s="9"/>
      <c r="HIS91" s="9"/>
      <c r="HIT91" s="9"/>
      <c r="HIU91" s="9"/>
      <c r="HIV91" s="9"/>
      <c r="HIW91" s="9"/>
      <c r="HIX91" s="9"/>
      <c r="HIY91" s="9"/>
      <c r="HIZ91" s="9"/>
      <c r="HJA91" s="9"/>
      <c r="HJB91" s="9"/>
      <c r="HJC91" s="9"/>
      <c r="HJD91" s="9"/>
      <c r="HJE91" s="9"/>
      <c r="HJF91" s="9"/>
      <c r="HJG91" s="9"/>
      <c r="HJH91" s="9"/>
      <c r="HJI91" s="9"/>
      <c r="HJJ91" s="9"/>
      <c r="HJK91" s="9"/>
      <c r="HJL91" s="9"/>
      <c r="HJM91" s="9"/>
      <c r="HJN91" s="9"/>
      <c r="HJO91" s="9"/>
      <c r="HJP91" s="9"/>
      <c r="HJQ91" s="9"/>
      <c r="HJR91" s="9"/>
      <c r="HJS91" s="9"/>
      <c r="HJT91" s="9"/>
      <c r="HJU91" s="9"/>
      <c r="HJV91" s="9"/>
      <c r="HJW91" s="9"/>
      <c r="HJX91" s="9"/>
      <c r="HJY91" s="9"/>
      <c r="HJZ91" s="9"/>
      <c r="HKA91" s="9"/>
      <c r="HKB91" s="9"/>
      <c r="HKC91" s="9"/>
      <c r="HKD91" s="9"/>
      <c r="HKE91" s="9"/>
      <c r="HKF91" s="9"/>
      <c r="HKG91" s="9"/>
      <c r="HKH91" s="9"/>
      <c r="HKI91" s="9"/>
      <c r="HKJ91" s="9"/>
      <c r="HKK91" s="9"/>
      <c r="HKL91" s="9"/>
      <c r="HKM91" s="9"/>
      <c r="HKN91" s="9"/>
      <c r="HKO91" s="9"/>
      <c r="HKP91" s="9"/>
      <c r="HKQ91" s="9"/>
      <c r="HKR91" s="9"/>
      <c r="HKS91" s="9"/>
      <c r="HKT91" s="9"/>
      <c r="HKU91" s="9"/>
      <c r="HKV91" s="9"/>
      <c r="HKW91" s="9"/>
      <c r="HKX91" s="9"/>
      <c r="HKY91" s="9"/>
      <c r="HKZ91" s="9"/>
      <c r="HLA91" s="9"/>
      <c r="HLB91" s="9"/>
      <c r="HLC91" s="9"/>
      <c r="HLD91" s="9"/>
      <c r="HLE91" s="9"/>
      <c r="HLF91" s="9"/>
      <c r="HLG91" s="9"/>
      <c r="HLH91" s="9"/>
      <c r="HLI91" s="9"/>
      <c r="HLJ91" s="9"/>
      <c r="HLK91" s="9"/>
      <c r="HLL91" s="9"/>
      <c r="HLM91" s="9"/>
      <c r="HLN91" s="9"/>
      <c r="HLO91" s="9"/>
      <c r="HLP91" s="9"/>
      <c r="HLQ91" s="9"/>
      <c r="HLR91" s="9"/>
      <c r="HLS91" s="9"/>
      <c r="HLT91" s="9"/>
      <c r="HLU91" s="9"/>
      <c r="HLV91" s="9"/>
      <c r="HLW91" s="9"/>
      <c r="HLX91" s="9"/>
      <c r="HLY91" s="9"/>
      <c r="HLZ91" s="9"/>
      <c r="HMA91" s="9"/>
      <c r="HMB91" s="9"/>
      <c r="HMC91" s="9"/>
      <c r="HMD91" s="9"/>
      <c r="HME91" s="9"/>
      <c r="HMF91" s="9"/>
      <c r="HMG91" s="9"/>
      <c r="HMH91" s="9"/>
      <c r="HMI91" s="9"/>
      <c r="HMJ91" s="9"/>
      <c r="HMK91" s="9"/>
      <c r="HML91" s="9"/>
      <c r="HMM91" s="9"/>
      <c r="HMN91" s="9"/>
      <c r="HMO91" s="9"/>
      <c r="HMP91" s="9"/>
      <c r="HMQ91" s="9"/>
      <c r="HMR91" s="9"/>
      <c r="HMS91" s="9"/>
      <c r="HMT91" s="9"/>
      <c r="HMU91" s="9"/>
      <c r="HMV91" s="9"/>
      <c r="HMW91" s="9"/>
      <c r="HMX91" s="9"/>
      <c r="HMY91" s="9"/>
      <c r="HMZ91" s="9"/>
      <c r="HNA91" s="9"/>
      <c r="HNB91" s="9"/>
      <c r="HNC91" s="9"/>
      <c r="HND91" s="9"/>
      <c r="HNE91" s="9"/>
      <c r="HNF91" s="9"/>
      <c r="HNG91" s="9"/>
      <c r="HNH91" s="9"/>
      <c r="HNI91" s="9"/>
      <c r="HNJ91" s="9"/>
      <c r="HNK91" s="9"/>
      <c r="HNL91" s="9"/>
      <c r="HNM91" s="9"/>
      <c r="HNN91" s="9"/>
      <c r="HNO91" s="9"/>
      <c r="HNP91" s="9"/>
      <c r="HNQ91" s="9"/>
      <c r="HNR91" s="9"/>
      <c r="HNS91" s="9"/>
      <c r="HNT91" s="9"/>
      <c r="HNU91" s="9"/>
      <c r="HNV91" s="9"/>
      <c r="HNW91" s="9"/>
      <c r="HNX91" s="9"/>
      <c r="HNY91" s="9"/>
      <c r="HNZ91" s="9"/>
      <c r="HOA91" s="9"/>
      <c r="HOB91" s="9"/>
      <c r="HOC91" s="9"/>
      <c r="HOD91" s="9"/>
      <c r="HOE91" s="9"/>
      <c r="HOF91" s="9"/>
      <c r="HOG91" s="9"/>
      <c r="HOH91" s="9"/>
      <c r="HOI91" s="9"/>
      <c r="HOJ91" s="9"/>
      <c r="HOK91" s="9"/>
      <c r="HOL91" s="9"/>
      <c r="HOM91" s="9"/>
      <c r="HON91" s="9"/>
      <c r="HOO91" s="9"/>
      <c r="HOP91" s="9"/>
      <c r="HOQ91" s="9"/>
      <c r="HOR91" s="9"/>
      <c r="HOS91" s="9"/>
      <c r="HOT91" s="9"/>
      <c r="HOU91" s="9"/>
      <c r="HOV91" s="9"/>
      <c r="HOW91" s="9"/>
      <c r="HOX91" s="9"/>
      <c r="HOY91" s="9"/>
      <c r="HOZ91" s="9"/>
      <c r="HPA91" s="9"/>
      <c r="HPB91" s="9"/>
      <c r="HPC91" s="9"/>
      <c r="HPD91" s="9"/>
      <c r="HPE91" s="9"/>
      <c r="HPF91" s="9"/>
      <c r="HPG91" s="9"/>
      <c r="HPH91" s="9"/>
      <c r="HPI91" s="9"/>
      <c r="HPJ91" s="9"/>
      <c r="HPK91" s="9"/>
      <c r="HPL91" s="9"/>
      <c r="HPM91" s="9"/>
      <c r="HPN91" s="9"/>
      <c r="HPO91" s="9"/>
      <c r="HPP91" s="9"/>
      <c r="HPQ91" s="9"/>
      <c r="HPR91" s="9"/>
      <c r="HPS91" s="9"/>
      <c r="HPT91" s="9"/>
      <c r="HPU91" s="9"/>
      <c r="HPV91" s="9"/>
      <c r="HPW91" s="9"/>
      <c r="HPX91" s="9"/>
      <c r="HPY91" s="9"/>
      <c r="HPZ91" s="9"/>
      <c r="HQA91" s="9"/>
      <c r="HQB91" s="9"/>
      <c r="HQC91" s="9"/>
      <c r="HQD91" s="9"/>
      <c r="HQE91" s="9"/>
      <c r="HQF91" s="9"/>
      <c r="HQG91" s="9"/>
      <c r="HQH91" s="9"/>
      <c r="HQI91" s="9"/>
      <c r="HQJ91" s="9"/>
      <c r="HQK91" s="9"/>
      <c r="HQL91" s="9"/>
      <c r="HQM91" s="9"/>
      <c r="HQN91" s="9"/>
      <c r="HQO91" s="9"/>
      <c r="HQP91" s="9"/>
      <c r="HQQ91" s="9"/>
      <c r="HQR91" s="9"/>
      <c r="HQS91" s="9"/>
      <c r="HQT91" s="9"/>
      <c r="HQU91" s="9"/>
      <c r="HQV91" s="9"/>
      <c r="HQW91" s="9"/>
      <c r="HQX91" s="9"/>
      <c r="HQY91" s="9"/>
      <c r="HQZ91" s="9"/>
      <c r="HRA91" s="9"/>
      <c r="HRB91" s="9"/>
      <c r="HRC91" s="9"/>
      <c r="HRD91" s="9"/>
      <c r="HRE91" s="9"/>
      <c r="HRF91" s="9"/>
      <c r="HRG91" s="9"/>
      <c r="HRH91" s="9"/>
      <c r="HRI91" s="9"/>
      <c r="HRJ91" s="9"/>
      <c r="HRK91" s="9"/>
      <c r="HRL91" s="9"/>
      <c r="HRM91" s="9"/>
      <c r="HRN91" s="9"/>
      <c r="HRO91" s="9"/>
      <c r="HRP91" s="9"/>
      <c r="HRQ91" s="9"/>
      <c r="HRR91" s="9"/>
      <c r="HRS91" s="9"/>
      <c r="HRT91" s="9"/>
      <c r="HRU91" s="9"/>
      <c r="HRV91" s="9"/>
      <c r="HRW91" s="9"/>
      <c r="HRX91" s="9"/>
      <c r="HRY91" s="9"/>
      <c r="HRZ91" s="9"/>
      <c r="HSA91" s="9"/>
      <c r="HSB91" s="9"/>
      <c r="HSC91" s="9"/>
      <c r="HSD91" s="9"/>
      <c r="HSE91" s="9"/>
      <c r="HSF91" s="9"/>
      <c r="HSG91" s="9"/>
      <c r="HSH91" s="9"/>
      <c r="HSI91" s="9"/>
      <c r="HSJ91" s="9"/>
      <c r="HSK91" s="9"/>
      <c r="HSL91" s="9"/>
      <c r="HSM91" s="9"/>
      <c r="HSN91" s="9"/>
      <c r="HSO91" s="9"/>
      <c r="HSP91" s="9"/>
      <c r="HSQ91" s="9"/>
      <c r="HSR91" s="9"/>
      <c r="HSS91" s="9"/>
      <c r="HST91" s="9"/>
      <c r="HSU91" s="9"/>
      <c r="HSV91" s="9"/>
      <c r="HSW91" s="9"/>
      <c r="HSX91" s="9"/>
      <c r="HSY91" s="9"/>
      <c r="HSZ91" s="9"/>
      <c r="HTA91" s="9"/>
      <c r="HTB91" s="9"/>
      <c r="HTC91" s="9"/>
      <c r="HTD91" s="9"/>
      <c r="HTE91" s="9"/>
      <c r="HTF91" s="9"/>
      <c r="HTG91" s="9"/>
      <c r="HTH91" s="9"/>
      <c r="HTI91" s="9"/>
      <c r="HTJ91" s="9"/>
      <c r="HTK91" s="9"/>
      <c r="HTL91" s="9"/>
      <c r="HTM91" s="9"/>
      <c r="HTN91" s="9"/>
      <c r="HTO91" s="9"/>
      <c r="HTP91" s="9"/>
      <c r="HTQ91" s="9"/>
      <c r="HTR91" s="9"/>
      <c r="HTS91" s="9"/>
      <c r="HTT91" s="9"/>
      <c r="HTU91" s="9"/>
      <c r="HTV91" s="9"/>
      <c r="HTW91" s="9"/>
      <c r="HTX91" s="9"/>
      <c r="HTY91" s="9"/>
      <c r="HTZ91" s="9"/>
      <c r="HUA91" s="9"/>
      <c r="HUB91" s="9"/>
      <c r="HUC91" s="9"/>
      <c r="HUD91" s="9"/>
      <c r="HUE91" s="9"/>
      <c r="HUF91" s="9"/>
      <c r="HUG91" s="9"/>
      <c r="HUH91" s="9"/>
      <c r="HUI91" s="9"/>
      <c r="HUJ91" s="9"/>
      <c r="HUK91" s="9"/>
      <c r="HUL91" s="9"/>
      <c r="HUM91" s="9"/>
      <c r="HUN91" s="9"/>
      <c r="HUO91" s="9"/>
      <c r="HUP91" s="9"/>
      <c r="HUQ91" s="9"/>
      <c r="HUR91" s="9"/>
      <c r="HUS91" s="9"/>
      <c r="HUT91" s="9"/>
      <c r="HUU91" s="9"/>
      <c r="HUV91" s="9"/>
      <c r="HUW91" s="9"/>
      <c r="HUX91" s="9"/>
      <c r="HUY91" s="9"/>
      <c r="HUZ91" s="9"/>
      <c r="HVA91" s="9"/>
      <c r="HVB91" s="9"/>
      <c r="HVC91" s="9"/>
      <c r="HVD91" s="9"/>
      <c r="HVE91" s="9"/>
      <c r="HVF91" s="9"/>
      <c r="HVG91" s="9"/>
      <c r="HVH91" s="9"/>
      <c r="HVI91" s="9"/>
      <c r="HVJ91" s="9"/>
      <c r="HVK91" s="9"/>
      <c r="HVL91" s="9"/>
      <c r="HVM91" s="9"/>
      <c r="HVN91" s="9"/>
      <c r="HVO91" s="9"/>
      <c r="HVP91" s="9"/>
      <c r="HVQ91" s="9"/>
      <c r="HVR91" s="9"/>
      <c r="HVS91" s="9"/>
      <c r="HVT91" s="9"/>
      <c r="HVU91" s="9"/>
      <c r="HVV91" s="9"/>
      <c r="HVW91" s="9"/>
      <c r="HVX91" s="9"/>
      <c r="HVY91" s="9"/>
      <c r="HVZ91" s="9"/>
      <c r="HWA91" s="9"/>
      <c r="HWB91" s="9"/>
      <c r="HWC91" s="9"/>
      <c r="HWD91" s="9"/>
      <c r="HWE91" s="9"/>
      <c r="HWF91" s="9"/>
      <c r="HWG91" s="9"/>
      <c r="HWH91" s="9"/>
      <c r="HWI91" s="9"/>
      <c r="HWJ91" s="9"/>
      <c r="HWK91" s="9"/>
      <c r="HWL91" s="9"/>
      <c r="HWM91" s="9"/>
      <c r="HWN91" s="9"/>
      <c r="HWO91" s="9"/>
      <c r="HWP91" s="9"/>
      <c r="HWQ91" s="9"/>
      <c r="HWR91" s="9"/>
      <c r="HWS91" s="9"/>
      <c r="HWT91" s="9"/>
      <c r="HWU91" s="9"/>
      <c r="HWV91" s="9"/>
      <c r="HWW91" s="9"/>
      <c r="HWX91" s="9"/>
      <c r="HWY91" s="9"/>
      <c r="HWZ91" s="9"/>
      <c r="HXA91" s="9"/>
      <c r="HXB91" s="9"/>
      <c r="HXC91" s="9"/>
      <c r="HXD91" s="9"/>
      <c r="HXE91" s="9"/>
      <c r="HXF91" s="9"/>
      <c r="HXG91" s="9"/>
      <c r="HXH91" s="9"/>
      <c r="HXI91" s="9"/>
      <c r="HXJ91" s="9"/>
      <c r="HXK91" s="9"/>
      <c r="HXL91" s="9"/>
      <c r="HXM91" s="9"/>
      <c r="HXN91" s="9"/>
      <c r="HXO91" s="9"/>
      <c r="HXP91" s="9"/>
      <c r="HXQ91" s="9"/>
      <c r="HXR91" s="9"/>
      <c r="HXS91" s="9"/>
      <c r="HXT91" s="9"/>
      <c r="HXU91" s="9"/>
      <c r="HXV91" s="9"/>
      <c r="HXW91" s="9"/>
      <c r="HXX91" s="9"/>
      <c r="HXY91" s="9"/>
      <c r="HXZ91" s="9"/>
      <c r="HYA91" s="9"/>
      <c r="HYB91" s="9"/>
      <c r="HYC91" s="9"/>
      <c r="HYD91" s="9"/>
      <c r="HYE91" s="9"/>
      <c r="HYF91" s="9"/>
      <c r="HYG91" s="9"/>
      <c r="HYH91" s="9"/>
      <c r="HYI91" s="9"/>
      <c r="HYJ91" s="9"/>
      <c r="HYK91" s="9"/>
      <c r="HYL91" s="9"/>
      <c r="HYM91" s="9"/>
      <c r="HYN91" s="9"/>
      <c r="HYO91" s="9"/>
      <c r="HYP91" s="9"/>
      <c r="HYQ91" s="9"/>
      <c r="HYR91" s="9"/>
      <c r="HYS91" s="9"/>
      <c r="HYT91" s="9"/>
      <c r="HYU91" s="9"/>
      <c r="HYV91" s="9"/>
      <c r="HYW91" s="9"/>
      <c r="HYX91" s="9"/>
      <c r="HYY91" s="9"/>
      <c r="HYZ91" s="9"/>
      <c r="HZA91" s="9"/>
      <c r="HZB91" s="9"/>
      <c r="HZC91" s="9"/>
      <c r="HZD91" s="9"/>
      <c r="HZE91" s="9"/>
      <c r="HZF91" s="9"/>
      <c r="HZG91" s="9"/>
      <c r="HZH91" s="9"/>
      <c r="HZI91" s="9"/>
      <c r="HZJ91" s="9"/>
      <c r="HZK91" s="9"/>
      <c r="HZL91" s="9"/>
      <c r="HZM91" s="9"/>
      <c r="HZN91" s="9"/>
      <c r="HZO91" s="9"/>
      <c r="HZP91" s="9"/>
      <c r="HZQ91" s="9"/>
      <c r="HZR91" s="9"/>
      <c r="HZS91" s="9"/>
      <c r="HZT91" s="9"/>
      <c r="HZU91" s="9"/>
      <c r="HZV91" s="9"/>
      <c r="HZW91" s="9"/>
      <c r="HZX91" s="9"/>
      <c r="HZY91" s="9"/>
      <c r="HZZ91" s="9"/>
      <c r="IAA91" s="9"/>
      <c r="IAB91" s="9"/>
      <c r="IAC91" s="9"/>
      <c r="IAD91" s="9"/>
      <c r="IAE91" s="9"/>
      <c r="IAF91" s="9"/>
      <c r="IAG91" s="9"/>
      <c r="IAH91" s="9"/>
      <c r="IAI91" s="9"/>
      <c r="IAJ91" s="9"/>
      <c r="IAK91" s="9"/>
      <c r="IAL91" s="9"/>
      <c r="IAM91" s="9"/>
      <c r="IAN91" s="9"/>
      <c r="IAO91" s="9"/>
      <c r="IAP91" s="9"/>
      <c r="IAQ91" s="9"/>
      <c r="IAR91" s="9"/>
      <c r="IAS91" s="9"/>
      <c r="IAT91" s="9"/>
      <c r="IAU91" s="9"/>
      <c r="IAV91" s="9"/>
      <c r="IAW91" s="9"/>
      <c r="IAX91" s="9"/>
      <c r="IAY91" s="9"/>
      <c r="IAZ91" s="9"/>
      <c r="IBA91" s="9"/>
      <c r="IBB91" s="9"/>
      <c r="IBC91" s="9"/>
      <c r="IBD91" s="9"/>
      <c r="IBE91" s="9"/>
      <c r="IBF91" s="9"/>
      <c r="IBG91" s="9"/>
      <c r="IBH91" s="9"/>
      <c r="IBI91" s="9"/>
      <c r="IBJ91" s="9"/>
      <c r="IBK91" s="9"/>
      <c r="IBL91" s="9"/>
      <c r="IBM91" s="9"/>
      <c r="IBN91" s="9"/>
      <c r="IBO91" s="9"/>
      <c r="IBP91" s="9"/>
      <c r="IBQ91" s="9"/>
      <c r="IBR91" s="9"/>
      <c r="IBS91" s="9"/>
      <c r="IBT91" s="9"/>
      <c r="IBU91" s="9"/>
      <c r="IBV91" s="9"/>
      <c r="IBW91" s="9"/>
      <c r="IBX91" s="9"/>
      <c r="IBY91" s="9"/>
      <c r="IBZ91" s="9"/>
      <c r="ICA91" s="9"/>
      <c r="ICB91" s="9"/>
      <c r="ICC91" s="9"/>
      <c r="ICD91" s="9"/>
      <c r="ICE91" s="9"/>
      <c r="ICF91" s="9"/>
      <c r="ICG91" s="9"/>
      <c r="ICH91" s="9"/>
      <c r="ICI91" s="9"/>
      <c r="ICJ91" s="9"/>
      <c r="ICK91" s="9"/>
      <c r="ICL91" s="9"/>
      <c r="ICM91" s="9"/>
      <c r="ICN91" s="9"/>
      <c r="ICO91" s="9"/>
      <c r="ICP91" s="9"/>
      <c r="ICQ91" s="9"/>
      <c r="ICR91" s="9"/>
      <c r="ICS91" s="9"/>
      <c r="ICT91" s="9"/>
      <c r="ICU91" s="9"/>
      <c r="ICV91" s="9"/>
      <c r="ICW91" s="9"/>
      <c r="ICX91" s="9"/>
      <c r="ICY91" s="9"/>
      <c r="ICZ91" s="9"/>
      <c r="IDA91" s="9"/>
      <c r="IDB91" s="9"/>
      <c r="IDC91" s="9"/>
      <c r="IDD91" s="9"/>
      <c r="IDE91" s="9"/>
      <c r="IDF91" s="9"/>
      <c r="IDG91" s="9"/>
      <c r="IDH91" s="9"/>
      <c r="IDI91" s="9"/>
      <c r="IDJ91" s="9"/>
      <c r="IDK91" s="9"/>
      <c r="IDL91" s="9"/>
      <c r="IDM91" s="9"/>
      <c r="IDN91" s="9"/>
      <c r="IDO91" s="9"/>
      <c r="IDP91" s="9"/>
      <c r="IDQ91" s="9"/>
      <c r="IDR91" s="9"/>
      <c r="IDS91" s="9"/>
      <c r="IDT91" s="9"/>
      <c r="IDU91" s="9"/>
      <c r="IDV91" s="9"/>
      <c r="IDW91" s="9"/>
      <c r="IDX91" s="9"/>
      <c r="IDY91" s="9"/>
      <c r="IDZ91" s="9"/>
      <c r="IEA91" s="9"/>
      <c r="IEB91" s="9"/>
      <c r="IEC91" s="9"/>
      <c r="IED91" s="9"/>
      <c r="IEE91" s="9"/>
      <c r="IEF91" s="9"/>
      <c r="IEG91" s="9"/>
      <c r="IEH91" s="9"/>
      <c r="IEI91" s="9"/>
      <c r="IEJ91" s="9"/>
      <c r="IEK91" s="9"/>
      <c r="IEL91" s="9"/>
      <c r="IEM91" s="9"/>
      <c r="IEN91" s="9"/>
      <c r="IEO91" s="9"/>
      <c r="IEP91" s="9"/>
      <c r="IEQ91" s="9"/>
      <c r="IER91" s="9"/>
      <c r="IES91" s="9"/>
      <c r="IET91" s="9"/>
      <c r="IEU91" s="9"/>
      <c r="IEV91" s="9"/>
      <c r="IEW91" s="9"/>
      <c r="IEX91" s="9"/>
      <c r="IEY91" s="9"/>
      <c r="IEZ91" s="9"/>
      <c r="IFA91" s="9"/>
      <c r="IFB91" s="9"/>
      <c r="IFC91" s="9"/>
      <c r="IFD91" s="9"/>
      <c r="IFE91" s="9"/>
      <c r="IFF91" s="9"/>
      <c r="IFG91" s="9"/>
      <c r="IFH91" s="9"/>
      <c r="IFI91" s="9"/>
      <c r="IFJ91" s="9"/>
      <c r="IFK91" s="9"/>
      <c r="IFL91" s="9"/>
      <c r="IFM91" s="9"/>
      <c r="IFN91" s="9"/>
      <c r="IFO91" s="9"/>
      <c r="IFP91" s="9"/>
      <c r="IFQ91" s="9"/>
      <c r="IFR91" s="9"/>
      <c r="IFS91" s="9"/>
      <c r="IFT91" s="9"/>
      <c r="IFU91" s="9"/>
      <c r="IFV91" s="9"/>
      <c r="IFW91" s="9"/>
      <c r="IFX91" s="9"/>
      <c r="IFY91" s="9"/>
      <c r="IFZ91" s="9"/>
      <c r="IGA91" s="9"/>
      <c r="IGB91" s="9"/>
      <c r="IGC91" s="9"/>
      <c r="IGD91" s="9"/>
      <c r="IGE91" s="9"/>
      <c r="IGF91" s="9"/>
      <c r="IGG91" s="9"/>
      <c r="IGH91" s="9"/>
      <c r="IGI91" s="9"/>
      <c r="IGJ91" s="9"/>
      <c r="IGK91" s="9"/>
      <c r="IGL91" s="9"/>
      <c r="IGM91" s="9"/>
      <c r="IGN91" s="9"/>
      <c r="IGO91" s="9"/>
      <c r="IGP91" s="9"/>
      <c r="IGQ91" s="9"/>
      <c r="IGR91" s="9"/>
      <c r="IGS91" s="9"/>
      <c r="IGT91" s="9"/>
      <c r="IGU91" s="9"/>
      <c r="IGV91" s="9"/>
      <c r="IGW91" s="9"/>
      <c r="IGX91" s="9"/>
      <c r="IGY91" s="9"/>
      <c r="IGZ91" s="9"/>
      <c r="IHA91" s="9"/>
      <c r="IHB91" s="9"/>
      <c r="IHC91" s="9"/>
      <c r="IHD91" s="9"/>
      <c r="IHE91" s="9"/>
      <c r="IHF91" s="9"/>
      <c r="IHG91" s="9"/>
      <c r="IHH91" s="9"/>
      <c r="IHI91" s="9"/>
      <c r="IHJ91" s="9"/>
      <c r="IHK91" s="9"/>
      <c r="IHL91" s="9"/>
      <c r="IHM91" s="9"/>
      <c r="IHN91" s="9"/>
      <c r="IHO91" s="9"/>
      <c r="IHP91" s="9"/>
      <c r="IHQ91" s="9"/>
      <c r="IHR91" s="9"/>
      <c r="IHS91" s="9"/>
      <c r="IHT91" s="9"/>
      <c r="IHU91" s="9"/>
      <c r="IHV91" s="9"/>
      <c r="IHW91" s="9"/>
      <c r="IHX91" s="9"/>
      <c r="IHY91" s="9"/>
      <c r="IHZ91" s="9"/>
      <c r="IIA91" s="9"/>
      <c r="IIB91" s="9"/>
      <c r="IIC91" s="9"/>
      <c r="IID91" s="9"/>
      <c r="IIE91" s="9"/>
      <c r="IIF91" s="9"/>
      <c r="IIG91" s="9"/>
      <c r="IIH91" s="9"/>
      <c r="III91" s="9"/>
      <c r="IIJ91" s="9"/>
      <c r="IIK91" s="9"/>
      <c r="IIL91" s="9"/>
      <c r="IIM91" s="9"/>
      <c r="IIN91" s="9"/>
      <c r="IIO91" s="9"/>
      <c r="IIP91" s="9"/>
      <c r="IIQ91" s="9"/>
      <c r="IIR91" s="9"/>
      <c r="IIS91" s="9"/>
      <c r="IIT91" s="9"/>
      <c r="IIU91" s="9"/>
      <c r="IIV91" s="9"/>
      <c r="IIW91" s="9"/>
      <c r="IIX91" s="9"/>
      <c r="IIY91" s="9"/>
      <c r="IIZ91" s="9"/>
      <c r="IJA91" s="9"/>
      <c r="IJB91" s="9"/>
      <c r="IJC91" s="9"/>
      <c r="IJD91" s="9"/>
      <c r="IJE91" s="9"/>
      <c r="IJF91" s="9"/>
      <c r="IJG91" s="9"/>
      <c r="IJH91" s="9"/>
      <c r="IJI91" s="9"/>
      <c r="IJJ91" s="9"/>
      <c r="IJK91" s="9"/>
      <c r="IJL91" s="9"/>
      <c r="IJM91" s="9"/>
      <c r="IJN91" s="9"/>
      <c r="IJO91" s="9"/>
      <c r="IJP91" s="9"/>
      <c r="IJQ91" s="9"/>
      <c r="IJR91" s="9"/>
      <c r="IJS91" s="9"/>
      <c r="IJT91" s="9"/>
      <c r="IJU91" s="9"/>
      <c r="IJV91" s="9"/>
      <c r="IJW91" s="9"/>
      <c r="IJX91" s="9"/>
      <c r="IJY91" s="9"/>
      <c r="IJZ91" s="9"/>
      <c r="IKA91" s="9"/>
      <c r="IKB91" s="9"/>
      <c r="IKC91" s="9"/>
      <c r="IKD91" s="9"/>
      <c r="IKE91" s="9"/>
      <c r="IKF91" s="9"/>
      <c r="IKG91" s="9"/>
      <c r="IKH91" s="9"/>
      <c r="IKI91" s="9"/>
      <c r="IKJ91" s="9"/>
      <c r="IKK91" s="9"/>
      <c r="IKL91" s="9"/>
      <c r="IKM91" s="9"/>
      <c r="IKN91" s="9"/>
      <c r="IKO91" s="9"/>
      <c r="IKP91" s="9"/>
      <c r="IKQ91" s="9"/>
      <c r="IKR91" s="9"/>
      <c r="IKS91" s="9"/>
      <c r="IKT91" s="9"/>
      <c r="IKU91" s="9"/>
      <c r="IKV91" s="9"/>
      <c r="IKW91" s="9"/>
      <c r="IKX91" s="9"/>
      <c r="IKY91" s="9"/>
      <c r="IKZ91" s="9"/>
      <c r="ILA91" s="9"/>
      <c r="ILB91" s="9"/>
      <c r="ILC91" s="9"/>
      <c r="ILD91" s="9"/>
      <c r="ILE91" s="9"/>
      <c r="ILF91" s="9"/>
      <c r="ILG91" s="9"/>
      <c r="ILH91" s="9"/>
      <c r="ILI91" s="9"/>
      <c r="ILJ91" s="9"/>
      <c r="ILK91" s="9"/>
      <c r="ILL91" s="9"/>
      <c r="ILM91" s="9"/>
      <c r="ILN91" s="9"/>
      <c r="ILO91" s="9"/>
      <c r="ILP91" s="9"/>
      <c r="ILQ91" s="9"/>
      <c r="ILR91" s="9"/>
      <c r="ILS91" s="9"/>
      <c r="ILT91" s="9"/>
      <c r="ILU91" s="9"/>
      <c r="ILV91" s="9"/>
      <c r="ILW91" s="9"/>
      <c r="ILX91" s="9"/>
      <c r="ILY91" s="9"/>
      <c r="ILZ91" s="9"/>
      <c r="IMA91" s="9"/>
      <c r="IMB91" s="9"/>
      <c r="IMC91" s="9"/>
      <c r="IMD91" s="9"/>
      <c r="IME91" s="9"/>
      <c r="IMF91" s="9"/>
      <c r="IMG91" s="9"/>
      <c r="IMH91" s="9"/>
      <c r="IMI91" s="9"/>
      <c r="IMJ91" s="9"/>
      <c r="IMK91" s="9"/>
      <c r="IML91" s="9"/>
      <c r="IMM91" s="9"/>
      <c r="IMN91" s="9"/>
      <c r="IMO91" s="9"/>
      <c r="IMP91" s="9"/>
      <c r="IMQ91" s="9"/>
      <c r="IMR91" s="9"/>
      <c r="IMS91" s="9"/>
      <c r="IMT91" s="9"/>
      <c r="IMU91" s="9"/>
      <c r="IMV91" s="9"/>
      <c r="IMW91" s="9"/>
      <c r="IMX91" s="9"/>
      <c r="IMY91" s="9"/>
      <c r="IMZ91" s="9"/>
      <c r="INA91" s="9"/>
      <c r="INB91" s="9"/>
      <c r="INC91" s="9"/>
      <c r="IND91" s="9"/>
      <c r="INE91" s="9"/>
      <c r="INF91" s="9"/>
      <c r="ING91" s="9"/>
      <c r="INH91" s="9"/>
      <c r="INI91" s="9"/>
      <c r="INJ91" s="9"/>
      <c r="INK91" s="9"/>
      <c r="INL91" s="9"/>
      <c r="INM91" s="9"/>
      <c r="INN91" s="9"/>
      <c r="INO91" s="9"/>
      <c r="INP91" s="9"/>
      <c r="INQ91" s="9"/>
      <c r="INR91" s="9"/>
      <c r="INS91" s="9"/>
      <c r="INT91" s="9"/>
      <c r="INU91" s="9"/>
      <c r="INV91" s="9"/>
      <c r="INW91" s="9"/>
      <c r="INX91" s="9"/>
      <c r="INY91" s="9"/>
      <c r="INZ91" s="9"/>
      <c r="IOA91" s="9"/>
      <c r="IOB91" s="9"/>
      <c r="IOC91" s="9"/>
      <c r="IOD91" s="9"/>
      <c r="IOE91" s="9"/>
      <c r="IOF91" s="9"/>
      <c r="IOG91" s="9"/>
      <c r="IOH91" s="9"/>
      <c r="IOI91" s="9"/>
      <c r="IOJ91" s="9"/>
      <c r="IOK91" s="9"/>
      <c r="IOL91" s="9"/>
      <c r="IOM91" s="9"/>
      <c r="ION91" s="9"/>
      <c r="IOO91" s="9"/>
      <c r="IOP91" s="9"/>
      <c r="IOQ91" s="9"/>
      <c r="IOR91" s="9"/>
      <c r="IOS91" s="9"/>
      <c r="IOT91" s="9"/>
      <c r="IOU91" s="9"/>
      <c r="IOV91" s="9"/>
      <c r="IOW91" s="9"/>
      <c r="IOX91" s="9"/>
      <c r="IOY91" s="9"/>
      <c r="IOZ91" s="9"/>
      <c r="IPA91" s="9"/>
      <c r="IPB91" s="9"/>
      <c r="IPC91" s="9"/>
      <c r="IPD91" s="9"/>
      <c r="IPE91" s="9"/>
      <c r="IPF91" s="9"/>
      <c r="IPG91" s="9"/>
      <c r="IPH91" s="9"/>
      <c r="IPI91" s="9"/>
      <c r="IPJ91" s="9"/>
      <c r="IPK91" s="9"/>
      <c r="IPL91" s="9"/>
      <c r="IPM91" s="9"/>
      <c r="IPN91" s="9"/>
      <c r="IPO91" s="9"/>
      <c r="IPP91" s="9"/>
      <c r="IPQ91" s="9"/>
      <c r="IPR91" s="9"/>
      <c r="IPS91" s="9"/>
      <c r="IPT91" s="9"/>
      <c r="IPU91" s="9"/>
      <c r="IPV91" s="9"/>
      <c r="IPW91" s="9"/>
      <c r="IPX91" s="9"/>
      <c r="IPY91" s="9"/>
      <c r="IPZ91" s="9"/>
      <c r="IQA91" s="9"/>
      <c r="IQB91" s="9"/>
      <c r="IQC91" s="9"/>
      <c r="IQD91" s="9"/>
      <c r="IQE91" s="9"/>
      <c r="IQF91" s="9"/>
      <c r="IQG91" s="9"/>
      <c r="IQH91" s="9"/>
      <c r="IQI91" s="9"/>
      <c r="IQJ91" s="9"/>
      <c r="IQK91" s="9"/>
      <c r="IQL91" s="9"/>
      <c r="IQM91" s="9"/>
      <c r="IQN91" s="9"/>
      <c r="IQO91" s="9"/>
      <c r="IQP91" s="9"/>
      <c r="IQQ91" s="9"/>
      <c r="IQR91" s="9"/>
      <c r="IQS91" s="9"/>
      <c r="IQT91" s="9"/>
      <c r="IQU91" s="9"/>
      <c r="IQV91" s="9"/>
      <c r="IQW91" s="9"/>
      <c r="IQX91" s="9"/>
      <c r="IQY91" s="9"/>
      <c r="IQZ91" s="9"/>
      <c r="IRA91" s="9"/>
      <c r="IRB91" s="9"/>
      <c r="IRC91" s="9"/>
      <c r="IRD91" s="9"/>
      <c r="IRE91" s="9"/>
      <c r="IRF91" s="9"/>
      <c r="IRG91" s="9"/>
      <c r="IRH91" s="9"/>
      <c r="IRI91" s="9"/>
      <c r="IRJ91" s="9"/>
      <c r="IRK91" s="9"/>
      <c r="IRL91" s="9"/>
      <c r="IRM91" s="9"/>
      <c r="IRN91" s="9"/>
      <c r="IRO91" s="9"/>
      <c r="IRP91" s="9"/>
      <c r="IRQ91" s="9"/>
      <c r="IRR91" s="9"/>
      <c r="IRS91" s="9"/>
      <c r="IRT91" s="9"/>
      <c r="IRU91" s="9"/>
      <c r="IRV91" s="9"/>
      <c r="IRW91" s="9"/>
      <c r="IRX91" s="9"/>
      <c r="IRY91" s="9"/>
      <c r="IRZ91" s="9"/>
      <c r="ISA91" s="9"/>
      <c r="ISB91" s="9"/>
      <c r="ISC91" s="9"/>
      <c r="ISD91" s="9"/>
      <c r="ISE91" s="9"/>
      <c r="ISF91" s="9"/>
      <c r="ISG91" s="9"/>
      <c r="ISH91" s="9"/>
      <c r="ISI91" s="9"/>
      <c r="ISJ91" s="9"/>
      <c r="ISK91" s="9"/>
      <c r="ISL91" s="9"/>
      <c r="ISM91" s="9"/>
      <c r="ISN91" s="9"/>
      <c r="ISO91" s="9"/>
      <c r="ISP91" s="9"/>
      <c r="ISQ91" s="9"/>
      <c r="ISR91" s="9"/>
      <c r="ISS91" s="9"/>
      <c r="IST91" s="9"/>
      <c r="ISU91" s="9"/>
      <c r="ISV91" s="9"/>
      <c r="ISW91" s="9"/>
      <c r="ISX91" s="9"/>
      <c r="ISY91" s="9"/>
      <c r="ISZ91" s="9"/>
      <c r="ITA91" s="9"/>
      <c r="ITB91" s="9"/>
      <c r="ITC91" s="9"/>
      <c r="ITD91" s="9"/>
      <c r="ITE91" s="9"/>
      <c r="ITF91" s="9"/>
      <c r="ITG91" s="9"/>
      <c r="ITH91" s="9"/>
      <c r="ITI91" s="9"/>
      <c r="ITJ91" s="9"/>
      <c r="ITK91" s="9"/>
      <c r="ITL91" s="9"/>
      <c r="ITM91" s="9"/>
      <c r="ITN91" s="9"/>
      <c r="ITO91" s="9"/>
      <c r="ITP91" s="9"/>
      <c r="ITQ91" s="9"/>
      <c r="ITR91" s="9"/>
      <c r="ITS91" s="9"/>
      <c r="ITT91" s="9"/>
      <c r="ITU91" s="9"/>
      <c r="ITV91" s="9"/>
      <c r="ITW91" s="9"/>
      <c r="ITX91" s="9"/>
      <c r="ITY91" s="9"/>
      <c r="ITZ91" s="9"/>
      <c r="IUA91" s="9"/>
      <c r="IUB91" s="9"/>
      <c r="IUC91" s="9"/>
      <c r="IUD91" s="9"/>
      <c r="IUE91" s="9"/>
      <c r="IUF91" s="9"/>
      <c r="IUG91" s="9"/>
      <c r="IUH91" s="9"/>
      <c r="IUI91" s="9"/>
      <c r="IUJ91" s="9"/>
      <c r="IUK91" s="9"/>
      <c r="IUL91" s="9"/>
      <c r="IUM91" s="9"/>
      <c r="IUN91" s="9"/>
      <c r="IUO91" s="9"/>
      <c r="IUP91" s="9"/>
      <c r="IUQ91" s="9"/>
      <c r="IUR91" s="9"/>
      <c r="IUS91" s="9"/>
      <c r="IUT91" s="9"/>
      <c r="IUU91" s="9"/>
      <c r="IUV91" s="9"/>
      <c r="IUW91" s="9"/>
      <c r="IUX91" s="9"/>
      <c r="IUY91" s="9"/>
      <c r="IUZ91" s="9"/>
      <c r="IVA91" s="9"/>
      <c r="IVB91" s="9"/>
      <c r="IVC91" s="9"/>
      <c r="IVD91" s="9"/>
      <c r="IVE91" s="9"/>
      <c r="IVF91" s="9"/>
      <c r="IVG91" s="9"/>
      <c r="IVH91" s="9"/>
      <c r="IVI91" s="9"/>
      <c r="IVJ91" s="9"/>
      <c r="IVK91" s="9"/>
      <c r="IVL91" s="9"/>
      <c r="IVM91" s="9"/>
      <c r="IVN91" s="9"/>
      <c r="IVO91" s="9"/>
      <c r="IVP91" s="9"/>
      <c r="IVQ91" s="9"/>
      <c r="IVR91" s="9"/>
      <c r="IVS91" s="9"/>
      <c r="IVT91" s="9"/>
      <c r="IVU91" s="9"/>
      <c r="IVV91" s="9"/>
      <c r="IVW91" s="9"/>
      <c r="IVX91" s="9"/>
      <c r="IVY91" s="9"/>
      <c r="IVZ91" s="9"/>
      <c r="IWA91" s="9"/>
      <c r="IWB91" s="9"/>
      <c r="IWC91" s="9"/>
      <c r="IWD91" s="9"/>
      <c r="IWE91" s="9"/>
      <c r="IWF91" s="9"/>
      <c r="IWG91" s="9"/>
      <c r="IWH91" s="9"/>
      <c r="IWI91" s="9"/>
      <c r="IWJ91" s="9"/>
      <c r="IWK91" s="9"/>
      <c r="IWL91" s="9"/>
      <c r="IWM91" s="9"/>
      <c r="IWN91" s="9"/>
      <c r="IWO91" s="9"/>
      <c r="IWP91" s="9"/>
      <c r="IWQ91" s="9"/>
      <c r="IWR91" s="9"/>
      <c r="IWS91" s="9"/>
      <c r="IWT91" s="9"/>
      <c r="IWU91" s="9"/>
      <c r="IWV91" s="9"/>
      <c r="IWW91" s="9"/>
      <c r="IWX91" s="9"/>
      <c r="IWY91" s="9"/>
      <c r="IWZ91" s="9"/>
      <c r="IXA91" s="9"/>
      <c r="IXB91" s="9"/>
      <c r="IXC91" s="9"/>
      <c r="IXD91" s="9"/>
      <c r="IXE91" s="9"/>
      <c r="IXF91" s="9"/>
      <c r="IXG91" s="9"/>
      <c r="IXH91" s="9"/>
      <c r="IXI91" s="9"/>
      <c r="IXJ91" s="9"/>
      <c r="IXK91" s="9"/>
      <c r="IXL91" s="9"/>
      <c r="IXM91" s="9"/>
      <c r="IXN91" s="9"/>
      <c r="IXO91" s="9"/>
      <c r="IXP91" s="9"/>
      <c r="IXQ91" s="9"/>
      <c r="IXR91" s="9"/>
      <c r="IXS91" s="9"/>
      <c r="IXT91" s="9"/>
      <c r="IXU91" s="9"/>
      <c r="IXV91" s="9"/>
      <c r="IXW91" s="9"/>
      <c r="IXX91" s="9"/>
      <c r="IXY91" s="9"/>
      <c r="IXZ91" s="9"/>
      <c r="IYA91" s="9"/>
      <c r="IYB91" s="9"/>
      <c r="IYC91" s="9"/>
      <c r="IYD91" s="9"/>
      <c r="IYE91" s="9"/>
      <c r="IYF91" s="9"/>
      <c r="IYG91" s="9"/>
      <c r="IYH91" s="9"/>
      <c r="IYI91" s="9"/>
      <c r="IYJ91" s="9"/>
      <c r="IYK91" s="9"/>
      <c r="IYL91" s="9"/>
      <c r="IYM91" s="9"/>
      <c r="IYN91" s="9"/>
      <c r="IYO91" s="9"/>
      <c r="IYP91" s="9"/>
      <c r="IYQ91" s="9"/>
      <c r="IYR91" s="9"/>
      <c r="IYS91" s="9"/>
      <c r="IYT91" s="9"/>
      <c r="IYU91" s="9"/>
      <c r="IYV91" s="9"/>
      <c r="IYW91" s="9"/>
      <c r="IYX91" s="9"/>
      <c r="IYY91" s="9"/>
      <c r="IYZ91" s="9"/>
      <c r="IZA91" s="9"/>
      <c r="IZB91" s="9"/>
      <c r="IZC91" s="9"/>
      <c r="IZD91" s="9"/>
      <c r="IZE91" s="9"/>
      <c r="IZF91" s="9"/>
      <c r="IZG91" s="9"/>
      <c r="IZH91" s="9"/>
      <c r="IZI91" s="9"/>
      <c r="IZJ91" s="9"/>
      <c r="IZK91" s="9"/>
      <c r="IZL91" s="9"/>
      <c r="IZM91" s="9"/>
      <c r="IZN91" s="9"/>
      <c r="IZO91" s="9"/>
      <c r="IZP91" s="9"/>
      <c r="IZQ91" s="9"/>
      <c r="IZR91" s="9"/>
      <c r="IZS91" s="9"/>
      <c r="IZT91" s="9"/>
      <c r="IZU91" s="9"/>
      <c r="IZV91" s="9"/>
      <c r="IZW91" s="9"/>
      <c r="IZX91" s="9"/>
      <c r="IZY91" s="9"/>
      <c r="IZZ91" s="9"/>
      <c r="JAA91" s="9"/>
      <c r="JAB91" s="9"/>
      <c r="JAC91" s="9"/>
      <c r="JAD91" s="9"/>
      <c r="JAE91" s="9"/>
      <c r="JAF91" s="9"/>
      <c r="JAG91" s="9"/>
      <c r="JAH91" s="9"/>
      <c r="JAI91" s="9"/>
      <c r="JAJ91" s="9"/>
      <c r="JAK91" s="9"/>
      <c r="JAL91" s="9"/>
      <c r="JAM91" s="9"/>
      <c r="JAN91" s="9"/>
      <c r="JAO91" s="9"/>
      <c r="JAP91" s="9"/>
      <c r="JAQ91" s="9"/>
      <c r="JAR91" s="9"/>
      <c r="JAS91" s="9"/>
      <c r="JAT91" s="9"/>
      <c r="JAU91" s="9"/>
      <c r="JAV91" s="9"/>
      <c r="JAW91" s="9"/>
      <c r="JAX91" s="9"/>
      <c r="JAY91" s="9"/>
      <c r="JAZ91" s="9"/>
      <c r="JBA91" s="9"/>
      <c r="JBB91" s="9"/>
      <c r="JBC91" s="9"/>
      <c r="JBD91" s="9"/>
      <c r="JBE91" s="9"/>
      <c r="JBF91" s="9"/>
      <c r="JBG91" s="9"/>
      <c r="JBH91" s="9"/>
      <c r="JBI91" s="9"/>
      <c r="JBJ91" s="9"/>
      <c r="JBK91" s="9"/>
      <c r="JBL91" s="9"/>
      <c r="JBM91" s="9"/>
      <c r="JBN91" s="9"/>
      <c r="JBO91" s="9"/>
      <c r="JBP91" s="9"/>
      <c r="JBQ91" s="9"/>
      <c r="JBR91" s="9"/>
      <c r="JBS91" s="9"/>
      <c r="JBT91" s="9"/>
      <c r="JBU91" s="9"/>
      <c r="JBV91" s="9"/>
      <c r="JBW91" s="9"/>
      <c r="JBX91" s="9"/>
      <c r="JBY91" s="9"/>
      <c r="JBZ91" s="9"/>
      <c r="JCA91" s="9"/>
      <c r="JCB91" s="9"/>
      <c r="JCC91" s="9"/>
      <c r="JCD91" s="9"/>
      <c r="JCE91" s="9"/>
      <c r="JCF91" s="9"/>
      <c r="JCG91" s="9"/>
      <c r="JCH91" s="9"/>
      <c r="JCI91" s="9"/>
      <c r="JCJ91" s="9"/>
      <c r="JCK91" s="9"/>
      <c r="JCL91" s="9"/>
      <c r="JCM91" s="9"/>
      <c r="JCN91" s="9"/>
      <c r="JCO91" s="9"/>
      <c r="JCP91" s="9"/>
      <c r="JCQ91" s="9"/>
      <c r="JCR91" s="9"/>
      <c r="JCS91" s="9"/>
      <c r="JCT91" s="9"/>
      <c r="JCU91" s="9"/>
      <c r="JCV91" s="9"/>
      <c r="JCW91" s="9"/>
      <c r="JCX91" s="9"/>
      <c r="JCY91" s="9"/>
      <c r="JCZ91" s="9"/>
      <c r="JDA91" s="9"/>
      <c r="JDB91" s="9"/>
      <c r="JDC91" s="9"/>
      <c r="JDD91" s="9"/>
      <c r="JDE91" s="9"/>
      <c r="JDF91" s="9"/>
      <c r="JDG91" s="9"/>
      <c r="JDH91" s="9"/>
      <c r="JDI91" s="9"/>
      <c r="JDJ91" s="9"/>
      <c r="JDK91" s="9"/>
      <c r="JDL91" s="9"/>
      <c r="JDM91" s="9"/>
      <c r="JDN91" s="9"/>
      <c r="JDO91" s="9"/>
      <c r="JDP91" s="9"/>
      <c r="JDQ91" s="9"/>
      <c r="JDR91" s="9"/>
      <c r="JDS91" s="9"/>
      <c r="JDT91" s="9"/>
      <c r="JDU91" s="9"/>
      <c r="JDV91" s="9"/>
      <c r="JDW91" s="9"/>
      <c r="JDX91" s="9"/>
      <c r="JDY91" s="9"/>
      <c r="JDZ91" s="9"/>
      <c r="JEA91" s="9"/>
      <c r="JEB91" s="9"/>
      <c r="JEC91" s="9"/>
      <c r="JED91" s="9"/>
      <c r="JEE91" s="9"/>
      <c r="JEF91" s="9"/>
      <c r="JEG91" s="9"/>
      <c r="JEH91" s="9"/>
      <c r="JEI91" s="9"/>
      <c r="JEJ91" s="9"/>
      <c r="JEK91" s="9"/>
      <c r="JEL91" s="9"/>
      <c r="JEM91" s="9"/>
      <c r="JEN91" s="9"/>
      <c r="JEO91" s="9"/>
      <c r="JEP91" s="9"/>
      <c r="JEQ91" s="9"/>
      <c r="JER91" s="9"/>
      <c r="JES91" s="9"/>
      <c r="JET91" s="9"/>
      <c r="JEU91" s="9"/>
      <c r="JEV91" s="9"/>
      <c r="JEW91" s="9"/>
      <c r="JEX91" s="9"/>
      <c r="JEY91" s="9"/>
      <c r="JEZ91" s="9"/>
      <c r="JFA91" s="9"/>
      <c r="JFB91" s="9"/>
      <c r="JFC91" s="9"/>
      <c r="JFD91" s="9"/>
      <c r="JFE91" s="9"/>
      <c r="JFF91" s="9"/>
      <c r="JFG91" s="9"/>
      <c r="JFH91" s="9"/>
      <c r="JFI91" s="9"/>
      <c r="JFJ91" s="9"/>
      <c r="JFK91" s="9"/>
      <c r="JFL91" s="9"/>
      <c r="JFM91" s="9"/>
      <c r="JFN91" s="9"/>
      <c r="JFO91" s="9"/>
      <c r="JFP91" s="9"/>
      <c r="JFQ91" s="9"/>
      <c r="JFR91" s="9"/>
      <c r="JFS91" s="9"/>
      <c r="JFT91" s="9"/>
      <c r="JFU91" s="9"/>
      <c r="JFV91" s="9"/>
      <c r="JFW91" s="9"/>
      <c r="JFX91" s="9"/>
      <c r="JFY91" s="9"/>
      <c r="JFZ91" s="9"/>
      <c r="JGA91" s="9"/>
      <c r="JGB91" s="9"/>
      <c r="JGC91" s="9"/>
      <c r="JGD91" s="9"/>
      <c r="JGE91" s="9"/>
      <c r="JGF91" s="9"/>
      <c r="JGG91" s="9"/>
      <c r="JGH91" s="9"/>
      <c r="JGI91" s="9"/>
      <c r="JGJ91" s="9"/>
      <c r="JGK91" s="9"/>
      <c r="JGL91" s="9"/>
      <c r="JGM91" s="9"/>
      <c r="JGN91" s="9"/>
      <c r="JGO91" s="9"/>
      <c r="JGP91" s="9"/>
      <c r="JGQ91" s="9"/>
      <c r="JGR91" s="9"/>
      <c r="JGS91" s="9"/>
      <c r="JGT91" s="9"/>
      <c r="JGU91" s="9"/>
      <c r="JGV91" s="9"/>
      <c r="JGW91" s="9"/>
      <c r="JGX91" s="9"/>
      <c r="JGY91" s="9"/>
      <c r="JGZ91" s="9"/>
      <c r="JHA91" s="9"/>
      <c r="JHB91" s="9"/>
      <c r="JHC91" s="9"/>
      <c r="JHD91" s="9"/>
      <c r="JHE91" s="9"/>
      <c r="JHF91" s="9"/>
      <c r="JHG91" s="9"/>
      <c r="JHH91" s="9"/>
      <c r="JHI91" s="9"/>
      <c r="JHJ91" s="9"/>
      <c r="JHK91" s="9"/>
      <c r="JHL91" s="9"/>
      <c r="JHM91" s="9"/>
      <c r="JHN91" s="9"/>
      <c r="JHO91" s="9"/>
      <c r="JHP91" s="9"/>
      <c r="JHQ91" s="9"/>
      <c r="JHR91" s="9"/>
      <c r="JHS91" s="9"/>
      <c r="JHT91" s="9"/>
      <c r="JHU91" s="9"/>
      <c r="JHV91" s="9"/>
      <c r="JHW91" s="9"/>
      <c r="JHX91" s="9"/>
      <c r="JHY91" s="9"/>
      <c r="JHZ91" s="9"/>
      <c r="JIA91" s="9"/>
      <c r="JIB91" s="9"/>
      <c r="JIC91" s="9"/>
      <c r="JID91" s="9"/>
      <c r="JIE91" s="9"/>
      <c r="JIF91" s="9"/>
      <c r="JIG91" s="9"/>
      <c r="JIH91" s="9"/>
      <c r="JII91" s="9"/>
      <c r="JIJ91" s="9"/>
      <c r="JIK91" s="9"/>
      <c r="JIL91" s="9"/>
      <c r="JIM91" s="9"/>
      <c r="JIN91" s="9"/>
      <c r="JIO91" s="9"/>
      <c r="JIP91" s="9"/>
      <c r="JIQ91" s="9"/>
      <c r="JIR91" s="9"/>
      <c r="JIS91" s="9"/>
      <c r="JIT91" s="9"/>
      <c r="JIU91" s="9"/>
      <c r="JIV91" s="9"/>
      <c r="JIW91" s="9"/>
      <c r="JIX91" s="9"/>
      <c r="JIY91" s="9"/>
      <c r="JIZ91" s="9"/>
      <c r="JJA91" s="9"/>
      <c r="JJB91" s="9"/>
      <c r="JJC91" s="9"/>
      <c r="JJD91" s="9"/>
      <c r="JJE91" s="9"/>
      <c r="JJF91" s="9"/>
      <c r="JJG91" s="9"/>
      <c r="JJH91" s="9"/>
      <c r="JJI91" s="9"/>
      <c r="JJJ91" s="9"/>
      <c r="JJK91" s="9"/>
      <c r="JJL91" s="9"/>
      <c r="JJM91" s="9"/>
      <c r="JJN91" s="9"/>
      <c r="JJO91" s="9"/>
      <c r="JJP91" s="9"/>
      <c r="JJQ91" s="9"/>
      <c r="JJR91" s="9"/>
      <c r="JJS91" s="9"/>
      <c r="JJT91" s="9"/>
      <c r="JJU91" s="9"/>
      <c r="JJV91" s="9"/>
      <c r="JJW91" s="9"/>
      <c r="JJX91" s="9"/>
      <c r="JJY91" s="9"/>
      <c r="JJZ91" s="9"/>
      <c r="JKA91" s="9"/>
      <c r="JKB91" s="9"/>
      <c r="JKC91" s="9"/>
      <c r="JKD91" s="9"/>
      <c r="JKE91" s="9"/>
      <c r="JKF91" s="9"/>
      <c r="JKG91" s="9"/>
      <c r="JKH91" s="9"/>
      <c r="JKI91" s="9"/>
      <c r="JKJ91" s="9"/>
      <c r="JKK91" s="9"/>
      <c r="JKL91" s="9"/>
      <c r="JKM91" s="9"/>
      <c r="JKN91" s="9"/>
      <c r="JKO91" s="9"/>
      <c r="JKP91" s="9"/>
      <c r="JKQ91" s="9"/>
      <c r="JKR91" s="9"/>
      <c r="JKS91" s="9"/>
      <c r="JKT91" s="9"/>
      <c r="JKU91" s="9"/>
      <c r="JKV91" s="9"/>
      <c r="JKW91" s="9"/>
      <c r="JKX91" s="9"/>
      <c r="JKY91" s="9"/>
      <c r="JKZ91" s="9"/>
      <c r="JLA91" s="9"/>
      <c r="JLB91" s="9"/>
      <c r="JLC91" s="9"/>
      <c r="JLD91" s="9"/>
      <c r="JLE91" s="9"/>
      <c r="JLF91" s="9"/>
      <c r="JLG91" s="9"/>
      <c r="JLH91" s="9"/>
      <c r="JLI91" s="9"/>
      <c r="JLJ91" s="9"/>
      <c r="JLK91" s="9"/>
      <c r="JLL91" s="9"/>
      <c r="JLM91" s="9"/>
      <c r="JLN91" s="9"/>
      <c r="JLO91" s="9"/>
      <c r="JLP91" s="9"/>
      <c r="JLQ91" s="9"/>
      <c r="JLR91" s="9"/>
      <c r="JLS91" s="9"/>
      <c r="JLT91" s="9"/>
      <c r="JLU91" s="9"/>
      <c r="JLV91" s="9"/>
      <c r="JLW91" s="9"/>
      <c r="JLX91" s="9"/>
      <c r="JLY91" s="9"/>
      <c r="JLZ91" s="9"/>
      <c r="JMA91" s="9"/>
      <c r="JMB91" s="9"/>
      <c r="JMC91" s="9"/>
      <c r="JMD91" s="9"/>
      <c r="JME91" s="9"/>
      <c r="JMF91" s="9"/>
      <c r="JMG91" s="9"/>
      <c r="JMH91" s="9"/>
      <c r="JMI91" s="9"/>
      <c r="JMJ91" s="9"/>
      <c r="JMK91" s="9"/>
      <c r="JML91" s="9"/>
      <c r="JMM91" s="9"/>
      <c r="JMN91" s="9"/>
      <c r="JMO91" s="9"/>
      <c r="JMP91" s="9"/>
      <c r="JMQ91" s="9"/>
      <c r="JMR91" s="9"/>
      <c r="JMS91" s="9"/>
      <c r="JMT91" s="9"/>
      <c r="JMU91" s="9"/>
      <c r="JMV91" s="9"/>
      <c r="JMW91" s="9"/>
      <c r="JMX91" s="9"/>
      <c r="JMY91" s="9"/>
      <c r="JMZ91" s="9"/>
      <c r="JNA91" s="9"/>
      <c r="JNB91" s="9"/>
      <c r="JNC91" s="9"/>
      <c r="JND91" s="9"/>
      <c r="JNE91" s="9"/>
      <c r="JNF91" s="9"/>
      <c r="JNG91" s="9"/>
      <c r="JNH91" s="9"/>
      <c r="JNI91" s="9"/>
      <c r="JNJ91" s="9"/>
      <c r="JNK91" s="9"/>
      <c r="JNL91" s="9"/>
      <c r="JNM91" s="9"/>
      <c r="JNN91" s="9"/>
      <c r="JNO91" s="9"/>
      <c r="JNP91" s="9"/>
      <c r="JNQ91" s="9"/>
      <c r="JNR91" s="9"/>
      <c r="JNS91" s="9"/>
      <c r="JNT91" s="9"/>
      <c r="JNU91" s="9"/>
      <c r="JNV91" s="9"/>
      <c r="JNW91" s="9"/>
      <c r="JNX91" s="9"/>
      <c r="JNY91" s="9"/>
      <c r="JNZ91" s="9"/>
      <c r="JOA91" s="9"/>
      <c r="JOB91" s="9"/>
      <c r="JOC91" s="9"/>
      <c r="JOD91" s="9"/>
      <c r="JOE91" s="9"/>
      <c r="JOF91" s="9"/>
      <c r="JOG91" s="9"/>
      <c r="JOH91" s="9"/>
      <c r="JOI91" s="9"/>
      <c r="JOJ91" s="9"/>
      <c r="JOK91" s="9"/>
      <c r="JOL91" s="9"/>
      <c r="JOM91" s="9"/>
      <c r="JON91" s="9"/>
      <c r="JOO91" s="9"/>
      <c r="JOP91" s="9"/>
      <c r="JOQ91" s="9"/>
      <c r="JOR91" s="9"/>
      <c r="JOS91" s="9"/>
      <c r="JOT91" s="9"/>
      <c r="JOU91" s="9"/>
      <c r="JOV91" s="9"/>
      <c r="JOW91" s="9"/>
      <c r="JOX91" s="9"/>
      <c r="JOY91" s="9"/>
      <c r="JOZ91" s="9"/>
      <c r="JPA91" s="9"/>
      <c r="JPB91" s="9"/>
      <c r="JPC91" s="9"/>
      <c r="JPD91" s="9"/>
      <c r="JPE91" s="9"/>
      <c r="JPF91" s="9"/>
      <c r="JPG91" s="9"/>
      <c r="JPH91" s="9"/>
      <c r="JPI91" s="9"/>
      <c r="JPJ91" s="9"/>
      <c r="JPK91" s="9"/>
      <c r="JPL91" s="9"/>
      <c r="JPM91" s="9"/>
      <c r="JPN91" s="9"/>
      <c r="JPO91" s="9"/>
      <c r="JPP91" s="9"/>
      <c r="JPQ91" s="9"/>
      <c r="JPR91" s="9"/>
      <c r="JPS91" s="9"/>
      <c r="JPT91" s="9"/>
      <c r="JPU91" s="9"/>
      <c r="JPV91" s="9"/>
      <c r="JPW91" s="9"/>
      <c r="JPX91" s="9"/>
      <c r="JPY91" s="9"/>
      <c r="JPZ91" s="9"/>
      <c r="JQA91" s="9"/>
      <c r="JQB91" s="9"/>
      <c r="JQC91" s="9"/>
      <c r="JQD91" s="9"/>
      <c r="JQE91" s="9"/>
      <c r="JQF91" s="9"/>
      <c r="JQG91" s="9"/>
      <c r="JQH91" s="9"/>
      <c r="JQI91" s="9"/>
      <c r="JQJ91" s="9"/>
      <c r="JQK91" s="9"/>
      <c r="JQL91" s="9"/>
      <c r="JQM91" s="9"/>
      <c r="JQN91" s="9"/>
      <c r="JQO91" s="9"/>
      <c r="JQP91" s="9"/>
      <c r="JQQ91" s="9"/>
      <c r="JQR91" s="9"/>
      <c r="JQS91" s="9"/>
      <c r="JQT91" s="9"/>
      <c r="JQU91" s="9"/>
      <c r="JQV91" s="9"/>
      <c r="JQW91" s="9"/>
      <c r="JQX91" s="9"/>
      <c r="JQY91" s="9"/>
      <c r="JQZ91" s="9"/>
      <c r="JRA91" s="9"/>
      <c r="JRB91" s="9"/>
      <c r="JRC91" s="9"/>
      <c r="JRD91" s="9"/>
      <c r="JRE91" s="9"/>
      <c r="JRF91" s="9"/>
      <c r="JRG91" s="9"/>
      <c r="JRH91" s="9"/>
      <c r="JRI91" s="9"/>
      <c r="JRJ91" s="9"/>
      <c r="JRK91" s="9"/>
      <c r="JRL91" s="9"/>
      <c r="JRM91" s="9"/>
      <c r="JRN91" s="9"/>
      <c r="JRO91" s="9"/>
      <c r="JRP91" s="9"/>
      <c r="JRQ91" s="9"/>
      <c r="JRR91" s="9"/>
      <c r="JRS91" s="9"/>
      <c r="JRT91" s="9"/>
      <c r="JRU91" s="9"/>
      <c r="JRV91" s="9"/>
      <c r="JRW91" s="9"/>
      <c r="JRX91" s="9"/>
      <c r="JRY91" s="9"/>
      <c r="JRZ91" s="9"/>
      <c r="JSA91" s="9"/>
      <c r="JSB91" s="9"/>
      <c r="JSC91" s="9"/>
      <c r="JSD91" s="9"/>
      <c r="JSE91" s="9"/>
      <c r="JSF91" s="9"/>
      <c r="JSG91" s="9"/>
      <c r="JSH91" s="9"/>
      <c r="JSI91" s="9"/>
      <c r="JSJ91" s="9"/>
      <c r="JSK91" s="9"/>
      <c r="JSL91" s="9"/>
      <c r="JSM91" s="9"/>
      <c r="JSN91" s="9"/>
      <c r="JSO91" s="9"/>
      <c r="JSP91" s="9"/>
      <c r="JSQ91" s="9"/>
      <c r="JSR91" s="9"/>
      <c r="JSS91" s="9"/>
      <c r="JST91" s="9"/>
      <c r="JSU91" s="9"/>
      <c r="JSV91" s="9"/>
      <c r="JSW91" s="9"/>
      <c r="JSX91" s="9"/>
      <c r="JSY91" s="9"/>
      <c r="JSZ91" s="9"/>
      <c r="JTA91" s="9"/>
      <c r="JTB91" s="9"/>
      <c r="JTC91" s="9"/>
      <c r="JTD91" s="9"/>
      <c r="JTE91" s="9"/>
      <c r="JTF91" s="9"/>
      <c r="JTG91" s="9"/>
      <c r="JTH91" s="9"/>
      <c r="JTI91" s="9"/>
      <c r="JTJ91" s="9"/>
      <c r="JTK91" s="9"/>
      <c r="JTL91" s="9"/>
      <c r="JTM91" s="9"/>
      <c r="JTN91" s="9"/>
      <c r="JTO91" s="9"/>
      <c r="JTP91" s="9"/>
      <c r="JTQ91" s="9"/>
      <c r="JTR91" s="9"/>
      <c r="JTS91" s="9"/>
      <c r="JTT91" s="9"/>
      <c r="JTU91" s="9"/>
      <c r="JTV91" s="9"/>
      <c r="JTW91" s="9"/>
      <c r="JTX91" s="9"/>
      <c r="JTY91" s="9"/>
      <c r="JTZ91" s="9"/>
      <c r="JUA91" s="9"/>
      <c r="JUB91" s="9"/>
      <c r="JUC91" s="9"/>
      <c r="JUD91" s="9"/>
      <c r="JUE91" s="9"/>
      <c r="JUF91" s="9"/>
      <c r="JUG91" s="9"/>
      <c r="JUH91" s="9"/>
      <c r="JUI91" s="9"/>
      <c r="JUJ91" s="9"/>
      <c r="JUK91" s="9"/>
      <c r="JUL91" s="9"/>
      <c r="JUM91" s="9"/>
      <c r="JUN91" s="9"/>
      <c r="JUO91" s="9"/>
      <c r="JUP91" s="9"/>
      <c r="JUQ91" s="9"/>
      <c r="JUR91" s="9"/>
      <c r="JUS91" s="9"/>
      <c r="JUT91" s="9"/>
      <c r="JUU91" s="9"/>
      <c r="JUV91" s="9"/>
      <c r="JUW91" s="9"/>
      <c r="JUX91" s="9"/>
      <c r="JUY91" s="9"/>
      <c r="JUZ91" s="9"/>
      <c r="JVA91" s="9"/>
      <c r="JVB91" s="9"/>
      <c r="JVC91" s="9"/>
      <c r="JVD91" s="9"/>
      <c r="JVE91" s="9"/>
      <c r="JVF91" s="9"/>
      <c r="JVG91" s="9"/>
      <c r="JVH91" s="9"/>
      <c r="JVI91" s="9"/>
      <c r="JVJ91" s="9"/>
      <c r="JVK91" s="9"/>
      <c r="JVL91" s="9"/>
      <c r="JVM91" s="9"/>
      <c r="JVN91" s="9"/>
      <c r="JVO91" s="9"/>
      <c r="JVP91" s="9"/>
      <c r="JVQ91" s="9"/>
      <c r="JVR91" s="9"/>
      <c r="JVS91" s="9"/>
      <c r="JVT91" s="9"/>
      <c r="JVU91" s="9"/>
      <c r="JVV91" s="9"/>
      <c r="JVW91" s="9"/>
      <c r="JVX91" s="9"/>
      <c r="JVY91" s="9"/>
      <c r="JVZ91" s="9"/>
      <c r="JWA91" s="9"/>
      <c r="JWB91" s="9"/>
      <c r="JWC91" s="9"/>
      <c r="JWD91" s="9"/>
      <c r="JWE91" s="9"/>
      <c r="JWF91" s="9"/>
      <c r="JWG91" s="9"/>
      <c r="JWH91" s="9"/>
      <c r="JWI91" s="9"/>
      <c r="JWJ91" s="9"/>
      <c r="JWK91" s="9"/>
      <c r="JWL91" s="9"/>
      <c r="JWM91" s="9"/>
      <c r="JWN91" s="9"/>
      <c r="JWO91" s="9"/>
      <c r="JWP91" s="9"/>
      <c r="JWQ91" s="9"/>
      <c r="JWR91" s="9"/>
      <c r="JWS91" s="9"/>
      <c r="JWT91" s="9"/>
      <c r="JWU91" s="9"/>
      <c r="JWV91" s="9"/>
      <c r="JWW91" s="9"/>
      <c r="JWX91" s="9"/>
      <c r="JWY91" s="9"/>
      <c r="JWZ91" s="9"/>
      <c r="JXA91" s="9"/>
      <c r="JXB91" s="9"/>
      <c r="JXC91" s="9"/>
      <c r="JXD91" s="9"/>
      <c r="JXE91" s="9"/>
      <c r="JXF91" s="9"/>
      <c r="JXG91" s="9"/>
      <c r="JXH91" s="9"/>
      <c r="JXI91" s="9"/>
      <c r="JXJ91" s="9"/>
      <c r="JXK91" s="9"/>
      <c r="JXL91" s="9"/>
      <c r="JXM91" s="9"/>
      <c r="JXN91" s="9"/>
      <c r="JXO91" s="9"/>
      <c r="JXP91" s="9"/>
      <c r="JXQ91" s="9"/>
      <c r="JXR91" s="9"/>
      <c r="JXS91" s="9"/>
      <c r="JXT91" s="9"/>
      <c r="JXU91" s="9"/>
      <c r="JXV91" s="9"/>
      <c r="JXW91" s="9"/>
      <c r="JXX91" s="9"/>
      <c r="JXY91" s="9"/>
      <c r="JXZ91" s="9"/>
      <c r="JYA91" s="9"/>
      <c r="JYB91" s="9"/>
      <c r="JYC91" s="9"/>
      <c r="JYD91" s="9"/>
      <c r="JYE91" s="9"/>
      <c r="JYF91" s="9"/>
      <c r="JYG91" s="9"/>
      <c r="JYH91" s="9"/>
      <c r="JYI91" s="9"/>
      <c r="JYJ91" s="9"/>
      <c r="JYK91" s="9"/>
      <c r="JYL91" s="9"/>
      <c r="JYM91" s="9"/>
      <c r="JYN91" s="9"/>
      <c r="JYO91" s="9"/>
      <c r="JYP91" s="9"/>
      <c r="JYQ91" s="9"/>
      <c r="JYR91" s="9"/>
      <c r="JYS91" s="9"/>
      <c r="JYT91" s="9"/>
      <c r="JYU91" s="9"/>
      <c r="JYV91" s="9"/>
      <c r="JYW91" s="9"/>
      <c r="JYX91" s="9"/>
      <c r="JYY91" s="9"/>
      <c r="JYZ91" s="9"/>
      <c r="JZA91" s="9"/>
      <c r="JZB91" s="9"/>
      <c r="JZC91" s="9"/>
      <c r="JZD91" s="9"/>
      <c r="JZE91" s="9"/>
      <c r="JZF91" s="9"/>
      <c r="JZG91" s="9"/>
      <c r="JZH91" s="9"/>
      <c r="JZI91" s="9"/>
      <c r="JZJ91" s="9"/>
      <c r="JZK91" s="9"/>
      <c r="JZL91" s="9"/>
      <c r="JZM91" s="9"/>
      <c r="JZN91" s="9"/>
      <c r="JZO91" s="9"/>
      <c r="JZP91" s="9"/>
      <c r="JZQ91" s="9"/>
      <c r="JZR91" s="9"/>
      <c r="JZS91" s="9"/>
      <c r="JZT91" s="9"/>
      <c r="JZU91" s="9"/>
      <c r="JZV91" s="9"/>
      <c r="JZW91" s="9"/>
      <c r="JZX91" s="9"/>
      <c r="JZY91" s="9"/>
      <c r="JZZ91" s="9"/>
      <c r="KAA91" s="9"/>
      <c r="KAB91" s="9"/>
      <c r="KAC91" s="9"/>
      <c r="KAD91" s="9"/>
      <c r="KAE91" s="9"/>
      <c r="KAF91" s="9"/>
      <c r="KAG91" s="9"/>
      <c r="KAH91" s="9"/>
      <c r="KAI91" s="9"/>
      <c r="KAJ91" s="9"/>
      <c r="KAK91" s="9"/>
      <c r="KAL91" s="9"/>
      <c r="KAM91" s="9"/>
      <c r="KAN91" s="9"/>
      <c r="KAO91" s="9"/>
      <c r="KAP91" s="9"/>
      <c r="KAQ91" s="9"/>
      <c r="KAR91" s="9"/>
      <c r="KAS91" s="9"/>
      <c r="KAT91" s="9"/>
      <c r="KAU91" s="9"/>
      <c r="KAV91" s="9"/>
      <c r="KAW91" s="9"/>
      <c r="KAX91" s="9"/>
      <c r="KAY91" s="9"/>
      <c r="KAZ91" s="9"/>
      <c r="KBA91" s="9"/>
      <c r="KBB91" s="9"/>
      <c r="KBC91" s="9"/>
      <c r="KBD91" s="9"/>
      <c r="KBE91" s="9"/>
      <c r="KBF91" s="9"/>
      <c r="KBG91" s="9"/>
      <c r="KBH91" s="9"/>
      <c r="KBI91" s="9"/>
      <c r="KBJ91" s="9"/>
      <c r="KBK91" s="9"/>
      <c r="KBL91" s="9"/>
      <c r="KBM91" s="9"/>
      <c r="KBN91" s="9"/>
      <c r="KBO91" s="9"/>
      <c r="KBP91" s="9"/>
      <c r="KBQ91" s="9"/>
      <c r="KBR91" s="9"/>
      <c r="KBS91" s="9"/>
      <c r="KBT91" s="9"/>
      <c r="KBU91" s="9"/>
      <c r="KBV91" s="9"/>
      <c r="KBW91" s="9"/>
      <c r="KBX91" s="9"/>
      <c r="KBY91" s="9"/>
      <c r="KBZ91" s="9"/>
      <c r="KCA91" s="9"/>
      <c r="KCB91" s="9"/>
      <c r="KCC91" s="9"/>
      <c r="KCD91" s="9"/>
      <c r="KCE91" s="9"/>
      <c r="KCF91" s="9"/>
      <c r="KCG91" s="9"/>
      <c r="KCH91" s="9"/>
      <c r="KCI91" s="9"/>
      <c r="KCJ91" s="9"/>
      <c r="KCK91" s="9"/>
      <c r="KCL91" s="9"/>
      <c r="KCM91" s="9"/>
      <c r="KCN91" s="9"/>
      <c r="KCO91" s="9"/>
      <c r="KCP91" s="9"/>
      <c r="KCQ91" s="9"/>
      <c r="KCR91" s="9"/>
      <c r="KCS91" s="9"/>
      <c r="KCT91" s="9"/>
      <c r="KCU91" s="9"/>
      <c r="KCV91" s="9"/>
      <c r="KCW91" s="9"/>
      <c r="KCX91" s="9"/>
      <c r="KCY91" s="9"/>
      <c r="KCZ91" s="9"/>
      <c r="KDA91" s="9"/>
      <c r="KDB91" s="9"/>
      <c r="KDC91" s="9"/>
      <c r="KDD91" s="9"/>
      <c r="KDE91" s="9"/>
      <c r="KDF91" s="9"/>
      <c r="KDG91" s="9"/>
      <c r="KDH91" s="9"/>
      <c r="KDI91" s="9"/>
      <c r="KDJ91" s="9"/>
      <c r="KDK91" s="9"/>
      <c r="KDL91" s="9"/>
      <c r="KDM91" s="9"/>
      <c r="KDN91" s="9"/>
      <c r="KDO91" s="9"/>
      <c r="KDP91" s="9"/>
      <c r="KDQ91" s="9"/>
      <c r="KDR91" s="9"/>
      <c r="KDS91" s="9"/>
      <c r="KDT91" s="9"/>
      <c r="KDU91" s="9"/>
      <c r="KDV91" s="9"/>
      <c r="KDW91" s="9"/>
      <c r="KDX91" s="9"/>
      <c r="KDY91" s="9"/>
      <c r="KDZ91" s="9"/>
      <c r="KEA91" s="9"/>
      <c r="KEB91" s="9"/>
      <c r="KEC91" s="9"/>
      <c r="KED91" s="9"/>
      <c r="KEE91" s="9"/>
      <c r="KEF91" s="9"/>
      <c r="KEG91" s="9"/>
      <c r="KEH91" s="9"/>
      <c r="KEI91" s="9"/>
      <c r="KEJ91" s="9"/>
      <c r="KEK91" s="9"/>
      <c r="KEL91" s="9"/>
      <c r="KEM91" s="9"/>
      <c r="KEN91" s="9"/>
      <c r="KEO91" s="9"/>
      <c r="KEP91" s="9"/>
      <c r="KEQ91" s="9"/>
      <c r="KER91" s="9"/>
      <c r="KES91" s="9"/>
      <c r="KET91" s="9"/>
      <c r="KEU91" s="9"/>
      <c r="KEV91" s="9"/>
      <c r="KEW91" s="9"/>
      <c r="KEX91" s="9"/>
      <c r="KEY91" s="9"/>
      <c r="KEZ91" s="9"/>
      <c r="KFA91" s="9"/>
      <c r="KFB91" s="9"/>
      <c r="KFC91" s="9"/>
      <c r="KFD91" s="9"/>
      <c r="KFE91" s="9"/>
      <c r="KFF91" s="9"/>
      <c r="KFG91" s="9"/>
      <c r="KFH91" s="9"/>
      <c r="KFI91" s="9"/>
      <c r="KFJ91" s="9"/>
      <c r="KFK91" s="9"/>
      <c r="KFL91" s="9"/>
      <c r="KFM91" s="9"/>
      <c r="KFN91" s="9"/>
      <c r="KFO91" s="9"/>
      <c r="KFP91" s="9"/>
      <c r="KFQ91" s="9"/>
      <c r="KFR91" s="9"/>
      <c r="KFS91" s="9"/>
      <c r="KFT91" s="9"/>
      <c r="KFU91" s="9"/>
      <c r="KFV91" s="9"/>
      <c r="KFW91" s="9"/>
      <c r="KFX91" s="9"/>
      <c r="KFY91" s="9"/>
      <c r="KFZ91" s="9"/>
      <c r="KGA91" s="9"/>
      <c r="KGB91" s="9"/>
      <c r="KGC91" s="9"/>
      <c r="KGD91" s="9"/>
      <c r="KGE91" s="9"/>
      <c r="KGF91" s="9"/>
      <c r="KGG91" s="9"/>
      <c r="KGH91" s="9"/>
      <c r="KGI91" s="9"/>
      <c r="KGJ91" s="9"/>
      <c r="KGK91" s="9"/>
      <c r="KGL91" s="9"/>
      <c r="KGM91" s="9"/>
      <c r="KGN91" s="9"/>
      <c r="KGO91" s="9"/>
      <c r="KGP91" s="9"/>
      <c r="KGQ91" s="9"/>
      <c r="KGR91" s="9"/>
      <c r="KGS91" s="9"/>
      <c r="KGT91" s="9"/>
      <c r="KGU91" s="9"/>
      <c r="KGV91" s="9"/>
      <c r="KGW91" s="9"/>
      <c r="KGX91" s="9"/>
      <c r="KGY91" s="9"/>
      <c r="KGZ91" s="9"/>
      <c r="KHA91" s="9"/>
      <c r="KHB91" s="9"/>
      <c r="KHC91" s="9"/>
      <c r="KHD91" s="9"/>
      <c r="KHE91" s="9"/>
      <c r="KHF91" s="9"/>
      <c r="KHG91" s="9"/>
      <c r="KHH91" s="9"/>
      <c r="KHI91" s="9"/>
      <c r="KHJ91" s="9"/>
      <c r="KHK91" s="9"/>
      <c r="KHL91" s="9"/>
      <c r="KHM91" s="9"/>
      <c r="KHN91" s="9"/>
      <c r="KHO91" s="9"/>
      <c r="KHP91" s="9"/>
      <c r="KHQ91" s="9"/>
      <c r="KHR91" s="9"/>
      <c r="KHS91" s="9"/>
      <c r="KHT91" s="9"/>
      <c r="KHU91" s="9"/>
      <c r="KHV91" s="9"/>
      <c r="KHW91" s="9"/>
      <c r="KHX91" s="9"/>
      <c r="KHY91" s="9"/>
      <c r="KHZ91" s="9"/>
      <c r="KIA91" s="9"/>
      <c r="KIB91" s="9"/>
      <c r="KIC91" s="9"/>
      <c r="KID91" s="9"/>
      <c r="KIE91" s="9"/>
      <c r="KIF91" s="9"/>
      <c r="KIG91" s="9"/>
      <c r="KIH91" s="9"/>
      <c r="KII91" s="9"/>
      <c r="KIJ91" s="9"/>
      <c r="KIK91" s="9"/>
      <c r="KIL91" s="9"/>
      <c r="KIM91" s="9"/>
      <c r="KIN91" s="9"/>
      <c r="KIO91" s="9"/>
      <c r="KIP91" s="9"/>
      <c r="KIQ91" s="9"/>
      <c r="KIR91" s="9"/>
      <c r="KIS91" s="9"/>
      <c r="KIT91" s="9"/>
      <c r="KIU91" s="9"/>
      <c r="KIV91" s="9"/>
      <c r="KIW91" s="9"/>
      <c r="KIX91" s="9"/>
      <c r="KIY91" s="9"/>
      <c r="KIZ91" s="9"/>
      <c r="KJA91" s="9"/>
      <c r="KJB91" s="9"/>
      <c r="KJC91" s="9"/>
      <c r="KJD91" s="9"/>
      <c r="KJE91" s="9"/>
      <c r="KJF91" s="9"/>
      <c r="KJG91" s="9"/>
      <c r="KJH91" s="9"/>
      <c r="KJI91" s="9"/>
      <c r="KJJ91" s="9"/>
      <c r="KJK91" s="9"/>
      <c r="KJL91" s="9"/>
      <c r="KJM91" s="9"/>
      <c r="KJN91" s="9"/>
      <c r="KJO91" s="9"/>
      <c r="KJP91" s="9"/>
      <c r="KJQ91" s="9"/>
      <c r="KJR91" s="9"/>
      <c r="KJS91" s="9"/>
      <c r="KJT91" s="9"/>
      <c r="KJU91" s="9"/>
      <c r="KJV91" s="9"/>
      <c r="KJW91" s="9"/>
      <c r="KJX91" s="9"/>
      <c r="KJY91" s="9"/>
      <c r="KJZ91" s="9"/>
      <c r="KKA91" s="9"/>
      <c r="KKB91" s="9"/>
      <c r="KKC91" s="9"/>
      <c r="KKD91" s="9"/>
      <c r="KKE91" s="9"/>
      <c r="KKF91" s="9"/>
      <c r="KKG91" s="9"/>
      <c r="KKH91" s="9"/>
      <c r="KKI91" s="9"/>
      <c r="KKJ91" s="9"/>
      <c r="KKK91" s="9"/>
      <c r="KKL91" s="9"/>
      <c r="KKM91" s="9"/>
      <c r="KKN91" s="9"/>
      <c r="KKO91" s="9"/>
      <c r="KKP91" s="9"/>
      <c r="KKQ91" s="9"/>
      <c r="KKR91" s="9"/>
      <c r="KKS91" s="9"/>
      <c r="KKT91" s="9"/>
      <c r="KKU91" s="9"/>
      <c r="KKV91" s="9"/>
      <c r="KKW91" s="9"/>
      <c r="KKX91" s="9"/>
      <c r="KKY91" s="9"/>
      <c r="KKZ91" s="9"/>
      <c r="KLA91" s="9"/>
      <c r="KLB91" s="9"/>
      <c r="KLC91" s="9"/>
      <c r="KLD91" s="9"/>
      <c r="KLE91" s="9"/>
      <c r="KLF91" s="9"/>
      <c r="KLG91" s="9"/>
      <c r="KLH91" s="9"/>
      <c r="KLI91" s="9"/>
      <c r="KLJ91" s="9"/>
      <c r="KLK91" s="9"/>
      <c r="KLL91" s="9"/>
      <c r="KLM91" s="9"/>
      <c r="KLN91" s="9"/>
      <c r="KLO91" s="9"/>
      <c r="KLP91" s="9"/>
      <c r="KLQ91" s="9"/>
      <c r="KLR91" s="9"/>
      <c r="KLS91" s="9"/>
      <c r="KLT91" s="9"/>
      <c r="KLU91" s="9"/>
      <c r="KLV91" s="9"/>
      <c r="KLW91" s="9"/>
      <c r="KLX91" s="9"/>
      <c r="KLY91" s="9"/>
      <c r="KLZ91" s="9"/>
      <c r="KMA91" s="9"/>
      <c r="KMB91" s="9"/>
      <c r="KMC91" s="9"/>
      <c r="KMD91" s="9"/>
      <c r="KME91" s="9"/>
      <c r="KMF91" s="9"/>
      <c r="KMG91" s="9"/>
      <c r="KMH91" s="9"/>
      <c r="KMI91" s="9"/>
      <c r="KMJ91" s="9"/>
      <c r="KMK91" s="9"/>
      <c r="KML91" s="9"/>
      <c r="KMM91" s="9"/>
      <c r="KMN91" s="9"/>
      <c r="KMO91" s="9"/>
      <c r="KMP91" s="9"/>
      <c r="KMQ91" s="9"/>
      <c r="KMR91" s="9"/>
      <c r="KMS91" s="9"/>
      <c r="KMT91" s="9"/>
      <c r="KMU91" s="9"/>
      <c r="KMV91" s="9"/>
      <c r="KMW91" s="9"/>
      <c r="KMX91" s="9"/>
      <c r="KMY91" s="9"/>
      <c r="KMZ91" s="9"/>
      <c r="KNA91" s="9"/>
      <c r="KNB91" s="9"/>
      <c r="KNC91" s="9"/>
      <c r="KND91" s="9"/>
      <c r="KNE91" s="9"/>
      <c r="KNF91" s="9"/>
      <c r="KNG91" s="9"/>
      <c r="KNH91" s="9"/>
      <c r="KNI91" s="9"/>
      <c r="KNJ91" s="9"/>
      <c r="KNK91" s="9"/>
      <c r="KNL91" s="9"/>
      <c r="KNM91" s="9"/>
      <c r="KNN91" s="9"/>
      <c r="KNO91" s="9"/>
      <c r="KNP91" s="9"/>
      <c r="KNQ91" s="9"/>
      <c r="KNR91" s="9"/>
      <c r="KNS91" s="9"/>
      <c r="KNT91" s="9"/>
      <c r="KNU91" s="9"/>
      <c r="KNV91" s="9"/>
      <c r="KNW91" s="9"/>
      <c r="KNX91" s="9"/>
      <c r="KNY91" s="9"/>
      <c r="KNZ91" s="9"/>
      <c r="KOA91" s="9"/>
      <c r="KOB91" s="9"/>
      <c r="KOC91" s="9"/>
      <c r="KOD91" s="9"/>
      <c r="KOE91" s="9"/>
      <c r="KOF91" s="9"/>
      <c r="KOG91" s="9"/>
      <c r="KOH91" s="9"/>
      <c r="KOI91" s="9"/>
      <c r="KOJ91" s="9"/>
      <c r="KOK91" s="9"/>
      <c r="KOL91" s="9"/>
      <c r="KOM91" s="9"/>
      <c r="KON91" s="9"/>
      <c r="KOO91" s="9"/>
      <c r="KOP91" s="9"/>
      <c r="KOQ91" s="9"/>
      <c r="KOR91" s="9"/>
      <c r="KOS91" s="9"/>
      <c r="KOT91" s="9"/>
      <c r="KOU91" s="9"/>
      <c r="KOV91" s="9"/>
      <c r="KOW91" s="9"/>
      <c r="KOX91" s="9"/>
      <c r="KOY91" s="9"/>
      <c r="KOZ91" s="9"/>
      <c r="KPA91" s="9"/>
      <c r="KPB91" s="9"/>
      <c r="KPC91" s="9"/>
      <c r="KPD91" s="9"/>
      <c r="KPE91" s="9"/>
      <c r="KPF91" s="9"/>
      <c r="KPG91" s="9"/>
      <c r="KPH91" s="9"/>
      <c r="KPI91" s="9"/>
      <c r="KPJ91" s="9"/>
      <c r="KPK91" s="9"/>
      <c r="KPL91" s="9"/>
      <c r="KPM91" s="9"/>
      <c r="KPN91" s="9"/>
      <c r="KPO91" s="9"/>
      <c r="KPP91" s="9"/>
      <c r="KPQ91" s="9"/>
      <c r="KPR91" s="9"/>
      <c r="KPS91" s="9"/>
      <c r="KPT91" s="9"/>
      <c r="KPU91" s="9"/>
      <c r="KPV91" s="9"/>
      <c r="KPW91" s="9"/>
      <c r="KPX91" s="9"/>
      <c r="KPY91" s="9"/>
      <c r="KPZ91" s="9"/>
      <c r="KQA91" s="9"/>
      <c r="KQB91" s="9"/>
      <c r="KQC91" s="9"/>
      <c r="KQD91" s="9"/>
      <c r="KQE91" s="9"/>
      <c r="KQF91" s="9"/>
      <c r="KQG91" s="9"/>
      <c r="KQH91" s="9"/>
      <c r="KQI91" s="9"/>
      <c r="KQJ91" s="9"/>
      <c r="KQK91" s="9"/>
      <c r="KQL91" s="9"/>
      <c r="KQM91" s="9"/>
      <c r="KQN91" s="9"/>
      <c r="KQO91" s="9"/>
      <c r="KQP91" s="9"/>
      <c r="KQQ91" s="9"/>
      <c r="KQR91" s="9"/>
      <c r="KQS91" s="9"/>
      <c r="KQT91" s="9"/>
      <c r="KQU91" s="9"/>
      <c r="KQV91" s="9"/>
      <c r="KQW91" s="9"/>
      <c r="KQX91" s="9"/>
      <c r="KQY91" s="9"/>
      <c r="KQZ91" s="9"/>
      <c r="KRA91" s="9"/>
      <c r="KRB91" s="9"/>
      <c r="KRC91" s="9"/>
      <c r="KRD91" s="9"/>
      <c r="KRE91" s="9"/>
      <c r="KRF91" s="9"/>
      <c r="KRG91" s="9"/>
      <c r="KRH91" s="9"/>
      <c r="KRI91" s="9"/>
      <c r="KRJ91" s="9"/>
      <c r="KRK91" s="9"/>
      <c r="KRL91" s="9"/>
      <c r="KRM91" s="9"/>
      <c r="KRN91" s="9"/>
      <c r="KRO91" s="9"/>
      <c r="KRP91" s="9"/>
      <c r="KRQ91" s="9"/>
      <c r="KRR91" s="9"/>
      <c r="KRS91" s="9"/>
      <c r="KRT91" s="9"/>
      <c r="KRU91" s="9"/>
      <c r="KRV91" s="9"/>
      <c r="KRW91" s="9"/>
      <c r="KRX91" s="9"/>
      <c r="KRY91" s="9"/>
      <c r="KRZ91" s="9"/>
      <c r="KSA91" s="9"/>
      <c r="KSB91" s="9"/>
      <c r="KSC91" s="9"/>
      <c r="KSD91" s="9"/>
      <c r="KSE91" s="9"/>
      <c r="KSF91" s="9"/>
      <c r="KSG91" s="9"/>
      <c r="KSH91" s="9"/>
      <c r="KSI91" s="9"/>
      <c r="KSJ91" s="9"/>
      <c r="KSK91" s="9"/>
      <c r="KSL91" s="9"/>
      <c r="KSM91" s="9"/>
      <c r="KSN91" s="9"/>
      <c r="KSO91" s="9"/>
      <c r="KSP91" s="9"/>
      <c r="KSQ91" s="9"/>
      <c r="KSR91" s="9"/>
      <c r="KSS91" s="9"/>
      <c r="KST91" s="9"/>
      <c r="KSU91" s="9"/>
      <c r="KSV91" s="9"/>
      <c r="KSW91" s="9"/>
      <c r="KSX91" s="9"/>
      <c r="KSY91" s="9"/>
      <c r="KSZ91" s="9"/>
      <c r="KTA91" s="9"/>
      <c r="KTB91" s="9"/>
      <c r="KTC91" s="9"/>
      <c r="KTD91" s="9"/>
      <c r="KTE91" s="9"/>
      <c r="KTF91" s="9"/>
      <c r="KTG91" s="9"/>
      <c r="KTH91" s="9"/>
      <c r="KTI91" s="9"/>
      <c r="KTJ91" s="9"/>
      <c r="KTK91" s="9"/>
      <c r="KTL91" s="9"/>
      <c r="KTM91" s="9"/>
      <c r="KTN91" s="9"/>
      <c r="KTO91" s="9"/>
      <c r="KTP91" s="9"/>
      <c r="KTQ91" s="9"/>
      <c r="KTR91" s="9"/>
      <c r="KTS91" s="9"/>
      <c r="KTT91" s="9"/>
      <c r="KTU91" s="9"/>
      <c r="KTV91" s="9"/>
      <c r="KTW91" s="9"/>
      <c r="KTX91" s="9"/>
      <c r="KTY91" s="9"/>
      <c r="KTZ91" s="9"/>
      <c r="KUA91" s="9"/>
      <c r="KUB91" s="9"/>
      <c r="KUC91" s="9"/>
      <c r="KUD91" s="9"/>
      <c r="KUE91" s="9"/>
      <c r="KUF91" s="9"/>
      <c r="KUG91" s="9"/>
      <c r="KUH91" s="9"/>
      <c r="KUI91" s="9"/>
      <c r="KUJ91" s="9"/>
      <c r="KUK91" s="9"/>
      <c r="KUL91" s="9"/>
      <c r="KUM91" s="9"/>
      <c r="KUN91" s="9"/>
      <c r="KUO91" s="9"/>
      <c r="KUP91" s="9"/>
      <c r="KUQ91" s="9"/>
      <c r="KUR91" s="9"/>
      <c r="KUS91" s="9"/>
      <c r="KUT91" s="9"/>
      <c r="KUU91" s="9"/>
      <c r="KUV91" s="9"/>
      <c r="KUW91" s="9"/>
      <c r="KUX91" s="9"/>
      <c r="KUY91" s="9"/>
      <c r="KUZ91" s="9"/>
      <c r="KVA91" s="9"/>
      <c r="KVB91" s="9"/>
      <c r="KVC91" s="9"/>
      <c r="KVD91" s="9"/>
      <c r="KVE91" s="9"/>
      <c r="KVF91" s="9"/>
      <c r="KVG91" s="9"/>
      <c r="KVH91" s="9"/>
      <c r="KVI91" s="9"/>
      <c r="KVJ91" s="9"/>
      <c r="KVK91" s="9"/>
      <c r="KVL91" s="9"/>
      <c r="KVM91" s="9"/>
      <c r="KVN91" s="9"/>
      <c r="KVO91" s="9"/>
      <c r="KVP91" s="9"/>
      <c r="KVQ91" s="9"/>
      <c r="KVR91" s="9"/>
      <c r="KVS91" s="9"/>
      <c r="KVT91" s="9"/>
      <c r="KVU91" s="9"/>
      <c r="KVV91" s="9"/>
      <c r="KVW91" s="9"/>
      <c r="KVX91" s="9"/>
      <c r="KVY91" s="9"/>
      <c r="KVZ91" s="9"/>
      <c r="KWA91" s="9"/>
      <c r="KWB91" s="9"/>
      <c r="KWC91" s="9"/>
      <c r="KWD91" s="9"/>
      <c r="KWE91" s="9"/>
      <c r="KWF91" s="9"/>
      <c r="KWG91" s="9"/>
      <c r="KWH91" s="9"/>
      <c r="KWI91" s="9"/>
      <c r="KWJ91" s="9"/>
      <c r="KWK91" s="9"/>
      <c r="KWL91" s="9"/>
      <c r="KWM91" s="9"/>
      <c r="KWN91" s="9"/>
      <c r="KWO91" s="9"/>
      <c r="KWP91" s="9"/>
      <c r="KWQ91" s="9"/>
      <c r="KWR91" s="9"/>
      <c r="KWS91" s="9"/>
      <c r="KWT91" s="9"/>
      <c r="KWU91" s="9"/>
      <c r="KWV91" s="9"/>
      <c r="KWW91" s="9"/>
      <c r="KWX91" s="9"/>
      <c r="KWY91" s="9"/>
      <c r="KWZ91" s="9"/>
      <c r="KXA91" s="9"/>
      <c r="KXB91" s="9"/>
      <c r="KXC91" s="9"/>
      <c r="KXD91" s="9"/>
      <c r="KXE91" s="9"/>
      <c r="KXF91" s="9"/>
      <c r="KXG91" s="9"/>
      <c r="KXH91" s="9"/>
      <c r="KXI91" s="9"/>
      <c r="KXJ91" s="9"/>
      <c r="KXK91" s="9"/>
      <c r="KXL91" s="9"/>
      <c r="KXM91" s="9"/>
      <c r="KXN91" s="9"/>
      <c r="KXO91" s="9"/>
      <c r="KXP91" s="9"/>
      <c r="KXQ91" s="9"/>
      <c r="KXR91" s="9"/>
      <c r="KXS91" s="9"/>
      <c r="KXT91" s="9"/>
      <c r="KXU91" s="9"/>
      <c r="KXV91" s="9"/>
      <c r="KXW91" s="9"/>
      <c r="KXX91" s="9"/>
      <c r="KXY91" s="9"/>
      <c r="KXZ91" s="9"/>
      <c r="KYA91" s="9"/>
      <c r="KYB91" s="9"/>
      <c r="KYC91" s="9"/>
      <c r="KYD91" s="9"/>
      <c r="KYE91" s="9"/>
      <c r="KYF91" s="9"/>
      <c r="KYG91" s="9"/>
      <c r="KYH91" s="9"/>
      <c r="KYI91" s="9"/>
      <c r="KYJ91" s="9"/>
      <c r="KYK91" s="9"/>
      <c r="KYL91" s="9"/>
      <c r="KYM91" s="9"/>
      <c r="KYN91" s="9"/>
      <c r="KYO91" s="9"/>
      <c r="KYP91" s="9"/>
      <c r="KYQ91" s="9"/>
      <c r="KYR91" s="9"/>
      <c r="KYS91" s="9"/>
      <c r="KYT91" s="9"/>
      <c r="KYU91" s="9"/>
      <c r="KYV91" s="9"/>
      <c r="KYW91" s="9"/>
      <c r="KYX91" s="9"/>
      <c r="KYY91" s="9"/>
      <c r="KYZ91" s="9"/>
      <c r="KZA91" s="9"/>
      <c r="KZB91" s="9"/>
      <c r="KZC91" s="9"/>
      <c r="KZD91" s="9"/>
      <c r="KZE91" s="9"/>
      <c r="KZF91" s="9"/>
      <c r="KZG91" s="9"/>
      <c r="KZH91" s="9"/>
      <c r="KZI91" s="9"/>
      <c r="KZJ91" s="9"/>
      <c r="KZK91" s="9"/>
      <c r="KZL91" s="9"/>
      <c r="KZM91" s="9"/>
      <c r="KZN91" s="9"/>
      <c r="KZO91" s="9"/>
      <c r="KZP91" s="9"/>
      <c r="KZQ91" s="9"/>
      <c r="KZR91" s="9"/>
      <c r="KZS91" s="9"/>
      <c r="KZT91" s="9"/>
      <c r="KZU91" s="9"/>
      <c r="KZV91" s="9"/>
      <c r="KZW91" s="9"/>
      <c r="KZX91" s="9"/>
      <c r="KZY91" s="9"/>
      <c r="KZZ91" s="9"/>
      <c r="LAA91" s="9"/>
      <c r="LAB91" s="9"/>
      <c r="LAC91" s="9"/>
      <c r="LAD91" s="9"/>
      <c r="LAE91" s="9"/>
      <c r="LAF91" s="9"/>
      <c r="LAG91" s="9"/>
      <c r="LAH91" s="9"/>
      <c r="LAI91" s="9"/>
      <c r="LAJ91" s="9"/>
      <c r="LAK91" s="9"/>
      <c r="LAL91" s="9"/>
      <c r="LAM91" s="9"/>
      <c r="LAN91" s="9"/>
      <c r="LAO91" s="9"/>
      <c r="LAP91" s="9"/>
      <c r="LAQ91" s="9"/>
      <c r="LAR91" s="9"/>
      <c r="LAS91" s="9"/>
      <c r="LAT91" s="9"/>
      <c r="LAU91" s="9"/>
      <c r="LAV91" s="9"/>
      <c r="LAW91" s="9"/>
      <c r="LAX91" s="9"/>
      <c r="LAY91" s="9"/>
      <c r="LAZ91" s="9"/>
      <c r="LBA91" s="9"/>
      <c r="LBB91" s="9"/>
      <c r="LBC91" s="9"/>
      <c r="LBD91" s="9"/>
      <c r="LBE91" s="9"/>
      <c r="LBF91" s="9"/>
      <c r="LBG91" s="9"/>
      <c r="LBH91" s="9"/>
      <c r="LBI91" s="9"/>
      <c r="LBJ91" s="9"/>
      <c r="LBK91" s="9"/>
      <c r="LBL91" s="9"/>
      <c r="LBM91" s="9"/>
      <c r="LBN91" s="9"/>
      <c r="LBO91" s="9"/>
      <c r="LBP91" s="9"/>
      <c r="LBQ91" s="9"/>
      <c r="LBR91" s="9"/>
      <c r="LBS91" s="9"/>
      <c r="LBT91" s="9"/>
      <c r="LBU91" s="9"/>
      <c r="LBV91" s="9"/>
      <c r="LBW91" s="9"/>
      <c r="LBX91" s="9"/>
      <c r="LBY91" s="9"/>
      <c r="LBZ91" s="9"/>
      <c r="LCA91" s="9"/>
      <c r="LCB91" s="9"/>
      <c r="LCC91" s="9"/>
      <c r="LCD91" s="9"/>
      <c r="LCE91" s="9"/>
      <c r="LCF91" s="9"/>
      <c r="LCG91" s="9"/>
      <c r="LCH91" s="9"/>
      <c r="LCI91" s="9"/>
      <c r="LCJ91" s="9"/>
      <c r="LCK91" s="9"/>
      <c r="LCL91" s="9"/>
      <c r="LCM91" s="9"/>
      <c r="LCN91" s="9"/>
      <c r="LCO91" s="9"/>
      <c r="LCP91" s="9"/>
      <c r="LCQ91" s="9"/>
      <c r="LCR91" s="9"/>
      <c r="LCS91" s="9"/>
      <c r="LCT91" s="9"/>
      <c r="LCU91" s="9"/>
      <c r="LCV91" s="9"/>
      <c r="LCW91" s="9"/>
      <c r="LCX91" s="9"/>
      <c r="LCY91" s="9"/>
      <c r="LCZ91" s="9"/>
      <c r="LDA91" s="9"/>
      <c r="LDB91" s="9"/>
      <c r="LDC91" s="9"/>
      <c r="LDD91" s="9"/>
      <c r="LDE91" s="9"/>
      <c r="LDF91" s="9"/>
      <c r="LDG91" s="9"/>
      <c r="LDH91" s="9"/>
      <c r="LDI91" s="9"/>
      <c r="LDJ91" s="9"/>
      <c r="LDK91" s="9"/>
      <c r="LDL91" s="9"/>
      <c r="LDM91" s="9"/>
      <c r="LDN91" s="9"/>
      <c r="LDO91" s="9"/>
      <c r="LDP91" s="9"/>
      <c r="LDQ91" s="9"/>
      <c r="LDR91" s="9"/>
      <c r="LDS91" s="9"/>
      <c r="LDT91" s="9"/>
      <c r="LDU91" s="9"/>
      <c r="LDV91" s="9"/>
      <c r="LDW91" s="9"/>
      <c r="LDX91" s="9"/>
      <c r="LDY91" s="9"/>
      <c r="LDZ91" s="9"/>
      <c r="LEA91" s="9"/>
      <c r="LEB91" s="9"/>
      <c r="LEC91" s="9"/>
      <c r="LED91" s="9"/>
      <c r="LEE91" s="9"/>
      <c r="LEF91" s="9"/>
      <c r="LEG91" s="9"/>
      <c r="LEH91" s="9"/>
      <c r="LEI91" s="9"/>
      <c r="LEJ91" s="9"/>
      <c r="LEK91" s="9"/>
      <c r="LEL91" s="9"/>
      <c r="LEM91" s="9"/>
      <c r="LEN91" s="9"/>
      <c r="LEO91" s="9"/>
      <c r="LEP91" s="9"/>
      <c r="LEQ91" s="9"/>
      <c r="LER91" s="9"/>
      <c r="LES91" s="9"/>
      <c r="LET91" s="9"/>
      <c r="LEU91" s="9"/>
      <c r="LEV91" s="9"/>
      <c r="LEW91" s="9"/>
      <c r="LEX91" s="9"/>
      <c r="LEY91" s="9"/>
      <c r="LEZ91" s="9"/>
      <c r="LFA91" s="9"/>
      <c r="LFB91" s="9"/>
      <c r="LFC91" s="9"/>
      <c r="LFD91" s="9"/>
      <c r="LFE91" s="9"/>
      <c r="LFF91" s="9"/>
      <c r="LFG91" s="9"/>
      <c r="LFH91" s="9"/>
      <c r="LFI91" s="9"/>
      <c r="LFJ91" s="9"/>
      <c r="LFK91" s="9"/>
      <c r="LFL91" s="9"/>
      <c r="LFM91" s="9"/>
      <c r="LFN91" s="9"/>
      <c r="LFO91" s="9"/>
      <c r="LFP91" s="9"/>
      <c r="LFQ91" s="9"/>
      <c r="LFR91" s="9"/>
      <c r="LFS91" s="9"/>
      <c r="LFT91" s="9"/>
      <c r="LFU91" s="9"/>
      <c r="LFV91" s="9"/>
      <c r="LFW91" s="9"/>
      <c r="LFX91" s="9"/>
      <c r="LFY91" s="9"/>
      <c r="LFZ91" s="9"/>
      <c r="LGA91" s="9"/>
      <c r="LGB91" s="9"/>
      <c r="LGC91" s="9"/>
      <c r="LGD91" s="9"/>
      <c r="LGE91" s="9"/>
      <c r="LGF91" s="9"/>
      <c r="LGG91" s="9"/>
      <c r="LGH91" s="9"/>
      <c r="LGI91" s="9"/>
      <c r="LGJ91" s="9"/>
      <c r="LGK91" s="9"/>
      <c r="LGL91" s="9"/>
      <c r="LGM91" s="9"/>
      <c r="LGN91" s="9"/>
      <c r="LGO91" s="9"/>
      <c r="LGP91" s="9"/>
      <c r="LGQ91" s="9"/>
      <c r="LGR91" s="9"/>
      <c r="LGS91" s="9"/>
      <c r="LGT91" s="9"/>
      <c r="LGU91" s="9"/>
      <c r="LGV91" s="9"/>
      <c r="LGW91" s="9"/>
      <c r="LGX91" s="9"/>
      <c r="LGY91" s="9"/>
      <c r="LGZ91" s="9"/>
      <c r="LHA91" s="9"/>
      <c r="LHB91" s="9"/>
      <c r="LHC91" s="9"/>
      <c r="LHD91" s="9"/>
      <c r="LHE91" s="9"/>
      <c r="LHF91" s="9"/>
      <c r="LHG91" s="9"/>
      <c r="LHH91" s="9"/>
      <c r="LHI91" s="9"/>
      <c r="LHJ91" s="9"/>
      <c r="LHK91" s="9"/>
      <c r="LHL91" s="9"/>
      <c r="LHM91" s="9"/>
      <c r="LHN91" s="9"/>
      <c r="LHO91" s="9"/>
      <c r="LHP91" s="9"/>
      <c r="LHQ91" s="9"/>
      <c r="LHR91" s="9"/>
      <c r="LHS91" s="9"/>
      <c r="LHT91" s="9"/>
      <c r="LHU91" s="9"/>
      <c r="LHV91" s="9"/>
      <c r="LHW91" s="9"/>
      <c r="LHX91" s="9"/>
      <c r="LHY91" s="9"/>
      <c r="LHZ91" s="9"/>
      <c r="LIA91" s="9"/>
      <c r="LIB91" s="9"/>
      <c r="LIC91" s="9"/>
      <c r="LID91" s="9"/>
      <c r="LIE91" s="9"/>
      <c r="LIF91" s="9"/>
      <c r="LIG91" s="9"/>
      <c r="LIH91" s="9"/>
      <c r="LII91" s="9"/>
      <c r="LIJ91" s="9"/>
      <c r="LIK91" s="9"/>
      <c r="LIL91" s="9"/>
      <c r="LIM91" s="9"/>
      <c r="LIN91" s="9"/>
      <c r="LIO91" s="9"/>
      <c r="LIP91" s="9"/>
      <c r="LIQ91" s="9"/>
      <c r="LIR91" s="9"/>
      <c r="LIS91" s="9"/>
      <c r="LIT91" s="9"/>
      <c r="LIU91" s="9"/>
      <c r="LIV91" s="9"/>
      <c r="LIW91" s="9"/>
      <c r="LIX91" s="9"/>
      <c r="LIY91" s="9"/>
      <c r="LIZ91" s="9"/>
      <c r="LJA91" s="9"/>
      <c r="LJB91" s="9"/>
      <c r="LJC91" s="9"/>
      <c r="LJD91" s="9"/>
      <c r="LJE91" s="9"/>
      <c r="LJF91" s="9"/>
      <c r="LJG91" s="9"/>
      <c r="LJH91" s="9"/>
      <c r="LJI91" s="9"/>
      <c r="LJJ91" s="9"/>
      <c r="LJK91" s="9"/>
      <c r="LJL91" s="9"/>
      <c r="LJM91" s="9"/>
      <c r="LJN91" s="9"/>
      <c r="LJO91" s="9"/>
      <c r="LJP91" s="9"/>
      <c r="LJQ91" s="9"/>
      <c r="LJR91" s="9"/>
      <c r="LJS91" s="9"/>
      <c r="LJT91" s="9"/>
      <c r="LJU91" s="9"/>
      <c r="LJV91" s="9"/>
      <c r="LJW91" s="9"/>
      <c r="LJX91" s="9"/>
      <c r="LJY91" s="9"/>
      <c r="LJZ91" s="9"/>
      <c r="LKA91" s="9"/>
      <c r="LKB91" s="9"/>
      <c r="LKC91" s="9"/>
      <c r="LKD91" s="9"/>
      <c r="LKE91" s="9"/>
      <c r="LKF91" s="9"/>
      <c r="LKG91" s="9"/>
      <c r="LKH91" s="9"/>
      <c r="LKI91" s="9"/>
      <c r="LKJ91" s="9"/>
      <c r="LKK91" s="9"/>
      <c r="LKL91" s="9"/>
      <c r="LKM91" s="9"/>
      <c r="LKN91" s="9"/>
      <c r="LKO91" s="9"/>
      <c r="LKP91" s="9"/>
      <c r="LKQ91" s="9"/>
      <c r="LKR91" s="9"/>
      <c r="LKS91" s="9"/>
      <c r="LKT91" s="9"/>
      <c r="LKU91" s="9"/>
      <c r="LKV91" s="9"/>
      <c r="LKW91" s="9"/>
      <c r="LKX91" s="9"/>
      <c r="LKY91" s="9"/>
      <c r="LKZ91" s="9"/>
      <c r="LLA91" s="9"/>
      <c r="LLB91" s="9"/>
      <c r="LLC91" s="9"/>
      <c r="LLD91" s="9"/>
      <c r="LLE91" s="9"/>
      <c r="LLF91" s="9"/>
      <c r="LLG91" s="9"/>
      <c r="LLH91" s="9"/>
      <c r="LLI91" s="9"/>
      <c r="LLJ91" s="9"/>
      <c r="LLK91" s="9"/>
      <c r="LLL91" s="9"/>
      <c r="LLM91" s="9"/>
      <c r="LLN91" s="9"/>
      <c r="LLO91" s="9"/>
      <c r="LLP91" s="9"/>
      <c r="LLQ91" s="9"/>
      <c r="LLR91" s="9"/>
      <c r="LLS91" s="9"/>
      <c r="LLT91" s="9"/>
      <c r="LLU91" s="9"/>
      <c r="LLV91" s="9"/>
      <c r="LLW91" s="9"/>
      <c r="LLX91" s="9"/>
      <c r="LLY91" s="9"/>
      <c r="LLZ91" s="9"/>
      <c r="LMA91" s="9"/>
      <c r="LMB91" s="9"/>
      <c r="LMC91" s="9"/>
      <c r="LMD91" s="9"/>
      <c r="LME91" s="9"/>
      <c r="LMF91" s="9"/>
      <c r="LMG91" s="9"/>
      <c r="LMH91" s="9"/>
      <c r="LMI91" s="9"/>
      <c r="LMJ91" s="9"/>
      <c r="LMK91" s="9"/>
      <c r="LML91" s="9"/>
      <c r="LMM91" s="9"/>
      <c r="LMN91" s="9"/>
      <c r="LMO91" s="9"/>
      <c r="LMP91" s="9"/>
      <c r="LMQ91" s="9"/>
      <c r="LMR91" s="9"/>
      <c r="LMS91" s="9"/>
      <c r="LMT91" s="9"/>
      <c r="LMU91" s="9"/>
      <c r="LMV91" s="9"/>
      <c r="LMW91" s="9"/>
      <c r="LMX91" s="9"/>
      <c r="LMY91" s="9"/>
      <c r="LMZ91" s="9"/>
      <c r="LNA91" s="9"/>
      <c r="LNB91" s="9"/>
      <c r="LNC91" s="9"/>
      <c r="LND91" s="9"/>
      <c r="LNE91" s="9"/>
      <c r="LNF91" s="9"/>
      <c r="LNG91" s="9"/>
      <c r="LNH91" s="9"/>
      <c r="LNI91" s="9"/>
      <c r="LNJ91" s="9"/>
      <c r="LNK91" s="9"/>
      <c r="LNL91" s="9"/>
      <c r="LNM91" s="9"/>
      <c r="LNN91" s="9"/>
      <c r="LNO91" s="9"/>
      <c r="LNP91" s="9"/>
      <c r="LNQ91" s="9"/>
      <c r="LNR91" s="9"/>
      <c r="LNS91" s="9"/>
      <c r="LNT91" s="9"/>
      <c r="LNU91" s="9"/>
      <c r="LNV91" s="9"/>
      <c r="LNW91" s="9"/>
      <c r="LNX91" s="9"/>
      <c r="LNY91" s="9"/>
      <c r="LNZ91" s="9"/>
      <c r="LOA91" s="9"/>
      <c r="LOB91" s="9"/>
      <c r="LOC91" s="9"/>
      <c r="LOD91" s="9"/>
      <c r="LOE91" s="9"/>
      <c r="LOF91" s="9"/>
      <c r="LOG91" s="9"/>
      <c r="LOH91" s="9"/>
      <c r="LOI91" s="9"/>
      <c r="LOJ91" s="9"/>
      <c r="LOK91" s="9"/>
      <c r="LOL91" s="9"/>
      <c r="LOM91" s="9"/>
      <c r="LON91" s="9"/>
      <c r="LOO91" s="9"/>
      <c r="LOP91" s="9"/>
      <c r="LOQ91" s="9"/>
      <c r="LOR91" s="9"/>
      <c r="LOS91" s="9"/>
      <c r="LOT91" s="9"/>
      <c r="LOU91" s="9"/>
      <c r="LOV91" s="9"/>
      <c r="LOW91" s="9"/>
      <c r="LOX91" s="9"/>
      <c r="LOY91" s="9"/>
      <c r="LOZ91" s="9"/>
      <c r="LPA91" s="9"/>
      <c r="LPB91" s="9"/>
      <c r="LPC91" s="9"/>
      <c r="LPD91" s="9"/>
      <c r="LPE91" s="9"/>
      <c r="LPF91" s="9"/>
      <c r="LPG91" s="9"/>
      <c r="LPH91" s="9"/>
      <c r="LPI91" s="9"/>
      <c r="LPJ91" s="9"/>
      <c r="LPK91" s="9"/>
      <c r="LPL91" s="9"/>
      <c r="LPM91" s="9"/>
      <c r="LPN91" s="9"/>
      <c r="LPO91" s="9"/>
      <c r="LPP91" s="9"/>
      <c r="LPQ91" s="9"/>
      <c r="LPR91" s="9"/>
      <c r="LPS91" s="9"/>
      <c r="LPT91" s="9"/>
      <c r="LPU91" s="9"/>
      <c r="LPV91" s="9"/>
      <c r="LPW91" s="9"/>
      <c r="LPX91" s="9"/>
      <c r="LPY91" s="9"/>
      <c r="LPZ91" s="9"/>
      <c r="LQA91" s="9"/>
      <c r="LQB91" s="9"/>
      <c r="LQC91" s="9"/>
      <c r="LQD91" s="9"/>
      <c r="LQE91" s="9"/>
      <c r="LQF91" s="9"/>
      <c r="LQG91" s="9"/>
      <c r="LQH91" s="9"/>
      <c r="LQI91" s="9"/>
      <c r="LQJ91" s="9"/>
      <c r="LQK91" s="9"/>
      <c r="LQL91" s="9"/>
      <c r="LQM91" s="9"/>
      <c r="LQN91" s="9"/>
      <c r="LQO91" s="9"/>
      <c r="LQP91" s="9"/>
      <c r="LQQ91" s="9"/>
      <c r="LQR91" s="9"/>
      <c r="LQS91" s="9"/>
      <c r="LQT91" s="9"/>
      <c r="LQU91" s="9"/>
      <c r="LQV91" s="9"/>
      <c r="LQW91" s="9"/>
      <c r="LQX91" s="9"/>
      <c r="LQY91" s="9"/>
      <c r="LQZ91" s="9"/>
      <c r="LRA91" s="9"/>
      <c r="LRB91" s="9"/>
      <c r="LRC91" s="9"/>
      <c r="LRD91" s="9"/>
      <c r="LRE91" s="9"/>
      <c r="LRF91" s="9"/>
      <c r="LRG91" s="9"/>
      <c r="LRH91" s="9"/>
      <c r="LRI91" s="9"/>
      <c r="LRJ91" s="9"/>
      <c r="LRK91" s="9"/>
      <c r="LRL91" s="9"/>
      <c r="LRM91" s="9"/>
      <c r="LRN91" s="9"/>
      <c r="LRO91" s="9"/>
      <c r="LRP91" s="9"/>
      <c r="LRQ91" s="9"/>
      <c r="LRR91" s="9"/>
      <c r="LRS91" s="9"/>
      <c r="LRT91" s="9"/>
      <c r="LRU91" s="9"/>
      <c r="LRV91" s="9"/>
      <c r="LRW91" s="9"/>
      <c r="LRX91" s="9"/>
      <c r="LRY91" s="9"/>
      <c r="LRZ91" s="9"/>
      <c r="LSA91" s="9"/>
      <c r="LSB91" s="9"/>
      <c r="LSC91" s="9"/>
      <c r="LSD91" s="9"/>
      <c r="LSE91" s="9"/>
      <c r="LSF91" s="9"/>
      <c r="LSG91" s="9"/>
      <c r="LSH91" s="9"/>
      <c r="LSI91" s="9"/>
      <c r="LSJ91" s="9"/>
      <c r="LSK91" s="9"/>
      <c r="LSL91" s="9"/>
      <c r="LSM91" s="9"/>
      <c r="LSN91" s="9"/>
      <c r="LSO91" s="9"/>
      <c r="LSP91" s="9"/>
      <c r="LSQ91" s="9"/>
      <c r="LSR91" s="9"/>
      <c r="LSS91" s="9"/>
      <c r="LST91" s="9"/>
      <c r="LSU91" s="9"/>
      <c r="LSV91" s="9"/>
      <c r="LSW91" s="9"/>
      <c r="LSX91" s="9"/>
      <c r="LSY91" s="9"/>
      <c r="LSZ91" s="9"/>
      <c r="LTA91" s="9"/>
      <c r="LTB91" s="9"/>
      <c r="LTC91" s="9"/>
      <c r="LTD91" s="9"/>
      <c r="LTE91" s="9"/>
      <c r="LTF91" s="9"/>
      <c r="LTG91" s="9"/>
      <c r="LTH91" s="9"/>
      <c r="LTI91" s="9"/>
      <c r="LTJ91" s="9"/>
      <c r="LTK91" s="9"/>
      <c r="LTL91" s="9"/>
      <c r="LTM91" s="9"/>
      <c r="LTN91" s="9"/>
      <c r="LTO91" s="9"/>
      <c r="LTP91" s="9"/>
      <c r="LTQ91" s="9"/>
      <c r="LTR91" s="9"/>
      <c r="LTS91" s="9"/>
      <c r="LTT91" s="9"/>
      <c r="LTU91" s="9"/>
      <c r="LTV91" s="9"/>
      <c r="LTW91" s="9"/>
      <c r="LTX91" s="9"/>
      <c r="LTY91" s="9"/>
      <c r="LTZ91" s="9"/>
      <c r="LUA91" s="9"/>
      <c r="LUB91" s="9"/>
      <c r="LUC91" s="9"/>
      <c r="LUD91" s="9"/>
      <c r="LUE91" s="9"/>
      <c r="LUF91" s="9"/>
      <c r="LUG91" s="9"/>
      <c r="LUH91" s="9"/>
      <c r="LUI91" s="9"/>
      <c r="LUJ91" s="9"/>
      <c r="LUK91" s="9"/>
      <c r="LUL91" s="9"/>
      <c r="LUM91" s="9"/>
      <c r="LUN91" s="9"/>
      <c r="LUO91" s="9"/>
      <c r="LUP91" s="9"/>
      <c r="LUQ91" s="9"/>
      <c r="LUR91" s="9"/>
      <c r="LUS91" s="9"/>
      <c r="LUT91" s="9"/>
      <c r="LUU91" s="9"/>
      <c r="LUV91" s="9"/>
      <c r="LUW91" s="9"/>
      <c r="LUX91" s="9"/>
      <c r="LUY91" s="9"/>
      <c r="LUZ91" s="9"/>
      <c r="LVA91" s="9"/>
      <c r="LVB91" s="9"/>
      <c r="LVC91" s="9"/>
      <c r="LVD91" s="9"/>
      <c r="LVE91" s="9"/>
      <c r="LVF91" s="9"/>
      <c r="LVG91" s="9"/>
      <c r="LVH91" s="9"/>
      <c r="LVI91" s="9"/>
      <c r="LVJ91" s="9"/>
      <c r="LVK91" s="9"/>
      <c r="LVL91" s="9"/>
      <c r="LVM91" s="9"/>
      <c r="LVN91" s="9"/>
      <c r="LVO91" s="9"/>
      <c r="LVP91" s="9"/>
      <c r="LVQ91" s="9"/>
      <c r="LVR91" s="9"/>
      <c r="LVS91" s="9"/>
      <c r="LVT91" s="9"/>
      <c r="LVU91" s="9"/>
      <c r="LVV91" s="9"/>
      <c r="LVW91" s="9"/>
      <c r="LVX91" s="9"/>
      <c r="LVY91" s="9"/>
      <c r="LVZ91" s="9"/>
      <c r="LWA91" s="9"/>
      <c r="LWB91" s="9"/>
      <c r="LWC91" s="9"/>
      <c r="LWD91" s="9"/>
      <c r="LWE91" s="9"/>
      <c r="LWF91" s="9"/>
      <c r="LWG91" s="9"/>
      <c r="LWH91" s="9"/>
      <c r="LWI91" s="9"/>
      <c r="LWJ91" s="9"/>
      <c r="LWK91" s="9"/>
      <c r="LWL91" s="9"/>
      <c r="LWM91" s="9"/>
      <c r="LWN91" s="9"/>
      <c r="LWO91" s="9"/>
      <c r="LWP91" s="9"/>
      <c r="LWQ91" s="9"/>
      <c r="LWR91" s="9"/>
      <c r="LWS91" s="9"/>
      <c r="LWT91" s="9"/>
      <c r="LWU91" s="9"/>
      <c r="LWV91" s="9"/>
      <c r="LWW91" s="9"/>
      <c r="LWX91" s="9"/>
      <c r="LWY91" s="9"/>
      <c r="LWZ91" s="9"/>
      <c r="LXA91" s="9"/>
      <c r="LXB91" s="9"/>
      <c r="LXC91" s="9"/>
      <c r="LXD91" s="9"/>
      <c r="LXE91" s="9"/>
      <c r="LXF91" s="9"/>
      <c r="LXG91" s="9"/>
      <c r="LXH91" s="9"/>
      <c r="LXI91" s="9"/>
      <c r="LXJ91" s="9"/>
      <c r="LXK91" s="9"/>
      <c r="LXL91" s="9"/>
      <c r="LXM91" s="9"/>
      <c r="LXN91" s="9"/>
      <c r="LXO91" s="9"/>
      <c r="LXP91" s="9"/>
      <c r="LXQ91" s="9"/>
      <c r="LXR91" s="9"/>
      <c r="LXS91" s="9"/>
      <c r="LXT91" s="9"/>
      <c r="LXU91" s="9"/>
      <c r="LXV91" s="9"/>
      <c r="LXW91" s="9"/>
      <c r="LXX91" s="9"/>
      <c r="LXY91" s="9"/>
      <c r="LXZ91" s="9"/>
      <c r="LYA91" s="9"/>
      <c r="LYB91" s="9"/>
      <c r="LYC91" s="9"/>
      <c r="LYD91" s="9"/>
      <c r="LYE91" s="9"/>
      <c r="LYF91" s="9"/>
      <c r="LYG91" s="9"/>
      <c r="LYH91" s="9"/>
      <c r="LYI91" s="9"/>
      <c r="LYJ91" s="9"/>
      <c r="LYK91" s="9"/>
      <c r="LYL91" s="9"/>
      <c r="LYM91" s="9"/>
      <c r="LYN91" s="9"/>
      <c r="LYO91" s="9"/>
      <c r="LYP91" s="9"/>
      <c r="LYQ91" s="9"/>
      <c r="LYR91" s="9"/>
      <c r="LYS91" s="9"/>
      <c r="LYT91" s="9"/>
      <c r="LYU91" s="9"/>
      <c r="LYV91" s="9"/>
      <c r="LYW91" s="9"/>
      <c r="LYX91" s="9"/>
      <c r="LYY91" s="9"/>
      <c r="LYZ91" s="9"/>
      <c r="LZA91" s="9"/>
      <c r="LZB91" s="9"/>
      <c r="LZC91" s="9"/>
      <c r="LZD91" s="9"/>
      <c r="LZE91" s="9"/>
      <c r="LZF91" s="9"/>
      <c r="LZG91" s="9"/>
      <c r="LZH91" s="9"/>
      <c r="LZI91" s="9"/>
      <c r="LZJ91" s="9"/>
      <c r="LZK91" s="9"/>
      <c r="LZL91" s="9"/>
      <c r="LZM91" s="9"/>
      <c r="LZN91" s="9"/>
      <c r="LZO91" s="9"/>
      <c r="LZP91" s="9"/>
      <c r="LZQ91" s="9"/>
      <c r="LZR91" s="9"/>
      <c r="LZS91" s="9"/>
      <c r="LZT91" s="9"/>
      <c r="LZU91" s="9"/>
      <c r="LZV91" s="9"/>
      <c r="LZW91" s="9"/>
      <c r="LZX91" s="9"/>
      <c r="LZY91" s="9"/>
      <c r="LZZ91" s="9"/>
      <c r="MAA91" s="9"/>
      <c r="MAB91" s="9"/>
      <c r="MAC91" s="9"/>
      <c r="MAD91" s="9"/>
      <c r="MAE91" s="9"/>
      <c r="MAF91" s="9"/>
      <c r="MAG91" s="9"/>
      <c r="MAH91" s="9"/>
      <c r="MAI91" s="9"/>
      <c r="MAJ91" s="9"/>
      <c r="MAK91" s="9"/>
      <c r="MAL91" s="9"/>
      <c r="MAM91" s="9"/>
      <c r="MAN91" s="9"/>
      <c r="MAO91" s="9"/>
      <c r="MAP91" s="9"/>
      <c r="MAQ91" s="9"/>
      <c r="MAR91" s="9"/>
      <c r="MAS91" s="9"/>
      <c r="MAT91" s="9"/>
      <c r="MAU91" s="9"/>
      <c r="MAV91" s="9"/>
      <c r="MAW91" s="9"/>
      <c r="MAX91" s="9"/>
      <c r="MAY91" s="9"/>
      <c r="MAZ91" s="9"/>
      <c r="MBA91" s="9"/>
      <c r="MBB91" s="9"/>
      <c r="MBC91" s="9"/>
      <c r="MBD91" s="9"/>
      <c r="MBE91" s="9"/>
      <c r="MBF91" s="9"/>
      <c r="MBG91" s="9"/>
      <c r="MBH91" s="9"/>
      <c r="MBI91" s="9"/>
      <c r="MBJ91" s="9"/>
      <c r="MBK91" s="9"/>
      <c r="MBL91" s="9"/>
      <c r="MBM91" s="9"/>
      <c r="MBN91" s="9"/>
      <c r="MBO91" s="9"/>
      <c r="MBP91" s="9"/>
      <c r="MBQ91" s="9"/>
      <c r="MBR91" s="9"/>
      <c r="MBS91" s="9"/>
      <c r="MBT91" s="9"/>
      <c r="MBU91" s="9"/>
      <c r="MBV91" s="9"/>
      <c r="MBW91" s="9"/>
      <c r="MBX91" s="9"/>
      <c r="MBY91" s="9"/>
      <c r="MBZ91" s="9"/>
      <c r="MCA91" s="9"/>
      <c r="MCB91" s="9"/>
      <c r="MCC91" s="9"/>
      <c r="MCD91" s="9"/>
      <c r="MCE91" s="9"/>
      <c r="MCF91" s="9"/>
      <c r="MCG91" s="9"/>
      <c r="MCH91" s="9"/>
      <c r="MCI91" s="9"/>
      <c r="MCJ91" s="9"/>
      <c r="MCK91" s="9"/>
      <c r="MCL91" s="9"/>
      <c r="MCM91" s="9"/>
      <c r="MCN91" s="9"/>
      <c r="MCO91" s="9"/>
      <c r="MCP91" s="9"/>
      <c r="MCQ91" s="9"/>
      <c r="MCR91" s="9"/>
      <c r="MCS91" s="9"/>
      <c r="MCT91" s="9"/>
      <c r="MCU91" s="9"/>
      <c r="MCV91" s="9"/>
      <c r="MCW91" s="9"/>
      <c r="MCX91" s="9"/>
      <c r="MCY91" s="9"/>
      <c r="MCZ91" s="9"/>
      <c r="MDA91" s="9"/>
      <c r="MDB91" s="9"/>
      <c r="MDC91" s="9"/>
      <c r="MDD91" s="9"/>
      <c r="MDE91" s="9"/>
      <c r="MDF91" s="9"/>
      <c r="MDG91" s="9"/>
      <c r="MDH91" s="9"/>
      <c r="MDI91" s="9"/>
      <c r="MDJ91" s="9"/>
      <c r="MDK91" s="9"/>
      <c r="MDL91" s="9"/>
      <c r="MDM91" s="9"/>
      <c r="MDN91" s="9"/>
      <c r="MDO91" s="9"/>
      <c r="MDP91" s="9"/>
      <c r="MDQ91" s="9"/>
      <c r="MDR91" s="9"/>
      <c r="MDS91" s="9"/>
      <c r="MDT91" s="9"/>
      <c r="MDU91" s="9"/>
      <c r="MDV91" s="9"/>
      <c r="MDW91" s="9"/>
      <c r="MDX91" s="9"/>
      <c r="MDY91" s="9"/>
      <c r="MDZ91" s="9"/>
      <c r="MEA91" s="9"/>
      <c r="MEB91" s="9"/>
      <c r="MEC91" s="9"/>
      <c r="MED91" s="9"/>
      <c r="MEE91" s="9"/>
      <c r="MEF91" s="9"/>
      <c r="MEG91" s="9"/>
      <c r="MEH91" s="9"/>
      <c r="MEI91" s="9"/>
      <c r="MEJ91" s="9"/>
      <c r="MEK91" s="9"/>
      <c r="MEL91" s="9"/>
      <c r="MEM91" s="9"/>
      <c r="MEN91" s="9"/>
      <c r="MEO91" s="9"/>
      <c r="MEP91" s="9"/>
      <c r="MEQ91" s="9"/>
      <c r="MER91" s="9"/>
      <c r="MES91" s="9"/>
      <c r="MET91" s="9"/>
      <c r="MEU91" s="9"/>
      <c r="MEV91" s="9"/>
      <c r="MEW91" s="9"/>
      <c r="MEX91" s="9"/>
      <c r="MEY91" s="9"/>
      <c r="MEZ91" s="9"/>
      <c r="MFA91" s="9"/>
      <c r="MFB91" s="9"/>
      <c r="MFC91" s="9"/>
      <c r="MFD91" s="9"/>
      <c r="MFE91" s="9"/>
      <c r="MFF91" s="9"/>
      <c r="MFG91" s="9"/>
      <c r="MFH91" s="9"/>
      <c r="MFI91" s="9"/>
      <c r="MFJ91" s="9"/>
      <c r="MFK91" s="9"/>
      <c r="MFL91" s="9"/>
      <c r="MFM91" s="9"/>
      <c r="MFN91" s="9"/>
      <c r="MFO91" s="9"/>
      <c r="MFP91" s="9"/>
      <c r="MFQ91" s="9"/>
      <c r="MFR91" s="9"/>
      <c r="MFS91" s="9"/>
      <c r="MFT91" s="9"/>
      <c r="MFU91" s="9"/>
      <c r="MFV91" s="9"/>
      <c r="MFW91" s="9"/>
      <c r="MFX91" s="9"/>
      <c r="MFY91" s="9"/>
      <c r="MFZ91" s="9"/>
      <c r="MGA91" s="9"/>
      <c r="MGB91" s="9"/>
      <c r="MGC91" s="9"/>
      <c r="MGD91" s="9"/>
      <c r="MGE91" s="9"/>
      <c r="MGF91" s="9"/>
      <c r="MGG91" s="9"/>
      <c r="MGH91" s="9"/>
      <c r="MGI91" s="9"/>
      <c r="MGJ91" s="9"/>
      <c r="MGK91" s="9"/>
      <c r="MGL91" s="9"/>
      <c r="MGM91" s="9"/>
      <c r="MGN91" s="9"/>
      <c r="MGO91" s="9"/>
      <c r="MGP91" s="9"/>
      <c r="MGQ91" s="9"/>
      <c r="MGR91" s="9"/>
      <c r="MGS91" s="9"/>
      <c r="MGT91" s="9"/>
      <c r="MGU91" s="9"/>
      <c r="MGV91" s="9"/>
      <c r="MGW91" s="9"/>
      <c r="MGX91" s="9"/>
      <c r="MGY91" s="9"/>
      <c r="MGZ91" s="9"/>
      <c r="MHA91" s="9"/>
      <c r="MHB91" s="9"/>
      <c r="MHC91" s="9"/>
      <c r="MHD91" s="9"/>
      <c r="MHE91" s="9"/>
      <c r="MHF91" s="9"/>
      <c r="MHG91" s="9"/>
      <c r="MHH91" s="9"/>
      <c r="MHI91" s="9"/>
      <c r="MHJ91" s="9"/>
      <c r="MHK91" s="9"/>
      <c r="MHL91" s="9"/>
      <c r="MHM91" s="9"/>
      <c r="MHN91" s="9"/>
      <c r="MHO91" s="9"/>
      <c r="MHP91" s="9"/>
      <c r="MHQ91" s="9"/>
      <c r="MHR91" s="9"/>
      <c r="MHS91" s="9"/>
      <c r="MHT91" s="9"/>
      <c r="MHU91" s="9"/>
      <c r="MHV91" s="9"/>
      <c r="MHW91" s="9"/>
      <c r="MHX91" s="9"/>
      <c r="MHY91" s="9"/>
      <c r="MHZ91" s="9"/>
      <c r="MIA91" s="9"/>
      <c r="MIB91" s="9"/>
      <c r="MIC91" s="9"/>
      <c r="MID91" s="9"/>
      <c r="MIE91" s="9"/>
      <c r="MIF91" s="9"/>
      <c r="MIG91" s="9"/>
      <c r="MIH91" s="9"/>
      <c r="MII91" s="9"/>
      <c r="MIJ91" s="9"/>
      <c r="MIK91" s="9"/>
      <c r="MIL91" s="9"/>
      <c r="MIM91" s="9"/>
      <c r="MIN91" s="9"/>
      <c r="MIO91" s="9"/>
      <c r="MIP91" s="9"/>
      <c r="MIQ91" s="9"/>
      <c r="MIR91" s="9"/>
      <c r="MIS91" s="9"/>
      <c r="MIT91" s="9"/>
      <c r="MIU91" s="9"/>
      <c r="MIV91" s="9"/>
      <c r="MIW91" s="9"/>
      <c r="MIX91" s="9"/>
      <c r="MIY91" s="9"/>
      <c r="MIZ91" s="9"/>
      <c r="MJA91" s="9"/>
      <c r="MJB91" s="9"/>
      <c r="MJC91" s="9"/>
      <c r="MJD91" s="9"/>
      <c r="MJE91" s="9"/>
      <c r="MJF91" s="9"/>
      <c r="MJG91" s="9"/>
      <c r="MJH91" s="9"/>
      <c r="MJI91" s="9"/>
      <c r="MJJ91" s="9"/>
      <c r="MJK91" s="9"/>
      <c r="MJL91" s="9"/>
      <c r="MJM91" s="9"/>
      <c r="MJN91" s="9"/>
      <c r="MJO91" s="9"/>
      <c r="MJP91" s="9"/>
      <c r="MJQ91" s="9"/>
      <c r="MJR91" s="9"/>
      <c r="MJS91" s="9"/>
      <c r="MJT91" s="9"/>
      <c r="MJU91" s="9"/>
      <c r="MJV91" s="9"/>
      <c r="MJW91" s="9"/>
      <c r="MJX91" s="9"/>
      <c r="MJY91" s="9"/>
      <c r="MJZ91" s="9"/>
      <c r="MKA91" s="9"/>
      <c r="MKB91" s="9"/>
      <c r="MKC91" s="9"/>
      <c r="MKD91" s="9"/>
      <c r="MKE91" s="9"/>
      <c r="MKF91" s="9"/>
      <c r="MKG91" s="9"/>
      <c r="MKH91" s="9"/>
      <c r="MKI91" s="9"/>
      <c r="MKJ91" s="9"/>
      <c r="MKK91" s="9"/>
      <c r="MKL91" s="9"/>
      <c r="MKM91" s="9"/>
      <c r="MKN91" s="9"/>
      <c r="MKO91" s="9"/>
      <c r="MKP91" s="9"/>
      <c r="MKQ91" s="9"/>
      <c r="MKR91" s="9"/>
      <c r="MKS91" s="9"/>
      <c r="MKT91" s="9"/>
      <c r="MKU91" s="9"/>
      <c r="MKV91" s="9"/>
      <c r="MKW91" s="9"/>
      <c r="MKX91" s="9"/>
      <c r="MKY91" s="9"/>
      <c r="MKZ91" s="9"/>
      <c r="MLA91" s="9"/>
      <c r="MLB91" s="9"/>
      <c r="MLC91" s="9"/>
      <c r="MLD91" s="9"/>
      <c r="MLE91" s="9"/>
      <c r="MLF91" s="9"/>
      <c r="MLG91" s="9"/>
      <c r="MLH91" s="9"/>
      <c r="MLI91" s="9"/>
      <c r="MLJ91" s="9"/>
      <c r="MLK91" s="9"/>
      <c r="MLL91" s="9"/>
      <c r="MLM91" s="9"/>
      <c r="MLN91" s="9"/>
      <c r="MLO91" s="9"/>
      <c r="MLP91" s="9"/>
      <c r="MLQ91" s="9"/>
      <c r="MLR91" s="9"/>
      <c r="MLS91" s="9"/>
      <c r="MLT91" s="9"/>
      <c r="MLU91" s="9"/>
      <c r="MLV91" s="9"/>
      <c r="MLW91" s="9"/>
      <c r="MLX91" s="9"/>
      <c r="MLY91" s="9"/>
      <c r="MLZ91" s="9"/>
      <c r="MMA91" s="9"/>
      <c r="MMB91" s="9"/>
      <c r="MMC91" s="9"/>
      <c r="MMD91" s="9"/>
      <c r="MME91" s="9"/>
      <c r="MMF91" s="9"/>
      <c r="MMG91" s="9"/>
      <c r="MMH91" s="9"/>
      <c r="MMI91" s="9"/>
      <c r="MMJ91" s="9"/>
      <c r="MMK91" s="9"/>
      <c r="MML91" s="9"/>
      <c r="MMM91" s="9"/>
      <c r="MMN91" s="9"/>
      <c r="MMO91" s="9"/>
      <c r="MMP91" s="9"/>
      <c r="MMQ91" s="9"/>
      <c r="MMR91" s="9"/>
      <c r="MMS91" s="9"/>
      <c r="MMT91" s="9"/>
      <c r="MMU91" s="9"/>
      <c r="MMV91" s="9"/>
      <c r="MMW91" s="9"/>
      <c r="MMX91" s="9"/>
      <c r="MMY91" s="9"/>
      <c r="MMZ91" s="9"/>
      <c r="MNA91" s="9"/>
      <c r="MNB91" s="9"/>
      <c r="MNC91" s="9"/>
      <c r="MND91" s="9"/>
      <c r="MNE91" s="9"/>
      <c r="MNF91" s="9"/>
      <c r="MNG91" s="9"/>
      <c r="MNH91" s="9"/>
      <c r="MNI91" s="9"/>
      <c r="MNJ91" s="9"/>
      <c r="MNK91" s="9"/>
      <c r="MNL91" s="9"/>
      <c r="MNM91" s="9"/>
      <c r="MNN91" s="9"/>
      <c r="MNO91" s="9"/>
      <c r="MNP91" s="9"/>
      <c r="MNQ91" s="9"/>
      <c r="MNR91" s="9"/>
      <c r="MNS91" s="9"/>
      <c r="MNT91" s="9"/>
      <c r="MNU91" s="9"/>
      <c r="MNV91" s="9"/>
      <c r="MNW91" s="9"/>
      <c r="MNX91" s="9"/>
      <c r="MNY91" s="9"/>
      <c r="MNZ91" s="9"/>
      <c r="MOA91" s="9"/>
      <c r="MOB91" s="9"/>
      <c r="MOC91" s="9"/>
      <c r="MOD91" s="9"/>
      <c r="MOE91" s="9"/>
      <c r="MOF91" s="9"/>
      <c r="MOG91" s="9"/>
      <c r="MOH91" s="9"/>
      <c r="MOI91" s="9"/>
      <c r="MOJ91" s="9"/>
      <c r="MOK91" s="9"/>
      <c r="MOL91" s="9"/>
      <c r="MOM91" s="9"/>
      <c r="MON91" s="9"/>
      <c r="MOO91" s="9"/>
      <c r="MOP91" s="9"/>
      <c r="MOQ91" s="9"/>
      <c r="MOR91" s="9"/>
      <c r="MOS91" s="9"/>
      <c r="MOT91" s="9"/>
      <c r="MOU91" s="9"/>
      <c r="MOV91" s="9"/>
      <c r="MOW91" s="9"/>
      <c r="MOX91" s="9"/>
      <c r="MOY91" s="9"/>
      <c r="MOZ91" s="9"/>
      <c r="MPA91" s="9"/>
      <c r="MPB91" s="9"/>
      <c r="MPC91" s="9"/>
      <c r="MPD91" s="9"/>
      <c r="MPE91" s="9"/>
      <c r="MPF91" s="9"/>
      <c r="MPG91" s="9"/>
      <c r="MPH91" s="9"/>
      <c r="MPI91" s="9"/>
      <c r="MPJ91" s="9"/>
      <c r="MPK91" s="9"/>
      <c r="MPL91" s="9"/>
      <c r="MPM91" s="9"/>
      <c r="MPN91" s="9"/>
      <c r="MPO91" s="9"/>
      <c r="MPP91" s="9"/>
      <c r="MPQ91" s="9"/>
      <c r="MPR91" s="9"/>
      <c r="MPS91" s="9"/>
      <c r="MPT91" s="9"/>
      <c r="MPU91" s="9"/>
      <c r="MPV91" s="9"/>
      <c r="MPW91" s="9"/>
      <c r="MPX91" s="9"/>
      <c r="MPY91" s="9"/>
      <c r="MPZ91" s="9"/>
      <c r="MQA91" s="9"/>
      <c r="MQB91" s="9"/>
      <c r="MQC91" s="9"/>
      <c r="MQD91" s="9"/>
      <c r="MQE91" s="9"/>
      <c r="MQF91" s="9"/>
      <c r="MQG91" s="9"/>
      <c r="MQH91" s="9"/>
      <c r="MQI91" s="9"/>
      <c r="MQJ91" s="9"/>
      <c r="MQK91" s="9"/>
      <c r="MQL91" s="9"/>
      <c r="MQM91" s="9"/>
      <c r="MQN91" s="9"/>
      <c r="MQO91" s="9"/>
      <c r="MQP91" s="9"/>
      <c r="MQQ91" s="9"/>
      <c r="MQR91" s="9"/>
      <c r="MQS91" s="9"/>
      <c r="MQT91" s="9"/>
      <c r="MQU91" s="9"/>
      <c r="MQV91" s="9"/>
      <c r="MQW91" s="9"/>
      <c r="MQX91" s="9"/>
      <c r="MQY91" s="9"/>
      <c r="MQZ91" s="9"/>
      <c r="MRA91" s="9"/>
      <c r="MRB91" s="9"/>
      <c r="MRC91" s="9"/>
      <c r="MRD91" s="9"/>
      <c r="MRE91" s="9"/>
      <c r="MRF91" s="9"/>
      <c r="MRG91" s="9"/>
      <c r="MRH91" s="9"/>
      <c r="MRI91" s="9"/>
      <c r="MRJ91" s="9"/>
      <c r="MRK91" s="9"/>
      <c r="MRL91" s="9"/>
      <c r="MRM91" s="9"/>
      <c r="MRN91" s="9"/>
      <c r="MRO91" s="9"/>
      <c r="MRP91" s="9"/>
      <c r="MRQ91" s="9"/>
      <c r="MRR91" s="9"/>
      <c r="MRS91" s="9"/>
      <c r="MRT91" s="9"/>
      <c r="MRU91" s="9"/>
      <c r="MRV91" s="9"/>
      <c r="MRW91" s="9"/>
      <c r="MRX91" s="9"/>
      <c r="MRY91" s="9"/>
      <c r="MRZ91" s="9"/>
      <c r="MSA91" s="9"/>
      <c r="MSB91" s="9"/>
      <c r="MSC91" s="9"/>
      <c r="MSD91" s="9"/>
      <c r="MSE91" s="9"/>
      <c r="MSF91" s="9"/>
      <c r="MSG91" s="9"/>
      <c r="MSH91" s="9"/>
      <c r="MSI91" s="9"/>
      <c r="MSJ91" s="9"/>
      <c r="MSK91" s="9"/>
      <c r="MSL91" s="9"/>
      <c r="MSM91" s="9"/>
      <c r="MSN91" s="9"/>
      <c r="MSO91" s="9"/>
      <c r="MSP91" s="9"/>
      <c r="MSQ91" s="9"/>
      <c r="MSR91" s="9"/>
      <c r="MSS91" s="9"/>
      <c r="MST91" s="9"/>
      <c r="MSU91" s="9"/>
      <c r="MSV91" s="9"/>
      <c r="MSW91" s="9"/>
      <c r="MSX91" s="9"/>
      <c r="MSY91" s="9"/>
      <c r="MSZ91" s="9"/>
      <c r="MTA91" s="9"/>
      <c r="MTB91" s="9"/>
      <c r="MTC91" s="9"/>
      <c r="MTD91" s="9"/>
      <c r="MTE91" s="9"/>
      <c r="MTF91" s="9"/>
      <c r="MTG91" s="9"/>
      <c r="MTH91" s="9"/>
      <c r="MTI91" s="9"/>
      <c r="MTJ91" s="9"/>
      <c r="MTK91" s="9"/>
      <c r="MTL91" s="9"/>
      <c r="MTM91" s="9"/>
      <c r="MTN91" s="9"/>
      <c r="MTO91" s="9"/>
      <c r="MTP91" s="9"/>
      <c r="MTQ91" s="9"/>
      <c r="MTR91" s="9"/>
      <c r="MTS91" s="9"/>
      <c r="MTT91" s="9"/>
      <c r="MTU91" s="9"/>
      <c r="MTV91" s="9"/>
      <c r="MTW91" s="9"/>
      <c r="MTX91" s="9"/>
      <c r="MTY91" s="9"/>
      <c r="MTZ91" s="9"/>
      <c r="MUA91" s="9"/>
      <c r="MUB91" s="9"/>
      <c r="MUC91" s="9"/>
      <c r="MUD91" s="9"/>
      <c r="MUE91" s="9"/>
      <c r="MUF91" s="9"/>
      <c r="MUG91" s="9"/>
      <c r="MUH91" s="9"/>
      <c r="MUI91" s="9"/>
      <c r="MUJ91" s="9"/>
      <c r="MUK91" s="9"/>
      <c r="MUL91" s="9"/>
      <c r="MUM91" s="9"/>
      <c r="MUN91" s="9"/>
      <c r="MUO91" s="9"/>
      <c r="MUP91" s="9"/>
      <c r="MUQ91" s="9"/>
      <c r="MUR91" s="9"/>
      <c r="MUS91" s="9"/>
      <c r="MUT91" s="9"/>
      <c r="MUU91" s="9"/>
      <c r="MUV91" s="9"/>
      <c r="MUW91" s="9"/>
      <c r="MUX91" s="9"/>
      <c r="MUY91" s="9"/>
      <c r="MUZ91" s="9"/>
      <c r="MVA91" s="9"/>
      <c r="MVB91" s="9"/>
      <c r="MVC91" s="9"/>
      <c r="MVD91" s="9"/>
      <c r="MVE91" s="9"/>
      <c r="MVF91" s="9"/>
      <c r="MVG91" s="9"/>
      <c r="MVH91" s="9"/>
      <c r="MVI91" s="9"/>
      <c r="MVJ91" s="9"/>
      <c r="MVK91" s="9"/>
      <c r="MVL91" s="9"/>
      <c r="MVM91" s="9"/>
      <c r="MVN91" s="9"/>
      <c r="MVO91" s="9"/>
      <c r="MVP91" s="9"/>
      <c r="MVQ91" s="9"/>
      <c r="MVR91" s="9"/>
      <c r="MVS91" s="9"/>
      <c r="MVT91" s="9"/>
      <c r="MVU91" s="9"/>
      <c r="MVV91" s="9"/>
      <c r="MVW91" s="9"/>
      <c r="MVX91" s="9"/>
      <c r="MVY91" s="9"/>
      <c r="MVZ91" s="9"/>
      <c r="MWA91" s="9"/>
      <c r="MWB91" s="9"/>
      <c r="MWC91" s="9"/>
      <c r="MWD91" s="9"/>
      <c r="MWE91" s="9"/>
      <c r="MWF91" s="9"/>
      <c r="MWG91" s="9"/>
      <c r="MWH91" s="9"/>
      <c r="MWI91" s="9"/>
      <c r="MWJ91" s="9"/>
      <c r="MWK91" s="9"/>
      <c r="MWL91" s="9"/>
      <c r="MWM91" s="9"/>
      <c r="MWN91" s="9"/>
      <c r="MWO91" s="9"/>
      <c r="MWP91" s="9"/>
      <c r="MWQ91" s="9"/>
      <c r="MWR91" s="9"/>
      <c r="MWS91" s="9"/>
      <c r="MWT91" s="9"/>
      <c r="MWU91" s="9"/>
      <c r="MWV91" s="9"/>
      <c r="MWW91" s="9"/>
      <c r="MWX91" s="9"/>
      <c r="MWY91" s="9"/>
      <c r="MWZ91" s="9"/>
      <c r="MXA91" s="9"/>
      <c r="MXB91" s="9"/>
      <c r="MXC91" s="9"/>
      <c r="MXD91" s="9"/>
      <c r="MXE91" s="9"/>
      <c r="MXF91" s="9"/>
      <c r="MXG91" s="9"/>
      <c r="MXH91" s="9"/>
      <c r="MXI91" s="9"/>
      <c r="MXJ91" s="9"/>
      <c r="MXK91" s="9"/>
      <c r="MXL91" s="9"/>
      <c r="MXM91" s="9"/>
      <c r="MXN91" s="9"/>
      <c r="MXO91" s="9"/>
      <c r="MXP91" s="9"/>
      <c r="MXQ91" s="9"/>
      <c r="MXR91" s="9"/>
      <c r="MXS91" s="9"/>
      <c r="MXT91" s="9"/>
      <c r="MXU91" s="9"/>
      <c r="MXV91" s="9"/>
      <c r="MXW91" s="9"/>
      <c r="MXX91" s="9"/>
      <c r="MXY91" s="9"/>
      <c r="MXZ91" s="9"/>
      <c r="MYA91" s="9"/>
      <c r="MYB91" s="9"/>
      <c r="MYC91" s="9"/>
      <c r="MYD91" s="9"/>
      <c r="MYE91" s="9"/>
      <c r="MYF91" s="9"/>
      <c r="MYG91" s="9"/>
      <c r="MYH91" s="9"/>
      <c r="MYI91" s="9"/>
      <c r="MYJ91" s="9"/>
      <c r="MYK91" s="9"/>
      <c r="MYL91" s="9"/>
      <c r="MYM91" s="9"/>
      <c r="MYN91" s="9"/>
      <c r="MYO91" s="9"/>
      <c r="MYP91" s="9"/>
      <c r="MYQ91" s="9"/>
      <c r="MYR91" s="9"/>
      <c r="MYS91" s="9"/>
      <c r="MYT91" s="9"/>
      <c r="MYU91" s="9"/>
      <c r="MYV91" s="9"/>
      <c r="MYW91" s="9"/>
      <c r="MYX91" s="9"/>
      <c r="MYY91" s="9"/>
      <c r="MYZ91" s="9"/>
      <c r="MZA91" s="9"/>
      <c r="MZB91" s="9"/>
      <c r="MZC91" s="9"/>
      <c r="MZD91" s="9"/>
      <c r="MZE91" s="9"/>
      <c r="MZF91" s="9"/>
      <c r="MZG91" s="9"/>
      <c r="MZH91" s="9"/>
      <c r="MZI91" s="9"/>
      <c r="MZJ91" s="9"/>
      <c r="MZK91" s="9"/>
      <c r="MZL91" s="9"/>
      <c r="MZM91" s="9"/>
      <c r="MZN91" s="9"/>
      <c r="MZO91" s="9"/>
      <c r="MZP91" s="9"/>
      <c r="MZQ91" s="9"/>
      <c r="MZR91" s="9"/>
      <c r="MZS91" s="9"/>
      <c r="MZT91" s="9"/>
      <c r="MZU91" s="9"/>
      <c r="MZV91" s="9"/>
      <c r="MZW91" s="9"/>
      <c r="MZX91" s="9"/>
      <c r="MZY91" s="9"/>
      <c r="MZZ91" s="9"/>
      <c r="NAA91" s="9"/>
      <c r="NAB91" s="9"/>
      <c r="NAC91" s="9"/>
      <c r="NAD91" s="9"/>
      <c r="NAE91" s="9"/>
      <c r="NAF91" s="9"/>
      <c r="NAG91" s="9"/>
      <c r="NAH91" s="9"/>
      <c r="NAI91" s="9"/>
      <c r="NAJ91" s="9"/>
      <c r="NAK91" s="9"/>
      <c r="NAL91" s="9"/>
      <c r="NAM91" s="9"/>
      <c r="NAN91" s="9"/>
      <c r="NAO91" s="9"/>
      <c r="NAP91" s="9"/>
      <c r="NAQ91" s="9"/>
      <c r="NAR91" s="9"/>
      <c r="NAS91" s="9"/>
      <c r="NAT91" s="9"/>
      <c r="NAU91" s="9"/>
      <c r="NAV91" s="9"/>
      <c r="NAW91" s="9"/>
      <c r="NAX91" s="9"/>
      <c r="NAY91" s="9"/>
      <c r="NAZ91" s="9"/>
      <c r="NBA91" s="9"/>
      <c r="NBB91" s="9"/>
      <c r="NBC91" s="9"/>
      <c r="NBD91" s="9"/>
      <c r="NBE91" s="9"/>
      <c r="NBF91" s="9"/>
      <c r="NBG91" s="9"/>
      <c r="NBH91" s="9"/>
      <c r="NBI91" s="9"/>
      <c r="NBJ91" s="9"/>
      <c r="NBK91" s="9"/>
      <c r="NBL91" s="9"/>
      <c r="NBM91" s="9"/>
      <c r="NBN91" s="9"/>
      <c r="NBO91" s="9"/>
      <c r="NBP91" s="9"/>
      <c r="NBQ91" s="9"/>
      <c r="NBR91" s="9"/>
      <c r="NBS91" s="9"/>
      <c r="NBT91" s="9"/>
      <c r="NBU91" s="9"/>
      <c r="NBV91" s="9"/>
      <c r="NBW91" s="9"/>
      <c r="NBX91" s="9"/>
      <c r="NBY91" s="9"/>
      <c r="NBZ91" s="9"/>
      <c r="NCA91" s="9"/>
      <c r="NCB91" s="9"/>
      <c r="NCC91" s="9"/>
      <c r="NCD91" s="9"/>
      <c r="NCE91" s="9"/>
      <c r="NCF91" s="9"/>
      <c r="NCG91" s="9"/>
      <c r="NCH91" s="9"/>
      <c r="NCI91" s="9"/>
      <c r="NCJ91" s="9"/>
      <c r="NCK91" s="9"/>
      <c r="NCL91" s="9"/>
      <c r="NCM91" s="9"/>
      <c r="NCN91" s="9"/>
      <c r="NCO91" s="9"/>
      <c r="NCP91" s="9"/>
      <c r="NCQ91" s="9"/>
      <c r="NCR91" s="9"/>
      <c r="NCS91" s="9"/>
      <c r="NCT91" s="9"/>
      <c r="NCU91" s="9"/>
      <c r="NCV91" s="9"/>
      <c r="NCW91" s="9"/>
      <c r="NCX91" s="9"/>
      <c r="NCY91" s="9"/>
      <c r="NCZ91" s="9"/>
      <c r="NDA91" s="9"/>
      <c r="NDB91" s="9"/>
      <c r="NDC91" s="9"/>
      <c r="NDD91" s="9"/>
      <c r="NDE91" s="9"/>
      <c r="NDF91" s="9"/>
      <c r="NDG91" s="9"/>
      <c r="NDH91" s="9"/>
      <c r="NDI91" s="9"/>
      <c r="NDJ91" s="9"/>
      <c r="NDK91" s="9"/>
      <c r="NDL91" s="9"/>
      <c r="NDM91" s="9"/>
      <c r="NDN91" s="9"/>
      <c r="NDO91" s="9"/>
      <c r="NDP91" s="9"/>
      <c r="NDQ91" s="9"/>
      <c r="NDR91" s="9"/>
      <c r="NDS91" s="9"/>
      <c r="NDT91" s="9"/>
      <c r="NDU91" s="9"/>
      <c r="NDV91" s="9"/>
      <c r="NDW91" s="9"/>
      <c r="NDX91" s="9"/>
      <c r="NDY91" s="9"/>
      <c r="NDZ91" s="9"/>
      <c r="NEA91" s="9"/>
      <c r="NEB91" s="9"/>
      <c r="NEC91" s="9"/>
      <c r="NED91" s="9"/>
      <c r="NEE91" s="9"/>
      <c r="NEF91" s="9"/>
      <c r="NEG91" s="9"/>
      <c r="NEH91" s="9"/>
      <c r="NEI91" s="9"/>
      <c r="NEJ91" s="9"/>
      <c r="NEK91" s="9"/>
      <c r="NEL91" s="9"/>
      <c r="NEM91" s="9"/>
      <c r="NEN91" s="9"/>
      <c r="NEO91" s="9"/>
      <c r="NEP91" s="9"/>
      <c r="NEQ91" s="9"/>
      <c r="NER91" s="9"/>
      <c r="NES91" s="9"/>
      <c r="NET91" s="9"/>
      <c r="NEU91" s="9"/>
      <c r="NEV91" s="9"/>
      <c r="NEW91" s="9"/>
      <c r="NEX91" s="9"/>
      <c r="NEY91" s="9"/>
      <c r="NEZ91" s="9"/>
      <c r="NFA91" s="9"/>
      <c r="NFB91" s="9"/>
      <c r="NFC91" s="9"/>
      <c r="NFD91" s="9"/>
      <c r="NFE91" s="9"/>
      <c r="NFF91" s="9"/>
      <c r="NFG91" s="9"/>
      <c r="NFH91" s="9"/>
      <c r="NFI91" s="9"/>
      <c r="NFJ91" s="9"/>
      <c r="NFK91" s="9"/>
      <c r="NFL91" s="9"/>
      <c r="NFM91" s="9"/>
      <c r="NFN91" s="9"/>
      <c r="NFO91" s="9"/>
      <c r="NFP91" s="9"/>
      <c r="NFQ91" s="9"/>
      <c r="NFR91" s="9"/>
      <c r="NFS91" s="9"/>
      <c r="NFT91" s="9"/>
      <c r="NFU91" s="9"/>
      <c r="NFV91" s="9"/>
      <c r="NFW91" s="9"/>
      <c r="NFX91" s="9"/>
      <c r="NFY91" s="9"/>
      <c r="NFZ91" s="9"/>
      <c r="NGA91" s="9"/>
      <c r="NGB91" s="9"/>
      <c r="NGC91" s="9"/>
      <c r="NGD91" s="9"/>
      <c r="NGE91" s="9"/>
      <c r="NGF91" s="9"/>
      <c r="NGG91" s="9"/>
      <c r="NGH91" s="9"/>
      <c r="NGI91" s="9"/>
      <c r="NGJ91" s="9"/>
      <c r="NGK91" s="9"/>
      <c r="NGL91" s="9"/>
      <c r="NGM91" s="9"/>
      <c r="NGN91" s="9"/>
      <c r="NGO91" s="9"/>
      <c r="NGP91" s="9"/>
      <c r="NGQ91" s="9"/>
      <c r="NGR91" s="9"/>
      <c r="NGS91" s="9"/>
      <c r="NGT91" s="9"/>
      <c r="NGU91" s="9"/>
      <c r="NGV91" s="9"/>
      <c r="NGW91" s="9"/>
      <c r="NGX91" s="9"/>
      <c r="NGY91" s="9"/>
      <c r="NGZ91" s="9"/>
      <c r="NHA91" s="9"/>
      <c r="NHB91" s="9"/>
      <c r="NHC91" s="9"/>
      <c r="NHD91" s="9"/>
      <c r="NHE91" s="9"/>
      <c r="NHF91" s="9"/>
      <c r="NHG91" s="9"/>
      <c r="NHH91" s="9"/>
      <c r="NHI91" s="9"/>
      <c r="NHJ91" s="9"/>
      <c r="NHK91" s="9"/>
      <c r="NHL91" s="9"/>
      <c r="NHM91" s="9"/>
      <c r="NHN91" s="9"/>
      <c r="NHO91" s="9"/>
      <c r="NHP91" s="9"/>
      <c r="NHQ91" s="9"/>
      <c r="NHR91" s="9"/>
      <c r="NHS91" s="9"/>
      <c r="NHT91" s="9"/>
      <c r="NHU91" s="9"/>
      <c r="NHV91" s="9"/>
      <c r="NHW91" s="9"/>
      <c r="NHX91" s="9"/>
      <c r="NHY91" s="9"/>
      <c r="NHZ91" s="9"/>
      <c r="NIA91" s="9"/>
      <c r="NIB91" s="9"/>
      <c r="NIC91" s="9"/>
      <c r="NID91" s="9"/>
      <c r="NIE91" s="9"/>
      <c r="NIF91" s="9"/>
      <c r="NIG91" s="9"/>
      <c r="NIH91" s="9"/>
      <c r="NII91" s="9"/>
      <c r="NIJ91" s="9"/>
      <c r="NIK91" s="9"/>
      <c r="NIL91" s="9"/>
      <c r="NIM91" s="9"/>
      <c r="NIN91" s="9"/>
      <c r="NIO91" s="9"/>
      <c r="NIP91" s="9"/>
      <c r="NIQ91" s="9"/>
      <c r="NIR91" s="9"/>
      <c r="NIS91" s="9"/>
      <c r="NIT91" s="9"/>
      <c r="NIU91" s="9"/>
      <c r="NIV91" s="9"/>
      <c r="NIW91" s="9"/>
      <c r="NIX91" s="9"/>
      <c r="NIY91" s="9"/>
      <c r="NIZ91" s="9"/>
      <c r="NJA91" s="9"/>
      <c r="NJB91" s="9"/>
      <c r="NJC91" s="9"/>
      <c r="NJD91" s="9"/>
      <c r="NJE91" s="9"/>
      <c r="NJF91" s="9"/>
      <c r="NJG91" s="9"/>
      <c r="NJH91" s="9"/>
      <c r="NJI91" s="9"/>
      <c r="NJJ91" s="9"/>
      <c r="NJK91" s="9"/>
      <c r="NJL91" s="9"/>
      <c r="NJM91" s="9"/>
      <c r="NJN91" s="9"/>
      <c r="NJO91" s="9"/>
      <c r="NJP91" s="9"/>
      <c r="NJQ91" s="9"/>
      <c r="NJR91" s="9"/>
      <c r="NJS91" s="9"/>
      <c r="NJT91" s="9"/>
      <c r="NJU91" s="9"/>
      <c r="NJV91" s="9"/>
      <c r="NJW91" s="9"/>
      <c r="NJX91" s="9"/>
      <c r="NJY91" s="9"/>
      <c r="NJZ91" s="9"/>
      <c r="NKA91" s="9"/>
      <c r="NKB91" s="9"/>
      <c r="NKC91" s="9"/>
      <c r="NKD91" s="9"/>
      <c r="NKE91" s="9"/>
      <c r="NKF91" s="9"/>
      <c r="NKG91" s="9"/>
      <c r="NKH91" s="9"/>
      <c r="NKI91" s="9"/>
      <c r="NKJ91" s="9"/>
      <c r="NKK91" s="9"/>
      <c r="NKL91" s="9"/>
      <c r="NKM91" s="9"/>
      <c r="NKN91" s="9"/>
      <c r="NKO91" s="9"/>
      <c r="NKP91" s="9"/>
      <c r="NKQ91" s="9"/>
      <c r="NKR91" s="9"/>
      <c r="NKS91" s="9"/>
      <c r="NKT91" s="9"/>
      <c r="NKU91" s="9"/>
      <c r="NKV91" s="9"/>
      <c r="NKW91" s="9"/>
      <c r="NKX91" s="9"/>
      <c r="NKY91" s="9"/>
      <c r="NKZ91" s="9"/>
      <c r="NLA91" s="9"/>
      <c r="NLB91" s="9"/>
      <c r="NLC91" s="9"/>
      <c r="NLD91" s="9"/>
      <c r="NLE91" s="9"/>
      <c r="NLF91" s="9"/>
      <c r="NLG91" s="9"/>
      <c r="NLH91" s="9"/>
      <c r="NLI91" s="9"/>
      <c r="NLJ91" s="9"/>
      <c r="NLK91" s="9"/>
      <c r="NLL91" s="9"/>
      <c r="NLM91" s="9"/>
      <c r="NLN91" s="9"/>
      <c r="NLO91" s="9"/>
      <c r="NLP91" s="9"/>
      <c r="NLQ91" s="9"/>
      <c r="NLR91" s="9"/>
      <c r="NLS91" s="9"/>
      <c r="NLT91" s="9"/>
      <c r="NLU91" s="9"/>
      <c r="NLV91" s="9"/>
      <c r="NLW91" s="9"/>
      <c r="NLX91" s="9"/>
      <c r="NLY91" s="9"/>
      <c r="NLZ91" s="9"/>
      <c r="NMA91" s="9"/>
      <c r="NMB91" s="9"/>
      <c r="NMC91" s="9"/>
      <c r="NMD91" s="9"/>
      <c r="NME91" s="9"/>
      <c r="NMF91" s="9"/>
      <c r="NMG91" s="9"/>
      <c r="NMH91" s="9"/>
      <c r="NMI91" s="9"/>
      <c r="NMJ91" s="9"/>
      <c r="NMK91" s="9"/>
      <c r="NML91" s="9"/>
      <c r="NMM91" s="9"/>
      <c r="NMN91" s="9"/>
      <c r="NMO91" s="9"/>
      <c r="NMP91" s="9"/>
      <c r="NMQ91" s="9"/>
      <c r="NMR91" s="9"/>
      <c r="NMS91" s="9"/>
      <c r="NMT91" s="9"/>
      <c r="NMU91" s="9"/>
      <c r="NMV91" s="9"/>
      <c r="NMW91" s="9"/>
      <c r="NMX91" s="9"/>
      <c r="NMY91" s="9"/>
      <c r="NMZ91" s="9"/>
      <c r="NNA91" s="9"/>
      <c r="NNB91" s="9"/>
      <c r="NNC91" s="9"/>
      <c r="NND91" s="9"/>
      <c r="NNE91" s="9"/>
      <c r="NNF91" s="9"/>
      <c r="NNG91" s="9"/>
      <c r="NNH91" s="9"/>
      <c r="NNI91" s="9"/>
      <c r="NNJ91" s="9"/>
      <c r="NNK91" s="9"/>
      <c r="NNL91" s="9"/>
      <c r="NNM91" s="9"/>
      <c r="NNN91" s="9"/>
      <c r="NNO91" s="9"/>
      <c r="NNP91" s="9"/>
      <c r="NNQ91" s="9"/>
      <c r="NNR91" s="9"/>
      <c r="NNS91" s="9"/>
      <c r="NNT91" s="9"/>
      <c r="NNU91" s="9"/>
      <c r="NNV91" s="9"/>
      <c r="NNW91" s="9"/>
      <c r="NNX91" s="9"/>
      <c r="NNY91" s="9"/>
      <c r="NNZ91" s="9"/>
      <c r="NOA91" s="9"/>
      <c r="NOB91" s="9"/>
      <c r="NOC91" s="9"/>
      <c r="NOD91" s="9"/>
      <c r="NOE91" s="9"/>
      <c r="NOF91" s="9"/>
      <c r="NOG91" s="9"/>
      <c r="NOH91" s="9"/>
      <c r="NOI91" s="9"/>
      <c r="NOJ91" s="9"/>
      <c r="NOK91" s="9"/>
      <c r="NOL91" s="9"/>
      <c r="NOM91" s="9"/>
      <c r="NON91" s="9"/>
      <c r="NOO91" s="9"/>
      <c r="NOP91" s="9"/>
      <c r="NOQ91" s="9"/>
      <c r="NOR91" s="9"/>
      <c r="NOS91" s="9"/>
      <c r="NOT91" s="9"/>
      <c r="NOU91" s="9"/>
      <c r="NOV91" s="9"/>
      <c r="NOW91" s="9"/>
      <c r="NOX91" s="9"/>
      <c r="NOY91" s="9"/>
      <c r="NOZ91" s="9"/>
      <c r="NPA91" s="9"/>
      <c r="NPB91" s="9"/>
      <c r="NPC91" s="9"/>
      <c r="NPD91" s="9"/>
      <c r="NPE91" s="9"/>
      <c r="NPF91" s="9"/>
      <c r="NPG91" s="9"/>
      <c r="NPH91" s="9"/>
      <c r="NPI91" s="9"/>
      <c r="NPJ91" s="9"/>
      <c r="NPK91" s="9"/>
      <c r="NPL91" s="9"/>
      <c r="NPM91" s="9"/>
      <c r="NPN91" s="9"/>
      <c r="NPO91" s="9"/>
      <c r="NPP91" s="9"/>
      <c r="NPQ91" s="9"/>
      <c r="NPR91" s="9"/>
      <c r="NPS91" s="9"/>
      <c r="NPT91" s="9"/>
      <c r="NPU91" s="9"/>
      <c r="NPV91" s="9"/>
      <c r="NPW91" s="9"/>
      <c r="NPX91" s="9"/>
      <c r="NPY91" s="9"/>
      <c r="NPZ91" s="9"/>
      <c r="NQA91" s="9"/>
      <c r="NQB91" s="9"/>
      <c r="NQC91" s="9"/>
      <c r="NQD91" s="9"/>
      <c r="NQE91" s="9"/>
      <c r="NQF91" s="9"/>
      <c r="NQG91" s="9"/>
      <c r="NQH91" s="9"/>
      <c r="NQI91" s="9"/>
      <c r="NQJ91" s="9"/>
      <c r="NQK91" s="9"/>
      <c r="NQL91" s="9"/>
      <c r="NQM91" s="9"/>
      <c r="NQN91" s="9"/>
      <c r="NQO91" s="9"/>
      <c r="NQP91" s="9"/>
      <c r="NQQ91" s="9"/>
      <c r="NQR91" s="9"/>
      <c r="NQS91" s="9"/>
      <c r="NQT91" s="9"/>
      <c r="NQU91" s="9"/>
      <c r="NQV91" s="9"/>
      <c r="NQW91" s="9"/>
      <c r="NQX91" s="9"/>
      <c r="NQY91" s="9"/>
      <c r="NQZ91" s="9"/>
      <c r="NRA91" s="9"/>
      <c r="NRB91" s="9"/>
      <c r="NRC91" s="9"/>
      <c r="NRD91" s="9"/>
      <c r="NRE91" s="9"/>
      <c r="NRF91" s="9"/>
      <c r="NRG91" s="9"/>
      <c r="NRH91" s="9"/>
      <c r="NRI91" s="9"/>
      <c r="NRJ91" s="9"/>
      <c r="NRK91" s="9"/>
      <c r="NRL91" s="9"/>
      <c r="NRM91" s="9"/>
      <c r="NRN91" s="9"/>
      <c r="NRO91" s="9"/>
      <c r="NRP91" s="9"/>
      <c r="NRQ91" s="9"/>
      <c r="NRR91" s="9"/>
      <c r="NRS91" s="9"/>
      <c r="NRT91" s="9"/>
      <c r="NRU91" s="9"/>
      <c r="NRV91" s="9"/>
      <c r="NRW91" s="9"/>
      <c r="NRX91" s="9"/>
      <c r="NRY91" s="9"/>
      <c r="NRZ91" s="9"/>
      <c r="NSA91" s="9"/>
      <c r="NSB91" s="9"/>
      <c r="NSC91" s="9"/>
      <c r="NSD91" s="9"/>
      <c r="NSE91" s="9"/>
      <c r="NSF91" s="9"/>
      <c r="NSG91" s="9"/>
      <c r="NSH91" s="9"/>
      <c r="NSI91" s="9"/>
      <c r="NSJ91" s="9"/>
      <c r="NSK91" s="9"/>
      <c r="NSL91" s="9"/>
      <c r="NSM91" s="9"/>
      <c r="NSN91" s="9"/>
      <c r="NSO91" s="9"/>
      <c r="NSP91" s="9"/>
      <c r="NSQ91" s="9"/>
      <c r="NSR91" s="9"/>
      <c r="NSS91" s="9"/>
      <c r="NST91" s="9"/>
      <c r="NSU91" s="9"/>
      <c r="NSV91" s="9"/>
      <c r="NSW91" s="9"/>
      <c r="NSX91" s="9"/>
      <c r="NSY91" s="9"/>
      <c r="NSZ91" s="9"/>
      <c r="NTA91" s="9"/>
      <c r="NTB91" s="9"/>
      <c r="NTC91" s="9"/>
      <c r="NTD91" s="9"/>
      <c r="NTE91" s="9"/>
      <c r="NTF91" s="9"/>
      <c r="NTG91" s="9"/>
      <c r="NTH91" s="9"/>
      <c r="NTI91" s="9"/>
      <c r="NTJ91" s="9"/>
      <c r="NTK91" s="9"/>
      <c r="NTL91" s="9"/>
      <c r="NTM91" s="9"/>
      <c r="NTN91" s="9"/>
      <c r="NTO91" s="9"/>
      <c r="NTP91" s="9"/>
      <c r="NTQ91" s="9"/>
      <c r="NTR91" s="9"/>
      <c r="NTS91" s="9"/>
      <c r="NTT91" s="9"/>
      <c r="NTU91" s="9"/>
      <c r="NTV91" s="9"/>
      <c r="NTW91" s="9"/>
      <c r="NTX91" s="9"/>
      <c r="NTY91" s="9"/>
      <c r="NTZ91" s="9"/>
      <c r="NUA91" s="9"/>
      <c r="NUB91" s="9"/>
      <c r="NUC91" s="9"/>
      <c r="NUD91" s="9"/>
      <c r="NUE91" s="9"/>
      <c r="NUF91" s="9"/>
      <c r="NUG91" s="9"/>
      <c r="NUH91" s="9"/>
      <c r="NUI91" s="9"/>
      <c r="NUJ91" s="9"/>
      <c r="NUK91" s="9"/>
      <c r="NUL91" s="9"/>
      <c r="NUM91" s="9"/>
      <c r="NUN91" s="9"/>
      <c r="NUO91" s="9"/>
      <c r="NUP91" s="9"/>
      <c r="NUQ91" s="9"/>
      <c r="NUR91" s="9"/>
      <c r="NUS91" s="9"/>
      <c r="NUT91" s="9"/>
      <c r="NUU91" s="9"/>
      <c r="NUV91" s="9"/>
      <c r="NUW91" s="9"/>
      <c r="NUX91" s="9"/>
      <c r="NUY91" s="9"/>
      <c r="NUZ91" s="9"/>
      <c r="NVA91" s="9"/>
      <c r="NVB91" s="9"/>
      <c r="NVC91" s="9"/>
      <c r="NVD91" s="9"/>
      <c r="NVE91" s="9"/>
      <c r="NVF91" s="9"/>
      <c r="NVG91" s="9"/>
      <c r="NVH91" s="9"/>
      <c r="NVI91" s="9"/>
      <c r="NVJ91" s="9"/>
      <c r="NVK91" s="9"/>
      <c r="NVL91" s="9"/>
      <c r="NVM91" s="9"/>
      <c r="NVN91" s="9"/>
      <c r="NVO91" s="9"/>
      <c r="NVP91" s="9"/>
      <c r="NVQ91" s="9"/>
      <c r="NVR91" s="9"/>
      <c r="NVS91" s="9"/>
      <c r="NVT91" s="9"/>
      <c r="NVU91" s="9"/>
      <c r="NVV91" s="9"/>
      <c r="NVW91" s="9"/>
      <c r="NVX91" s="9"/>
      <c r="NVY91" s="9"/>
      <c r="NVZ91" s="9"/>
      <c r="NWA91" s="9"/>
      <c r="NWB91" s="9"/>
      <c r="NWC91" s="9"/>
      <c r="NWD91" s="9"/>
      <c r="NWE91" s="9"/>
      <c r="NWF91" s="9"/>
      <c r="NWG91" s="9"/>
      <c r="NWH91" s="9"/>
      <c r="NWI91" s="9"/>
      <c r="NWJ91" s="9"/>
      <c r="NWK91" s="9"/>
      <c r="NWL91" s="9"/>
      <c r="NWM91" s="9"/>
      <c r="NWN91" s="9"/>
      <c r="NWO91" s="9"/>
      <c r="NWP91" s="9"/>
      <c r="NWQ91" s="9"/>
      <c r="NWR91" s="9"/>
      <c r="NWS91" s="9"/>
      <c r="NWT91" s="9"/>
      <c r="NWU91" s="9"/>
      <c r="NWV91" s="9"/>
      <c r="NWW91" s="9"/>
      <c r="NWX91" s="9"/>
      <c r="NWY91" s="9"/>
      <c r="NWZ91" s="9"/>
      <c r="NXA91" s="9"/>
      <c r="NXB91" s="9"/>
      <c r="NXC91" s="9"/>
      <c r="NXD91" s="9"/>
      <c r="NXE91" s="9"/>
      <c r="NXF91" s="9"/>
      <c r="NXG91" s="9"/>
      <c r="NXH91" s="9"/>
      <c r="NXI91" s="9"/>
      <c r="NXJ91" s="9"/>
      <c r="NXK91" s="9"/>
      <c r="NXL91" s="9"/>
      <c r="NXM91" s="9"/>
      <c r="NXN91" s="9"/>
      <c r="NXO91" s="9"/>
      <c r="NXP91" s="9"/>
      <c r="NXQ91" s="9"/>
      <c r="NXR91" s="9"/>
      <c r="NXS91" s="9"/>
      <c r="NXT91" s="9"/>
      <c r="NXU91" s="9"/>
      <c r="NXV91" s="9"/>
      <c r="NXW91" s="9"/>
      <c r="NXX91" s="9"/>
      <c r="NXY91" s="9"/>
      <c r="NXZ91" s="9"/>
      <c r="NYA91" s="9"/>
      <c r="NYB91" s="9"/>
      <c r="NYC91" s="9"/>
      <c r="NYD91" s="9"/>
      <c r="NYE91" s="9"/>
      <c r="NYF91" s="9"/>
      <c r="NYG91" s="9"/>
      <c r="NYH91" s="9"/>
      <c r="NYI91" s="9"/>
      <c r="NYJ91" s="9"/>
      <c r="NYK91" s="9"/>
      <c r="NYL91" s="9"/>
      <c r="NYM91" s="9"/>
      <c r="NYN91" s="9"/>
      <c r="NYO91" s="9"/>
      <c r="NYP91" s="9"/>
      <c r="NYQ91" s="9"/>
      <c r="NYR91" s="9"/>
      <c r="NYS91" s="9"/>
      <c r="NYT91" s="9"/>
      <c r="NYU91" s="9"/>
      <c r="NYV91" s="9"/>
      <c r="NYW91" s="9"/>
      <c r="NYX91" s="9"/>
      <c r="NYY91" s="9"/>
      <c r="NYZ91" s="9"/>
      <c r="NZA91" s="9"/>
      <c r="NZB91" s="9"/>
      <c r="NZC91" s="9"/>
      <c r="NZD91" s="9"/>
      <c r="NZE91" s="9"/>
      <c r="NZF91" s="9"/>
      <c r="NZG91" s="9"/>
      <c r="NZH91" s="9"/>
      <c r="NZI91" s="9"/>
      <c r="NZJ91" s="9"/>
      <c r="NZK91" s="9"/>
      <c r="NZL91" s="9"/>
      <c r="NZM91" s="9"/>
      <c r="NZN91" s="9"/>
      <c r="NZO91" s="9"/>
      <c r="NZP91" s="9"/>
      <c r="NZQ91" s="9"/>
      <c r="NZR91" s="9"/>
      <c r="NZS91" s="9"/>
      <c r="NZT91" s="9"/>
      <c r="NZU91" s="9"/>
      <c r="NZV91" s="9"/>
      <c r="NZW91" s="9"/>
      <c r="NZX91" s="9"/>
      <c r="NZY91" s="9"/>
      <c r="NZZ91" s="9"/>
      <c r="OAA91" s="9"/>
      <c r="OAB91" s="9"/>
      <c r="OAC91" s="9"/>
      <c r="OAD91" s="9"/>
      <c r="OAE91" s="9"/>
      <c r="OAF91" s="9"/>
      <c r="OAG91" s="9"/>
      <c r="OAH91" s="9"/>
      <c r="OAI91" s="9"/>
      <c r="OAJ91" s="9"/>
      <c r="OAK91" s="9"/>
      <c r="OAL91" s="9"/>
      <c r="OAM91" s="9"/>
      <c r="OAN91" s="9"/>
      <c r="OAO91" s="9"/>
      <c r="OAP91" s="9"/>
      <c r="OAQ91" s="9"/>
      <c r="OAR91" s="9"/>
      <c r="OAS91" s="9"/>
      <c r="OAT91" s="9"/>
      <c r="OAU91" s="9"/>
      <c r="OAV91" s="9"/>
      <c r="OAW91" s="9"/>
      <c r="OAX91" s="9"/>
      <c r="OAY91" s="9"/>
      <c r="OAZ91" s="9"/>
      <c r="OBA91" s="9"/>
      <c r="OBB91" s="9"/>
      <c r="OBC91" s="9"/>
      <c r="OBD91" s="9"/>
      <c r="OBE91" s="9"/>
      <c r="OBF91" s="9"/>
      <c r="OBG91" s="9"/>
      <c r="OBH91" s="9"/>
      <c r="OBI91" s="9"/>
      <c r="OBJ91" s="9"/>
      <c r="OBK91" s="9"/>
      <c r="OBL91" s="9"/>
      <c r="OBM91" s="9"/>
      <c r="OBN91" s="9"/>
      <c r="OBO91" s="9"/>
      <c r="OBP91" s="9"/>
      <c r="OBQ91" s="9"/>
      <c r="OBR91" s="9"/>
      <c r="OBS91" s="9"/>
      <c r="OBT91" s="9"/>
      <c r="OBU91" s="9"/>
      <c r="OBV91" s="9"/>
      <c r="OBW91" s="9"/>
      <c r="OBX91" s="9"/>
      <c r="OBY91" s="9"/>
      <c r="OBZ91" s="9"/>
      <c r="OCA91" s="9"/>
      <c r="OCB91" s="9"/>
      <c r="OCC91" s="9"/>
      <c r="OCD91" s="9"/>
      <c r="OCE91" s="9"/>
      <c r="OCF91" s="9"/>
      <c r="OCG91" s="9"/>
      <c r="OCH91" s="9"/>
      <c r="OCI91" s="9"/>
      <c r="OCJ91" s="9"/>
      <c r="OCK91" s="9"/>
      <c r="OCL91" s="9"/>
      <c r="OCM91" s="9"/>
      <c r="OCN91" s="9"/>
      <c r="OCO91" s="9"/>
      <c r="OCP91" s="9"/>
      <c r="OCQ91" s="9"/>
      <c r="OCR91" s="9"/>
      <c r="OCS91" s="9"/>
      <c r="OCT91" s="9"/>
      <c r="OCU91" s="9"/>
      <c r="OCV91" s="9"/>
      <c r="OCW91" s="9"/>
      <c r="OCX91" s="9"/>
      <c r="OCY91" s="9"/>
      <c r="OCZ91" s="9"/>
      <c r="ODA91" s="9"/>
      <c r="ODB91" s="9"/>
      <c r="ODC91" s="9"/>
      <c r="ODD91" s="9"/>
      <c r="ODE91" s="9"/>
      <c r="ODF91" s="9"/>
      <c r="ODG91" s="9"/>
      <c r="ODH91" s="9"/>
      <c r="ODI91" s="9"/>
      <c r="ODJ91" s="9"/>
      <c r="ODK91" s="9"/>
      <c r="ODL91" s="9"/>
      <c r="ODM91" s="9"/>
      <c r="ODN91" s="9"/>
      <c r="ODO91" s="9"/>
      <c r="ODP91" s="9"/>
      <c r="ODQ91" s="9"/>
      <c r="ODR91" s="9"/>
      <c r="ODS91" s="9"/>
      <c r="ODT91" s="9"/>
      <c r="ODU91" s="9"/>
      <c r="ODV91" s="9"/>
      <c r="ODW91" s="9"/>
      <c r="ODX91" s="9"/>
      <c r="ODY91" s="9"/>
      <c r="ODZ91" s="9"/>
      <c r="OEA91" s="9"/>
      <c r="OEB91" s="9"/>
      <c r="OEC91" s="9"/>
      <c r="OED91" s="9"/>
      <c r="OEE91" s="9"/>
      <c r="OEF91" s="9"/>
      <c r="OEG91" s="9"/>
      <c r="OEH91" s="9"/>
      <c r="OEI91" s="9"/>
      <c r="OEJ91" s="9"/>
      <c r="OEK91" s="9"/>
      <c r="OEL91" s="9"/>
      <c r="OEM91" s="9"/>
      <c r="OEN91" s="9"/>
      <c r="OEO91" s="9"/>
      <c r="OEP91" s="9"/>
      <c r="OEQ91" s="9"/>
      <c r="OER91" s="9"/>
      <c r="OES91" s="9"/>
      <c r="OET91" s="9"/>
      <c r="OEU91" s="9"/>
      <c r="OEV91" s="9"/>
      <c r="OEW91" s="9"/>
      <c r="OEX91" s="9"/>
      <c r="OEY91" s="9"/>
      <c r="OEZ91" s="9"/>
      <c r="OFA91" s="9"/>
      <c r="OFB91" s="9"/>
      <c r="OFC91" s="9"/>
      <c r="OFD91" s="9"/>
      <c r="OFE91" s="9"/>
      <c r="OFF91" s="9"/>
      <c r="OFG91" s="9"/>
      <c r="OFH91" s="9"/>
      <c r="OFI91" s="9"/>
      <c r="OFJ91" s="9"/>
      <c r="OFK91" s="9"/>
      <c r="OFL91" s="9"/>
      <c r="OFM91" s="9"/>
      <c r="OFN91" s="9"/>
      <c r="OFO91" s="9"/>
      <c r="OFP91" s="9"/>
      <c r="OFQ91" s="9"/>
      <c r="OFR91" s="9"/>
      <c r="OFS91" s="9"/>
      <c r="OFT91" s="9"/>
      <c r="OFU91" s="9"/>
      <c r="OFV91" s="9"/>
      <c r="OFW91" s="9"/>
      <c r="OFX91" s="9"/>
      <c r="OFY91" s="9"/>
      <c r="OFZ91" s="9"/>
      <c r="OGA91" s="9"/>
      <c r="OGB91" s="9"/>
      <c r="OGC91" s="9"/>
      <c r="OGD91" s="9"/>
      <c r="OGE91" s="9"/>
      <c r="OGF91" s="9"/>
      <c r="OGG91" s="9"/>
      <c r="OGH91" s="9"/>
      <c r="OGI91" s="9"/>
      <c r="OGJ91" s="9"/>
      <c r="OGK91" s="9"/>
      <c r="OGL91" s="9"/>
      <c r="OGM91" s="9"/>
      <c r="OGN91" s="9"/>
      <c r="OGO91" s="9"/>
      <c r="OGP91" s="9"/>
      <c r="OGQ91" s="9"/>
      <c r="OGR91" s="9"/>
      <c r="OGS91" s="9"/>
      <c r="OGT91" s="9"/>
      <c r="OGU91" s="9"/>
      <c r="OGV91" s="9"/>
      <c r="OGW91" s="9"/>
      <c r="OGX91" s="9"/>
      <c r="OGY91" s="9"/>
      <c r="OGZ91" s="9"/>
      <c r="OHA91" s="9"/>
      <c r="OHB91" s="9"/>
      <c r="OHC91" s="9"/>
      <c r="OHD91" s="9"/>
      <c r="OHE91" s="9"/>
      <c r="OHF91" s="9"/>
      <c r="OHG91" s="9"/>
      <c r="OHH91" s="9"/>
      <c r="OHI91" s="9"/>
      <c r="OHJ91" s="9"/>
      <c r="OHK91" s="9"/>
      <c r="OHL91" s="9"/>
      <c r="OHM91" s="9"/>
      <c r="OHN91" s="9"/>
      <c r="OHO91" s="9"/>
      <c r="OHP91" s="9"/>
      <c r="OHQ91" s="9"/>
      <c r="OHR91" s="9"/>
      <c r="OHS91" s="9"/>
      <c r="OHT91" s="9"/>
      <c r="OHU91" s="9"/>
      <c r="OHV91" s="9"/>
      <c r="OHW91" s="9"/>
      <c r="OHX91" s="9"/>
      <c r="OHY91" s="9"/>
      <c r="OHZ91" s="9"/>
      <c r="OIA91" s="9"/>
      <c r="OIB91" s="9"/>
      <c r="OIC91" s="9"/>
      <c r="OID91" s="9"/>
      <c r="OIE91" s="9"/>
      <c r="OIF91" s="9"/>
      <c r="OIG91" s="9"/>
      <c r="OIH91" s="9"/>
      <c r="OII91" s="9"/>
      <c r="OIJ91" s="9"/>
      <c r="OIK91" s="9"/>
      <c r="OIL91" s="9"/>
      <c r="OIM91" s="9"/>
      <c r="OIN91" s="9"/>
      <c r="OIO91" s="9"/>
      <c r="OIP91" s="9"/>
      <c r="OIQ91" s="9"/>
      <c r="OIR91" s="9"/>
      <c r="OIS91" s="9"/>
      <c r="OIT91" s="9"/>
      <c r="OIU91" s="9"/>
      <c r="OIV91" s="9"/>
      <c r="OIW91" s="9"/>
      <c r="OIX91" s="9"/>
      <c r="OIY91" s="9"/>
      <c r="OIZ91" s="9"/>
      <c r="OJA91" s="9"/>
      <c r="OJB91" s="9"/>
      <c r="OJC91" s="9"/>
      <c r="OJD91" s="9"/>
      <c r="OJE91" s="9"/>
      <c r="OJF91" s="9"/>
      <c r="OJG91" s="9"/>
      <c r="OJH91" s="9"/>
      <c r="OJI91" s="9"/>
      <c r="OJJ91" s="9"/>
      <c r="OJK91" s="9"/>
      <c r="OJL91" s="9"/>
      <c r="OJM91" s="9"/>
      <c r="OJN91" s="9"/>
      <c r="OJO91" s="9"/>
      <c r="OJP91" s="9"/>
      <c r="OJQ91" s="9"/>
      <c r="OJR91" s="9"/>
      <c r="OJS91" s="9"/>
      <c r="OJT91" s="9"/>
      <c r="OJU91" s="9"/>
      <c r="OJV91" s="9"/>
      <c r="OJW91" s="9"/>
      <c r="OJX91" s="9"/>
      <c r="OJY91" s="9"/>
      <c r="OJZ91" s="9"/>
      <c r="OKA91" s="9"/>
      <c r="OKB91" s="9"/>
      <c r="OKC91" s="9"/>
      <c r="OKD91" s="9"/>
      <c r="OKE91" s="9"/>
      <c r="OKF91" s="9"/>
      <c r="OKG91" s="9"/>
      <c r="OKH91" s="9"/>
      <c r="OKI91" s="9"/>
      <c r="OKJ91" s="9"/>
      <c r="OKK91" s="9"/>
      <c r="OKL91" s="9"/>
      <c r="OKM91" s="9"/>
      <c r="OKN91" s="9"/>
      <c r="OKO91" s="9"/>
      <c r="OKP91" s="9"/>
      <c r="OKQ91" s="9"/>
      <c r="OKR91" s="9"/>
      <c r="OKS91" s="9"/>
      <c r="OKT91" s="9"/>
      <c r="OKU91" s="9"/>
      <c r="OKV91" s="9"/>
      <c r="OKW91" s="9"/>
      <c r="OKX91" s="9"/>
      <c r="OKY91" s="9"/>
      <c r="OKZ91" s="9"/>
      <c r="OLA91" s="9"/>
      <c r="OLB91" s="9"/>
      <c r="OLC91" s="9"/>
      <c r="OLD91" s="9"/>
      <c r="OLE91" s="9"/>
      <c r="OLF91" s="9"/>
      <c r="OLG91" s="9"/>
      <c r="OLH91" s="9"/>
      <c r="OLI91" s="9"/>
      <c r="OLJ91" s="9"/>
      <c r="OLK91" s="9"/>
      <c r="OLL91" s="9"/>
      <c r="OLM91" s="9"/>
      <c r="OLN91" s="9"/>
      <c r="OLO91" s="9"/>
      <c r="OLP91" s="9"/>
      <c r="OLQ91" s="9"/>
      <c r="OLR91" s="9"/>
      <c r="OLS91" s="9"/>
      <c r="OLT91" s="9"/>
      <c r="OLU91" s="9"/>
      <c r="OLV91" s="9"/>
      <c r="OLW91" s="9"/>
      <c r="OLX91" s="9"/>
      <c r="OLY91" s="9"/>
      <c r="OLZ91" s="9"/>
      <c r="OMA91" s="9"/>
      <c r="OMB91" s="9"/>
      <c r="OMC91" s="9"/>
      <c r="OMD91" s="9"/>
      <c r="OME91" s="9"/>
      <c r="OMF91" s="9"/>
      <c r="OMG91" s="9"/>
      <c r="OMH91" s="9"/>
      <c r="OMI91" s="9"/>
      <c r="OMJ91" s="9"/>
      <c r="OMK91" s="9"/>
      <c r="OML91" s="9"/>
      <c r="OMM91" s="9"/>
      <c r="OMN91" s="9"/>
      <c r="OMO91" s="9"/>
      <c r="OMP91" s="9"/>
      <c r="OMQ91" s="9"/>
      <c r="OMR91" s="9"/>
      <c r="OMS91" s="9"/>
      <c r="OMT91" s="9"/>
      <c r="OMU91" s="9"/>
      <c r="OMV91" s="9"/>
      <c r="OMW91" s="9"/>
      <c r="OMX91" s="9"/>
      <c r="OMY91" s="9"/>
      <c r="OMZ91" s="9"/>
      <c r="ONA91" s="9"/>
      <c r="ONB91" s="9"/>
      <c r="ONC91" s="9"/>
      <c r="OND91" s="9"/>
      <c r="ONE91" s="9"/>
      <c r="ONF91" s="9"/>
      <c r="ONG91" s="9"/>
      <c r="ONH91" s="9"/>
      <c r="ONI91" s="9"/>
      <c r="ONJ91" s="9"/>
      <c r="ONK91" s="9"/>
      <c r="ONL91" s="9"/>
      <c r="ONM91" s="9"/>
      <c r="ONN91" s="9"/>
      <c r="ONO91" s="9"/>
      <c r="ONP91" s="9"/>
      <c r="ONQ91" s="9"/>
      <c r="ONR91" s="9"/>
      <c r="ONS91" s="9"/>
      <c r="ONT91" s="9"/>
      <c r="ONU91" s="9"/>
      <c r="ONV91" s="9"/>
      <c r="ONW91" s="9"/>
      <c r="ONX91" s="9"/>
      <c r="ONY91" s="9"/>
      <c r="ONZ91" s="9"/>
      <c r="OOA91" s="9"/>
      <c r="OOB91" s="9"/>
      <c r="OOC91" s="9"/>
      <c r="OOD91" s="9"/>
      <c r="OOE91" s="9"/>
      <c r="OOF91" s="9"/>
      <c r="OOG91" s="9"/>
      <c r="OOH91" s="9"/>
      <c r="OOI91" s="9"/>
      <c r="OOJ91" s="9"/>
      <c r="OOK91" s="9"/>
      <c r="OOL91" s="9"/>
      <c r="OOM91" s="9"/>
      <c r="OON91" s="9"/>
      <c r="OOO91" s="9"/>
      <c r="OOP91" s="9"/>
      <c r="OOQ91" s="9"/>
      <c r="OOR91" s="9"/>
      <c r="OOS91" s="9"/>
      <c r="OOT91" s="9"/>
      <c r="OOU91" s="9"/>
      <c r="OOV91" s="9"/>
      <c r="OOW91" s="9"/>
      <c r="OOX91" s="9"/>
      <c r="OOY91" s="9"/>
      <c r="OOZ91" s="9"/>
      <c r="OPA91" s="9"/>
      <c r="OPB91" s="9"/>
      <c r="OPC91" s="9"/>
      <c r="OPD91" s="9"/>
      <c r="OPE91" s="9"/>
      <c r="OPF91" s="9"/>
      <c r="OPG91" s="9"/>
      <c r="OPH91" s="9"/>
      <c r="OPI91" s="9"/>
      <c r="OPJ91" s="9"/>
      <c r="OPK91" s="9"/>
      <c r="OPL91" s="9"/>
      <c r="OPM91" s="9"/>
      <c r="OPN91" s="9"/>
      <c r="OPO91" s="9"/>
      <c r="OPP91" s="9"/>
      <c r="OPQ91" s="9"/>
      <c r="OPR91" s="9"/>
      <c r="OPS91" s="9"/>
      <c r="OPT91" s="9"/>
      <c r="OPU91" s="9"/>
      <c r="OPV91" s="9"/>
      <c r="OPW91" s="9"/>
      <c r="OPX91" s="9"/>
      <c r="OPY91" s="9"/>
      <c r="OPZ91" s="9"/>
      <c r="OQA91" s="9"/>
      <c r="OQB91" s="9"/>
      <c r="OQC91" s="9"/>
      <c r="OQD91" s="9"/>
      <c r="OQE91" s="9"/>
      <c r="OQF91" s="9"/>
      <c r="OQG91" s="9"/>
      <c r="OQH91" s="9"/>
      <c r="OQI91" s="9"/>
      <c r="OQJ91" s="9"/>
      <c r="OQK91" s="9"/>
      <c r="OQL91" s="9"/>
      <c r="OQM91" s="9"/>
      <c r="OQN91" s="9"/>
      <c r="OQO91" s="9"/>
      <c r="OQP91" s="9"/>
      <c r="OQQ91" s="9"/>
      <c r="OQR91" s="9"/>
      <c r="OQS91" s="9"/>
      <c r="OQT91" s="9"/>
      <c r="OQU91" s="9"/>
      <c r="OQV91" s="9"/>
      <c r="OQW91" s="9"/>
      <c r="OQX91" s="9"/>
      <c r="OQY91" s="9"/>
      <c r="OQZ91" s="9"/>
      <c r="ORA91" s="9"/>
      <c r="ORB91" s="9"/>
      <c r="ORC91" s="9"/>
      <c r="ORD91" s="9"/>
      <c r="ORE91" s="9"/>
      <c r="ORF91" s="9"/>
      <c r="ORG91" s="9"/>
      <c r="ORH91" s="9"/>
      <c r="ORI91" s="9"/>
      <c r="ORJ91" s="9"/>
      <c r="ORK91" s="9"/>
      <c r="ORL91" s="9"/>
      <c r="ORM91" s="9"/>
      <c r="ORN91" s="9"/>
      <c r="ORO91" s="9"/>
      <c r="ORP91" s="9"/>
      <c r="ORQ91" s="9"/>
      <c r="ORR91" s="9"/>
      <c r="ORS91" s="9"/>
      <c r="ORT91" s="9"/>
      <c r="ORU91" s="9"/>
      <c r="ORV91" s="9"/>
      <c r="ORW91" s="9"/>
      <c r="ORX91" s="9"/>
      <c r="ORY91" s="9"/>
      <c r="ORZ91" s="9"/>
      <c r="OSA91" s="9"/>
      <c r="OSB91" s="9"/>
      <c r="OSC91" s="9"/>
      <c r="OSD91" s="9"/>
      <c r="OSE91" s="9"/>
      <c r="OSF91" s="9"/>
      <c r="OSG91" s="9"/>
      <c r="OSH91" s="9"/>
      <c r="OSI91" s="9"/>
      <c r="OSJ91" s="9"/>
      <c r="OSK91" s="9"/>
      <c r="OSL91" s="9"/>
      <c r="OSM91" s="9"/>
      <c r="OSN91" s="9"/>
      <c r="OSO91" s="9"/>
      <c r="OSP91" s="9"/>
      <c r="OSQ91" s="9"/>
      <c r="OSR91" s="9"/>
      <c r="OSS91" s="9"/>
      <c r="OST91" s="9"/>
      <c r="OSU91" s="9"/>
      <c r="OSV91" s="9"/>
      <c r="OSW91" s="9"/>
      <c r="OSX91" s="9"/>
      <c r="OSY91" s="9"/>
      <c r="OSZ91" s="9"/>
      <c r="OTA91" s="9"/>
      <c r="OTB91" s="9"/>
      <c r="OTC91" s="9"/>
      <c r="OTD91" s="9"/>
      <c r="OTE91" s="9"/>
      <c r="OTF91" s="9"/>
      <c r="OTG91" s="9"/>
      <c r="OTH91" s="9"/>
      <c r="OTI91" s="9"/>
      <c r="OTJ91" s="9"/>
      <c r="OTK91" s="9"/>
      <c r="OTL91" s="9"/>
      <c r="OTM91" s="9"/>
      <c r="OTN91" s="9"/>
      <c r="OTO91" s="9"/>
      <c r="OTP91" s="9"/>
      <c r="OTQ91" s="9"/>
      <c r="OTR91" s="9"/>
      <c r="OTS91" s="9"/>
      <c r="OTT91" s="9"/>
      <c r="OTU91" s="9"/>
      <c r="OTV91" s="9"/>
      <c r="OTW91" s="9"/>
      <c r="OTX91" s="9"/>
      <c r="OTY91" s="9"/>
      <c r="OTZ91" s="9"/>
      <c r="OUA91" s="9"/>
      <c r="OUB91" s="9"/>
      <c r="OUC91" s="9"/>
      <c r="OUD91" s="9"/>
      <c r="OUE91" s="9"/>
      <c r="OUF91" s="9"/>
      <c r="OUG91" s="9"/>
      <c r="OUH91" s="9"/>
      <c r="OUI91" s="9"/>
      <c r="OUJ91" s="9"/>
      <c r="OUK91" s="9"/>
      <c r="OUL91" s="9"/>
      <c r="OUM91" s="9"/>
      <c r="OUN91" s="9"/>
      <c r="OUO91" s="9"/>
      <c r="OUP91" s="9"/>
      <c r="OUQ91" s="9"/>
      <c r="OUR91" s="9"/>
      <c r="OUS91" s="9"/>
      <c r="OUT91" s="9"/>
      <c r="OUU91" s="9"/>
      <c r="OUV91" s="9"/>
      <c r="OUW91" s="9"/>
      <c r="OUX91" s="9"/>
      <c r="OUY91" s="9"/>
      <c r="OUZ91" s="9"/>
      <c r="OVA91" s="9"/>
      <c r="OVB91" s="9"/>
      <c r="OVC91" s="9"/>
      <c r="OVD91" s="9"/>
      <c r="OVE91" s="9"/>
      <c r="OVF91" s="9"/>
      <c r="OVG91" s="9"/>
      <c r="OVH91" s="9"/>
      <c r="OVI91" s="9"/>
      <c r="OVJ91" s="9"/>
      <c r="OVK91" s="9"/>
      <c r="OVL91" s="9"/>
      <c r="OVM91" s="9"/>
      <c r="OVN91" s="9"/>
      <c r="OVO91" s="9"/>
      <c r="OVP91" s="9"/>
      <c r="OVQ91" s="9"/>
      <c r="OVR91" s="9"/>
      <c r="OVS91" s="9"/>
      <c r="OVT91" s="9"/>
      <c r="OVU91" s="9"/>
      <c r="OVV91" s="9"/>
      <c r="OVW91" s="9"/>
      <c r="OVX91" s="9"/>
      <c r="OVY91" s="9"/>
      <c r="OVZ91" s="9"/>
      <c r="OWA91" s="9"/>
      <c r="OWB91" s="9"/>
      <c r="OWC91" s="9"/>
      <c r="OWD91" s="9"/>
      <c r="OWE91" s="9"/>
      <c r="OWF91" s="9"/>
      <c r="OWG91" s="9"/>
      <c r="OWH91" s="9"/>
      <c r="OWI91" s="9"/>
      <c r="OWJ91" s="9"/>
      <c r="OWK91" s="9"/>
      <c r="OWL91" s="9"/>
      <c r="OWM91" s="9"/>
      <c r="OWN91" s="9"/>
      <c r="OWO91" s="9"/>
      <c r="OWP91" s="9"/>
      <c r="OWQ91" s="9"/>
      <c r="OWR91" s="9"/>
      <c r="OWS91" s="9"/>
      <c r="OWT91" s="9"/>
      <c r="OWU91" s="9"/>
      <c r="OWV91" s="9"/>
      <c r="OWW91" s="9"/>
      <c r="OWX91" s="9"/>
      <c r="OWY91" s="9"/>
      <c r="OWZ91" s="9"/>
      <c r="OXA91" s="9"/>
      <c r="OXB91" s="9"/>
      <c r="OXC91" s="9"/>
      <c r="OXD91" s="9"/>
      <c r="OXE91" s="9"/>
      <c r="OXF91" s="9"/>
      <c r="OXG91" s="9"/>
      <c r="OXH91" s="9"/>
      <c r="OXI91" s="9"/>
      <c r="OXJ91" s="9"/>
      <c r="OXK91" s="9"/>
      <c r="OXL91" s="9"/>
      <c r="OXM91" s="9"/>
      <c r="OXN91" s="9"/>
      <c r="OXO91" s="9"/>
      <c r="OXP91" s="9"/>
      <c r="OXQ91" s="9"/>
      <c r="OXR91" s="9"/>
      <c r="OXS91" s="9"/>
      <c r="OXT91" s="9"/>
      <c r="OXU91" s="9"/>
      <c r="OXV91" s="9"/>
      <c r="OXW91" s="9"/>
      <c r="OXX91" s="9"/>
      <c r="OXY91" s="9"/>
      <c r="OXZ91" s="9"/>
      <c r="OYA91" s="9"/>
      <c r="OYB91" s="9"/>
      <c r="OYC91" s="9"/>
      <c r="OYD91" s="9"/>
      <c r="OYE91" s="9"/>
      <c r="OYF91" s="9"/>
      <c r="OYG91" s="9"/>
      <c r="OYH91" s="9"/>
      <c r="OYI91" s="9"/>
      <c r="OYJ91" s="9"/>
      <c r="OYK91" s="9"/>
      <c r="OYL91" s="9"/>
      <c r="OYM91" s="9"/>
      <c r="OYN91" s="9"/>
      <c r="OYO91" s="9"/>
      <c r="OYP91" s="9"/>
      <c r="OYQ91" s="9"/>
      <c r="OYR91" s="9"/>
      <c r="OYS91" s="9"/>
      <c r="OYT91" s="9"/>
      <c r="OYU91" s="9"/>
      <c r="OYV91" s="9"/>
      <c r="OYW91" s="9"/>
      <c r="OYX91" s="9"/>
      <c r="OYY91" s="9"/>
      <c r="OYZ91" s="9"/>
      <c r="OZA91" s="9"/>
      <c r="OZB91" s="9"/>
      <c r="OZC91" s="9"/>
      <c r="OZD91" s="9"/>
      <c r="OZE91" s="9"/>
      <c r="OZF91" s="9"/>
      <c r="OZG91" s="9"/>
      <c r="OZH91" s="9"/>
      <c r="OZI91" s="9"/>
      <c r="OZJ91" s="9"/>
      <c r="OZK91" s="9"/>
      <c r="OZL91" s="9"/>
      <c r="OZM91" s="9"/>
      <c r="OZN91" s="9"/>
      <c r="OZO91" s="9"/>
      <c r="OZP91" s="9"/>
      <c r="OZQ91" s="9"/>
      <c r="OZR91" s="9"/>
      <c r="OZS91" s="9"/>
      <c r="OZT91" s="9"/>
      <c r="OZU91" s="9"/>
      <c r="OZV91" s="9"/>
      <c r="OZW91" s="9"/>
      <c r="OZX91" s="9"/>
      <c r="OZY91" s="9"/>
      <c r="OZZ91" s="9"/>
      <c r="PAA91" s="9"/>
      <c r="PAB91" s="9"/>
      <c r="PAC91" s="9"/>
      <c r="PAD91" s="9"/>
      <c r="PAE91" s="9"/>
      <c r="PAF91" s="9"/>
      <c r="PAG91" s="9"/>
      <c r="PAH91" s="9"/>
      <c r="PAI91" s="9"/>
      <c r="PAJ91" s="9"/>
      <c r="PAK91" s="9"/>
      <c r="PAL91" s="9"/>
      <c r="PAM91" s="9"/>
      <c r="PAN91" s="9"/>
      <c r="PAO91" s="9"/>
      <c r="PAP91" s="9"/>
      <c r="PAQ91" s="9"/>
      <c r="PAR91" s="9"/>
      <c r="PAS91" s="9"/>
      <c r="PAT91" s="9"/>
      <c r="PAU91" s="9"/>
      <c r="PAV91" s="9"/>
      <c r="PAW91" s="9"/>
      <c r="PAX91" s="9"/>
      <c r="PAY91" s="9"/>
      <c r="PAZ91" s="9"/>
      <c r="PBA91" s="9"/>
      <c r="PBB91" s="9"/>
      <c r="PBC91" s="9"/>
      <c r="PBD91" s="9"/>
      <c r="PBE91" s="9"/>
      <c r="PBF91" s="9"/>
      <c r="PBG91" s="9"/>
      <c r="PBH91" s="9"/>
      <c r="PBI91" s="9"/>
      <c r="PBJ91" s="9"/>
      <c r="PBK91" s="9"/>
      <c r="PBL91" s="9"/>
      <c r="PBM91" s="9"/>
      <c r="PBN91" s="9"/>
      <c r="PBO91" s="9"/>
      <c r="PBP91" s="9"/>
      <c r="PBQ91" s="9"/>
      <c r="PBR91" s="9"/>
      <c r="PBS91" s="9"/>
      <c r="PBT91" s="9"/>
      <c r="PBU91" s="9"/>
      <c r="PBV91" s="9"/>
      <c r="PBW91" s="9"/>
      <c r="PBX91" s="9"/>
      <c r="PBY91" s="9"/>
      <c r="PBZ91" s="9"/>
      <c r="PCA91" s="9"/>
      <c r="PCB91" s="9"/>
      <c r="PCC91" s="9"/>
      <c r="PCD91" s="9"/>
      <c r="PCE91" s="9"/>
      <c r="PCF91" s="9"/>
      <c r="PCG91" s="9"/>
      <c r="PCH91" s="9"/>
      <c r="PCI91" s="9"/>
      <c r="PCJ91" s="9"/>
      <c r="PCK91" s="9"/>
      <c r="PCL91" s="9"/>
      <c r="PCM91" s="9"/>
      <c r="PCN91" s="9"/>
      <c r="PCO91" s="9"/>
      <c r="PCP91" s="9"/>
      <c r="PCQ91" s="9"/>
      <c r="PCR91" s="9"/>
      <c r="PCS91" s="9"/>
      <c r="PCT91" s="9"/>
      <c r="PCU91" s="9"/>
      <c r="PCV91" s="9"/>
      <c r="PCW91" s="9"/>
      <c r="PCX91" s="9"/>
      <c r="PCY91" s="9"/>
      <c r="PCZ91" s="9"/>
      <c r="PDA91" s="9"/>
      <c r="PDB91" s="9"/>
      <c r="PDC91" s="9"/>
      <c r="PDD91" s="9"/>
      <c r="PDE91" s="9"/>
      <c r="PDF91" s="9"/>
      <c r="PDG91" s="9"/>
      <c r="PDH91" s="9"/>
      <c r="PDI91" s="9"/>
      <c r="PDJ91" s="9"/>
      <c r="PDK91" s="9"/>
      <c r="PDL91" s="9"/>
      <c r="PDM91" s="9"/>
      <c r="PDN91" s="9"/>
      <c r="PDO91" s="9"/>
      <c r="PDP91" s="9"/>
      <c r="PDQ91" s="9"/>
      <c r="PDR91" s="9"/>
      <c r="PDS91" s="9"/>
      <c r="PDT91" s="9"/>
      <c r="PDU91" s="9"/>
      <c r="PDV91" s="9"/>
      <c r="PDW91" s="9"/>
      <c r="PDX91" s="9"/>
      <c r="PDY91" s="9"/>
      <c r="PDZ91" s="9"/>
      <c r="PEA91" s="9"/>
      <c r="PEB91" s="9"/>
      <c r="PEC91" s="9"/>
      <c r="PED91" s="9"/>
      <c r="PEE91" s="9"/>
      <c r="PEF91" s="9"/>
      <c r="PEG91" s="9"/>
      <c r="PEH91" s="9"/>
      <c r="PEI91" s="9"/>
      <c r="PEJ91" s="9"/>
      <c r="PEK91" s="9"/>
      <c r="PEL91" s="9"/>
      <c r="PEM91" s="9"/>
      <c r="PEN91" s="9"/>
      <c r="PEO91" s="9"/>
      <c r="PEP91" s="9"/>
      <c r="PEQ91" s="9"/>
      <c r="PER91" s="9"/>
      <c r="PES91" s="9"/>
      <c r="PET91" s="9"/>
      <c r="PEU91" s="9"/>
      <c r="PEV91" s="9"/>
      <c r="PEW91" s="9"/>
      <c r="PEX91" s="9"/>
      <c r="PEY91" s="9"/>
      <c r="PEZ91" s="9"/>
      <c r="PFA91" s="9"/>
      <c r="PFB91" s="9"/>
      <c r="PFC91" s="9"/>
      <c r="PFD91" s="9"/>
      <c r="PFE91" s="9"/>
      <c r="PFF91" s="9"/>
      <c r="PFG91" s="9"/>
      <c r="PFH91" s="9"/>
      <c r="PFI91" s="9"/>
      <c r="PFJ91" s="9"/>
      <c r="PFK91" s="9"/>
      <c r="PFL91" s="9"/>
      <c r="PFM91" s="9"/>
      <c r="PFN91" s="9"/>
      <c r="PFO91" s="9"/>
      <c r="PFP91" s="9"/>
      <c r="PFQ91" s="9"/>
      <c r="PFR91" s="9"/>
      <c r="PFS91" s="9"/>
      <c r="PFT91" s="9"/>
      <c r="PFU91" s="9"/>
      <c r="PFV91" s="9"/>
      <c r="PFW91" s="9"/>
      <c r="PFX91" s="9"/>
      <c r="PFY91" s="9"/>
      <c r="PFZ91" s="9"/>
      <c r="PGA91" s="9"/>
      <c r="PGB91" s="9"/>
      <c r="PGC91" s="9"/>
      <c r="PGD91" s="9"/>
      <c r="PGE91" s="9"/>
      <c r="PGF91" s="9"/>
      <c r="PGG91" s="9"/>
      <c r="PGH91" s="9"/>
      <c r="PGI91" s="9"/>
      <c r="PGJ91" s="9"/>
      <c r="PGK91" s="9"/>
      <c r="PGL91" s="9"/>
      <c r="PGM91" s="9"/>
      <c r="PGN91" s="9"/>
      <c r="PGO91" s="9"/>
      <c r="PGP91" s="9"/>
      <c r="PGQ91" s="9"/>
      <c r="PGR91" s="9"/>
      <c r="PGS91" s="9"/>
      <c r="PGT91" s="9"/>
      <c r="PGU91" s="9"/>
      <c r="PGV91" s="9"/>
      <c r="PGW91" s="9"/>
      <c r="PGX91" s="9"/>
      <c r="PGY91" s="9"/>
      <c r="PGZ91" s="9"/>
      <c r="PHA91" s="9"/>
      <c r="PHB91" s="9"/>
      <c r="PHC91" s="9"/>
      <c r="PHD91" s="9"/>
      <c r="PHE91" s="9"/>
      <c r="PHF91" s="9"/>
      <c r="PHG91" s="9"/>
      <c r="PHH91" s="9"/>
      <c r="PHI91" s="9"/>
      <c r="PHJ91" s="9"/>
      <c r="PHK91" s="9"/>
      <c r="PHL91" s="9"/>
      <c r="PHM91" s="9"/>
      <c r="PHN91" s="9"/>
      <c r="PHO91" s="9"/>
      <c r="PHP91" s="9"/>
      <c r="PHQ91" s="9"/>
      <c r="PHR91" s="9"/>
      <c r="PHS91" s="9"/>
      <c r="PHT91" s="9"/>
      <c r="PHU91" s="9"/>
      <c r="PHV91" s="9"/>
      <c r="PHW91" s="9"/>
      <c r="PHX91" s="9"/>
      <c r="PHY91" s="9"/>
      <c r="PHZ91" s="9"/>
      <c r="PIA91" s="9"/>
      <c r="PIB91" s="9"/>
      <c r="PIC91" s="9"/>
      <c r="PID91" s="9"/>
      <c r="PIE91" s="9"/>
      <c r="PIF91" s="9"/>
      <c r="PIG91" s="9"/>
      <c r="PIH91" s="9"/>
      <c r="PII91" s="9"/>
      <c r="PIJ91" s="9"/>
      <c r="PIK91" s="9"/>
      <c r="PIL91" s="9"/>
      <c r="PIM91" s="9"/>
      <c r="PIN91" s="9"/>
      <c r="PIO91" s="9"/>
      <c r="PIP91" s="9"/>
      <c r="PIQ91" s="9"/>
      <c r="PIR91" s="9"/>
      <c r="PIS91" s="9"/>
      <c r="PIT91" s="9"/>
      <c r="PIU91" s="9"/>
      <c r="PIV91" s="9"/>
      <c r="PIW91" s="9"/>
      <c r="PIX91" s="9"/>
      <c r="PIY91" s="9"/>
      <c r="PIZ91" s="9"/>
      <c r="PJA91" s="9"/>
      <c r="PJB91" s="9"/>
      <c r="PJC91" s="9"/>
      <c r="PJD91" s="9"/>
      <c r="PJE91" s="9"/>
      <c r="PJF91" s="9"/>
      <c r="PJG91" s="9"/>
      <c r="PJH91" s="9"/>
      <c r="PJI91" s="9"/>
      <c r="PJJ91" s="9"/>
      <c r="PJK91" s="9"/>
      <c r="PJL91" s="9"/>
      <c r="PJM91" s="9"/>
      <c r="PJN91" s="9"/>
      <c r="PJO91" s="9"/>
      <c r="PJP91" s="9"/>
      <c r="PJQ91" s="9"/>
      <c r="PJR91" s="9"/>
      <c r="PJS91" s="9"/>
      <c r="PJT91" s="9"/>
      <c r="PJU91" s="9"/>
      <c r="PJV91" s="9"/>
      <c r="PJW91" s="9"/>
      <c r="PJX91" s="9"/>
      <c r="PJY91" s="9"/>
      <c r="PJZ91" s="9"/>
      <c r="PKA91" s="9"/>
      <c r="PKB91" s="9"/>
      <c r="PKC91" s="9"/>
      <c r="PKD91" s="9"/>
      <c r="PKE91" s="9"/>
      <c r="PKF91" s="9"/>
      <c r="PKG91" s="9"/>
      <c r="PKH91" s="9"/>
      <c r="PKI91" s="9"/>
      <c r="PKJ91" s="9"/>
      <c r="PKK91" s="9"/>
      <c r="PKL91" s="9"/>
      <c r="PKM91" s="9"/>
      <c r="PKN91" s="9"/>
      <c r="PKO91" s="9"/>
      <c r="PKP91" s="9"/>
      <c r="PKQ91" s="9"/>
      <c r="PKR91" s="9"/>
      <c r="PKS91" s="9"/>
      <c r="PKT91" s="9"/>
      <c r="PKU91" s="9"/>
      <c r="PKV91" s="9"/>
      <c r="PKW91" s="9"/>
      <c r="PKX91" s="9"/>
      <c r="PKY91" s="9"/>
      <c r="PKZ91" s="9"/>
      <c r="PLA91" s="9"/>
      <c r="PLB91" s="9"/>
      <c r="PLC91" s="9"/>
      <c r="PLD91" s="9"/>
      <c r="PLE91" s="9"/>
      <c r="PLF91" s="9"/>
      <c r="PLG91" s="9"/>
      <c r="PLH91" s="9"/>
      <c r="PLI91" s="9"/>
      <c r="PLJ91" s="9"/>
      <c r="PLK91" s="9"/>
      <c r="PLL91" s="9"/>
      <c r="PLM91" s="9"/>
      <c r="PLN91" s="9"/>
      <c r="PLO91" s="9"/>
      <c r="PLP91" s="9"/>
      <c r="PLQ91" s="9"/>
      <c r="PLR91" s="9"/>
      <c r="PLS91" s="9"/>
      <c r="PLT91" s="9"/>
      <c r="PLU91" s="9"/>
      <c r="PLV91" s="9"/>
      <c r="PLW91" s="9"/>
      <c r="PLX91" s="9"/>
      <c r="PLY91" s="9"/>
      <c r="PLZ91" s="9"/>
      <c r="PMA91" s="9"/>
      <c r="PMB91" s="9"/>
      <c r="PMC91" s="9"/>
      <c r="PMD91" s="9"/>
      <c r="PME91" s="9"/>
      <c r="PMF91" s="9"/>
      <c r="PMG91" s="9"/>
      <c r="PMH91" s="9"/>
      <c r="PMI91" s="9"/>
      <c r="PMJ91" s="9"/>
      <c r="PMK91" s="9"/>
      <c r="PML91" s="9"/>
      <c r="PMM91" s="9"/>
      <c r="PMN91" s="9"/>
      <c r="PMO91" s="9"/>
      <c r="PMP91" s="9"/>
      <c r="PMQ91" s="9"/>
      <c r="PMR91" s="9"/>
      <c r="PMS91" s="9"/>
      <c r="PMT91" s="9"/>
      <c r="PMU91" s="9"/>
      <c r="PMV91" s="9"/>
      <c r="PMW91" s="9"/>
      <c r="PMX91" s="9"/>
      <c r="PMY91" s="9"/>
      <c r="PMZ91" s="9"/>
      <c r="PNA91" s="9"/>
      <c r="PNB91" s="9"/>
      <c r="PNC91" s="9"/>
      <c r="PND91" s="9"/>
      <c r="PNE91" s="9"/>
      <c r="PNF91" s="9"/>
      <c r="PNG91" s="9"/>
      <c r="PNH91" s="9"/>
      <c r="PNI91" s="9"/>
      <c r="PNJ91" s="9"/>
      <c r="PNK91" s="9"/>
      <c r="PNL91" s="9"/>
      <c r="PNM91" s="9"/>
      <c r="PNN91" s="9"/>
      <c r="PNO91" s="9"/>
      <c r="PNP91" s="9"/>
      <c r="PNQ91" s="9"/>
      <c r="PNR91" s="9"/>
      <c r="PNS91" s="9"/>
      <c r="PNT91" s="9"/>
      <c r="PNU91" s="9"/>
      <c r="PNV91" s="9"/>
      <c r="PNW91" s="9"/>
      <c r="PNX91" s="9"/>
      <c r="PNY91" s="9"/>
      <c r="PNZ91" s="9"/>
      <c r="POA91" s="9"/>
      <c r="POB91" s="9"/>
      <c r="POC91" s="9"/>
      <c r="POD91" s="9"/>
      <c r="POE91" s="9"/>
      <c r="POF91" s="9"/>
      <c r="POG91" s="9"/>
      <c r="POH91" s="9"/>
      <c r="POI91" s="9"/>
      <c r="POJ91" s="9"/>
      <c r="POK91" s="9"/>
      <c r="POL91" s="9"/>
      <c r="POM91" s="9"/>
      <c r="PON91" s="9"/>
      <c r="POO91" s="9"/>
      <c r="POP91" s="9"/>
      <c r="POQ91" s="9"/>
      <c r="POR91" s="9"/>
      <c r="POS91" s="9"/>
      <c r="POT91" s="9"/>
      <c r="POU91" s="9"/>
      <c r="POV91" s="9"/>
      <c r="POW91" s="9"/>
      <c r="POX91" s="9"/>
      <c r="POY91" s="9"/>
      <c r="POZ91" s="9"/>
      <c r="PPA91" s="9"/>
      <c r="PPB91" s="9"/>
      <c r="PPC91" s="9"/>
      <c r="PPD91" s="9"/>
      <c r="PPE91" s="9"/>
      <c r="PPF91" s="9"/>
      <c r="PPG91" s="9"/>
      <c r="PPH91" s="9"/>
      <c r="PPI91" s="9"/>
      <c r="PPJ91" s="9"/>
      <c r="PPK91" s="9"/>
      <c r="PPL91" s="9"/>
      <c r="PPM91" s="9"/>
      <c r="PPN91" s="9"/>
      <c r="PPO91" s="9"/>
      <c r="PPP91" s="9"/>
      <c r="PPQ91" s="9"/>
      <c r="PPR91" s="9"/>
      <c r="PPS91" s="9"/>
      <c r="PPT91" s="9"/>
      <c r="PPU91" s="9"/>
      <c r="PPV91" s="9"/>
      <c r="PPW91" s="9"/>
      <c r="PPX91" s="9"/>
      <c r="PPY91" s="9"/>
      <c r="PPZ91" s="9"/>
      <c r="PQA91" s="9"/>
      <c r="PQB91" s="9"/>
      <c r="PQC91" s="9"/>
      <c r="PQD91" s="9"/>
      <c r="PQE91" s="9"/>
      <c r="PQF91" s="9"/>
      <c r="PQG91" s="9"/>
      <c r="PQH91" s="9"/>
      <c r="PQI91" s="9"/>
      <c r="PQJ91" s="9"/>
      <c r="PQK91" s="9"/>
      <c r="PQL91" s="9"/>
      <c r="PQM91" s="9"/>
      <c r="PQN91" s="9"/>
      <c r="PQO91" s="9"/>
      <c r="PQP91" s="9"/>
      <c r="PQQ91" s="9"/>
      <c r="PQR91" s="9"/>
      <c r="PQS91" s="9"/>
      <c r="PQT91" s="9"/>
      <c r="PQU91" s="9"/>
      <c r="PQV91" s="9"/>
      <c r="PQW91" s="9"/>
      <c r="PQX91" s="9"/>
      <c r="PQY91" s="9"/>
      <c r="PQZ91" s="9"/>
      <c r="PRA91" s="9"/>
      <c r="PRB91" s="9"/>
      <c r="PRC91" s="9"/>
      <c r="PRD91" s="9"/>
      <c r="PRE91" s="9"/>
      <c r="PRF91" s="9"/>
      <c r="PRG91" s="9"/>
      <c r="PRH91" s="9"/>
      <c r="PRI91" s="9"/>
      <c r="PRJ91" s="9"/>
      <c r="PRK91" s="9"/>
      <c r="PRL91" s="9"/>
      <c r="PRM91" s="9"/>
      <c r="PRN91" s="9"/>
      <c r="PRO91" s="9"/>
      <c r="PRP91" s="9"/>
      <c r="PRQ91" s="9"/>
      <c r="PRR91" s="9"/>
      <c r="PRS91" s="9"/>
      <c r="PRT91" s="9"/>
      <c r="PRU91" s="9"/>
      <c r="PRV91" s="9"/>
      <c r="PRW91" s="9"/>
      <c r="PRX91" s="9"/>
      <c r="PRY91" s="9"/>
      <c r="PRZ91" s="9"/>
      <c r="PSA91" s="9"/>
      <c r="PSB91" s="9"/>
      <c r="PSC91" s="9"/>
      <c r="PSD91" s="9"/>
      <c r="PSE91" s="9"/>
      <c r="PSF91" s="9"/>
      <c r="PSG91" s="9"/>
      <c r="PSH91" s="9"/>
      <c r="PSI91" s="9"/>
      <c r="PSJ91" s="9"/>
      <c r="PSK91" s="9"/>
      <c r="PSL91" s="9"/>
      <c r="PSM91" s="9"/>
      <c r="PSN91" s="9"/>
      <c r="PSO91" s="9"/>
      <c r="PSP91" s="9"/>
      <c r="PSQ91" s="9"/>
      <c r="PSR91" s="9"/>
      <c r="PSS91" s="9"/>
      <c r="PST91" s="9"/>
      <c r="PSU91" s="9"/>
      <c r="PSV91" s="9"/>
      <c r="PSW91" s="9"/>
      <c r="PSX91" s="9"/>
      <c r="PSY91" s="9"/>
      <c r="PSZ91" s="9"/>
      <c r="PTA91" s="9"/>
      <c r="PTB91" s="9"/>
      <c r="PTC91" s="9"/>
      <c r="PTD91" s="9"/>
      <c r="PTE91" s="9"/>
      <c r="PTF91" s="9"/>
      <c r="PTG91" s="9"/>
      <c r="PTH91" s="9"/>
      <c r="PTI91" s="9"/>
      <c r="PTJ91" s="9"/>
      <c r="PTK91" s="9"/>
      <c r="PTL91" s="9"/>
      <c r="PTM91" s="9"/>
      <c r="PTN91" s="9"/>
      <c r="PTO91" s="9"/>
      <c r="PTP91" s="9"/>
      <c r="PTQ91" s="9"/>
      <c r="PTR91" s="9"/>
      <c r="PTS91" s="9"/>
      <c r="PTT91" s="9"/>
      <c r="PTU91" s="9"/>
      <c r="PTV91" s="9"/>
      <c r="PTW91" s="9"/>
      <c r="PTX91" s="9"/>
      <c r="PTY91" s="9"/>
      <c r="PTZ91" s="9"/>
      <c r="PUA91" s="9"/>
      <c r="PUB91" s="9"/>
      <c r="PUC91" s="9"/>
      <c r="PUD91" s="9"/>
      <c r="PUE91" s="9"/>
      <c r="PUF91" s="9"/>
      <c r="PUG91" s="9"/>
      <c r="PUH91" s="9"/>
      <c r="PUI91" s="9"/>
      <c r="PUJ91" s="9"/>
      <c r="PUK91" s="9"/>
      <c r="PUL91" s="9"/>
      <c r="PUM91" s="9"/>
      <c r="PUN91" s="9"/>
      <c r="PUO91" s="9"/>
      <c r="PUP91" s="9"/>
      <c r="PUQ91" s="9"/>
      <c r="PUR91" s="9"/>
      <c r="PUS91" s="9"/>
      <c r="PUT91" s="9"/>
      <c r="PUU91" s="9"/>
      <c r="PUV91" s="9"/>
      <c r="PUW91" s="9"/>
      <c r="PUX91" s="9"/>
      <c r="PUY91" s="9"/>
      <c r="PUZ91" s="9"/>
      <c r="PVA91" s="9"/>
      <c r="PVB91" s="9"/>
      <c r="PVC91" s="9"/>
      <c r="PVD91" s="9"/>
      <c r="PVE91" s="9"/>
      <c r="PVF91" s="9"/>
      <c r="PVG91" s="9"/>
      <c r="PVH91" s="9"/>
      <c r="PVI91" s="9"/>
      <c r="PVJ91" s="9"/>
      <c r="PVK91" s="9"/>
      <c r="PVL91" s="9"/>
      <c r="PVM91" s="9"/>
      <c r="PVN91" s="9"/>
      <c r="PVO91" s="9"/>
      <c r="PVP91" s="9"/>
      <c r="PVQ91" s="9"/>
      <c r="PVR91" s="9"/>
      <c r="PVS91" s="9"/>
      <c r="PVT91" s="9"/>
      <c r="PVU91" s="9"/>
      <c r="PVV91" s="9"/>
      <c r="PVW91" s="9"/>
      <c r="PVX91" s="9"/>
      <c r="PVY91" s="9"/>
      <c r="PVZ91" s="9"/>
      <c r="PWA91" s="9"/>
      <c r="PWB91" s="9"/>
      <c r="PWC91" s="9"/>
      <c r="PWD91" s="9"/>
      <c r="PWE91" s="9"/>
      <c r="PWF91" s="9"/>
      <c r="PWG91" s="9"/>
      <c r="PWH91" s="9"/>
      <c r="PWI91" s="9"/>
      <c r="PWJ91" s="9"/>
      <c r="PWK91" s="9"/>
      <c r="PWL91" s="9"/>
      <c r="PWM91" s="9"/>
      <c r="PWN91" s="9"/>
      <c r="PWO91" s="9"/>
      <c r="PWP91" s="9"/>
      <c r="PWQ91" s="9"/>
      <c r="PWR91" s="9"/>
      <c r="PWS91" s="9"/>
      <c r="PWT91" s="9"/>
      <c r="PWU91" s="9"/>
      <c r="PWV91" s="9"/>
      <c r="PWW91" s="9"/>
      <c r="PWX91" s="9"/>
      <c r="PWY91" s="9"/>
      <c r="PWZ91" s="9"/>
      <c r="PXA91" s="9"/>
      <c r="PXB91" s="9"/>
      <c r="PXC91" s="9"/>
      <c r="PXD91" s="9"/>
      <c r="PXE91" s="9"/>
      <c r="PXF91" s="9"/>
      <c r="PXG91" s="9"/>
      <c r="PXH91" s="9"/>
      <c r="PXI91" s="9"/>
      <c r="PXJ91" s="9"/>
      <c r="PXK91" s="9"/>
      <c r="PXL91" s="9"/>
      <c r="PXM91" s="9"/>
      <c r="PXN91" s="9"/>
      <c r="PXO91" s="9"/>
      <c r="PXP91" s="9"/>
      <c r="PXQ91" s="9"/>
      <c r="PXR91" s="9"/>
      <c r="PXS91" s="9"/>
      <c r="PXT91" s="9"/>
      <c r="PXU91" s="9"/>
      <c r="PXV91" s="9"/>
      <c r="PXW91" s="9"/>
      <c r="PXX91" s="9"/>
      <c r="PXY91" s="9"/>
      <c r="PXZ91" s="9"/>
      <c r="PYA91" s="9"/>
      <c r="PYB91" s="9"/>
      <c r="PYC91" s="9"/>
      <c r="PYD91" s="9"/>
      <c r="PYE91" s="9"/>
      <c r="PYF91" s="9"/>
      <c r="PYG91" s="9"/>
      <c r="PYH91" s="9"/>
      <c r="PYI91" s="9"/>
      <c r="PYJ91" s="9"/>
      <c r="PYK91" s="9"/>
      <c r="PYL91" s="9"/>
      <c r="PYM91" s="9"/>
      <c r="PYN91" s="9"/>
      <c r="PYO91" s="9"/>
      <c r="PYP91" s="9"/>
      <c r="PYQ91" s="9"/>
      <c r="PYR91" s="9"/>
      <c r="PYS91" s="9"/>
      <c r="PYT91" s="9"/>
      <c r="PYU91" s="9"/>
      <c r="PYV91" s="9"/>
      <c r="PYW91" s="9"/>
      <c r="PYX91" s="9"/>
      <c r="PYY91" s="9"/>
      <c r="PYZ91" s="9"/>
      <c r="PZA91" s="9"/>
      <c r="PZB91" s="9"/>
      <c r="PZC91" s="9"/>
      <c r="PZD91" s="9"/>
      <c r="PZE91" s="9"/>
      <c r="PZF91" s="9"/>
      <c r="PZG91" s="9"/>
      <c r="PZH91" s="9"/>
      <c r="PZI91" s="9"/>
      <c r="PZJ91" s="9"/>
      <c r="PZK91" s="9"/>
      <c r="PZL91" s="9"/>
      <c r="PZM91" s="9"/>
      <c r="PZN91" s="9"/>
      <c r="PZO91" s="9"/>
      <c r="PZP91" s="9"/>
      <c r="PZQ91" s="9"/>
      <c r="PZR91" s="9"/>
      <c r="PZS91" s="9"/>
      <c r="PZT91" s="9"/>
      <c r="PZU91" s="9"/>
      <c r="PZV91" s="9"/>
      <c r="PZW91" s="9"/>
      <c r="PZX91" s="9"/>
      <c r="PZY91" s="9"/>
      <c r="PZZ91" s="9"/>
      <c r="QAA91" s="9"/>
      <c r="QAB91" s="9"/>
      <c r="QAC91" s="9"/>
      <c r="QAD91" s="9"/>
      <c r="QAE91" s="9"/>
      <c r="QAF91" s="9"/>
      <c r="QAG91" s="9"/>
      <c r="QAH91" s="9"/>
      <c r="QAI91" s="9"/>
      <c r="QAJ91" s="9"/>
      <c r="QAK91" s="9"/>
      <c r="QAL91" s="9"/>
      <c r="QAM91" s="9"/>
      <c r="QAN91" s="9"/>
      <c r="QAO91" s="9"/>
      <c r="QAP91" s="9"/>
      <c r="QAQ91" s="9"/>
      <c r="QAR91" s="9"/>
      <c r="QAS91" s="9"/>
      <c r="QAT91" s="9"/>
      <c r="QAU91" s="9"/>
      <c r="QAV91" s="9"/>
      <c r="QAW91" s="9"/>
      <c r="QAX91" s="9"/>
      <c r="QAY91" s="9"/>
      <c r="QAZ91" s="9"/>
      <c r="QBA91" s="9"/>
      <c r="QBB91" s="9"/>
      <c r="QBC91" s="9"/>
      <c r="QBD91" s="9"/>
      <c r="QBE91" s="9"/>
      <c r="QBF91" s="9"/>
      <c r="QBG91" s="9"/>
      <c r="QBH91" s="9"/>
      <c r="QBI91" s="9"/>
      <c r="QBJ91" s="9"/>
      <c r="QBK91" s="9"/>
      <c r="QBL91" s="9"/>
      <c r="QBM91" s="9"/>
      <c r="QBN91" s="9"/>
      <c r="QBO91" s="9"/>
      <c r="QBP91" s="9"/>
      <c r="QBQ91" s="9"/>
      <c r="QBR91" s="9"/>
      <c r="QBS91" s="9"/>
      <c r="QBT91" s="9"/>
      <c r="QBU91" s="9"/>
      <c r="QBV91" s="9"/>
      <c r="QBW91" s="9"/>
      <c r="QBX91" s="9"/>
      <c r="QBY91" s="9"/>
      <c r="QBZ91" s="9"/>
      <c r="QCA91" s="9"/>
      <c r="QCB91" s="9"/>
      <c r="QCC91" s="9"/>
      <c r="QCD91" s="9"/>
      <c r="QCE91" s="9"/>
      <c r="QCF91" s="9"/>
      <c r="QCG91" s="9"/>
      <c r="QCH91" s="9"/>
      <c r="QCI91" s="9"/>
      <c r="QCJ91" s="9"/>
      <c r="QCK91" s="9"/>
      <c r="QCL91" s="9"/>
      <c r="QCM91" s="9"/>
      <c r="QCN91" s="9"/>
      <c r="QCO91" s="9"/>
      <c r="QCP91" s="9"/>
      <c r="QCQ91" s="9"/>
      <c r="QCR91" s="9"/>
      <c r="QCS91" s="9"/>
      <c r="QCT91" s="9"/>
      <c r="QCU91" s="9"/>
      <c r="QCV91" s="9"/>
      <c r="QCW91" s="9"/>
      <c r="QCX91" s="9"/>
      <c r="QCY91" s="9"/>
      <c r="QCZ91" s="9"/>
      <c r="QDA91" s="9"/>
      <c r="QDB91" s="9"/>
      <c r="QDC91" s="9"/>
      <c r="QDD91" s="9"/>
      <c r="QDE91" s="9"/>
      <c r="QDF91" s="9"/>
      <c r="QDG91" s="9"/>
      <c r="QDH91" s="9"/>
      <c r="QDI91" s="9"/>
      <c r="QDJ91" s="9"/>
      <c r="QDK91" s="9"/>
      <c r="QDL91" s="9"/>
      <c r="QDM91" s="9"/>
      <c r="QDN91" s="9"/>
      <c r="QDO91" s="9"/>
      <c r="QDP91" s="9"/>
      <c r="QDQ91" s="9"/>
      <c r="QDR91" s="9"/>
      <c r="QDS91" s="9"/>
      <c r="QDT91" s="9"/>
      <c r="QDU91" s="9"/>
      <c r="QDV91" s="9"/>
      <c r="QDW91" s="9"/>
      <c r="QDX91" s="9"/>
      <c r="QDY91" s="9"/>
      <c r="QDZ91" s="9"/>
      <c r="QEA91" s="9"/>
      <c r="QEB91" s="9"/>
      <c r="QEC91" s="9"/>
      <c r="QED91" s="9"/>
      <c r="QEE91" s="9"/>
      <c r="QEF91" s="9"/>
      <c r="QEG91" s="9"/>
      <c r="QEH91" s="9"/>
      <c r="QEI91" s="9"/>
      <c r="QEJ91" s="9"/>
      <c r="QEK91" s="9"/>
      <c r="QEL91" s="9"/>
      <c r="QEM91" s="9"/>
      <c r="QEN91" s="9"/>
      <c r="QEO91" s="9"/>
      <c r="QEP91" s="9"/>
      <c r="QEQ91" s="9"/>
      <c r="QER91" s="9"/>
      <c r="QES91" s="9"/>
      <c r="QET91" s="9"/>
      <c r="QEU91" s="9"/>
      <c r="QEV91" s="9"/>
      <c r="QEW91" s="9"/>
      <c r="QEX91" s="9"/>
      <c r="QEY91" s="9"/>
      <c r="QEZ91" s="9"/>
      <c r="QFA91" s="9"/>
      <c r="QFB91" s="9"/>
      <c r="QFC91" s="9"/>
      <c r="QFD91" s="9"/>
      <c r="QFE91" s="9"/>
      <c r="QFF91" s="9"/>
      <c r="QFG91" s="9"/>
      <c r="QFH91" s="9"/>
      <c r="QFI91" s="9"/>
      <c r="QFJ91" s="9"/>
      <c r="QFK91" s="9"/>
      <c r="QFL91" s="9"/>
      <c r="QFM91" s="9"/>
      <c r="QFN91" s="9"/>
      <c r="QFO91" s="9"/>
      <c r="QFP91" s="9"/>
      <c r="QFQ91" s="9"/>
      <c r="QFR91" s="9"/>
      <c r="QFS91" s="9"/>
      <c r="QFT91" s="9"/>
      <c r="QFU91" s="9"/>
      <c r="QFV91" s="9"/>
      <c r="QFW91" s="9"/>
      <c r="QFX91" s="9"/>
      <c r="QFY91" s="9"/>
      <c r="QFZ91" s="9"/>
      <c r="QGA91" s="9"/>
      <c r="QGB91" s="9"/>
      <c r="QGC91" s="9"/>
      <c r="QGD91" s="9"/>
      <c r="QGE91" s="9"/>
      <c r="QGF91" s="9"/>
      <c r="QGG91" s="9"/>
      <c r="QGH91" s="9"/>
      <c r="QGI91" s="9"/>
      <c r="QGJ91" s="9"/>
      <c r="QGK91" s="9"/>
      <c r="QGL91" s="9"/>
      <c r="QGM91" s="9"/>
      <c r="QGN91" s="9"/>
      <c r="QGO91" s="9"/>
      <c r="QGP91" s="9"/>
      <c r="QGQ91" s="9"/>
      <c r="QGR91" s="9"/>
      <c r="QGS91" s="9"/>
      <c r="QGT91" s="9"/>
      <c r="QGU91" s="9"/>
      <c r="QGV91" s="9"/>
      <c r="QGW91" s="9"/>
      <c r="QGX91" s="9"/>
      <c r="QGY91" s="9"/>
      <c r="QGZ91" s="9"/>
      <c r="QHA91" s="9"/>
      <c r="QHB91" s="9"/>
      <c r="QHC91" s="9"/>
      <c r="QHD91" s="9"/>
      <c r="QHE91" s="9"/>
      <c r="QHF91" s="9"/>
      <c r="QHG91" s="9"/>
      <c r="QHH91" s="9"/>
      <c r="QHI91" s="9"/>
      <c r="QHJ91" s="9"/>
      <c r="QHK91" s="9"/>
      <c r="QHL91" s="9"/>
      <c r="QHM91" s="9"/>
      <c r="QHN91" s="9"/>
      <c r="QHO91" s="9"/>
      <c r="QHP91" s="9"/>
      <c r="QHQ91" s="9"/>
      <c r="QHR91" s="9"/>
      <c r="QHS91" s="9"/>
      <c r="QHT91" s="9"/>
      <c r="QHU91" s="9"/>
      <c r="QHV91" s="9"/>
      <c r="QHW91" s="9"/>
      <c r="QHX91" s="9"/>
      <c r="QHY91" s="9"/>
      <c r="QHZ91" s="9"/>
      <c r="QIA91" s="9"/>
      <c r="QIB91" s="9"/>
      <c r="QIC91" s="9"/>
      <c r="QID91" s="9"/>
      <c r="QIE91" s="9"/>
      <c r="QIF91" s="9"/>
      <c r="QIG91" s="9"/>
      <c r="QIH91" s="9"/>
      <c r="QII91" s="9"/>
      <c r="QIJ91" s="9"/>
      <c r="QIK91" s="9"/>
      <c r="QIL91" s="9"/>
      <c r="QIM91" s="9"/>
      <c r="QIN91" s="9"/>
      <c r="QIO91" s="9"/>
      <c r="QIP91" s="9"/>
      <c r="QIQ91" s="9"/>
      <c r="QIR91" s="9"/>
      <c r="QIS91" s="9"/>
      <c r="QIT91" s="9"/>
      <c r="QIU91" s="9"/>
      <c r="QIV91" s="9"/>
      <c r="QIW91" s="9"/>
      <c r="QIX91" s="9"/>
      <c r="QIY91" s="9"/>
      <c r="QIZ91" s="9"/>
      <c r="QJA91" s="9"/>
      <c r="QJB91" s="9"/>
      <c r="QJC91" s="9"/>
      <c r="QJD91" s="9"/>
      <c r="QJE91" s="9"/>
      <c r="QJF91" s="9"/>
      <c r="QJG91" s="9"/>
      <c r="QJH91" s="9"/>
      <c r="QJI91" s="9"/>
      <c r="QJJ91" s="9"/>
      <c r="QJK91" s="9"/>
      <c r="QJL91" s="9"/>
      <c r="QJM91" s="9"/>
      <c r="QJN91" s="9"/>
      <c r="QJO91" s="9"/>
      <c r="QJP91" s="9"/>
      <c r="QJQ91" s="9"/>
      <c r="QJR91" s="9"/>
      <c r="QJS91" s="9"/>
      <c r="QJT91" s="9"/>
      <c r="QJU91" s="9"/>
      <c r="QJV91" s="9"/>
      <c r="QJW91" s="9"/>
      <c r="QJX91" s="9"/>
      <c r="QJY91" s="9"/>
      <c r="QJZ91" s="9"/>
      <c r="QKA91" s="9"/>
      <c r="QKB91" s="9"/>
      <c r="QKC91" s="9"/>
      <c r="QKD91" s="9"/>
      <c r="QKE91" s="9"/>
      <c r="QKF91" s="9"/>
      <c r="QKG91" s="9"/>
      <c r="QKH91" s="9"/>
      <c r="QKI91" s="9"/>
      <c r="QKJ91" s="9"/>
      <c r="QKK91" s="9"/>
      <c r="QKL91" s="9"/>
      <c r="QKM91" s="9"/>
      <c r="QKN91" s="9"/>
      <c r="QKO91" s="9"/>
      <c r="QKP91" s="9"/>
      <c r="QKQ91" s="9"/>
      <c r="QKR91" s="9"/>
      <c r="QKS91" s="9"/>
      <c r="QKT91" s="9"/>
      <c r="QKU91" s="9"/>
      <c r="QKV91" s="9"/>
      <c r="QKW91" s="9"/>
      <c r="QKX91" s="9"/>
      <c r="QKY91" s="9"/>
      <c r="QKZ91" s="9"/>
      <c r="QLA91" s="9"/>
      <c r="QLB91" s="9"/>
      <c r="QLC91" s="9"/>
      <c r="QLD91" s="9"/>
      <c r="QLE91" s="9"/>
      <c r="QLF91" s="9"/>
      <c r="QLG91" s="9"/>
      <c r="QLH91" s="9"/>
      <c r="QLI91" s="9"/>
      <c r="QLJ91" s="9"/>
      <c r="QLK91" s="9"/>
      <c r="QLL91" s="9"/>
      <c r="QLM91" s="9"/>
      <c r="QLN91" s="9"/>
      <c r="QLO91" s="9"/>
      <c r="QLP91" s="9"/>
      <c r="QLQ91" s="9"/>
      <c r="QLR91" s="9"/>
      <c r="QLS91" s="9"/>
      <c r="QLT91" s="9"/>
      <c r="QLU91" s="9"/>
      <c r="QLV91" s="9"/>
      <c r="QLW91" s="9"/>
      <c r="QLX91" s="9"/>
      <c r="QLY91" s="9"/>
      <c r="QLZ91" s="9"/>
      <c r="QMA91" s="9"/>
      <c r="QMB91" s="9"/>
      <c r="QMC91" s="9"/>
      <c r="QMD91" s="9"/>
      <c r="QME91" s="9"/>
      <c r="QMF91" s="9"/>
      <c r="QMG91" s="9"/>
      <c r="QMH91" s="9"/>
      <c r="QMI91" s="9"/>
      <c r="QMJ91" s="9"/>
      <c r="QMK91" s="9"/>
      <c r="QML91" s="9"/>
      <c r="QMM91" s="9"/>
      <c r="QMN91" s="9"/>
      <c r="QMO91" s="9"/>
      <c r="QMP91" s="9"/>
      <c r="QMQ91" s="9"/>
      <c r="QMR91" s="9"/>
      <c r="QMS91" s="9"/>
      <c r="QMT91" s="9"/>
      <c r="QMU91" s="9"/>
      <c r="QMV91" s="9"/>
      <c r="QMW91" s="9"/>
      <c r="QMX91" s="9"/>
      <c r="QMY91" s="9"/>
      <c r="QMZ91" s="9"/>
      <c r="QNA91" s="9"/>
      <c r="QNB91" s="9"/>
      <c r="QNC91" s="9"/>
      <c r="QND91" s="9"/>
      <c r="QNE91" s="9"/>
      <c r="QNF91" s="9"/>
      <c r="QNG91" s="9"/>
      <c r="QNH91" s="9"/>
      <c r="QNI91" s="9"/>
      <c r="QNJ91" s="9"/>
      <c r="QNK91" s="9"/>
      <c r="QNL91" s="9"/>
      <c r="QNM91" s="9"/>
      <c r="QNN91" s="9"/>
      <c r="QNO91" s="9"/>
      <c r="QNP91" s="9"/>
      <c r="QNQ91" s="9"/>
      <c r="QNR91" s="9"/>
      <c r="QNS91" s="9"/>
      <c r="QNT91" s="9"/>
      <c r="QNU91" s="9"/>
      <c r="QNV91" s="9"/>
      <c r="QNW91" s="9"/>
      <c r="QNX91" s="9"/>
      <c r="QNY91" s="9"/>
      <c r="QNZ91" s="9"/>
      <c r="QOA91" s="9"/>
      <c r="QOB91" s="9"/>
      <c r="QOC91" s="9"/>
      <c r="QOD91" s="9"/>
      <c r="QOE91" s="9"/>
      <c r="QOF91" s="9"/>
      <c r="QOG91" s="9"/>
      <c r="QOH91" s="9"/>
      <c r="QOI91" s="9"/>
      <c r="QOJ91" s="9"/>
      <c r="QOK91" s="9"/>
      <c r="QOL91" s="9"/>
      <c r="QOM91" s="9"/>
      <c r="QON91" s="9"/>
      <c r="QOO91" s="9"/>
      <c r="QOP91" s="9"/>
      <c r="QOQ91" s="9"/>
      <c r="QOR91" s="9"/>
      <c r="QOS91" s="9"/>
      <c r="QOT91" s="9"/>
      <c r="QOU91" s="9"/>
      <c r="QOV91" s="9"/>
      <c r="QOW91" s="9"/>
      <c r="QOX91" s="9"/>
      <c r="QOY91" s="9"/>
      <c r="QOZ91" s="9"/>
      <c r="QPA91" s="9"/>
      <c r="QPB91" s="9"/>
      <c r="QPC91" s="9"/>
      <c r="QPD91" s="9"/>
      <c r="QPE91" s="9"/>
      <c r="QPF91" s="9"/>
      <c r="QPG91" s="9"/>
      <c r="QPH91" s="9"/>
      <c r="QPI91" s="9"/>
      <c r="QPJ91" s="9"/>
      <c r="QPK91" s="9"/>
      <c r="QPL91" s="9"/>
      <c r="QPM91" s="9"/>
      <c r="QPN91" s="9"/>
      <c r="QPO91" s="9"/>
      <c r="QPP91" s="9"/>
      <c r="QPQ91" s="9"/>
      <c r="QPR91" s="9"/>
      <c r="QPS91" s="9"/>
      <c r="QPT91" s="9"/>
      <c r="QPU91" s="9"/>
      <c r="QPV91" s="9"/>
      <c r="QPW91" s="9"/>
      <c r="QPX91" s="9"/>
      <c r="QPY91" s="9"/>
      <c r="QPZ91" s="9"/>
      <c r="QQA91" s="9"/>
      <c r="QQB91" s="9"/>
      <c r="QQC91" s="9"/>
      <c r="QQD91" s="9"/>
      <c r="QQE91" s="9"/>
      <c r="QQF91" s="9"/>
      <c r="QQG91" s="9"/>
      <c r="QQH91" s="9"/>
      <c r="QQI91" s="9"/>
      <c r="QQJ91" s="9"/>
      <c r="QQK91" s="9"/>
      <c r="QQL91" s="9"/>
      <c r="QQM91" s="9"/>
      <c r="QQN91" s="9"/>
      <c r="QQO91" s="9"/>
      <c r="QQP91" s="9"/>
      <c r="QQQ91" s="9"/>
      <c r="QQR91" s="9"/>
      <c r="QQS91" s="9"/>
      <c r="QQT91" s="9"/>
      <c r="QQU91" s="9"/>
      <c r="QQV91" s="9"/>
      <c r="QQW91" s="9"/>
      <c r="QQX91" s="9"/>
      <c r="QQY91" s="9"/>
      <c r="QQZ91" s="9"/>
      <c r="QRA91" s="9"/>
      <c r="QRB91" s="9"/>
      <c r="QRC91" s="9"/>
      <c r="QRD91" s="9"/>
      <c r="QRE91" s="9"/>
      <c r="QRF91" s="9"/>
      <c r="QRG91" s="9"/>
      <c r="QRH91" s="9"/>
      <c r="QRI91" s="9"/>
      <c r="QRJ91" s="9"/>
      <c r="QRK91" s="9"/>
      <c r="QRL91" s="9"/>
      <c r="QRM91" s="9"/>
      <c r="QRN91" s="9"/>
      <c r="QRO91" s="9"/>
      <c r="QRP91" s="9"/>
      <c r="QRQ91" s="9"/>
      <c r="QRR91" s="9"/>
      <c r="QRS91" s="9"/>
      <c r="QRT91" s="9"/>
      <c r="QRU91" s="9"/>
      <c r="QRV91" s="9"/>
      <c r="QRW91" s="9"/>
      <c r="QRX91" s="9"/>
      <c r="QRY91" s="9"/>
      <c r="QRZ91" s="9"/>
      <c r="QSA91" s="9"/>
      <c r="QSB91" s="9"/>
      <c r="QSC91" s="9"/>
      <c r="QSD91" s="9"/>
      <c r="QSE91" s="9"/>
      <c r="QSF91" s="9"/>
      <c r="QSG91" s="9"/>
      <c r="QSH91" s="9"/>
      <c r="QSI91" s="9"/>
      <c r="QSJ91" s="9"/>
      <c r="QSK91" s="9"/>
      <c r="QSL91" s="9"/>
      <c r="QSM91" s="9"/>
      <c r="QSN91" s="9"/>
      <c r="QSO91" s="9"/>
      <c r="QSP91" s="9"/>
      <c r="QSQ91" s="9"/>
      <c r="QSR91" s="9"/>
      <c r="QSS91" s="9"/>
      <c r="QST91" s="9"/>
      <c r="QSU91" s="9"/>
      <c r="QSV91" s="9"/>
      <c r="QSW91" s="9"/>
      <c r="QSX91" s="9"/>
      <c r="QSY91" s="9"/>
      <c r="QSZ91" s="9"/>
      <c r="QTA91" s="9"/>
      <c r="QTB91" s="9"/>
      <c r="QTC91" s="9"/>
      <c r="QTD91" s="9"/>
      <c r="QTE91" s="9"/>
      <c r="QTF91" s="9"/>
      <c r="QTG91" s="9"/>
      <c r="QTH91" s="9"/>
      <c r="QTI91" s="9"/>
      <c r="QTJ91" s="9"/>
      <c r="QTK91" s="9"/>
      <c r="QTL91" s="9"/>
      <c r="QTM91" s="9"/>
      <c r="QTN91" s="9"/>
      <c r="QTO91" s="9"/>
      <c r="QTP91" s="9"/>
      <c r="QTQ91" s="9"/>
      <c r="QTR91" s="9"/>
      <c r="QTS91" s="9"/>
      <c r="QTT91" s="9"/>
      <c r="QTU91" s="9"/>
      <c r="QTV91" s="9"/>
      <c r="QTW91" s="9"/>
      <c r="QTX91" s="9"/>
      <c r="QTY91" s="9"/>
      <c r="QTZ91" s="9"/>
      <c r="QUA91" s="9"/>
      <c r="QUB91" s="9"/>
      <c r="QUC91" s="9"/>
      <c r="QUD91" s="9"/>
      <c r="QUE91" s="9"/>
      <c r="QUF91" s="9"/>
      <c r="QUG91" s="9"/>
      <c r="QUH91" s="9"/>
      <c r="QUI91" s="9"/>
      <c r="QUJ91" s="9"/>
      <c r="QUK91" s="9"/>
      <c r="QUL91" s="9"/>
      <c r="QUM91" s="9"/>
      <c r="QUN91" s="9"/>
      <c r="QUO91" s="9"/>
      <c r="QUP91" s="9"/>
      <c r="QUQ91" s="9"/>
      <c r="QUR91" s="9"/>
      <c r="QUS91" s="9"/>
      <c r="QUT91" s="9"/>
      <c r="QUU91" s="9"/>
      <c r="QUV91" s="9"/>
      <c r="QUW91" s="9"/>
      <c r="QUX91" s="9"/>
      <c r="QUY91" s="9"/>
      <c r="QUZ91" s="9"/>
      <c r="QVA91" s="9"/>
      <c r="QVB91" s="9"/>
      <c r="QVC91" s="9"/>
      <c r="QVD91" s="9"/>
      <c r="QVE91" s="9"/>
      <c r="QVF91" s="9"/>
      <c r="QVG91" s="9"/>
      <c r="QVH91" s="9"/>
      <c r="QVI91" s="9"/>
      <c r="QVJ91" s="9"/>
      <c r="QVK91" s="9"/>
      <c r="QVL91" s="9"/>
      <c r="QVM91" s="9"/>
      <c r="QVN91" s="9"/>
      <c r="QVO91" s="9"/>
      <c r="QVP91" s="9"/>
      <c r="QVQ91" s="9"/>
      <c r="QVR91" s="9"/>
      <c r="QVS91" s="9"/>
      <c r="QVT91" s="9"/>
      <c r="QVU91" s="9"/>
      <c r="QVV91" s="9"/>
      <c r="QVW91" s="9"/>
      <c r="QVX91" s="9"/>
      <c r="QVY91" s="9"/>
      <c r="QVZ91" s="9"/>
      <c r="QWA91" s="9"/>
      <c r="QWB91" s="9"/>
      <c r="QWC91" s="9"/>
      <c r="QWD91" s="9"/>
      <c r="QWE91" s="9"/>
      <c r="QWF91" s="9"/>
      <c r="QWG91" s="9"/>
      <c r="QWH91" s="9"/>
      <c r="QWI91" s="9"/>
      <c r="QWJ91" s="9"/>
      <c r="QWK91" s="9"/>
      <c r="QWL91" s="9"/>
      <c r="QWM91" s="9"/>
      <c r="QWN91" s="9"/>
      <c r="QWO91" s="9"/>
      <c r="QWP91" s="9"/>
      <c r="QWQ91" s="9"/>
      <c r="QWR91" s="9"/>
      <c r="QWS91" s="9"/>
      <c r="QWT91" s="9"/>
      <c r="QWU91" s="9"/>
      <c r="QWV91" s="9"/>
      <c r="QWW91" s="9"/>
      <c r="QWX91" s="9"/>
      <c r="QWY91" s="9"/>
      <c r="QWZ91" s="9"/>
      <c r="QXA91" s="9"/>
      <c r="QXB91" s="9"/>
      <c r="QXC91" s="9"/>
      <c r="QXD91" s="9"/>
      <c r="QXE91" s="9"/>
      <c r="QXF91" s="9"/>
      <c r="QXG91" s="9"/>
      <c r="QXH91" s="9"/>
      <c r="QXI91" s="9"/>
      <c r="QXJ91" s="9"/>
      <c r="QXK91" s="9"/>
      <c r="QXL91" s="9"/>
      <c r="QXM91" s="9"/>
      <c r="QXN91" s="9"/>
      <c r="QXO91" s="9"/>
      <c r="QXP91" s="9"/>
      <c r="QXQ91" s="9"/>
      <c r="QXR91" s="9"/>
      <c r="QXS91" s="9"/>
      <c r="QXT91" s="9"/>
      <c r="QXU91" s="9"/>
      <c r="QXV91" s="9"/>
      <c r="QXW91" s="9"/>
      <c r="QXX91" s="9"/>
      <c r="QXY91" s="9"/>
      <c r="QXZ91" s="9"/>
      <c r="QYA91" s="9"/>
      <c r="QYB91" s="9"/>
      <c r="QYC91" s="9"/>
      <c r="QYD91" s="9"/>
      <c r="QYE91" s="9"/>
      <c r="QYF91" s="9"/>
      <c r="QYG91" s="9"/>
      <c r="QYH91" s="9"/>
      <c r="QYI91" s="9"/>
      <c r="QYJ91" s="9"/>
      <c r="QYK91" s="9"/>
      <c r="QYL91" s="9"/>
      <c r="QYM91" s="9"/>
      <c r="QYN91" s="9"/>
      <c r="QYO91" s="9"/>
      <c r="QYP91" s="9"/>
      <c r="QYQ91" s="9"/>
      <c r="QYR91" s="9"/>
      <c r="QYS91" s="9"/>
      <c r="QYT91" s="9"/>
      <c r="QYU91" s="9"/>
      <c r="QYV91" s="9"/>
      <c r="QYW91" s="9"/>
      <c r="QYX91" s="9"/>
      <c r="QYY91" s="9"/>
      <c r="QYZ91" s="9"/>
      <c r="QZA91" s="9"/>
      <c r="QZB91" s="9"/>
      <c r="QZC91" s="9"/>
      <c r="QZD91" s="9"/>
      <c r="QZE91" s="9"/>
      <c r="QZF91" s="9"/>
      <c r="QZG91" s="9"/>
      <c r="QZH91" s="9"/>
      <c r="QZI91" s="9"/>
      <c r="QZJ91" s="9"/>
      <c r="QZK91" s="9"/>
      <c r="QZL91" s="9"/>
      <c r="QZM91" s="9"/>
      <c r="QZN91" s="9"/>
      <c r="QZO91" s="9"/>
      <c r="QZP91" s="9"/>
      <c r="QZQ91" s="9"/>
      <c r="QZR91" s="9"/>
      <c r="QZS91" s="9"/>
      <c r="QZT91" s="9"/>
      <c r="QZU91" s="9"/>
      <c r="QZV91" s="9"/>
      <c r="QZW91" s="9"/>
      <c r="QZX91" s="9"/>
      <c r="QZY91" s="9"/>
      <c r="QZZ91" s="9"/>
      <c r="RAA91" s="9"/>
      <c r="RAB91" s="9"/>
      <c r="RAC91" s="9"/>
      <c r="RAD91" s="9"/>
      <c r="RAE91" s="9"/>
      <c r="RAF91" s="9"/>
      <c r="RAG91" s="9"/>
      <c r="RAH91" s="9"/>
      <c r="RAI91" s="9"/>
      <c r="RAJ91" s="9"/>
      <c r="RAK91" s="9"/>
      <c r="RAL91" s="9"/>
      <c r="RAM91" s="9"/>
      <c r="RAN91" s="9"/>
      <c r="RAO91" s="9"/>
      <c r="RAP91" s="9"/>
      <c r="RAQ91" s="9"/>
      <c r="RAR91" s="9"/>
      <c r="RAS91" s="9"/>
      <c r="RAT91" s="9"/>
      <c r="RAU91" s="9"/>
      <c r="RAV91" s="9"/>
      <c r="RAW91" s="9"/>
      <c r="RAX91" s="9"/>
      <c r="RAY91" s="9"/>
      <c r="RAZ91" s="9"/>
      <c r="RBA91" s="9"/>
      <c r="RBB91" s="9"/>
      <c r="RBC91" s="9"/>
      <c r="RBD91" s="9"/>
      <c r="RBE91" s="9"/>
      <c r="RBF91" s="9"/>
      <c r="RBG91" s="9"/>
      <c r="RBH91" s="9"/>
      <c r="RBI91" s="9"/>
      <c r="RBJ91" s="9"/>
      <c r="RBK91" s="9"/>
      <c r="RBL91" s="9"/>
      <c r="RBM91" s="9"/>
      <c r="RBN91" s="9"/>
      <c r="RBO91" s="9"/>
      <c r="RBP91" s="9"/>
      <c r="RBQ91" s="9"/>
      <c r="RBR91" s="9"/>
      <c r="RBS91" s="9"/>
      <c r="RBT91" s="9"/>
      <c r="RBU91" s="9"/>
      <c r="RBV91" s="9"/>
      <c r="RBW91" s="9"/>
      <c r="RBX91" s="9"/>
      <c r="RBY91" s="9"/>
      <c r="RBZ91" s="9"/>
      <c r="RCA91" s="9"/>
      <c r="RCB91" s="9"/>
      <c r="RCC91" s="9"/>
      <c r="RCD91" s="9"/>
      <c r="RCE91" s="9"/>
      <c r="RCF91" s="9"/>
      <c r="RCG91" s="9"/>
      <c r="RCH91" s="9"/>
      <c r="RCI91" s="9"/>
      <c r="RCJ91" s="9"/>
      <c r="RCK91" s="9"/>
      <c r="RCL91" s="9"/>
      <c r="RCM91" s="9"/>
      <c r="RCN91" s="9"/>
      <c r="RCO91" s="9"/>
      <c r="RCP91" s="9"/>
      <c r="RCQ91" s="9"/>
      <c r="RCR91" s="9"/>
      <c r="RCS91" s="9"/>
      <c r="RCT91" s="9"/>
      <c r="RCU91" s="9"/>
      <c r="RCV91" s="9"/>
      <c r="RCW91" s="9"/>
      <c r="RCX91" s="9"/>
      <c r="RCY91" s="9"/>
      <c r="RCZ91" s="9"/>
      <c r="RDA91" s="9"/>
      <c r="RDB91" s="9"/>
      <c r="RDC91" s="9"/>
      <c r="RDD91" s="9"/>
      <c r="RDE91" s="9"/>
      <c r="RDF91" s="9"/>
      <c r="RDG91" s="9"/>
      <c r="RDH91" s="9"/>
      <c r="RDI91" s="9"/>
      <c r="RDJ91" s="9"/>
      <c r="RDK91" s="9"/>
      <c r="RDL91" s="9"/>
      <c r="RDM91" s="9"/>
      <c r="RDN91" s="9"/>
      <c r="RDO91" s="9"/>
      <c r="RDP91" s="9"/>
      <c r="RDQ91" s="9"/>
      <c r="RDR91" s="9"/>
      <c r="RDS91" s="9"/>
      <c r="RDT91" s="9"/>
      <c r="RDU91" s="9"/>
      <c r="RDV91" s="9"/>
      <c r="RDW91" s="9"/>
      <c r="RDX91" s="9"/>
      <c r="RDY91" s="9"/>
      <c r="RDZ91" s="9"/>
      <c r="REA91" s="9"/>
      <c r="REB91" s="9"/>
      <c r="REC91" s="9"/>
      <c r="RED91" s="9"/>
      <c r="REE91" s="9"/>
      <c r="REF91" s="9"/>
      <c r="REG91" s="9"/>
      <c r="REH91" s="9"/>
      <c r="REI91" s="9"/>
      <c r="REJ91" s="9"/>
      <c r="REK91" s="9"/>
      <c r="REL91" s="9"/>
      <c r="REM91" s="9"/>
      <c r="REN91" s="9"/>
      <c r="REO91" s="9"/>
      <c r="REP91" s="9"/>
      <c r="REQ91" s="9"/>
      <c r="RER91" s="9"/>
      <c r="RES91" s="9"/>
      <c r="RET91" s="9"/>
      <c r="REU91" s="9"/>
      <c r="REV91" s="9"/>
      <c r="REW91" s="9"/>
      <c r="REX91" s="9"/>
      <c r="REY91" s="9"/>
      <c r="REZ91" s="9"/>
      <c r="RFA91" s="9"/>
      <c r="RFB91" s="9"/>
      <c r="RFC91" s="9"/>
      <c r="RFD91" s="9"/>
      <c r="RFE91" s="9"/>
      <c r="RFF91" s="9"/>
      <c r="RFG91" s="9"/>
      <c r="RFH91" s="9"/>
      <c r="RFI91" s="9"/>
      <c r="RFJ91" s="9"/>
      <c r="RFK91" s="9"/>
      <c r="RFL91" s="9"/>
      <c r="RFM91" s="9"/>
      <c r="RFN91" s="9"/>
      <c r="RFO91" s="9"/>
      <c r="RFP91" s="9"/>
      <c r="RFQ91" s="9"/>
      <c r="RFR91" s="9"/>
      <c r="RFS91" s="9"/>
      <c r="RFT91" s="9"/>
      <c r="RFU91" s="9"/>
      <c r="RFV91" s="9"/>
      <c r="RFW91" s="9"/>
      <c r="RFX91" s="9"/>
      <c r="RFY91" s="9"/>
      <c r="RFZ91" s="9"/>
      <c r="RGA91" s="9"/>
      <c r="RGB91" s="9"/>
      <c r="RGC91" s="9"/>
      <c r="RGD91" s="9"/>
      <c r="RGE91" s="9"/>
      <c r="RGF91" s="9"/>
      <c r="RGG91" s="9"/>
      <c r="RGH91" s="9"/>
      <c r="RGI91" s="9"/>
      <c r="RGJ91" s="9"/>
      <c r="RGK91" s="9"/>
      <c r="RGL91" s="9"/>
      <c r="RGM91" s="9"/>
      <c r="RGN91" s="9"/>
      <c r="RGO91" s="9"/>
      <c r="RGP91" s="9"/>
      <c r="RGQ91" s="9"/>
      <c r="RGR91" s="9"/>
      <c r="RGS91" s="9"/>
      <c r="RGT91" s="9"/>
      <c r="RGU91" s="9"/>
      <c r="RGV91" s="9"/>
      <c r="RGW91" s="9"/>
      <c r="RGX91" s="9"/>
      <c r="RGY91" s="9"/>
      <c r="RGZ91" s="9"/>
      <c r="RHA91" s="9"/>
      <c r="RHB91" s="9"/>
      <c r="RHC91" s="9"/>
      <c r="RHD91" s="9"/>
      <c r="RHE91" s="9"/>
      <c r="RHF91" s="9"/>
      <c r="RHG91" s="9"/>
      <c r="RHH91" s="9"/>
      <c r="RHI91" s="9"/>
      <c r="RHJ91" s="9"/>
      <c r="RHK91" s="9"/>
      <c r="RHL91" s="9"/>
      <c r="RHM91" s="9"/>
      <c r="RHN91" s="9"/>
      <c r="RHO91" s="9"/>
      <c r="RHP91" s="9"/>
      <c r="RHQ91" s="9"/>
      <c r="RHR91" s="9"/>
      <c r="RHS91" s="9"/>
      <c r="RHT91" s="9"/>
      <c r="RHU91" s="9"/>
      <c r="RHV91" s="9"/>
      <c r="RHW91" s="9"/>
      <c r="RHX91" s="9"/>
      <c r="RHY91" s="9"/>
      <c r="RHZ91" s="9"/>
      <c r="RIA91" s="9"/>
      <c r="RIB91" s="9"/>
      <c r="RIC91" s="9"/>
      <c r="RID91" s="9"/>
      <c r="RIE91" s="9"/>
      <c r="RIF91" s="9"/>
      <c r="RIG91" s="9"/>
      <c r="RIH91" s="9"/>
      <c r="RII91" s="9"/>
      <c r="RIJ91" s="9"/>
      <c r="RIK91" s="9"/>
      <c r="RIL91" s="9"/>
      <c r="RIM91" s="9"/>
      <c r="RIN91" s="9"/>
      <c r="RIO91" s="9"/>
      <c r="RIP91" s="9"/>
      <c r="RIQ91" s="9"/>
      <c r="RIR91" s="9"/>
      <c r="RIS91" s="9"/>
      <c r="RIT91" s="9"/>
      <c r="RIU91" s="9"/>
      <c r="RIV91" s="9"/>
      <c r="RIW91" s="9"/>
      <c r="RIX91" s="9"/>
      <c r="RIY91" s="9"/>
      <c r="RIZ91" s="9"/>
      <c r="RJA91" s="9"/>
      <c r="RJB91" s="9"/>
      <c r="RJC91" s="9"/>
      <c r="RJD91" s="9"/>
      <c r="RJE91" s="9"/>
      <c r="RJF91" s="9"/>
      <c r="RJG91" s="9"/>
      <c r="RJH91" s="9"/>
      <c r="RJI91" s="9"/>
      <c r="RJJ91" s="9"/>
      <c r="RJK91" s="9"/>
      <c r="RJL91" s="9"/>
      <c r="RJM91" s="9"/>
      <c r="RJN91" s="9"/>
      <c r="RJO91" s="9"/>
      <c r="RJP91" s="9"/>
      <c r="RJQ91" s="9"/>
      <c r="RJR91" s="9"/>
      <c r="RJS91" s="9"/>
      <c r="RJT91" s="9"/>
      <c r="RJU91" s="9"/>
      <c r="RJV91" s="9"/>
      <c r="RJW91" s="9"/>
      <c r="RJX91" s="9"/>
      <c r="RJY91" s="9"/>
      <c r="RJZ91" s="9"/>
      <c r="RKA91" s="9"/>
      <c r="RKB91" s="9"/>
      <c r="RKC91" s="9"/>
      <c r="RKD91" s="9"/>
      <c r="RKE91" s="9"/>
      <c r="RKF91" s="9"/>
      <c r="RKG91" s="9"/>
      <c r="RKH91" s="9"/>
      <c r="RKI91" s="9"/>
      <c r="RKJ91" s="9"/>
      <c r="RKK91" s="9"/>
      <c r="RKL91" s="9"/>
      <c r="RKM91" s="9"/>
      <c r="RKN91" s="9"/>
      <c r="RKO91" s="9"/>
      <c r="RKP91" s="9"/>
      <c r="RKQ91" s="9"/>
      <c r="RKR91" s="9"/>
      <c r="RKS91" s="9"/>
      <c r="RKT91" s="9"/>
      <c r="RKU91" s="9"/>
      <c r="RKV91" s="9"/>
      <c r="RKW91" s="9"/>
      <c r="RKX91" s="9"/>
      <c r="RKY91" s="9"/>
      <c r="RKZ91" s="9"/>
      <c r="RLA91" s="9"/>
      <c r="RLB91" s="9"/>
      <c r="RLC91" s="9"/>
      <c r="RLD91" s="9"/>
      <c r="RLE91" s="9"/>
      <c r="RLF91" s="9"/>
      <c r="RLG91" s="9"/>
      <c r="RLH91" s="9"/>
      <c r="RLI91" s="9"/>
      <c r="RLJ91" s="9"/>
      <c r="RLK91" s="9"/>
      <c r="RLL91" s="9"/>
      <c r="RLM91" s="9"/>
      <c r="RLN91" s="9"/>
      <c r="RLO91" s="9"/>
      <c r="RLP91" s="9"/>
      <c r="RLQ91" s="9"/>
      <c r="RLR91" s="9"/>
      <c r="RLS91" s="9"/>
      <c r="RLT91" s="9"/>
      <c r="RLU91" s="9"/>
      <c r="RLV91" s="9"/>
      <c r="RLW91" s="9"/>
      <c r="RLX91" s="9"/>
      <c r="RLY91" s="9"/>
      <c r="RLZ91" s="9"/>
      <c r="RMA91" s="9"/>
      <c r="RMB91" s="9"/>
      <c r="RMC91" s="9"/>
      <c r="RMD91" s="9"/>
      <c r="RME91" s="9"/>
      <c r="RMF91" s="9"/>
      <c r="RMG91" s="9"/>
      <c r="RMH91" s="9"/>
      <c r="RMI91" s="9"/>
      <c r="RMJ91" s="9"/>
      <c r="RMK91" s="9"/>
      <c r="RML91" s="9"/>
      <c r="RMM91" s="9"/>
      <c r="RMN91" s="9"/>
      <c r="RMO91" s="9"/>
      <c r="RMP91" s="9"/>
      <c r="RMQ91" s="9"/>
      <c r="RMR91" s="9"/>
      <c r="RMS91" s="9"/>
      <c r="RMT91" s="9"/>
      <c r="RMU91" s="9"/>
      <c r="RMV91" s="9"/>
      <c r="RMW91" s="9"/>
      <c r="RMX91" s="9"/>
      <c r="RMY91" s="9"/>
      <c r="RMZ91" s="9"/>
      <c r="RNA91" s="9"/>
      <c r="RNB91" s="9"/>
      <c r="RNC91" s="9"/>
      <c r="RND91" s="9"/>
      <c r="RNE91" s="9"/>
      <c r="RNF91" s="9"/>
      <c r="RNG91" s="9"/>
      <c r="RNH91" s="9"/>
      <c r="RNI91" s="9"/>
      <c r="RNJ91" s="9"/>
      <c r="RNK91" s="9"/>
      <c r="RNL91" s="9"/>
      <c r="RNM91" s="9"/>
      <c r="RNN91" s="9"/>
      <c r="RNO91" s="9"/>
      <c r="RNP91" s="9"/>
      <c r="RNQ91" s="9"/>
      <c r="RNR91" s="9"/>
      <c r="RNS91" s="9"/>
      <c r="RNT91" s="9"/>
      <c r="RNU91" s="9"/>
      <c r="RNV91" s="9"/>
      <c r="RNW91" s="9"/>
      <c r="RNX91" s="9"/>
      <c r="RNY91" s="9"/>
      <c r="RNZ91" s="9"/>
      <c r="ROA91" s="9"/>
      <c r="ROB91" s="9"/>
      <c r="ROC91" s="9"/>
      <c r="ROD91" s="9"/>
      <c r="ROE91" s="9"/>
      <c r="ROF91" s="9"/>
      <c r="ROG91" s="9"/>
      <c r="ROH91" s="9"/>
      <c r="ROI91" s="9"/>
      <c r="ROJ91" s="9"/>
      <c r="ROK91" s="9"/>
      <c r="ROL91" s="9"/>
      <c r="ROM91" s="9"/>
      <c r="RON91" s="9"/>
      <c r="ROO91" s="9"/>
      <c r="ROP91" s="9"/>
      <c r="ROQ91" s="9"/>
      <c r="ROR91" s="9"/>
      <c r="ROS91" s="9"/>
      <c r="ROT91" s="9"/>
      <c r="ROU91" s="9"/>
      <c r="ROV91" s="9"/>
      <c r="ROW91" s="9"/>
      <c r="ROX91" s="9"/>
      <c r="ROY91" s="9"/>
      <c r="ROZ91" s="9"/>
      <c r="RPA91" s="9"/>
      <c r="RPB91" s="9"/>
      <c r="RPC91" s="9"/>
      <c r="RPD91" s="9"/>
      <c r="RPE91" s="9"/>
      <c r="RPF91" s="9"/>
      <c r="RPG91" s="9"/>
      <c r="RPH91" s="9"/>
      <c r="RPI91" s="9"/>
      <c r="RPJ91" s="9"/>
      <c r="RPK91" s="9"/>
      <c r="RPL91" s="9"/>
      <c r="RPM91" s="9"/>
      <c r="RPN91" s="9"/>
      <c r="RPO91" s="9"/>
      <c r="RPP91" s="9"/>
      <c r="RPQ91" s="9"/>
      <c r="RPR91" s="9"/>
      <c r="RPS91" s="9"/>
      <c r="RPT91" s="9"/>
      <c r="RPU91" s="9"/>
      <c r="RPV91" s="9"/>
      <c r="RPW91" s="9"/>
      <c r="RPX91" s="9"/>
      <c r="RPY91" s="9"/>
      <c r="RPZ91" s="9"/>
      <c r="RQA91" s="9"/>
      <c r="RQB91" s="9"/>
      <c r="RQC91" s="9"/>
      <c r="RQD91" s="9"/>
      <c r="RQE91" s="9"/>
      <c r="RQF91" s="9"/>
      <c r="RQG91" s="9"/>
      <c r="RQH91" s="9"/>
      <c r="RQI91" s="9"/>
      <c r="RQJ91" s="9"/>
      <c r="RQK91" s="9"/>
      <c r="RQL91" s="9"/>
      <c r="RQM91" s="9"/>
      <c r="RQN91" s="9"/>
      <c r="RQO91" s="9"/>
      <c r="RQP91" s="9"/>
      <c r="RQQ91" s="9"/>
      <c r="RQR91" s="9"/>
      <c r="RQS91" s="9"/>
      <c r="RQT91" s="9"/>
      <c r="RQU91" s="9"/>
      <c r="RQV91" s="9"/>
      <c r="RQW91" s="9"/>
      <c r="RQX91" s="9"/>
      <c r="RQY91" s="9"/>
      <c r="RQZ91" s="9"/>
      <c r="RRA91" s="9"/>
      <c r="RRB91" s="9"/>
      <c r="RRC91" s="9"/>
      <c r="RRD91" s="9"/>
      <c r="RRE91" s="9"/>
      <c r="RRF91" s="9"/>
      <c r="RRG91" s="9"/>
      <c r="RRH91" s="9"/>
      <c r="RRI91" s="9"/>
      <c r="RRJ91" s="9"/>
      <c r="RRK91" s="9"/>
      <c r="RRL91" s="9"/>
      <c r="RRM91" s="9"/>
      <c r="RRN91" s="9"/>
      <c r="RRO91" s="9"/>
      <c r="RRP91" s="9"/>
      <c r="RRQ91" s="9"/>
      <c r="RRR91" s="9"/>
      <c r="RRS91" s="9"/>
      <c r="RRT91" s="9"/>
      <c r="RRU91" s="9"/>
      <c r="RRV91" s="9"/>
      <c r="RRW91" s="9"/>
      <c r="RRX91" s="9"/>
      <c r="RRY91" s="9"/>
      <c r="RRZ91" s="9"/>
      <c r="RSA91" s="9"/>
      <c r="RSB91" s="9"/>
      <c r="RSC91" s="9"/>
      <c r="RSD91" s="9"/>
      <c r="RSE91" s="9"/>
      <c r="RSF91" s="9"/>
      <c r="RSG91" s="9"/>
      <c r="RSH91" s="9"/>
      <c r="RSI91" s="9"/>
      <c r="RSJ91" s="9"/>
      <c r="RSK91" s="9"/>
      <c r="RSL91" s="9"/>
      <c r="RSM91" s="9"/>
      <c r="RSN91" s="9"/>
      <c r="RSO91" s="9"/>
      <c r="RSP91" s="9"/>
      <c r="RSQ91" s="9"/>
      <c r="RSR91" s="9"/>
      <c r="RSS91" s="9"/>
      <c r="RST91" s="9"/>
      <c r="RSU91" s="9"/>
      <c r="RSV91" s="9"/>
      <c r="RSW91" s="9"/>
      <c r="RSX91" s="9"/>
      <c r="RSY91" s="9"/>
      <c r="RSZ91" s="9"/>
      <c r="RTA91" s="9"/>
      <c r="RTB91" s="9"/>
      <c r="RTC91" s="9"/>
      <c r="RTD91" s="9"/>
      <c r="RTE91" s="9"/>
      <c r="RTF91" s="9"/>
      <c r="RTG91" s="9"/>
      <c r="RTH91" s="9"/>
      <c r="RTI91" s="9"/>
      <c r="RTJ91" s="9"/>
      <c r="RTK91" s="9"/>
      <c r="RTL91" s="9"/>
      <c r="RTM91" s="9"/>
      <c r="RTN91" s="9"/>
      <c r="RTO91" s="9"/>
      <c r="RTP91" s="9"/>
      <c r="RTQ91" s="9"/>
      <c r="RTR91" s="9"/>
      <c r="RTS91" s="9"/>
      <c r="RTT91" s="9"/>
      <c r="RTU91" s="9"/>
      <c r="RTV91" s="9"/>
      <c r="RTW91" s="9"/>
      <c r="RTX91" s="9"/>
      <c r="RTY91" s="9"/>
      <c r="RTZ91" s="9"/>
      <c r="RUA91" s="9"/>
      <c r="RUB91" s="9"/>
      <c r="RUC91" s="9"/>
      <c r="RUD91" s="9"/>
      <c r="RUE91" s="9"/>
      <c r="RUF91" s="9"/>
      <c r="RUG91" s="9"/>
      <c r="RUH91" s="9"/>
      <c r="RUI91" s="9"/>
      <c r="RUJ91" s="9"/>
      <c r="RUK91" s="9"/>
      <c r="RUL91" s="9"/>
      <c r="RUM91" s="9"/>
      <c r="RUN91" s="9"/>
      <c r="RUO91" s="9"/>
      <c r="RUP91" s="9"/>
      <c r="RUQ91" s="9"/>
      <c r="RUR91" s="9"/>
      <c r="RUS91" s="9"/>
      <c r="RUT91" s="9"/>
      <c r="RUU91" s="9"/>
      <c r="RUV91" s="9"/>
      <c r="RUW91" s="9"/>
      <c r="RUX91" s="9"/>
      <c r="RUY91" s="9"/>
      <c r="RUZ91" s="9"/>
      <c r="RVA91" s="9"/>
      <c r="RVB91" s="9"/>
      <c r="RVC91" s="9"/>
      <c r="RVD91" s="9"/>
      <c r="RVE91" s="9"/>
      <c r="RVF91" s="9"/>
      <c r="RVG91" s="9"/>
      <c r="RVH91" s="9"/>
      <c r="RVI91" s="9"/>
      <c r="RVJ91" s="9"/>
      <c r="RVK91" s="9"/>
      <c r="RVL91" s="9"/>
      <c r="RVM91" s="9"/>
      <c r="RVN91" s="9"/>
      <c r="RVO91" s="9"/>
      <c r="RVP91" s="9"/>
      <c r="RVQ91" s="9"/>
      <c r="RVR91" s="9"/>
      <c r="RVS91" s="9"/>
      <c r="RVT91" s="9"/>
      <c r="RVU91" s="9"/>
      <c r="RVV91" s="9"/>
      <c r="RVW91" s="9"/>
      <c r="RVX91" s="9"/>
      <c r="RVY91" s="9"/>
      <c r="RVZ91" s="9"/>
      <c r="RWA91" s="9"/>
      <c r="RWB91" s="9"/>
      <c r="RWC91" s="9"/>
      <c r="RWD91" s="9"/>
      <c r="RWE91" s="9"/>
      <c r="RWF91" s="9"/>
      <c r="RWG91" s="9"/>
      <c r="RWH91" s="9"/>
      <c r="RWI91" s="9"/>
      <c r="RWJ91" s="9"/>
      <c r="RWK91" s="9"/>
      <c r="RWL91" s="9"/>
      <c r="RWM91" s="9"/>
      <c r="RWN91" s="9"/>
      <c r="RWO91" s="9"/>
      <c r="RWP91" s="9"/>
      <c r="RWQ91" s="9"/>
      <c r="RWR91" s="9"/>
      <c r="RWS91" s="9"/>
      <c r="RWT91" s="9"/>
      <c r="RWU91" s="9"/>
      <c r="RWV91" s="9"/>
      <c r="RWW91" s="9"/>
      <c r="RWX91" s="9"/>
      <c r="RWY91" s="9"/>
      <c r="RWZ91" s="9"/>
      <c r="RXA91" s="9"/>
      <c r="RXB91" s="9"/>
      <c r="RXC91" s="9"/>
      <c r="RXD91" s="9"/>
      <c r="RXE91" s="9"/>
      <c r="RXF91" s="9"/>
      <c r="RXG91" s="9"/>
      <c r="RXH91" s="9"/>
      <c r="RXI91" s="9"/>
      <c r="RXJ91" s="9"/>
      <c r="RXK91" s="9"/>
      <c r="RXL91" s="9"/>
      <c r="RXM91" s="9"/>
      <c r="RXN91" s="9"/>
      <c r="RXO91" s="9"/>
      <c r="RXP91" s="9"/>
      <c r="RXQ91" s="9"/>
      <c r="RXR91" s="9"/>
      <c r="RXS91" s="9"/>
      <c r="RXT91" s="9"/>
      <c r="RXU91" s="9"/>
      <c r="RXV91" s="9"/>
      <c r="RXW91" s="9"/>
      <c r="RXX91" s="9"/>
      <c r="RXY91" s="9"/>
      <c r="RXZ91" s="9"/>
      <c r="RYA91" s="9"/>
      <c r="RYB91" s="9"/>
      <c r="RYC91" s="9"/>
      <c r="RYD91" s="9"/>
      <c r="RYE91" s="9"/>
      <c r="RYF91" s="9"/>
      <c r="RYG91" s="9"/>
      <c r="RYH91" s="9"/>
      <c r="RYI91" s="9"/>
      <c r="RYJ91" s="9"/>
      <c r="RYK91" s="9"/>
      <c r="RYL91" s="9"/>
      <c r="RYM91" s="9"/>
      <c r="RYN91" s="9"/>
      <c r="RYO91" s="9"/>
      <c r="RYP91" s="9"/>
      <c r="RYQ91" s="9"/>
      <c r="RYR91" s="9"/>
      <c r="RYS91" s="9"/>
      <c r="RYT91" s="9"/>
      <c r="RYU91" s="9"/>
      <c r="RYV91" s="9"/>
      <c r="RYW91" s="9"/>
      <c r="RYX91" s="9"/>
      <c r="RYY91" s="9"/>
      <c r="RYZ91" s="9"/>
      <c r="RZA91" s="9"/>
      <c r="RZB91" s="9"/>
      <c r="RZC91" s="9"/>
      <c r="RZD91" s="9"/>
      <c r="RZE91" s="9"/>
      <c r="RZF91" s="9"/>
      <c r="RZG91" s="9"/>
      <c r="RZH91" s="9"/>
      <c r="RZI91" s="9"/>
      <c r="RZJ91" s="9"/>
      <c r="RZK91" s="9"/>
      <c r="RZL91" s="9"/>
      <c r="RZM91" s="9"/>
      <c r="RZN91" s="9"/>
      <c r="RZO91" s="9"/>
      <c r="RZP91" s="9"/>
      <c r="RZQ91" s="9"/>
      <c r="RZR91" s="9"/>
      <c r="RZS91" s="9"/>
      <c r="RZT91" s="9"/>
      <c r="RZU91" s="9"/>
      <c r="RZV91" s="9"/>
      <c r="RZW91" s="9"/>
      <c r="RZX91" s="9"/>
      <c r="RZY91" s="9"/>
      <c r="RZZ91" s="9"/>
      <c r="SAA91" s="9"/>
      <c r="SAB91" s="9"/>
      <c r="SAC91" s="9"/>
      <c r="SAD91" s="9"/>
      <c r="SAE91" s="9"/>
      <c r="SAF91" s="9"/>
      <c r="SAG91" s="9"/>
      <c r="SAH91" s="9"/>
      <c r="SAI91" s="9"/>
      <c r="SAJ91" s="9"/>
      <c r="SAK91" s="9"/>
      <c r="SAL91" s="9"/>
      <c r="SAM91" s="9"/>
      <c r="SAN91" s="9"/>
      <c r="SAO91" s="9"/>
      <c r="SAP91" s="9"/>
      <c r="SAQ91" s="9"/>
      <c r="SAR91" s="9"/>
      <c r="SAS91" s="9"/>
      <c r="SAT91" s="9"/>
      <c r="SAU91" s="9"/>
      <c r="SAV91" s="9"/>
      <c r="SAW91" s="9"/>
      <c r="SAX91" s="9"/>
      <c r="SAY91" s="9"/>
      <c r="SAZ91" s="9"/>
      <c r="SBA91" s="9"/>
      <c r="SBB91" s="9"/>
      <c r="SBC91" s="9"/>
      <c r="SBD91" s="9"/>
      <c r="SBE91" s="9"/>
      <c r="SBF91" s="9"/>
      <c r="SBG91" s="9"/>
      <c r="SBH91" s="9"/>
      <c r="SBI91" s="9"/>
      <c r="SBJ91" s="9"/>
      <c r="SBK91" s="9"/>
      <c r="SBL91" s="9"/>
      <c r="SBM91" s="9"/>
      <c r="SBN91" s="9"/>
      <c r="SBO91" s="9"/>
      <c r="SBP91" s="9"/>
      <c r="SBQ91" s="9"/>
      <c r="SBR91" s="9"/>
      <c r="SBS91" s="9"/>
      <c r="SBT91" s="9"/>
      <c r="SBU91" s="9"/>
      <c r="SBV91" s="9"/>
      <c r="SBW91" s="9"/>
      <c r="SBX91" s="9"/>
      <c r="SBY91" s="9"/>
      <c r="SBZ91" s="9"/>
      <c r="SCA91" s="9"/>
      <c r="SCB91" s="9"/>
      <c r="SCC91" s="9"/>
      <c r="SCD91" s="9"/>
      <c r="SCE91" s="9"/>
      <c r="SCF91" s="9"/>
      <c r="SCG91" s="9"/>
      <c r="SCH91" s="9"/>
      <c r="SCI91" s="9"/>
      <c r="SCJ91" s="9"/>
      <c r="SCK91" s="9"/>
      <c r="SCL91" s="9"/>
      <c r="SCM91" s="9"/>
      <c r="SCN91" s="9"/>
      <c r="SCO91" s="9"/>
      <c r="SCP91" s="9"/>
      <c r="SCQ91" s="9"/>
      <c r="SCR91" s="9"/>
      <c r="SCS91" s="9"/>
      <c r="SCT91" s="9"/>
      <c r="SCU91" s="9"/>
      <c r="SCV91" s="9"/>
      <c r="SCW91" s="9"/>
      <c r="SCX91" s="9"/>
      <c r="SCY91" s="9"/>
      <c r="SCZ91" s="9"/>
      <c r="SDA91" s="9"/>
      <c r="SDB91" s="9"/>
      <c r="SDC91" s="9"/>
      <c r="SDD91" s="9"/>
      <c r="SDE91" s="9"/>
      <c r="SDF91" s="9"/>
      <c r="SDG91" s="9"/>
      <c r="SDH91" s="9"/>
      <c r="SDI91" s="9"/>
      <c r="SDJ91" s="9"/>
      <c r="SDK91" s="9"/>
      <c r="SDL91" s="9"/>
      <c r="SDM91" s="9"/>
      <c r="SDN91" s="9"/>
      <c r="SDO91" s="9"/>
      <c r="SDP91" s="9"/>
      <c r="SDQ91" s="9"/>
      <c r="SDR91" s="9"/>
      <c r="SDS91" s="9"/>
      <c r="SDT91" s="9"/>
      <c r="SDU91" s="9"/>
      <c r="SDV91" s="9"/>
      <c r="SDW91" s="9"/>
      <c r="SDX91" s="9"/>
      <c r="SDY91" s="9"/>
      <c r="SDZ91" s="9"/>
      <c r="SEA91" s="9"/>
      <c r="SEB91" s="9"/>
      <c r="SEC91" s="9"/>
      <c r="SED91" s="9"/>
      <c r="SEE91" s="9"/>
      <c r="SEF91" s="9"/>
      <c r="SEG91" s="9"/>
      <c r="SEH91" s="9"/>
      <c r="SEI91" s="9"/>
      <c r="SEJ91" s="9"/>
      <c r="SEK91" s="9"/>
      <c r="SEL91" s="9"/>
      <c r="SEM91" s="9"/>
      <c r="SEN91" s="9"/>
      <c r="SEO91" s="9"/>
      <c r="SEP91" s="9"/>
      <c r="SEQ91" s="9"/>
      <c r="SER91" s="9"/>
      <c r="SES91" s="9"/>
      <c r="SET91" s="9"/>
      <c r="SEU91" s="9"/>
      <c r="SEV91" s="9"/>
      <c r="SEW91" s="9"/>
      <c r="SEX91" s="9"/>
      <c r="SEY91" s="9"/>
      <c r="SEZ91" s="9"/>
      <c r="SFA91" s="9"/>
      <c r="SFB91" s="9"/>
      <c r="SFC91" s="9"/>
      <c r="SFD91" s="9"/>
      <c r="SFE91" s="9"/>
      <c r="SFF91" s="9"/>
      <c r="SFG91" s="9"/>
      <c r="SFH91" s="9"/>
      <c r="SFI91" s="9"/>
      <c r="SFJ91" s="9"/>
      <c r="SFK91" s="9"/>
      <c r="SFL91" s="9"/>
      <c r="SFM91" s="9"/>
      <c r="SFN91" s="9"/>
      <c r="SFO91" s="9"/>
      <c r="SFP91" s="9"/>
      <c r="SFQ91" s="9"/>
      <c r="SFR91" s="9"/>
      <c r="SFS91" s="9"/>
      <c r="SFT91" s="9"/>
      <c r="SFU91" s="9"/>
      <c r="SFV91" s="9"/>
      <c r="SFW91" s="9"/>
      <c r="SFX91" s="9"/>
      <c r="SFY91" s="9"/>
      <c r="SFZ91" s="9"/>
      <c r="SGA91" s="9"/>
      <c r="SGB91" s="9"/>
      <c r="SGC91" s="9"/>
      <c r="SGD91" s="9"/>
      <c r="SGE91" s="9"/>
      <c r="SGF91" s="9"/>
      <c r="SGG91" s="9"/>
      <c r="SGH91" s="9"/>
      <c r="SGI91" s="9"/>
      <c r="SGJ91" s="9"/>
      <c r="SGK91" s="9"/>
      <c r="SGL91" s="9"/>
      <c r="SGM91" s="9"/>
      <c r="SGN91" s="9"/>
      <c r="SGO91" s="9"/>
      <c r="SGP91" s="9"/>
      <c r="SGQ91" s="9"/>
      <c r="SGR91" s="9"/>
      <c r="SGS91" s="9"/>
      <c r="SGT91" s="9"/>
      <c r="SGU91" s="9"/>
      <c r="SGV91" s="9"/>
      <c r="SGW91" s="9"/>
      <c r="SGX91" s="9"/>
      <c r="SGY91" s="9"/>
      <c r="SGZ91" s="9"/>
      <c r="SHA91" s="9"/>
      <c r="SHB91" s="9"/>
      <c r="SHC91" s="9"/>
      <c r="SHD91" s="9"/>
      <c r="SHE91" s="9"/>
      <c r="SHF91" s="9"/>
      <c r="SHG91" s="9"/>
      <c r="SHH91" s="9"/>
      <c r="SHI91" s="9"/>
      <c r="SHJ91" s="9"/>
      <c r="SHK91" s="9"/>
      <c r="SHL91" s="9"/>
      <c r="SHM91" s="9"/>
      <c r="SHN91" s="9"/>
      <c r="SHO91" s="9"/>
      <c r="SHP91" s="9"/>
      <c r="SHQ91" s="9"/>
      <c r="SHR91" s="9"/>
      <c r="SHS91" s="9"/>
      <c r="SHT91" s="9"/>
      <c r="SHU91" s="9"/>
      <c r="SHV91" s="9"/>
      <c r="SHW91" s="9"/>
      <c r="SHX91" s="9"/>
      <c r="SHY91" s="9"/>
      <c r="SHZ91" s="9"/>
      <c r="SIA91" s="9"/>
      <c r="SIB91" s="9"/>
      <c r="SIC91" s="9"/>
      <c r="SID91" s="9"/>
      <c r="SIE91" s="9"/>
      <c r="SIF91" s="9"/>
      <c r="SIG91" s="9"/>
      <c r="SIH91" s="9"/>
      <c r="SII91" s="9"/>
      <c r="SIJ91" s="9"/>
      <c r="SIK91" s="9"/>
      <c r="SIL91" s="9"/>
      <c r="SIM91" s="9"/>
      <c r="SIN91" s="9"/>
      <c r="SIO91" s="9"/>
      <c r="SIP91" s="9"/>
      <c r="SIQ91" s="9"/>
      <c r="SIR91" s="9"/>
      <c r="SIS91" s="9"/>
      <c r="SIT91" s="9"/>
      <c r="SIU91" s="9"/>
      <c r="SIV91" s="9"/>
      <c r="SIW91" s="9"/>
      <c r="SIX91" s="9"/>
      <c r="SIY91" s="9"/>
      <c r="SIZ91" s="9"/>
      <c r="SJA91" s="9"/>
      <c r="SJB91" s="9"/>
      <c r="SJC91" s="9"/>
      <c r="SJD91" s="9"/>
      <c r="SJE91" s="9"/>
      <c r="SJF91" s="9"/>
      <c r="SJG91" s="9"/>
      <c r="SJH91" s="9"/>
      <c r="SJI91" s="9"/>
      <c r="SJJ91" s="9"/>
      <c r="SJK91" s="9"/>
      <c r="SJL91" s="9"/>
      <c r="SJM91" s="9"/>
      <c r="SJN91" s="9"/>
      <c r="SJO91" s="9"/>
      <c r="SJP91" s="9"/>
      <c r="SJQ91" s="9"/>
      <c r="SJR91" s="9"/>
      <c r="SJS91" s="9"/>
      <c r="SJT91" s="9"/>
      <c r="SJU91" s="9"/>
      <c r="SJV91" s="9"/>
      <c r="SJW91" s="9"/>
      <c r="SJX91" s="9"/>
      <c r="SJY91" s="9"/>
      <c r="SJZ91" s="9"/>
      <c r="SKA91" s="9"/>
      <c r="SKB91" s="9"/>
      <c r="SKC91" s="9"/>
      <c r="SKD91" s="9"/>
      <c r="SKE91" s="9"/>
      <c r="SKF91" s="9"/>
      <c r="SKG91" s="9"/>
      <c r="SKH91" s="9"/>
      <c r="SKI91" s="9"/>
      <c r="SKJ91" s="9"/>
      <c r="SKK91" s="9"/>
      <c r="SKL91" s="9"/>
      <c r="SKM91" s="9"/>
      <c r="SKN91" s="9"/>
      <c r="SKO91" s="9"/>
      <c r="SKP91" s="9"/>
      <c r="SKQ91" s="9"/>
      <c r="SKR91" s="9"/>
      <c r="SKS91" s="9"/>
      <c r="SKT91" s="9"/>
      <c r="SKU91" s="9"/>
      <c r="SKV91" s="9"/>
      <c r="SKW91" s="9"/>
      <c r="SKX91" s="9"/>
      <c r="SKY91" s="9"/>
      <c r="SKZ91" s="9"/>
      <c r="SLA91" s="9"/>
      <c r="SLB91" s="9"/>
      <c r="SLC91" s="9"/>
      <c r="SLD91" s="9"/>
      <c r="SLE91" s="9"/>
      <c r="SLF91" s="9"/>
      <c r="SLG91" s="9"/>
      <c r="SLH91" s="9"/>
      <c r="SLI91" s="9"/>
      <c r="SLJ91" s="9"/>
      <c r="SLK91" s="9"/>
      <c r="SLL91" s="9"/>
      <c r="SLM91" s="9"/>
      <c r="SLN91" s="9"/>
      <c r="SLO91" s="9"/>
      <c r="SLP91" s="9"/>
      <c r="SLQ91" s="9"/>
      <c r="SLR91" s="9"/>
      <c r="SLS91" s="9"/>
      <c r="SLT91" s="9"/>
      <c r="SLU91" s="9"/>
      <c r="SLV91" s="9"/>
      <c r="SLW91" s="9"/>
      <c r="SLX91" s="9"/>
      <c r="SLY91" s="9"/>
      <c r="SLZ91" s="9"/>
      <c r="SMA91" s="9"/>
      <c r="SMB91" s="9"/>
      <c r="SMC91" s="9"/>
      <c r="SMD91" s="9"/>
      <c r="SME91" s="9"/>
      <c r="SMF91" s="9"/>
      <c r="SMG91" s="9"/>
      <c r="SMH91" s="9"/>
      <c r="SMI91" s="9"/>
      <c r="SMJ91" s="9"/>
      <c r="SMK91" s="9"/>
      <c r="SML91" s="9"/>
      <c r="SMM91" s="9"/>
      <c r="SMN91" s="9"/>
      <c r="SMO91" s="9"/>
      <c r="SMP91" s="9"/>
      <c r="SMQ91" s="9"/>
      <c r="SMR91" s="9"/>
      <c r="SMS91" s="9"/>
      <c r="SMT91" s="9"/>
      <c r="SMU91" s="9"/>
      <c r="SMV91" s="9"/>
      <c r="SMW91" s="9"/>
      <c r="SMX91" s="9"/>
      <c r="SMY91" s="9"/>
      <c r="SMZ91" s="9"/>
      <c r="SNA91" s="9"/>
      <c r="SNB91" s="9"/>
      <c r="SNC91" s="9"/>
      <c r="SND91" s="9"/>
      <c r="SNE91" s="9"/>
      <c r="SNF91" s="9"/>
      <c r="SNG91" s="9"/>
      <c r="SNH91" s="9"/>
      <c r="SNI91" s="9"/>
      <c r="SNJ91" s="9"/>
      <c r="SNK91" s="9"/>
      <c r="SNL91" s="9"/>
      <c r="SNM91" s="9"/>
      <c r="SNN91" s="9"/>
      <c r="SNO91" s="9"/>
      <c r="SNP91" s="9"/>
      <c r="SNQ91" s="9"/>
      <c r="SNR91" s="9"/>
      <c r="SNS91" s="9"/>
      <c r="SNT91" s="9"/>
      <c r="SNU91" s="9"/>
      <c r="SNV91" s="9"/>
      <c r="SNW91" s="9"/>
      <c r="SNX91" s="9"/>
      <c r="SNY91" s="9"/>
      <c r="SNZ91" s="9"/>
      <c r="SOA91" s="9"/>
      <c r="SOB91" s="9"/>
      <c r="SOC91" s="9"/>
      <c r="SOD91" s="9"/>
      <c r="SOE91" s="9"/>
      <c r="SOF91" s="9"/>
      <c r="SOG91" s="9"/>
      <c r="SOH91" s="9"/>
      <c r="SOI91" s="9"/>
      <c r="SOJ91" s="9"/>
      <c r="SOK91" s="9"/>
      <c r="SOL91" s="9"/>
      <c r="SOM91" s="9"/>
      <c r="SON91" s="9"/>
      <c r="SOO91" s="9"/>
      <c r="SOP91" s="9"/>
      <c r="SOQ91" s="9"/>
      <c r="SOR91" s="9"/>
      <c r="SOS91" s="9"/>
      <c r="SOT91" s="9"/>
      <c r="SOU91" s="9"/>
      <c r="SOV91" s="9"/>
      <c r="SOW91" s="9"/>
      <c r="SOX91" s="9"/>
      <c r="SOY91" s="9"/>
      <c r="SOZ91" s="9"/>
      <c r="SPA91" s="9"/>
      <c r="SPB91" s="9"/>
      <c r="SPC91" s="9"/>
      <c r="SPD91" s="9"/>
      <c r="SPE91" s="9"/>
      <c r="SPF91" s="9"/>
      <c r="SPG91" s="9"/>
      <c r="SPH91" s="9"/>
      <c r="SPI91" s="9"/>
      <c r="SPJ91" s="9"/>
      <c r="SPK91" s="9"/>
      <c r="SPL91" s="9"/>
      <c r="SPM91" s="9"/>
      <c r="SPN91" s="9"/>
      <c r="SPO91" s="9"/>
      <c r="SPP91" s="9"/>
      <c r="SPQ91" s="9"/>
      <c r="SPR91" s="9"/>
      <c r="SPS91" s="9"/>
      <c r="SPT91" s="9"/>
      <c r="SPU91" s="9"/>
      <c r="SPV91" s="9"/>
      <c r="SPW91" s="9"/>
      <c r="SPX91" s="9"/>
      <c r="SPY91" s="9"/>
      <c r="SPZ91" s="9"/>
      <c r="SQA91" s="9"/>
      <c r="SQB91" s="9"/>
      <c r="SQC91" s="9"/>
      <c r="SQD91" s="9"/>
      <c r="SQE91" s="9"/>
      <c r="SQF91" s="9"/>
      <c r="SQG91" s="9"/>
      <c r="SQH91" s="9"/>
      <c r="SQI91" s="9"/>
      <c r="SQJ91" s="9"/>
      <c r="SQK91" s="9"/>
      <c r="SQL91" s="9"/>
      <c r="SQM91" s="9"/>
      <c r="SQN91" s="9"/>
      <c r="SQO91" s="9"/>
      <c r="SQP91" s="9"/>
      <c r="SQQ91" s="9"/>
      <c r="SQR91" s="9"/>
      <c r="SQS91" s="9"/>
      <c r="SQT91" s="9"/>
      <c r="SQU91" s="9"/>
      <c r="SQV91" s="9"/>
      <c r="SQW91" s="9"/>
      <c r="SQX91" s="9"/>
      <c r="SQY91" s="9"/>
      <c r="SQZ91" s="9"/>
      <c r="SRA91" s="9"/>
      <c r="SRB91" s="9"/>
      <c r="SRC91" s="9"/>
      <c r="SRD91" s="9"/>
      <c r="SRE91" s="9"/>
      <c r="SRF91" s="9"/>
      <c r="SRG91" s="9"/>
      <c r="SRH91" s="9"/>
      <c r="SRI91" s="9"/>
      <c r="SRJ91" s="9"/>
      <c r="SRK91" s="9"/>
      <c r="SRL91" s="9"/>
      <c r="SRM91" s="9"/>
      <c r="SRN91" s="9"/>
      <c r="SRO91" s="9"/>
      <c r="SRP91" s="9"/>
      <c r="SRQ91" s="9"/>
      <c r="SRR91" s="9"/>
      <c r="SRS91" s="9"/>
      <c r="SRT91" s="9"/>
      <c r="SRU91" s="9"/>
      <c r="SRV91" s="9"/>
      <c r="SRW91" s="9"/>
      <c r="SRX91" s="9"/>
      <c r="SRY91" s="9"/>
      <c r="SRZ91" s="9"/>
      <c r="SSA91" s="9"/>
      <c r="SSB91" s="9"/>
      <c r="SSC91" s="9"/>
      <c r="SSD91" s="9"/>
      <c r="SSE91" s="9"/>
      <c r="SSF91" s="9"/>
      <c r="SSG91" s="9"/>
      <c r="SSH91" s="9"/>
      <c r="SSI91" s="9"/>
      <c r="SSJ91" s="9"/>
      <c r="SSK91" s="9"/>
      <c r="SSL91" s="9"/>
      <c r="SSM91" s="9"/>
      <c r="SSN91" s="9"/>
      <c r="SSO91" s="9"/>
      <c r="SSP91" s="9"/>
      <c r="SSQ91" s="9"/>
      <c r="SSR91" s="9"/>
      <c r="SSS91" s="9"/>
      <c r="SST91" s="9"/>
      <c r="SSU91" s="9"/>
      <c r="SSV91" s="9"/>
      <c r="SSW91" s="9"/>
      <c r="SSX91" s="9"/>
      <c r="SSY91" s="9"/>
      <c r="SSZ91" s="9"/>
      <c r="STA91" s="9"/>
      <c r="STB91" s="9"/>
      <c r="STC91" s="9"/>
      <c r="STD91" s="9"/>
      <c r="STE91" s="9"/>
      <c r="STF91" s="9"/>
      <c r="STG91" s="9"/>
      <c r="STH91" s="9"/>
      <c r="STI91" s="9"/>
      <c r="STJ91" s="9"/>
      <c r="STK91" s="9"/>
      <c r="STL91" s="9"/>
      <c r="STM91" s="9"/>
      <c r="STN91" s="9"/>
      <c r="STO91" s="9"/>
      <c r="STP91" s="9"/>
      <c r="STQ91" s="9"/>
      <c r="STR91" s="9"/>
      <c r="STS91" s="9"/>
      <c r="STT91" s="9"/>
      <c r="STU91" s="9"/>
      <c r="STV91" s="9"/>
      <c r="STW91" s="9"/>
      <c r="STX91" s="9"/>
      <c r="STY91" s="9"/>
      <c r="STZ91" s="9"/>
      <c r="SUA91" s="9"/>
      <c r="SUB91" s="9"/>
      <c r="SUC91" s="9"/>
      <c r="SUD91" s="9"/>
      <c r="SUE91" s="9"/>
      <c r="SUF91" s="9"/>
      <c r="SUG91" s="9"/>
      <c r="SUH91" s="9"/>
      <c r="SUI91" s="9"/>
      <c r="SUJ91" s="9"/>
      <c r="SUK91" s="9"/>
      <c r="SUL91" s="9"/>
      <c r="SUM91" s="9"/>
      <c r="SUN91" s="9"/>
      <c r="SUO91" s="9"/>
      <c r="SUP91" s="9"/>
      <c r="SUQ91" s="9"/>
      <c r="SUR91" s="9"/>
      <c r="SUS91" s="9"/>
      <c r="SUT91" s="9"/>
      <c r="SUU91" s="9"/>
      <c r="SUV91" s="9"/>
      <c r="SUW91" s="9"/>
      <c r="SUX91" s="9"/>
      <c r="SUY91" s="9"/>
      <c r="SUZ91" s="9"/>
      <c r="SVA91" s="9"/>
      <c r="SVB91" s="9"/>
      <c r="SVC91" s="9"/>
      <c r="SVD91" s="9"/>
      <c r="SVE91" s="9"/>
      <c r="SVF91" s="9"/>
      <c r="SVG91" s="9"/>
      <c r="SVH91" s="9"/>
      <c r="SVI91" s="9"/>
      <c r="SVJ91" s="9"/>
      <c r="SVK91" s="9"/>
      <c r="SVL91" s="9"/>
      <c r="SVM91" s="9"/>
      <c r="SVN91" s="9"/>
      <c r="SVO91" s="9"/>
      <c r="SVP91" s="9"/>
      <c r="SVQ91" s="9"/>
      <c r="SVR91" s="9"/>
      <c r="SVS91" s="9"/>
      <c r="SVT91" s="9"/>
      <c r="SVU91" s="9"/>
      <c r="SVV91" s="9"/>
      <c r="SVW91" s="9"/>
      <c r="SVX91" s="9"/>
      <c r="SVY91" s="9"/>
      <c r="SVZ91" s="9"/>
      <c r="SWA91" s="9"/>
      <c r="SWB91" s="9"/>
      <c r="SWC91" s="9"/>
      <c r="SWD91" s="9"/>
      <c r="SWE91" s="9"/>
      <c r="SWF91" s="9"/>
      <c r="SWG91" s="9"/>
      <c r="SWH91" s="9"/>
      <c r="SWI91" s="9"/>
      <c r="SWJ91" s="9"/>
      <c r="SWK91" s="9"/>
      <c r="SWL91" s="9"/>
      <c r="SWM91" s="9"/>
      <c r="SWN91" s="9"/>
      <c r="SWO91" s="9"/>
      <c r="SWP91" s="9"/>
      <c r="SWQ91" s="9"/>
      <c r="SWR91" s="9"/>
      <c r="SWS91" s="9"/>
      <c r="SWT91" s="9"/>
      <c r="SWU91" s="9"/>
      <c r="SWV91" s="9"/>
      <c r="SWW91" s="9"/>
      <c r="SWX91" s="9"/>
      <c r="SWY91" s="9"/>
      <c r="SWZ91" s="9"/>
      <c r="SXA91" s="9"/>
      <c r="SXB91" s="9"/>
      <c r="SXC91" s="9"/>
      <c r="SXD91" s="9"/>
      <c r="SXE91" s="9"/>
      <c r="SXF91" s="9"/>
      <c r="SXG91" s="9"/>
      <c r="SXH91" s="9"/>
      <c r="SXI91" s="9"/>
      <c r="SXJ91" s="9"/>
      <c r="SXK91" s="9"/>
      <c r="SXL91" s="9"/>
      <c r="SXM91" s="9"/>
      <c r="SXN91" s="9"/>
      <c r="SXO91" s="9"/>
      <c r="SXP91" s="9"/>
      <c r="SXQ91" s="9"/>
      <c r="SXR91" s="9"/>
      <c r="SXS91" s="9"/>
      <c r="SXT91" s="9"/>
      <c r="SXU91" s="9"/>
      <c r="SXV91" s="9"/>
      <c r="SXW91" s="9"/>
      <c r="SXX91" s="9"/>
      <c r="SXY91" s="9"/>
      <c r="SXZ91" s="9"/>
      <c r="SYA91" s="9"/>
      <c r="SYB91" s="9"/>
      <c r="SYC91" s="9"/>
      <c r="SYD91" s="9"/>
      <c r="SYE91" s="9"/>
      <c r="SYF91" s="9"/>
      <c r="SYG91" s="9"/>
      <c r="SYH91" s="9"/>
      <c r="SYI91" s="9"/>
      <c r="SYJ91" s="9"/>
      <c r="SYK91" s="9"/>
      <c r="SYL91" s="9"/>
      <c r="SYM91" s="9"/>
      <c r="SYN91" s="9"/>
      <c r="SYO91" s="9"/>
      <c r="SYP91" s="9"/>
      <c r="SYQ91" s="9"/>
      <c r="SYR91" s="9"/>
      <c r="SYS91" s="9"/>
      <c r="SYT91" s="9"/>
      <c r="SYU91" s="9"/>
      <c r="SYV91" s="9"/>
      <c r="SYW91" s="9"/>
      <c r="SYX91" s="9"/>
      <c r="SYY91" s="9"/>
      <c r="SYZ91" s="9"/>
      <c r="SZA91" s="9"/>
      <c r="SZB91" s="9"/>
      <c r="SZC91" s="9"/>
      <c r="SZD91" s="9"/>
      <c r="SZE91" s="9"/>
      <c r="SZF91" s="9"/>
      <c r="SZG91" s="9"/>
      <c r="SZH91" s="9"/>
      <c r="SZI91" s="9"/>
      <c r="SZJ91" s="9"/>
      <c r="SZK91" s="9"/>
      <c r="SZL91" s="9"/>
      <c r="SZM91" s="9"/>
      <c r="SZN91" s="9"/>
      <c r="SZO91" s="9"/>
      <c r="SZP91" s="9"/>
      <c r="SZQ91" s="9"/>
      <c r="SZR91" s="9"/>
      <c r="SZS91" s="9"/>
      <c r="SZT91" s="9"/>
      <c r="SZU91" s="9"/>
      <c r="SZV91" s="9"/>
      <c r="SZW91" s="9"/>
      <c r="SZX91" s="9"/>
      <c r="SZY91" s="9"/>
      <c r="SZZ91" s="9"/>
      <c r="TAA91" s="9"/>
      <c r="TAB91" s="9"/>
      <c r="TAC91" s="9"/>
      <c r="TAD91" s="9"/>
      <c r="TAE91" s="9"/>
      <c r="TAF91" s="9"/>
      <c r="TAG91" s="9"/>
      <c r="TAH91" s="9"/>
      <c r="TAI91" s="9"/>
      <c r="TAJ91" s="9"/>
      <c r="TAK91" s="9"/>
      <c r="TAL91" s="9"/>
      <c r="TAM91" s="9"/>
      <c r="TAN91" s="9"/>
      <c r="TAO91" s="9"/>
      <c r="TAP91" s="9"/>
      <c r="TAQ91" s="9"/>
      <c r="TAR91" s="9"/>
      <c r="TAS91" s="9"/>
      <c r="TAT91" s="9"/>
      <c r="TAU91" s="9"/>
      <c r="TAV91" s="9"/>
      <c r="TAW91" s="9"/>
      <c r="TAX91" s="9"/>
      <c r="TAY91" s="9"/>
      <c r="TAZ91" s="9"/>
      <c r="TBA91" s="9"/>
      <c r="TBB91" s="9"/>
      <c r="TBC91" s="9"/>
      <c r="TBD91" s="9"/>
      <c r="TBE91" s="9"/>
      <c r="TBF91" s="9"/>
      <c r="TBG91" s="9"/>
      <c r="TBH91" s="9"/>
      <c r="TBI91" s="9"/>
      <c r="TBJ91" s="9"/>
      <c r="TBK91" s="9"/>
      <c r="TBL91" s="9"/>
      <c r="TBM91" s="9"/>
      <c r="TBN91" s="9"/>
      <c r="TBO91" s="9"/>
      <c r="TBP91" s="9"/>
      <c r="TBQ91" s="9"/>
      <c r="TBR91" s="9"/>
      <c r="TBS91" s="9"/>
      <c r="TBT91" s="9"/>
      <c r="TBU91" s="9"/>
      <c r="TBV91" s="9"/>
      <c r="TBW91" s="9"/>
      <c r="TBX91" s="9"/>
      <c r="TBY91" s="9"/>
      <c r="TBZ91" s="9"/>
      <c r="TCA91" s="9"/>
      <c r="TCB91" s="9"/>
      <c r="TCC91" s="9"/>
      <c r="TCD91" s="9"/>
      <c r="TCE91" s="9"/>
      <c r="TCF91" s="9"/>
      <c r="TCG91" s="9"/>
      <c r="TCH91" s="9"/>
      <c r="TCI91" s="9"/>
      <c r="TCJ91" s="9"/>
      <c r="TCK91" s="9"/>
      <c r="TCL91" s="9"/>
      <c r="TCM91" s="9"/>
      <c r="TCN91" s="9"/>
      <c r="TCO91" s="9"/>
      <c r="TCP91" s="9"/>
      <c r="TCQ91" s="9"/>
      <c r="TCR91" s="9"/>
      <c r="TCS91" s="9"/>
      <c r="TCT91" s="9"/>
      <c r="TCU91" s="9"/>
      <c r="TCV91" s="9"/>
      <c r="TCW91" s="9"/>
      <c r="TCX91" s="9"/>
      <c r="TCY91" s="9"/>
      <c r="TCZ91" s="9"/>
      <c r="TDA91" s="9"/>
      <c r="TDB91" s="9"/>
      <c r="TDC91" s="9"/>
      <c r="TDD91" s="9"/>
      <c r="TDE91" s="9"/>
      <c r="TDF91" s="9"/>
      <c r="TDG91" s="9"/>
      <c r="TDH91" s="9"/>
      <c r="TDI91" s="9"/>
      <c r="TDJ91" s="9"/>
      <c r="TDK91" s="9"/>
      <c r="TDL91" s="9"/>
      <c r="TDM91" s="9"/>
      <c r="TDN91" s="9"/>
      <c r="TDO91" s="9"/>
      <c r="TDP91" s="9"/>
      <c r="TDQ91" s="9"/>
      <c r="TDR91" s="9"/>
      <c r="TDS91" s="9"/>
      <c r="TDT91" s="9"/>
      <c r="TDU91" s="9"/>
      <c r="TDV91" s="9"/>
      <c r="TDW91" s="9"/>
      <c r="TDX91" s="9"/>
      <c r="TDY91" s="9"/>
      <c r="TDZ91" s="9"/>
      <c r="TEA91" s="9"/>
      <c r="TEB91" s="9"/>
      <c r="TEC91" s="9"/>
      <c r="TED91" s="9"/>
      <c r="TEE91" s="9"/>
      <c r="TEF91" s="9"/>
      <c r="TEG91" s="9"/>
      <c r="TEH91" s="9"/>
      <c r="TEI91" s="9"/>
      <c r="TEJ91" s="9"/>
      <c r="TEK91" s="9"/>
      <c r="TEL91" s="9"/>
      <c r="TEM91" s="9"/>
      <c r="TEN91" s="9"/>
      <c r="TEO91" s="9"/>
      <c r="TEP91" s="9"/>
      <c r="TEQ91" s="9"/>
      <c r="TER91" s="9"/>
      <c r="TES91" s="9"/>
      <c r="TET91" s="9"/>
      <c r="TEU91" s="9"/>
      <c r="TEV91" s="9"/>
      <c r="TEW91" s="9"/>
      <c r="TEX91" s="9"/>
      <c r="TEY91" s="9"/>
      <c r="TEZ91" s="9"/>
      <c r="TFA91" s="9"/>
      <c r="TFB91" s="9"/>
      <c r="TFC91" s="9"/>
      <c r="TFD91" s="9"/>
      <c r="TFE91" s="9"/>
      <c r="TFF91" s="9"/>
      <c r="TFG91" s="9"/>
      <c r="TFH91" s="9"/>
      <c r="TFI91" s="9"/>
      <c r="TFJ91" s="9"/>
      <c r="TFK91" s="9"/>
      <c r="TFL91" s="9"/>
      <c r="TFM91" s="9"/>
      <c r="TFN91" s="9"/>
      <c r="TFO91" s="9"/>
      <c r="TFP91" s="9"/>
      <c r="TFQ91" s="9"/>
      <c r="TFR91" s="9"/>
      <c r="TFS91" s="9"/>
      <c r="TFT91" s="9"/>
      <c r="TFU91" s="9"/>
      <c r="TFV91" s="9"/>
      <c r="TFW91" s="9"/>
      <c r="TFX91" s="9"/>
      <c r="TFY91" s="9"/>
      <c r="TFZ91" s="9"/>
      <c r="TGA91" s="9"/>
      <c r="TGB91" s="9"/>
      <c r="TGC91" s="9"/>
      <c r="TGD91" s="9"/>
      <c r="TGE91" s="9"/>
      <c r="TGF91" s="9"/>
      <c r="TGG91" s="9"/>
      <c r="TGH91" s="9"/>
      <c r="TGI91" s="9"/>
      <c r="TGJ91" s="9"/>
      <c r="TGK91" s="9"/>
      <c r="TGL91" s="9"/>
      <c r="TGM91" s="9"/>
      <c r="TGN91" s="9"/>
      <c r="TGO91" s="9"/>
      <c r="TGP91" s="9"/>
      <c r="TGQ91" s="9"/>
      <c r="TGR91" s="9"/>
      <c r="TGS91" s="9"/>
      <c r="TGT91" s="9"/>
      <c r="TGU91" s="9"/>
      <c r="TGV91" s="9"/>
      <c r="TGW91" s="9"/>
      <c r="TGX91" s="9"/>
      <c r="TGY91" s="9"/>
      <c r="TGZ91" s="9"/>
      <c r="THA91" s="9"/>
      <c r="THB91" s="9"/>
      <c r="THC91" s="9"/>
      <c r="THD91" s="9"/>
      <c r="THE91" s="9"/>
      <c r="THF91" s="9"/>
      <c r="THG91" s="9"/>
      <c r="THH91" s="9"/>
      <c r="THI91" s="9"/>
      <c r="THJ91" s="9"/>
      <c r="THK91" s="9"/>
      <c r="THL91" s="9"/>
      <c r="THM91" s="9"/>
      <c r="THN91" s="9"/>
      <c r="THO91" s="9"/>
      <c r="THP91" s="9"/>
      <c r="THQ91" s="9"/>
      <c r="THR91" s="9"/>
      <c r="THS91" s="9"/>
      <c r="THT91" s="9"/>
      <c r="THU91" s="9"/>
      <c r="THV91" s="9"/>
      <c r="THW91" s="9"/>
      <c r="THX91" s="9"/>
      <c r="THY91" s="9"/>
      <c r="THZ91" s="9"/>
      <c r="TIA91" s="9"/>
      <c r="TIB91" s="9"/>
      <c r="TIC91" s="9"/>
      <c r="TID91" s="9"/>
      <c r="TIE91" s="9"/>
      <c r="TIF91" s="9"/>
      <c r="TIG91" s="9"/>
      <c r="TIH91" s="9"/>
      <c r="TII91" s="9"/>
      <c r="TIJ91" s="9"/>
      <c r="TIK91" s="9"/>
      <c r="TIL91" s="9"/>
      <c r="TIM91" s="9"/>
      <c r="TIN91" s="9"/>
      <c r="TIO91" s="9"/>
      <c r="TIP91" s="9"/>
      <c r="TIQ91" s="9"/>
      <c r="TIR91" s="9"/>
      <c r="TIS91" s="9"/>
      <c r="TIT91" s="9"/>
      <c r="TIU91" s="9"/>
      <c r="TIV91" s="9"/>
      <c r="TIW91" s="9"/>
      <c r="TIX91" s="9"/>
      <c r="TIY91" s="9"/>
      <c r="TIZ91" s="9"/>
      <c r="TJA91" s="9"/>
      <c r="TJB91" s="9"/>
      <c r="TJC91" s="9"/>
      <c r="TJD91" s="9"/>
      <c r="TJE91" s="9"/>
      <c r="TJF91" s="9"/>
      <c r="TJG91" s="9"/>
      <c r="TJH91" s="9"/>
      <c r="TJI91" s="9"/>
      <c r="TJJ91" s="9"/>
      <c r="TJK91" s="9"/>
      <c r="TJL91" s="9"/>
      <c r="TJM91" s="9"/>
      <c r="TJN91" s="9"/>
      <c r="TJO91" s="9"/>
      <c r="TJP91" s="9"/>
      <c r="TJQ91" s="9"/>
      <c r="TJR91" s="9"/>
      <c r="TJS91" s="9"/>
      <c r="TJT91" s="9"/>
      <c r="TJU91" s="9"/>
      <c r="TJV91" s="9"/>
      <c r="TJW91" s="9"/>
      <c r="TJX91" s="9"/>
      <c r="TJY91" s="9"/>
      <c r="TJZ91" s="9"/>
      <c r="TKA91" s="9"/>
      <c r="TKB91" s="9"/>
      <c r="TKC91" s="9"/>
      <c r="TKD91" s="9"/>
      <c r="TKE91" s="9"/>
      <c r="TKF91" s="9"/>
      <c r="TKG91" s="9"/>
      <c r="TKH91" s="9"/>
      <c r="TKI91" s="9"/>
      <c r="TKJ91" s="9"/>
      <c r="TKK91" s="9"/>
      <c r="TKL91" s="9"/>
      <c r="TKM91" s="9"/>
      <c r="TKN91" s="9"/>
      <c r="TKO91" s="9"/>
      <c r="TKP91" s="9"/>
      <c r="TKQ91" s="9"/>
      <c r="TKR91" s="9"/>
      <c r="TKS91" s="9"/>
      <c r="TKT91" s="9"/>
      <c r="TKU91" s="9"/>
      <c r="TKV91" s="9"/>
      <c r="TKW91" s="9"/>
      <c r="TKX91" s="9"/>
      <c r="TKY91" s="9"/>
      <c r="TKZ91" s="9"/>
      <c r="TLA91" s="9"/>
      <c r="TLB91" s="9"/>
      <c r="TLC91" s="9"/>
      <c r="TLD91" s="9"/>
      <c r="TLE91" s="9"/>
      <c r="TLF91" s="9"/>
      <c r="TLG91" s="9"/>
      <c r="TLH91" s="9"/>
      <c r="TLI91" s="9"/>
      <c r="TLJ91" s="9"/>
      <c r="TLK91" s="9"/>
      <c r="TLL91" s="9"/>
      <c r="TLM91" s="9"/>
      <c r="TLN91" s="9"/>
      <c r="TLO91" s="9"/>
      <c r="TLP91" s="9"/>
      <c r="TLQ91" s="9"/>
      <c r="TLR91" s="9"/>
      <c r="TLS91" s="9"/>
      <c r="TLT91" s="9"/>
      <c r="TLU91" s="9"/>
      <c r="TLV91" s="9"/>
      <c r="TLW91" s="9"/>
      <c r="TLX91" s="9"/>
      <c r="TLY91" s="9"/>
      <c r="TLZ91" s="9"/>
      <c r="TMA91" s="9"/>
      <c r="TMB91" s="9"/>
      <c r="TMC91" s="9"/>
      <c r="TMD91" s="9"/>
      <c r="TME91" s="9"/>
      <c r="TMF91" s="9"/>
      <c r="TMG91" s="9"/>
      <c r="TMH91" s="9"/>
      <c r="TMI91" s="9"/>
      <c r="TMJ91" s="9"/>
      <c r="TMK91" s="9"/>
      <c r="TML91" s="9"/>
      <c r="TMM91" s="9"/>
      <c r="TMN91" s="9"/>
      <c r="TMO91" s="9"/>
      <c r="TMP91" s="9"/>
      <c r="TMQ91" s="9"/>
      <c r="TMR91" s="9"/>
      <c r="TMS91" s="9"/>
      <c r="TMT91" s="9"/>
      <c r="TMU91" s="9"/>
      <c r="TMV91" s="9"/>
      <c r="TMW91" s="9"/>
      <c r="TMX91" s="9"/>
      <c r="TMY91" s="9"/>
      <c r="TMZ91" s="9"/>
      <c r="TNA91" s="9"/>
      <c r="TNB91" s="9"/>
      <c r="TNC91" s="9"/>
      <c r="TND91" s="9"/>
      <c r="TNE91" s="9"/>
      <c r="TNF91" s="9"/>
      <c r="TNG91" s="9"/>
      <c r="TNH91" s="9"/>
      <c r="TNI91" s="9"/>
      <c r="TNJ91" s="9"/>
      <c r="TNK91" s="9"/>
      <c r="TNL91" s="9"/>
      <c r="TNM91" s="9"/>
      <c r="TNN91" s="9"/>
      <c r="TNO91" s="9"/>
      <c r="TNP91" s="9"/>
      <c r="TNQ91" s="9"/>
      <c r="TNR91" s="9"/>
      <c r="TNS91" s="9"/>
      <c r="TNT91" s="9"/>
      <c r="TNU91" s="9"/>
      <c r="TNV91" s="9"/>
      <c r="TNW91" s="9"/>
      <c r="TNX91" s="9"/>
      <c r="TNY91" s="9"/>
      <c r="TNZ91" s="9"/>
      <c r="TOA91" s="9"/>
      <c r="TOB91" s="9"/>
      <c r="TOC91" s="9"/>
      <c r="TOD91" s="9"/>
      <c r="TOE91" s="9"/>
      <c r="TOF91" s="9"/>
      <c r="TOG91" s="9"/>
      <c r="TOH91" s="9"/>
      <c r="TOI91" s="9"/>
      <c r="TOJ91" s="9"/>
      <c r="TOK91" s="9"/>
      <c r="TOL91" s="9"/>
      <c r="TOM91" s="9"/>
      <c r="TON91" s="9"/>
      <c r="TOO91" s="9"/>
      <c r="TOP91" s="9"/>
      <c r="TOQ91" s="9"/>
      <c r="TOR91" s="9"/>
      <c r="TOS91" s="9"/>
      <c r="TOT91" s="9"/>
      <c r="TOU91" s="9"/>
      <c r="TOV91" s="9"/>
      <c r="TOW91" s="9"/>
      <c r="TOX91" s="9"/>
      <c r="TOY91" s="9"/>
      <c r="TOZ91" s="9"/>
      <c r="TPA91" s="9"/>
      <c r="TPB91" s="9"/>
      <c r="TPC91" s="9"/>
      <c r="TPD91" s="9"/>
      <c r="TPE91" s="9"/>
      <c r="TPF91" s="9"/>
      <c r="TPG91" s="9"/>
      <c r="TPH91" s="9"/>
      <c r="TPI91" s="9"/>
      <c r="TPJ91" s="9"/>
      <c r="TPK91" s="9"/>
      <c r="TPL91" s="9"/>
      <c r="TPM91" s="9"/>
      <c r="TPN91" s="9"/>
      <c r="TPO91" s="9"/>
      <c r="TPP91" s="9"/>
      <c r="TPQ91" s="9"/>
      <c r="TPR91" s="9"/>
      <c r="TPS91" s="9"/>
      <c r="TPT91" s="9"/>
      <c r="TPU91" s="9"/>
      <c r="TPV91" s="9"/>
      <c r="TPW91" s="9"/>
      <c r="TPX91" s="9"/>
      <c r="TPY91" s="9"/>
      <c r="TPZ91" s="9"/>
      <c r="TQA91" s="9"/>
      <c r="TQB91" s="9"/>
      <c r="TQC91" s="9"/>
      <c r="TQD91" s="9"/>
      <c r="TQE91" s="9"/>
      <c r="TQF91" s="9"/>
      <c r="TQG91" s="9"/>
      <c r="TQH91" s="9"/>
      <c r="TQI91" s="9"/>
      <c r="TQJ91" s="9"/>
      <c r="TQK91" s="9"/>
      <c r="TQL91" s="9"/>
      <c r="TQM91" s="9"/>
      <c r="TQN91" s="9"/>
      <c r="TQO91" s="9"/>
      <c r="TQP91" s="9"/>
      <c r="TQQ91" s="9"/>
      <c r="TQR91" s="9"/>
      <c r="TQS91" s="9"/>
      <c r="TQT91" s="9"/>
      <c r="TQU91" s="9"/>
      <c r="TQV91" s="9"/>
      <c r="TQW91" s="9"/>
      <c r="TQX91" s="9"/>
      <c r="TQY91" s="9"/>
      <c r="TQZ91" s="9"/>
      <c r="TRA91" s="9"/>
      <c r="TRB91" s="9"/>
      <c r="TRC91" s="9"/>
      <c r="TRD91" s="9"/>
      <c r="TRE91" s="9"/>
      <c r="TRF91" s="9"/>
      <c r="TRG91" s="9"/>
      <c r="TRH91" s="9"/>
      <c r="TRI91" s="9"/>
      <c r="TRJ91" s="9"/>
      <c r="TRK91" s="9"/>
      <c r="TRL91" s="9"/>
      <c r="TRM91" s="9"/>
      <c r="TRN91" s="9"/>
      <c r="TRO91" s="9"/>
      <c r="TRP91" s="9"/>
      <c r="TRQ91" s="9"/>
      <c r="TRR91" s="9"/>
      <c r="TRS91" s="9"/>
      <c r="TRT91" s="9"/>
      <c r="TRU91" s="9"/>
      <c r="TRV91" s="9"/>
      <c r="TRW91" s="9"/>
      <c r="TRX91" s="9"/>
      <c r="TRY91" s="9"/>
      <c r="TRZ91" s="9"/>
      <c r="TSA91" s="9"/>
      <c r="TSB91" s="9"/>
      <c r="TSC91" s="9"/>
      <c r="TSD91" s="9"/>
      <c r="TSE91" s="9"/>
      <c r="TSF91" s="9"/>
      <c r="TSG91" s="9"/>
      <c r="TSH91" s="9"/>
      <c r="TSI91" s="9"/>
      <c r="TSJ91" s="9"/>
      <c r="TSK91" s="9"/>
      <c r="TSL91" s="9"/>
      <c r="TSM91" s="9"/>
      <c r="TSN91" s="9"/>
      <c r="TSO91" s="9"/>
      <c r="TSP91" s="9"/>
      <c r="TSQ91" s="9"/>
      <c r="TSR91" s="9"/>
      <c r="TSS91" s="9"/>
      <c r="TST91" s="9"/>
      <c r="TSU91" s="9"/>
      <c r="TSV91" s="9"/>
      <c r="TSW91" s="9"/>
      <c r="TSX91" s="9"/>
      <c r="TSY91" s="9"/>
      <c r="TSZ91" s="9"/>
      <c r="TTA91" s="9"/>
      <c r="TTB91" s="9"/>
      <c r="TTC91" s="9"/>
      <c r="TTD91" s="9"/>
      <c r="TTE91" s="9"/>
      <c r="TTF91" s="9"/>
      <c r="TTG91" s="9"/>
      <c r="TTH91" s="9"/>
      <c r="TTI91" s="9"/>
      <c r="TTJ91" s="9"/>
      <c r="TTK91" s="9"/>
      <c r="TTL91" s="9"/>
      <c r="TTM91" s="9"/>
      <c r="TTN91" s="9"/>
      <c r="TTO91" s="9"/>
      <c r="TTP91" s="9"/>
      <c r="TTQ91" s="9"/>
      <c r="TTR91" s="9"/>
      <c r="TTS91" s="9"/>
      <c r="TTT91" s="9"/>
      <c r="TTU91" s="9"/>
      <c r="TTV91" s="9"/>
      <c r="TTW91" s="9"/>
      <c r="TTX91" s="9"/>
      <c r="TTY91" s="9"/>
      <c r="TTZ91" s="9"/>
      <c r="TUA91" s="9"/>
      <c r="TUB91" s="9"/>
      <c r="TUC91" s="9"/>
      <c r="TUD91" s="9"/>
      <c r="TUE91" s="9"/>
      <c r="TUF91" s="9"/>
      <c r="TUG91" s="9"/>
      <c r="TUH91" s="9"/>
      <c r="TUI91" s="9"/>
      <c r="TUJ91" s="9"/>
      <c r="TUK91" s="9"/>
      <c r="TUL91" s="9"/>
      <c r="TUM91" s="9"/>
      <c r="TUN91" s="9"/>
      <c r="TUO91" s="9"/>
      <c r="TUP91" s="9"/>
      <c r="TUQ91" s="9"/>
      <c r="TUR91" s="9"/>
      <c r="TUS91" s="9"/>
      <c r="TUT91" s="9"/>
      <c r="TUU91" s="9"/>
      <c r="TUV91" s="9"/>
      <c r="TUW91" s="9"/>
      <c r="TUX91" s="9"/>
      <c r="TUY91" s="9"/>
      <c r="TUZ91" s="9"/>
      <c r="TVA91" s="9"/>
      <c r="TVB91" s="9"/>
      <c r="TVC91" s="9"/>
      <c r="TVD91" s="9"/>
      <c r="TVE91" s="9"/>
      <c r="TVF91" s="9"/>
      <c r="TVG91" s="9"/>
      <c r="TVH91" s="9"/>
      <c r="TVI91" s="9"/>
      <c r="TVJ91" s="9"/>
      <c r="TVK91" s="9"/>
      <c r="TVL91" s="9"/>
      <c r="TVM91" s="9"/>
      <c r="TVN91" s="9"/>
      <c r="TVO91" s="9"/>
      <c r="TVP91" s="9"/>
      <c r="TVQ91" s="9"/>
      <c r="TVR91" s="9"/>
      <c r="TVS91" s="9"/>
      <c r="TVT91" s="9"/>
      <c r="TVU91" s="9"/>
      <c r="TVV91" s="9"/>
      <c r="TVW91" s="9"/>
      <c r="TVX91" s="9"/>
      <c r="TVY91" s="9"/>
      <c r="TVZ91" s="9"/>
      <c r="TWA91" s="9"/>
      <c r="TWB91" s="9"/>
      <c r="TWC91" s="9"/>
      <c r="TWD91" s="9"/>
      <c r="TWE91" s="9"/>
      <c r="TWF91" s="9"/>
      <c r="TWG91" s="9"/>
      <c r="TWH91" s="9"/>
      <c r="TWI91" s="9"/>
      <c r="TWJ91" s="9"/>
      <c r="TWK91" s="9"/>
      <c r="TWL91" s="9"/>
      <c r="TWM91" s="9"/>
      <c r="TWN91" s="9"/>
      <c r="TWO91" s="9"/>
      <c r="TWP91" s="9"/>
      <c r="TWQ91" s="9"/>
      <c r="TWR91" s="9"/>
      <c r="TWS91" s="9"/>
      <c r="TWT91" s="9"/>
      <c r="TWU91" s="9"/>
      <c r="TWV91" s="9"/>
      <c r="TWW91" s="9"/>
      <c r="TWX91" s="9"/>
      <c r="TWY91" s="9"/>
      <c r="TWZ91" s="9"/>
      <c r="TXA91" s="9"/>
      <c r="TXB91" s="9"/>
      <c r="TXC91" s="9"/>
      <c r="TXD91" s="9"/>
      <c r="TXE91" s="9"/>
      <c r="TXF91" s="9"/>
      <c r="TXG91" s="9"/>
      <c r="TXH91" s="9"/>
      <c r="TXI91" s="9"/>
      <c r="TXJ91" s="9"/>
      <c r="TXK91" s="9"/>
      <c r="TXL91" s="9"/>
      <c r="TXM91" s="9"/>
      <c r="TXN91" s="9"/>
      <c r="TXO91" s="9"/>
      <c r="TXP91" s="9"/>
      <c r="TXQ91" s="9"/>
      <c r="TXR91" s="9"/>
      <c r="TXS91" s="9"/>
      <c r="TXT91" s="9"/>
      <c r="TXU91" s="9"/>
      <c r="TXV91" s="9"/>
      <c r="TXW91" s="9"/>
      <c r="TXX91" s="9"/>
      <c r="TXY91" s="9"/>
      <c r="TXZ91" s="9"/>
      <c r="TYA91" s="9"/>
      <c r="TYB91" s="9"/>
      <c r="TYC91" s="9"/>
      <c r="TYD91" s="9"/>
      <c r="TYE91" s="9"/>
      <c r="TYF91" s="9"/>
      <c r="TYG91" s="9"/>
      <c r="TYH91" s="9"/>
      <c r="TYI91" s="9"/>
      <c r="TYJ91" s="9"/>
      <c r="TYK91" s="9"/>
      <c r="TYL91" s="9"/>
      <c r="TYM91" s="9"/>
      <c r="TYN91" s="9"/>
      <c r="TYO91" s="9"/>
      <c r="TYP91" s="9"/>
      <c r="TYQ91" s="9"/>
      <c r="TYR91" s="9"/>
      <c r="TYS91" s="9"/>
      <c r="TYT91" s="9"/>
      <c r="TYU91" s="9"/>
      <c r="TYV91" s="9"/>
      <c r="TYW91" s="9"/>
      <c r="TYX91" s="9"/>
      <c r="TYY91" s="9"/>
      <c r="TYZ91" s="9"/>
      <c r="TZA91" s="9"/>
      <c r="TZB91" s="9"/>
      <c r="TZC91" s="9"/>
      <c r="TZD91" s="9"/>
      <c r="TZE91" s="9"/>
      <c r="TZF91" s="9"/>
      <c r="TZG91" s="9"/>
      <c r="TZH91" s="9"/>
      <c r="TZI91" s="9"/>
      <c r="TZJ91" s="9"/>
      <c r="TZK91" s="9"/>
      <c r="TZL91" s="9"/>
      <c r="TZM91" s="9"/>
      <c r="TZN91" s="9"/>
      <c r="TZO91" s="9"/>
      <c r="TZP91" s="9"/>
      <c r="TZQ91" s="9"/>
      <c r="TZR91" s="9"/>
      <c r="TZS91" s="9"/>
      <c r="TZT91" s="9"/>
      <c r="TZU91" s="9"/>
      <c r="TZV91" s="9"/>
      <c r="TZW91" s="9"/>
      <c r="TZX91" s="9"/>
      <c r="TZY91" s="9"/>
      <c r="TZZ91" s="9"/>
      <c r="UAA91" s="9"/>
      <c r="UAB91" s="9"/>
      <c r="UAC91" s="9"/>
      <c r="UAD91" s="9"/>
      <c r="UAE91" s="9"/>
      <c r="UAF91" s="9"/>
      <c r="UAG91" s="9"/>
      <c r="UAH91" s="9"/>
      <c r="UAI91" s="9"/>
      <c r="UAJ91" s="9"/>
      <c r="UAK91" s="9"/>
      <c r="UAL91" s="9"/>
      <c r="UAM91" s="9"/>
      <c r="UAN91" s="9"/>
      <c r="UAO91" s="9"/>
      <c r="UAP91" s="9"/>
      <c r="UAQ91" s="9"/>
      <c r="UAR91" s="9"/>
      <c r="UAS91" s="9"/>
      <c r="UAT91" s="9"/>
      <c r="UAU91" s="9"/>
      <c r="UAV91" s="9"/>
      <c r="UAW91" s="9"/>
      <c r="UAX91" s="9"/>
      <c r="UAY91" s="9"/>
      <c r="UAZ91" s="9"/>
      <c r="UBA91" s="9"/>
      <c r="UBB91" s="9"/>
      <c r="UBC91" s="9"/>
      <c r="UBD91" s="9"/>
      <c r="UBE91" s="9"/>
      <c r="UBF91" s="9"/>
      <c r="UBG91" s="9"/>
      <c r="UBH91" s="9"/>
      <c r="UBI91" s="9"/>
      <c r="UBJ91" s="9"/>
      <c r="UBK91" s="9"/>
      <c r="UBL91" s="9"/>
      <c r="UBM91" s="9"/>
      <c r="UBN91" s="9"/>
      <c r="UBO91" s="9"/>
      <c r="UBP91" s="9"/>
      <c r="UBQ91" s="9"/>
      <c r="UBR91" s="9"/>
      <c r="UBS91" s="9"/>
      <c r="UBT91" s="9"/>
      <c r="UBU91" s="9"/>
      <c r="UBV91" s="9"/>
      <c r="UBW91" s="9"/>
      <c r="UBX91" s="9"/>
      <c r="UBY91" s="9"/>
      <c r="UBZ91" s="9"/>
      <c r="UCA91" s="9"/>
      <c r="UCB91" s="9"/>
      <c r="UCC91" s="9"/>
      <c r="UCD91" s="9"/>
      <c r="UCE91" s="9"/>
      <c r="UCF91" s="9"/>
      <c r="UCG91" s="9"/>
      <c r="UCH91" s="9"/>
      <c r="UCI91" s="9"/>
      <c r="UCJ91" s="9"/>
      <c r="UCK91" s="9"/>
      <c r="UCL91" s="9"/>
      <c r="UCM91" s="9"/>
      <c r="UCN91" s="9"/>
      <c r="UCO91" s="9"/>
      <c r="UCP91" s="9"/>
      <c r="UCQ91" s="9"/>
      <c r="UCR91" s="9"/>
      <c r="UCS91" s="9"/>
      <c r="UCT91" s="9"/>
      <c r="UCU91" s="9"/>
      <c r="UCV91" s="9"/>
      <c r="UCW91" s="9"/>
      <c r="UCX91" s="9"/>
      <c r="UCY91" s="9"/>
      <c r="UCZ91" s="9"/>
      <c r="UDA91" s="9"/>
      <c r="UDB91" s="9"/>
      <c r="UDC91" s="9"/>
      <c r="UDD91" s="9"/>
      <c r="UDE91" s="9"/>
      <c r="UDF91" s="9"/>
      <c r="UDG91" s="9"/>
      <c r="UDH91" s="9"/>
      <c r="UDI91" s="9"/>
      <c r="UDJ91" s="9"/>
      <c r="UDK91" s="9"/>
      <c r="UDL91" s="9"/>
      <c r="UDM91" s="9"/>
      <c r="UDN91" s="9"/>
      <c r="UDO91" s="9"/>
      <c r="UDP91" s="9"/>
      <c r="UDQ91" s="9"/>
      <c r="UDR91" s="9"/>
      <c r="UDS91" s="9"/>
      <c r="UDT91" s="9"/>
      <c r="UDU91" s="9"/>
      <c r="UDV91" s="9"/>
      <c r="UDW91" s="9"/>
      <c r="UDX91" s="9"/>
      <c r="UDY91" s="9"/>
      <c r="UDZ91" s="9"/>
      <c r="UEA91" s="9"/>
      <c r="UEB91" s="9"/>
      <c r="UEC91" s="9"/>
      <c r="UED91" s="9"/>
      <c r="UEE91" s="9"/>
      <c r="UEF91" s="9"/>
      <c r="UEG91" s="9"/>
      <c r="UEH91" s="9"/>
      <c r="UEI91" s="9"/>
      <c r="UEJ91" s="9"/>
      <c r="UEK91" s="9"/>
      <c r="UEL91" s="9"/>
      <c r="UEM91" s="9"/>
      <c r="UEN91" s="9"/>
      <c r="UEO91" s="9"/>
      <c r="UEP91" s="9"/>
      <c r="UEQ91" s="9"/>
      <c r="UER91" s="9"/>
      <c r="UES91" s="9"/>
      <c r="UET91" s="9"/>
      <c r="UEU91" s="9"/>
      <c r="UEV91" s="9"/>
      <c r="UEW91" s="9"/>
      <c r="UEX91" s="9"/>
      <c r="UEY91" s="9"/>
      <c r="UEZ91" s="9"/>
      <c r="UFA91" s="9"/>
      <c r="UFB91" s="9"/>
      <c r="UFC91" s="9"/>
      <c r="UFD91" s="9"/>
      <c r="UFE91" s="9"/>
      <c r="UFF91" s="9"/>
      <c r="UFG91" s="9"/>
      <c r="UFH91" s="9"/>
      <c r="UFI91" s="9"/>
      <c r="UFJ91" s="9"/>
      <c r="UFK91" s="9"/>
      <c r="UFL91" s="9"/>
      <c r="UFM91" s="9"/>
      <c r="UFN91" s="9"/>
      <c r="UFO91" s="9"/>
      <c r="UFP91" s="9"/>
      <c r="UFQ91" s="9"/>
      <c r="UFR91" s="9"/>
      <c r="UFS91" s="9"/>
      <c r="UFT91" s="9"/>
      <c r="UFU91" s="9"/>
      <c r="UFV91" s="9"/>
      <c r="UFW91" s="9"/>
      <c r="UFX91" s="9"/>
      <c r="UFY91" s="9"/>
      <c r="UFZ91" s="9"/>
      <c r="UGA91" s="9"/>
      <c r="UGB91" s="9"/>
      <c r="UGC91" s="9"/>
      <c r="UGD91" s="9"/>
      <c r="UGE91" s="9"/>
      <c r="UGF91" s="9"/>
      <c r="UGG91" s="9"/>
      <c r="UGH91" s="9"/>
      <c r="UGI91" s="9"/>
      <c r="UGJ91" s="9"/>
      <c r="UGK91" s="9"/>
      <c r="UGL91" s="9"/>
      <c r="UGM91" s="9"/>
      <c r="UGN91" s="9"/>
      <c r="UGO91" s="9"/>
      <c r="UGP91" s="9"/>
      <c r="UGQ91" s="9"/>
      <c r="UGR91" s="9"/>
      <c r="UGS91" s="9"/>
      <c r="UGT91" s="9"/>
      <c r="UGU91" s="9"/>
      <c r="UGV91" s="9"/>
      <c r="UGW91" s="9"/>
      <c r="UGX91" s="9"/>
      <c r="UGY91" s="9"/>
      <c r="UGZ91" s="9"/>
      <c r="UHA91" s="9"/>
      <c r="UHB91" s="9"/>
      <c r="UHC91" s="9"/>
      <c r="UHD91" s="9"/>
      <c r="UHE91" s="9"/>
      <c r="UHF91" s="9"/>
      <c r="UHG91" s="9"/>
      <c r="UHH91" s="9"/>
      <c r="UHI91" s="9"/>
      <c r="UHJ91" s="9"/>
      <c r="UHK91" s="9"/>
      <c r="UHL91" s="9"/>
      <c r="UHM91" s="9"/>
      <c r="UHN91" s="9"/>
      <c r="UHO91" s="9"/>
      <c r="UHP91" s="9"/>
      <c r="UHQ91" s="9"/>
      <c r="UHR91" s="9"/>
      <c r="UHS91" s="9"/>
      <c r="UHT91" s="9"/>
      <c r="UHU91" s="9"/>
      <c r="UHV91" s="9"/>
      <c r="UHW91" s="9"/>
      <c r="UHX91" s="9"/>
      <c r="UHY91" s="9"/>
      <c r="UHZ91" s="9"/>
      <c r="UIA91" s="9"/>
      <c r="UIB91" s="9"/>
      <c r="UIC91" s="9"/>
      <c r="UID91" s="9"/>
      <c r="UIE91" s="9"/>
      <c r="UIF91" s="9"/>
      <c r="UIG91" s="9"/>
      <c r="UIH91" s="9"/>
      <c r="UII91" s="9"/>
      <c r="UIJ91" s="9"/>
      <c r="UIK91" s="9"/>
      <c r="UIL91" s="9"/>
      <c r="UIM91" s="9"/>
      <c r="UIN91" s="9"/>
      <c r="UIO91" s="9"/>
      <c r="UIP91" s="9"/>
      <c r="UIQ91" s="9"/>
      <c r="UIR91" s="9"/>
      <c r="UIS91" s="9"/>
      <c r="UIT91" s="9"/>
      <c r="UIU91" s="9"/>
      <c r="UIV91" s="9"/>
      <c r="UIW91" s="9"/>
      <c r="UIX91" s="9"/>
      <c r="UIY91" s="9"/>
      <c r="UIZ91" s="9"/>
      <c r="UJA91" s="9"/>
      <c r="UJB91" s="9"/>
      <c r="UJC91" s="9"/>
      <c r="UJD91" s="9"/>
      <c r="UJE91" s="9"/>
      <c r="UJF91" s="9"/>
      <c r="UJG91" s="9"/>
      <c r="UJH91" s="9"/>
      <c r="UJI91" s="9"/>
      <c r="UJJ91" s="9"/>
      <c r="UJK91" s="9"/>
      <c r="UJL91" s="9"/>
      <c r="UJM91" s="9"/>
      <c r="UJN91" s="9"/>
      <c r="UJO91" s="9"/>
      <c r="UJP91" s="9"/>
      <c r="UJQ91" s="9"/>
      <c r="UJR91" s="9"/>
      <c r="UJS91" s="9"/>
      <c r="UJT91" s="9"/>
      <c r="UJU91" s="9"/>
      <c r="UJV91" s="9"/>
      <c r="UJW91" s="9"/>
      <c r="UJX91" s="9"/>
      <c r="UJY91" s="9"/>
      <c r="UJZ91" s="9"/>
      <c r="UKA91" s="9"/>
      <c r="UKB91" s="9"/>
      <c r="UKC91" s="9"/>
      <c r="UKD91" s="9"/>
      <c r="UKE91" s="9"/>
      <c r="UKF91" s="9"/>
      <c r="UKG91" s="9"/>
      <c r="UKH91" s="9"/>
      <c r="UKI91" s="9"/>
      <c r="UKJ91" s="9"/>
      <c r="UKK91" s="9"/>
      <c r="UKL91" s="9"/>
      <c r="UKM91" s="9"/>
      <c r="UKN91" s="9"/>
      <c r="UKO91" s="9"/>
      <c r="UKP91" s="9"/>
      <c r="UKQ91" s="9"/>
      <c r="UKR91" s="9"/>
      <c r="UKS91" s="9"/>
      <c r="UKT91" s="9"/>
      <c r="UKU91" s="9"/>
      <c r="UKV91" s="9"/>
      <c r="UKW91" s="9"/>
      <c r="UKX91" s="9"/>
      <c r="UKY91" s="9"/>
      <c r="UKZ91" s="9"/>
      <c r="ULA91" s="9"/>
      <c r="ULB91" s="9"/>
      <c r="ULC91" s="9"/>
      <c r="ULD91" s="9"/>
      <c r="ULE91" s="9"/>
      <c r="ULF91" s="9"/>
      <c r="ULG91" s="9"/>
      <c r="ULH91" s="9"/>
      <c r="ULI91" s="9"/>
      <c r="ULJ91" s="9"/>
      <c r="ULK91" s="9"/>
      <c r="ULL91" s="9"/>
      <c r="ULM91" s="9"/>
      <c r="ULN91" s="9"/>
      <c r="ULO91" s="9"/>
      <c r="ULP91" s="9"/>
      <c r="ULQ91" s="9"/>
      <c r="ULR91" s="9"/>
      <c r="ULS91" s="9"/>
      <c r="ULT91" s="9"/>
      <c r="ULU91" s="9"/>
      <c r="ULV91" s="9"/>
      <c r="ULW91" s="9"/>
      <c r="ULX91" s="9"/>
      <c r="ULY91" s="9"/>
      <c r="ULZ91" s="9"/>
      <c r="UMA91" s="9"/>
      <c r="UMB91" s="9"/>
      <c r="UMC91" s="9"/>
      <c r="UMD91" s="9"/>
      <c r="UME91" s="9"/>
      <c r="UMF91" s="9"/>
      <c r="UMG91" s="9"/>
      <c r="UMH91" s="9"/>
      <c r="UMI91" s="9"/>
      <c r="UMJ91" s="9"/>
      <c r="UMK91" s="9"/>
      <c r="UML91" s="9"/>
      <c r="UMM91" s="9"/>
      <c r="UMN91" s="9"/>
      <c r="UMO91" s="9"/>
      <c r="UMP91" s="9"/>
      <c r="UMQ91" s="9"/>
      <c r="UMR91" s="9"/>
      <c r="UMS91" s="9"/>
      <c r="UMT91" s="9"/>
      <c r="UMU91" s="9"/>
      <c r="UMV91" s="9"/>
      <c r="UMW91" s="9"/>
      <c r="UMX91" s="9"/>
      <c r="UMY91" s="9"/>
      <c r="UMZ91" s="9"/>
      <c r="UNA91" s="9"/>
      <c r="UNB91" s="9"/>
      <c r="UNC91" s="9"/>
      <c r="UND91" s="9"/>
      <c r="UNE91" s="9"/>
      <c r="UNF91" s="9"/>
      <c r="UNG91" s="9"/>
      <c r="UNH91" s="9"/>
      <c r="UNI91" s="9"/>
      <c r="UNJ91" s="9"/>
      <c r="UNK91" s="9"/>
      <c r="UNL91" s="9"/>
      <c r="UNM91" s="9"/>
      <c r="UNN91" s="9"/>
      <c r="UNO91" s="9"/>
      <c r="UNP91" s="9"/>
      <c r="UNQ91" s="9"/>
      <c r="UNR91" s="9"/>
      <c r="UNS91" s="9"/>
      <c r="UNT91" s="9"/>
      <c r="UNU91" s="9"/>
      <c r="UNV91" s="9"/>
      <c r="UNW91" s="9"/>
      <c r="UNX91" s="9"/>
      <c r="UNY91" s="9"/>
      <c r="UNZ91" s="9"/>
      <c r="UOA91" s="9"/>
      <c r="UOB91" s="9"/>
      <c r="UOC91" s="9"/>
      <c r="UOD91" s="9"/>
      <c r="UOE91" s="9"/>
      <c r="UOF91" s="9"/>
      <c r="UOG91" s="9"/>
      <c r="UOH91" s="9"/>
      <c r="UOI91" s="9"/>
      <c r="UOJ91" s="9"/>
      <c r="UOK91" s="9"/>
      <c r="UOL91" s="9"/>
      <c r="UOM91" s="9"/>
      <c r="UON91" s="9"/>
      <c r="UOO91" s="9"/>
      <c r="UOP91" s="9"/>
      <c r="UOQ91" s="9"/>
      <c r="UOR91" s="9"/>
      <c r="UOS91" s="9"/>
      <c r="UOT91" s="9"/>
      <c r="UOU91" s="9"/>
      <c r="UOV91" s="9"/>
      <c r="UOW91" s="9"/>
      <c r="UOX91" s="9"/>
      <c r="UOY91" s="9"/>
      <c r="UOZ91" s="9"/>
      <c r="UPA91" s="9"/>
      <c r="UPB91" s="9"/>
      <c r="UPC91" s="9"/>
      <c r="UPD91" s="9"/>
      <c r="UPE91" s="9"/>
      <c r="UPF91" s="9"/>
      <c r="UPG91" s="9"/>
      <c r="UPH91" s="9"/>
      <c r="UPI91" s="9"/>
      <c r="UPJ91" s="9"/>
      <c r="UPK91" s="9"/>
      <c r="UPL91" s="9"/>
      <c r="UPM91" s="9"/>
      <c r="UPN91" s="9"/>
      <c r="UPO91" s="9"/>
      <c r="UPP91" s="9"/>
      <c r="UPQ91" s="9"/>
      <c r="UPR91" s="9"/>
      <c r="UPS91" s="9"/>
      <c r="UPT91" s="9"/>
      <c r="UPU91" s="9"/>
      <c r="UPV91" s="9"/>
      <c r="UPW91" s="9"/>
      <c r="UPX91" s="9"/>
      <c r="UPY91" s="9"/>
      <c r="UPZ91" s="9"/>
      <c r="UQA91" s="9"/>
      <c r="UQB91" s="9"/>
      <c r="UQC91" s="9"/>
      <c r="UQD91" s="9"/>
      <c r="UQE91" s="9"/>
      <c r="UQF91" s="9"/>
      <c r="UQG91" s="9"/>
      <c r="UQH91" s="9"/>
      <c r="UQI91" s="9"/>
      <c r="UQJ91" s="9"/>
      <c r="UQK91" s="9"/>
      <c r="UQL91" s="9"/>
      <c r="UQM91" s="9"/>
      <c r="UQN91" s="9"/>
      <c r="UQO91" s="9"/>
      <c r="UQP91" s="9"/>
      <c r="UQQ91" s="9"/>
      <c r="UQR91" s="9"/>
      <c r="UQS91" s="9"/>
      <c r="UQT91" s="9"/>
      <c r="UQU91" s="9"/>
      <c r="UQV91" s="9"/>
      <c r="UQW91" s="9"/>
      <c r="UQX91" s="9"/>
      <c r="UQY91" s="9"/>
      <c r="UQZ91" s="9"/>
      <c r="URA91" s="9"/>
      <c r="URB91" s="9"/>
      <c r="URC91" s="9"/>
      <c r="URD91" s="9"/>
      <c r="URE91" s="9"/>
      <c r="URF91" s="9"/>
      <c r="URG91" s="9"/>
      <c r="URH91" s="9"/>
      <c r="URI91" s="9"/>
      <c r="URJ91" s="9"/>
      <c r="URK91" s="9"/>
      <c r="URL91" s="9"/>
      <c r="URM91" s="9"/>
      <c r="URN91" s="9"/>
      <c r="URO91" s="9"/>
      <c r="URP91" s="9"/>
      <c r="URQ91" s="9"/>
      <c r="URR91" s="9"/>
      <c r="URS91" s="9"/>
      <c r="URT91" s="9"/>
      <c r="URU91" s="9"/>
      <c r="URV91" s="9"/>
      <c r="URW91" s="9"/>
      <c r="URX91" s="9"/>
      <c r="URY91" s="9"/>
      <c r="URZ91" s="9"/>
      <c r="USA91" s="9"/>
      <c r="USB91" s="9"/>
      <c r="USC91" s="9"/>
      <c r="USD91" s="9"/>
      <c r="USE91" s="9"/>
      <c r="USF91" s="9"/>
      <c r="USG91" s="9"/>
      <c r="USH91" s="9"/>
      <c r="USI91" s="9"/>
      <c r="USJ91" s="9"/>
      <c r="USK91" s="9"/>
      <c r="USL91" s="9"/>
      <c r="USM91" s="9"/>
      <c r="USN91" s="9"/>
      <c r="USO91" s="9"/>
      <c r="USP91" s="9"/>
      <c r="USQ91" s="9"/>
      <c r="USR91" s="9"/>
      <c r="USS91" s="9"/>
      <c r="UST91" s="9"/>
      <c r="USU91" s="9"/>
      <c r="USV91" s="9"/>
      <c r="USW91" s="9"/>
      <c r="USX91" s="9"/>
      <c r="USY91" s="9"/>
      <c r="USZ91" s="9"/>
      <c r="UTA91" s="9"/>
      <c r="UTB91" s="9"/>
      <c r="UTC91" s="9"/>
      <c r="UTD91" s="9"/>
      <c r="UTE91" s="9"/>
      <c r="UTF91" s="9"/>
      <c r="UTG91" s="9"/>
      <c r="UTH91" s="9"/>
      <c r="UTI91" s="9"/>
      <c r="UTJ91" s="9"/>
      <c r="UTK91" s="9"/>
      <c r="UTL91" s="9"/>
      <c r="UTM91" s="9"/>
      <c r="UTN91" s="9"/>
      <c r="UTO91" s="9"/>
      <c r="UTP91" s="9"/>
      <c r="UTQ91" s="9"/>
      <c r="UTR91" s="9"/>
      <c r="UTS91" s="9"/>
      <c r="UTT91" s="9"/>
      <c r="UTU91" s="9"/>
      <c r="UTV91" s="9"/>
      <c r="UTW91" s="9"/>
      <c r="UTX91" s="9"/>
      <c r="UTY91" s="9"/>
      <c r="UTZ91" s="9"/>
      <c r="UUA91" s="9"/>
      <c r="UUB91" s="9"/>
      <c r="UUC91" s="9"/>
      <c r="UUD91" s="9"/>
      <c r="UUE91" s="9"/>
      <c r="UUF91" s="9"/>
      <c r="UUG91" s="9"/>
      <c r="UUH91" s="9"/>
      <c r="UUI91" s="9"/>
      <c r="UUJ91" s="9"/>
      <c r="UUK91" s="9"/>
      <c r="UUL91" s="9"/>
      <c r="UUM91" s="9"/>
      <c r="UUN91" s="9"/>
      <c r="UUO91" s="9"/>
      <c r="UUP91" s="9"/>
      <c r="UUQ91" s="9"/>
      <c r="UUR91" s="9"/>
      <c r="UUS91" s="9"/>
      <c r="UUT91" s="9"/>
      <c r="UUU91" s="9"/>
      <c r="UUV91" s="9"/>
      <c r="UUW91" s="9"/>
      <c r="UUX91" s="9"/>
      <c r="UUY91" s="9"/>
      <c r="UUZ91" s="9"/>
      <c r="UVA91" s="9"/>
      <c r="UVB91" s="9"/>
      <c r="UVC91" s="9"/>
      <c r="UVD91" s="9"/>
      <c r="UVE91" s="9"/>
      <c r="UVF91" s="9"/>
      <c r="UVG91" s="9"/>
      <c r="UVH91" s="9"/>
      <c r="UVI91" s="9"/>
      <c r="UVJ91" s="9"/>
      <c r="UVK91" s="9"/>
      <c r="UVL91" s="9"/>
      <c r="UVM91" s="9"/>
      <c r="UVN91" s="9"/>
      <c r="UVO91" s="9"/>
      <c r="UVP91" s="9"/>
      <c r="UVQ91" s="9"/>
      <c r="UVR91" s="9"/>
      <c r="UVS91" s="9"/>
      <c r="UVT91" s="9"/>
      <c r="UVU91" s="9"/>
      <c r="UVV91" s="9"/>
      <c r="UVW91" s="9"/>
      <c r="UVX91" s="9"/>
      <c r="UVY91" s="9"/>
      <c r="UVZ91" s="9"/>
      <c r="UWA91" s="9"/>
      <c r="UWB91" s="9"/>
      <c r="UWC91" s="9"/>
      <c r="UWD91" s="9"/>
      <c r="UWE91" s="9"/>
      <c r="UWF91" s="9"/>
      <c r="UWG91" s="9"/>
      <c r="UWH91" s="9"/>
      <c r="UWI91" s="9"/>
      <c r="UWJ91" s="9"/>
      <c r="UWK91" s="9"/>
      <c r="UWL91" s="9"/>
      <c r="UWM91" s="9"/>
      <c r="UWN91" s="9"/>
      <c r="UWO91" s="9"/>
      <c r="UWP91" s="9"/>
      <c r="UWQ91" s="9"/>
      <c r="UWR91" s="9"/>
      <c r="UWS91" s="9"/>
      <c r="UWT91" s="9"/>
      <c r="UWU91" s="9"/>
      <c r="UWV91" s="9"/>
      <c r="UWW91" s="9"/>
      <c r="UWX91" s="9"/>
      <c r="UWY91" s="9"/>
      <c r="UWZ91" s="9"/>
      <c r="UXA91" s="9"/>
      <c r="UXB91" s="9"/>
      <c r="UXC91" s="9"/>
      <c r="UXD91" s="9"/>
      <c r="UXE91" s="9"/>
      <c r="UXF91" s="9"/>
      <c r="UXG91" s="9"/>
      <c r="UXH91" s="9"/>
      <c r="UXI91" s="9"/>
      <c r="UXJ91" s="9"/>
      <c r="UXK91" s="9"/>
      <c r="UXL91" s="9"/>
      <c r="UXM91" s="9"/>
      <c r="UXN91" s="9"/>
      <c r="UXO91" s="9"/>
      <c r="UXP91" s="9"/>
      <c r="UXQ91" s="9"/>
      <c r="UXR91" s="9"/>
      <c r="UXS91" s="9"/>
      <c r="UXT91" s="9"/>
      <c r="UXU91" s="9"/>
      <c r="UXV91" s="9"/>
      <c r="UXW91" s="9"/>
      <c r="UXX91" s="9"/>
      <c r="UXY91" s="9"/>
      <c r="UXZ91" s="9"/>
      <c r="UYA91" s="9"/>
      <c r="UYB91" s="9"/>
      <c r="UYC91" s="9"/>
      <c r="UYD91" s="9"/>
      <c r="UYE91" s="9"/>
      <c r="UYF91" s="9"/>
      <c r="UYG91" s="9"/>
      <c r="UYH91" s="9"/>
      <c r="UYI91" s="9"/>
      <c r="UYJ91" s="9"/>
      <c r="UYK91" s="9"/>
      <c r="UYL91" s="9"/>
      <c r="UYM91" s="9"/>
      <c r="UYN91" s="9"/>
      <c r="UYO91" s="9"/>
      <c r="UYP91" s="9"/>
      <c r="UYQ91" s="9"/>
      <c r="UYR91" s="9"/>
      <c r="UYS91" s="9"/>
      <c r="UYT91" s="9"/>
      <c r="UYU91" s="9"/>
      <c r="UYV91" s="9"/>
      <c r="UYW91" s="9"/>
      <c r="UYX91" s="9"/>
      <c r="UYY91" s="9"/>
      <c r="UYZ91" s="9"/>
      <c r="UZA91" s="9"/>
      <c r="UZB91" s="9"/>
      <c r="UZC91" s="9"/>
      <c r="UZD91" s="9"/>
      <c r="UZE91" s="9"/>
      <c r="UZF91" s="9"/>
      <c r="UZG91" s="9"/>
      <c r="UZH91" s="9"/>
      <c r="UZI91" s="9"/>
      <c r="UZJ91" s="9"/>
      <c r="UZK91" s="9"/>
      <c r="UZL91" s="9"/>
      <c r="UZM91" s="9"/>
      <c r="UZN91" s="9"/>
      <c r="UZO91" s="9"/>
      <c r="UZP91" s="9"/>
      <c r="UZQ91" s="9"/>
      <c r="UZR91" s="9"/>
      <c r="UZS91" s="9"/>
      <c r="UZT91" s="9"/>
      <c r="UZU91" s="9"/>
      <c r="UZV91" s="9"/>
      <c r="UZW91" s="9"/>
      <c r="UZX91" s="9"/>
      <c r="UZY91" s="9"/>
      <c r="UZZ91" s="9"/>
      <c r="VAA91" s="9"/>
      <c r="VAB91" s="9"/>
      <c r="VAC91" s="9"/>
      <c r="VAD91" s="9"/>
      <c r="VAE91" s="9"/>
      <c r="VAF91" s="9"/>
      <c r="VAG91" s="9"/>
      <c r="VAH91" s="9"/>
      <c r="VAI91" s="9"/>
      <c r="VAJ91" s="9"/>
      <c r="VAK91" s="9"/>
      <c r="VAL91" s="9"/>
      <c r="VAM91" s="9"/>
      <c r="VAN91" s="9"/>
      <c r="VAO91" s="9"/>
      <c r="VAP91" s="9"/>
      <c r="VAQ91" s="9"/>
      <c r="VAR91" s="9"/>
      <c r="VAS91" s="9"/>
      <c r="VAT91" s="9"/>
      <c r="VAU91" s="9"/>
      <c r="VAV91" s="9"/>
      <c r="VAW91" s="9"/>
      <c r="VAX91" s="9"/>
      <c r="VAY91" s="9"/>
      <c r="VAZ91" s="9"/>
      <c r="VBA91" s="9"/>
      <c r="VBB91" s="9"/>
      <c r="VBC91" s="9"/>
      <c r="VBD91" s="9"/>
      <c r="VBE91" s="9"/>
      <c r="VBF91" s="9"/>
      <c r="VBG91" s="9"/>
      <c r="VBH91" s="9"/>
      <c r="VBI91" s="9"/>
      <c r="VBJ91" s="9"/>
      <c r="VBK91" s="9"/>
      <c r="VBL91" s="9"/>
      <c r="VBM91" s="9"/>
      <c r="VBN91" s="9"/>
      <c r="VBO91" s="9"/>
      <c r="VBP91" s="9"/>
      <c r="VBQ91" s="9"/>
      <c r="VBR91" s="9"/>
      <c r="VBS91" s="9"/>
      <c r="VBT91" s="9"/>
      <c r="VBU91" s="9"/>
      <c r="VBV91" s="9"/>
      <c r="VBW91" s="9"/>
      <c r="VBX91" s="9"/>
      <c r="VBY91" s="9"/>
      <c r="VBZ91" s="9"/>
      <c r="VCA91" s="9"/>
      <c r="VCB91" s="9"/>
      <c r="VCC91" s="9"/>
      <c r="VCD91" s="9"/>
      <c r="VCE91" s="9"/>
      <c r="VCF91" s="9"/>
      <c r="VCG91" s="9"/>
      <c r="VCH91" s="9"/>
      <c r="VCI91" s="9"/>
      <c r="VCJ91" s="9"/>
      <c r="VCK91" s="9"/>
      <c r="VCL91" s="9"/>
      <c r="VCM91" s="9"/>
      <c r="VCN91" s="9"/>
      <c r="VCO91" s="9"/>
      <c r="VCP91" s="9"/>
      <c r="VCQ91" s="9"/>
      <c r="VCR91" s="9"/>
      <c r="VCS91" s="9"/>
      <c r="VCT91" s="9"/>
      <c r="VCU91" s="9"/>
      <c r="VCV91" s="9"/>
      <c r="VCW91" s="9"/>
      <c r="VCX91" s="9"/>
      <c r="VCY91" s="9"/>
      <c r="VCZ91" s="9"/>
      <c r="VDA91" s="9"/>
      <c r="VDB91" s="9"/>
      <c r="VDC91" s="9"/>
      <c r="VDD91" s="9"/>
      <c r="VDE91" s="9"/>
      <c r="VDF91" s="9"/>
      <c r="VDG91" s="9"/>
      <c r="VDH91" s="9"/>
      <c r="VDI91" s="9"/>
      <c r="VDJ91" s="9"/>
      <c r="VDK91" s="9"/>
      <c r="VDL91" s="9"/>
      <c r="VDM91" s="9"/>
      <c r="VDN91" s="9"/>
      <c r="VDO91" s="9"/>
      <c r="VDP91" s="9"/>
      <c r="VDQ91" s="9"/>
      <c r="VDR91" s="9"/>
      <c r="VDS91" s="9"/>
      <c r="VDT91" s="9"/>
      <c r="VDU91" s="9"/>
      <c r="VDV91" s="9"/>
      <c r="VDW91" s="9"/>
      <c r="VDX91" s="9"/>
      <c r="VDY91" s="9"/>
      <c r="VDZ91" s="9"/>
      <c r="VEA91" s="9"/>
      <c r="VEB91" s="9"/>
      <c r="VEC91" s="9"/>
      <c r="VED91" s="9"/>
      <c r="VEE91" s="9"/>
      <c r="VEF91" s="9"/>
      <c r="VEG91" s="9"/>
      <c r="VEH91" s="9"/>
      <c r="VEI91" s="9"/>
      <c r="VEJ91" s="9"/>
      <c r="VEK91" s="9"/>
      <c r="VEL91" s="9"/>
      <c r="VEM91" s="9"/>
      <c r="VEN91" s="9"/>
      <c r="VEO91" s="9"/>
      <c r="VEP91" s="9"/>
      <c r="VEQ91" s="9"/>
      <c r="VER91" s="9"/>
      <c r="VES91" s="9"/>
      <c r="VET91" s="9"/>
      <c r="VEU91" s="9"/>
      <c r="VEV91" s="9"/>
      <c r="VEW91" s="9"/>
      <c r="VEX91" s="9"/>
      <c r="VEY91" s="9"/>
      <c r="VEZ91" s="9"/>
      <c r="VFA91" s="9"/>
      <c r="VFB91" s="9"/>
      <c r="VFC91" s="9"/>
      <c r="VFD91" s="9"/>
      <c r="VFE91" s="9"/>
      <c r="VFF91" s="9"/>
      <c r="VFG91" s="9"/>
      <c r="VFH91" s="9"/>
      <c r="VFI91" s="9"/>
      <c r="VFJ91" s="9"/>
      <c r="VFK91" s="9"/>
      <c r="VFL91" s="9"/>
      <c r="VFM91" s="9"/>
      <c r="VFN91" s="9"/>
      <c r="VFO91" s="9"/>
      <c r="VFP91" s="9"/>
      <c r="VFQ91" s="9"/>
      <c r="VFR91" s="9"/>
      <c r="VFS91" s="9"/>
      <c r="VFT91" s="9"/>
      <c r="VFU91" s="9"/>
      <c r="VFV91" s="9"/>
      <c r="VFW91" s="9"/>
      <c r="VFX91" s="9"/>
      <c r="VFY91" s="9"/>
      <c r="VFZ91" s="9"/>
      <c r="VGA91" s="9"/>
      <c r="VGB91" s="9"/>
      <c r="VGC91" s="9"/>
      <c r="VGD91" s="9"/>
      <c r="VGE91" s="9"/>
      <c r="VGF91" s="9"/>
      <c r="VGG91" s="9"/>
      <c r="VGH91" s="9"/>
      <c r="VGI91" s="9"/>
      <c r="VGJ91" s="9"/>
      <c r="VGK91" s="9"/>
      <c r="VGL91" s="9"/>
      <c r="VGM91" s="9"/>
      <c r="VGN91" s="9"/>
      <c r="VGO91" s="9"/>
      <c r="VGP91" s="9"/>
      <c r="VGQ91" s="9"/>
      <c r="VGR91" s="9"/>
      <c r="VGS91" s="9"/>
      <c r="VGT91" s="9"/>
      <c r="VGU91" s="9"/>
      <c r="VGV91" s="9"/>
      <c r="VGW91" s="9"/>
      <c r="VGX91" s="9"/>
      <c r="VGY91" s="9"/>
      <c r="VGZ91" s="9"/>
      <c r="VHA91" s="9"/>
      <c r="VHB91" s="9"/>
      <c r="VHC91" s="9"/>
      <c r="VHD91" s="9"/>
      <c r="VHE91" s="9"/>
      <c r="VHF91" s="9"/>
      <c r="VHG91" s="9"/>
      <c r="VHH91" s="9"/>
      <c r="VHI91" s="9"/>
      <c r="VHJ91" s="9"/>
      <c r="VHK91" s="9"/>
      <c r="VHL91" s="9"/>
      <c r="VHM91" s="9"/>
      <c r="VHN91" s="9"/>
      <c r="VHO91" s="9"/>
      <c r="VHP91" s="9"/>
      <c r="VHQ91" s="9"/>
      <c r="VHR91" s="9"/>
      <c r="VHS91" s="9"/>
      <c r="VHT91" s="9"/>
      <c r="VHU91" s="9"/>
      <c r="VHV91" s="9"/>
      <c r="VHW91" s="9"/>
      <c r="VHX91" s="9"/>
      <c r="VHY91" s="9"/>
      <c r="VHZ91" s="9"/>
      <c r="VIA91" s="9"/>
      <c r="VIB91" s="9"/>
      <c r="VIC91" s="9"/>
      <c r="VID91" s="9"/>
      <c r="VIE91" s="9"/>
      <c r="VIF91" s="9"/>
      <c r="VIG91" s="9"/>
      <c r="VIH91" s="9"/>
      <c r="VII91" s="9"/>
      <c r="VIJ91" s="9"/>
      <c r="VIK91" s="9"/>
      <c r="VIL91" s="9"/>
      <c r="VIM91" s="9"/>
      <c r="VIN91" s="9"/>
      <c r="VIO91" s="9"/>
      <c r="VIP91" s="9"/>
      <c r="VIQ91" s="9"/>
      <c r="VIR91" s="9"/>
      <c r="VIS91" s="9"/>
      <c r="VIT91" s="9"/>
      <c r="VIU91" s="9"/>
      <c r="VIV91" s="9"/>
      <c r="VIW91" s="9"/>
      <c r="VIX91" s="9"/>
      <c r="VIY91" s="9"/>
      <c r="VIZ91" s="9"/>
      <c r="VJA91" s="9"/>
      <c r="VJB91" s="9"/>
      <c r="VJC91" s="9"/>
      <c r="VJD91" s="9"/>
      <c r="VJE91" s="9"/>
      <c r="VJF91" s="9"/>
      <c r="VJG91" s="9"/>
      <c r="VJH91" s="9"/>
      <c r="VJI91" s="9"/>
      <c r="VJJ91" s="9"/>
      <c r="VJK91" s="9"/>
      <c r="VJL91" s="9"/>
      <c r="VJM91" s="9"/>
      <c r="VJN91" s="9"/>
      <c r="VJO91" s="9"/>
      <c r="VJP91" s="9"/>
      <c r="VJQ91" s="9"/>
      <c r="VJR91" s="9"/>
      <c r="VJS91" s="9"/>
      <c r="VJT91" s="9"/>
      <c r="VJU91" s="9"/>
      <c r="VJV91" s="9"/>
      <c r="VJW91" s="9"/>
      <c r="VJX91" s="9"/>
      <c r="VJY91" s="9"/>
      <c r="VJZ91" s="9"/>
      <c r="VKA91" s="9"/>
      <c r="VKB91" s="9"/>
      <c r="VKC91" s="9"/>
      <c r="VKD91" s="9"/>
      <c r="VKE91" s="9"/>
      <c r="VKF91" s="9"/>
      <c r="VKG91" s="9"/>
      <c r="VKH91" s="9"/>
      <c r="VKI91" s="9"/>
      <c r="VKJ91" s="9"/>
      <c r="VKK91" s="9"/>
      <c r="VKL91" s="9"/>
      <c r="VKM91" s="9"/>
      <c r="VKN91" s="9"/>
      <c r="VKO91" s="9"/>
      <c r="VKP91" s="9"/>
      <c r="VKQ91" s="9"/>
      <c r="VKR91" s="9"/>
      <c r="VKS91" s="9"/>
      <c r="VKT91" s="9"/>
      <c r="VKU91" s="9"/>
      <c r="VKV91" s="9"/>
      <c r="VKW91" s="9"/>
      <c r="VKX91" s="9"/>
      <c r="VKY91" s="9"/>
      <c r="VKZ91" s="9"/>
      <c r="VLA91" s="9"/>
      <c r="VLB91" s="9"/>
      <c r="VLC91" s="9"/>
      <c r="VLD91" s="9"/>
      <c r="VLE91" s="9"/>
      <c r="VLF91" s="9"/>
      <c r="VLG91" s="9"/>
      <c r="VLH91" s="9"/>
      <c r="VLI91" s="9"/>
      <c r="VLJ91" s="9"/>
      <c r="VLK91" s="9"/>
      <c r="VLL91" s="9"/>
      <c r="VLM91" s="9"/>
      <c r="VLN91" s="9"/>
      <c r="VLO91" s="9"/>
      <c r="VLP91" s="9"/>
      <c r="VLQ91" s="9"/>
      <c r="VLR91" s="9"/>
      <c r="VLS91" s="9"/>
      <c r="VLT91" s="9"/>
      <c r="VLU91" s="9"/>
      <c r="VLV91" s="9"/>
      <c r="VLW91" s="9"/>
      <c r="VLX91" s="9"/>
      <c r="VLY91" s="9"/>
      <c r="VLZ91" s="9"/>
      <c r="VMA91" s="9"/>
      <c r="VMB91" s="9"/>
      <c r="VMC91" s="9"/>
      <c r="VMD91" s="9"/>
      <c r="VME91" s="9"/>
      <c r="VMF91" s="9"/>
      <c r="VMG91" s="9"/>
      <c r="VMH91" s="9"/>
      <c r="VMI91" s="9"/>
      <c r="VMJ91" s="9"/>
      <c r="VMK91" s="9"/>
      <c r="VML91" s="9"/>
      <c r="VMM91" s="9"/>
      <c r="VMN91" s="9"/>
      <c r="VMO91" s="9"/>
      <c r="VMP91" s="9"/>
      <c r="VMQ91" s="9"/>
      <c r="VMR91" s="9"/>
      <c r="VMS91" s="9"/>
      <c r="VMT91" s="9"/>
      <c r="VMU91" s="9"/>
      <c r="VMV91" s="9"/>
      <c r="VMW91" s="9"/>
      <c r="VMX91" s="9"/>
      <c r="VMY91" s="9"/>
      <c r="VMZ91" s="9"/>
      <c r="VNA91" s="9"/>
      <c r="VNB91" s="9"/>
      <c r="VNC91" s="9"/>
      <c r="VND91" s="9"/>
      <c r="VNE91" s="9"/>
      <c r="VNF91" s="9"/>
      <c r="VNG91" s="9"/>
      <c r="VNH91" s="9"/>
      <c r="VNI91" s="9"/>
      <c r="VNJ91" s="9"/>
      <c r="VNK91" s="9"/>
      <c r="VNL91" s="9"/>
      <c r="VNM91" s="9"/>
      <c r="VNN91" s="9"/>
      <c r="VNO91" s="9"/>
      <c r="VNP91" s="9"/>
      <c r="VNQ91" s="9"/>
      <c r="VNR91" s="9"/>
      <c r="VNS91" s="9"/>
      <c r="VNT91" s="9"/>
      <c r="VNU91" s="9"/>
      <c r="VNV91" s="9"/>
      <c r="VNW91" s="9"/>
      <c r="VNX91" s="9"/>
      <c r="VNY91" s="9"/>
      <c r="VNZ91" s="9"/>
      <c r="VOA91" s="9"/>
      <c r="VOB91" s="9"/>
      <c r="VOC91" s="9"/>
      <c r="VOD91" s="9"/>
      <c r="VOE91" s="9"/>
      <c r="VOF91" s="9"/>
      <c r="VOG91" s="9"/>
      <c r="VOH91" s="9"/>
      <c r="VOI91" s="9"/>
      <c r="VOJ91" s="9"/>
      <c r="VOK91" s="9"/>
      <c r="VOL91" s="9"/>
      <c r="VOM91" s="9"/>
      <c r="VON91" s="9"/>
      <c r="VOO91" s="9"/>
      <c r="VOP91" s="9"/>
      <c r="VOQ91" s="9"/>
      <c r="VOR91" s="9"/>
      <c r="VOS91" s="9"/>
      <c r="VOT91" s="9"/>
      <c r="VOU91" s="9"/>
      <c r="VOV91" s="9"/>
      <c r="VOW91" s="9"/>
      <c r="VOX91" s="9"/>
      <c r="VOY91" s="9"/>
      <c r="VOZ91" s="9"/>
      <c r="VPA91" s="9"/>
      <c r="VPB91" s="9"/>
      <c r="VPC91" s="9"/>
      <c r="VPD91" s="9"/>
      <c r="VPE91" s="9"/>
      <c r="VPF91" s="9"/>
      <c r="VPG91" s="9"/>
      <c r="VPH91" s="9"/>
      <c r="VPI91" s="9"/>
      <c r="VPJ91" s="9"/>
      <c r="VPK91" s="9"/>
      <c r="VPL91" s="9"/>
      <c r="VPM91" s="9"/>
      <c r="VPN91" s="9"/>
      <c r="VPO91" s="9"/>
      <c r="VPP91" s="9"/>
      <c r="VPQ91" s="9"/>
      <c r="VPR91" s="9"/>
      <c r="VPS91" s="9"/>
      <c r="VPT91" s="9"/>
      <c r="VPU91" s="9"/>
      <c r="VPV91" s="9"/>
      <c r="VPW91" s="9"/>
      <c r="VPX91" s="9"/>
      <c r="VPY91" s="9"/>
      <c r="VPZ91" s="9"/>
      <c r="VQA91" s="9"/>
      <c r="VQB91" s="9"/>
      <c r="VQC91" s="9"/>
      <c r="VQD91" s="9"/>
      <c r="VQE91" s="9"/>
      <c r="VQF91" s="9"/>
      <c r="VQG91" s="9"/>
      <c r="VQH91" s="9"/>
      <c r="VQI91" s="9"/>
      <c r="VQJ91" s="9"/>
      <c r="VQK91" s="9"/>
      <c r="VQL91" s="9"/>
      <c r="VQM91" s="9"/>
      <c r="VQN91" s="9"/>
      <c r="VQO91" s="9"/>
      <c r="VQP91" s="9"/>
      <c r="VQQ91" s="9"/>
      <c r="VQR91" s="9"/>
      <c r="VQS91" s="9"/>
      <c r="VQT91" s="9"/>
      <c r="VQU91" s="9"/>
      <c r="VQV91" s="9"/>
      <c r="VQW91" s="9"/>
      <c r="VQX91" s="9"/>
      <c r="VQY91" s="9"/>
      <c r="VQZ91" s="9"/>
      <c r="VRA91" s="9"/>
      <c r="VRB91" s="9"/>
      <c r="VRC91" s="9"/>
      <c r="VRD91" s="9"/>
      <c r="VRE91" s="9"/>
      <c r="VRF91" s="9"/>
      <c r="VRG91" s="9"/>
      <c r="VRH91" s="9"/>
      <c r="VRI91" s="9"/>
      <c r="VRJ91" s="9"/>
      <c r="VRK91" s="9"/>
      <c r="VRL91" s="9"/>
      <c r="VRM91" s="9"/>
      <c r="VRN91" s="9"/>
      <c r="VRO91" s="9"/>
      <c r="VRP91" s="9"/>
      <c r="VRQ91" s="9"/>
      <c r="VRR91" s="9"/>
      <c r="VRS91" s="9"/>
      <c r="VRT91" s="9"/>
      <c r="VRU91" s="9"/>
      <c r="VRV91" s="9"/>
      <c r="VRW91" s="9"/>
      <c r="VRX91" s="9"/>
      <c r="VRY91" s="9"/>
      <c r="VRZ91" s="9"/>
      <c r="VSA91" s="9"/>
      <c r="VSB91" s="9"/>
      <c r="VSC91" s="9"/>
      <c r="VSD91" s="9"/>
      <c r="VSE91" s="9"/>
      <c r="VSF91" s="9"/>
      <c r="VSG91" s="9"/>
      <c r="VSH91" s="9"/>
      <c r="VSI91" s="9"/>
      <c r="VSJ91" s="9"/>
      <c r="VSK91" s="9"/>
      <c r="VSL91" s="9"/>
      <c r="VSM91" s="9"/>
      <c r="VSN91" s="9"/>
      <c r="VSO91" s="9"/>
      <c r="VSP91" s="9"/>
      <c r="VSQ91" s="9"/>
      <c r="VSR91" s="9"/>
      <c r="VSS91" s="9"/>
      <c r="VST91" s="9"/>
      <c r="VSU91" s="9"/>
      <c r="VSV91" s="9"/>
      <c r="VSW91" s="9"/>
      <c r="VSX91" s="9"/>
      <c r="VSY91" s="9"/>
      <c r="VSZ91" s="9"/>
      <c r="VTA91" s="9"/>
      <c r="VTB91" s="9"/>
      <c r="VTC91" s="9"/>
      <c r="VTD91" s="9"/>
      <c r="VTE91" s="9"/>
      <c r="VTF91" s="9"/>
      <c r="VTG91" s="9"/>
      <c r="VTH91" s="9"/>
      <c r="VTI91" s="9"/>
      <c r="VTJ91" s="9"/>
      <c r="VTK91" s="9"/>
      <c r="VTL91" s="9"/>
      <c r="VTM91" s="9"/>
      <c r="VTN91" s="9"/>
      <c r="VTO91" s="9"/>
      <c r="VTP91" s="9"/>
      <c r="VTQ91" s="9"/>
      <c r="VTR91" s="9"/>
      <c r="VTS91" s="9"/>
      <c r="VTT91" s="9"/>
      <c r="VTU91" s="9"/>
      <c r="VTV91" s="9"/>
      <c r="VTW91" s="9"/>
      <c r="VTX91" s="9"/>
      <c r="VTY91" s="9"/>
      <c r="VTZ91" s="9"/>
      <c r="VUA91" s="9"/>
      <c r="VUB91" s="9"/>
      <c r="VUC91" s="9"/>
      <c r="VUD91" s="9"/>
      <c r="VUE91" s="9"/>
      <c r="VUF91" s="9"/>
      <c r="VUG91" s="9"/>
      <c r="VUH91" s="9"/>
      <c r="VUI91" s="9"/>
      <c r="VUJ91" s="9"/>
      <c r="VUK91" s="9"/>
      <c r="VUL91" s="9"/>
      <c r="VUM91" s="9"/>
      <c r="VUN91" s="9"/>
      <c r="VUO91" s="9"/>
      <c r="VUP91" s="9"/>
      <c r="VUQ91" s="9"/>
      <c r="VUR91" s="9"/>
      <c r="VUS91" s="9"/>
      <c r="VUT91" s="9"/>
      <c r="VUU91" s="9"/>
      <c r="VUV91" s="9"/>
      <c r="VUW91" s="9"/>
      <c r="VUX91" s="9"/>
      <c r="VUY91" s="9"/>
      <c r="VUZ91" s="9"/>
      <c r="VVA91" s="9"/>
      <c r="VVB91" s="9"/>
      <c r="VVC91" s="9"/>
      <c r="VVD91" s="9"/>
      <c r="VVE91" s="9"/>
      <c r="VVF91" s="9"/>
      <c r="VVG91" s="9"/>
      <c r="VVH91" s="9"/>
      <c r="VVI91" s="9"/>
      <c r="VVJ91" s="9"/>
      <c r="VVK91" s="9"/>
      <c r="VVL91" s="9"/>
      <c r="VVM91" s="9"/>
      <c r="VVN91" s="9"/>
      <c r="VVO91" s="9"/>
      <c r="VVP91" s="9"/>
      <c r="VVQ91" s="9"/>
      <c r="VVR91" s="9"/>
      <c r="VVS91" s="9"/>
      <c r="VVT91" s="9"/>
      <c r="VVU91" s="9"/>
      <c r="VVV91" s="9"/>
      <c r="VVW91" s="9"/>
      <c r="VVX91" s="9"/>
      <c r="VVY91" s="9"/>
      <c r="VVZ91" s="9"/>
      <c r="VWA91" s="9"/>
      <c r="VWB91" s="9"/>
      <c r="VWC91" s="9"/>
      <c r="VWD91" s="9"/>
      <c r="VWE91" s="9"/>
      <c r="VWF91" s="9"/>
      <c r="VWG91" s="9"/>
      <c r="VWH91" s="9"/>
      <c r="VWI91" s="9"/>
      <c r="VWJ91" s="9"/>
      <c r="VWK91" s="9"/>
      <c r="VWL91" s="9"/>
      <c r="VWM91" s="9"/>
      <c r="VWN91" s="9"/>
      <c r="VWO91" s="9"/>
      <c r="VWP91" s="9"/>
      <c r="VWQ91" s="9"/>
      <c r="VWR91" s="9"/>
      <c r="VWS91" s="9"/>
      <c r="VWT91" s="9"/>
      <c r="VWU91" s="9"/>
      <c r="VWV91" s="9"/>
      <c r="VWW91" s="9"/>
      <c r="VWX91" s="9"/>
      <c r="VWY91" s="9"/>
      <c r="VWZ91" s="9"/>
      <c r="VXA91" s="9"/>
      <c r="VXB91" s="9"/>
      <c r="VXC91" s="9"/>
      <c r="VXD91" s="9"/>
      <c r="VXE91" s="9"/>
      <c r="VXF91" s="9"/>
      <c r="VXG91" s="9"/>
      <c r="VXH91" s="9"/>
      <c r="VXI91" s="9"/>
      <c r="VXJ91" s="9"/>
      <c r="VXK91" s="9"/>
      <c r="VXL91" s="9"/>
      <c r="VXM91" s="9"/>
      <c r="VXN91" s="9"/>
      <c r="VXO91" s="9"/>
      <c r="VXP91" s="9"/>
      <c r="VXQ91" s="9"/>
      <c r="VXR91" s="9"/>
      <c r="VXS91" s="9"/>
      <c r="VXT91" s="9"/>
      <c r="VXU91" s="9"/>
      <c r="VXV91" s="9"/>
      <c r="VXW91" s="9"/>
      <c r="VXX91" s="9"/>
      <c r="VXY91" s="9"/>
      <c r="VXZ91" s="9"/>
      <c r="VYA91" s="9"/>
      <c r="VYB91" s="9"/>
      <c r="VYC91" s="9"/>
      <c r="VYD91" s="9"/>
      <c r="VYE91" s="9"/>
      <c r="VYF91" s="9"/>
      <c r="VYG91" s="9"/>
      <c r="VYH91" s="9"/>
      <c r="VYI91" s="9"/>
      <c r="VYJ91" s="9"/>
      <c r="VYK91" s="9"/>
      <c r="VYL91" s="9"/>
      <c r="VYM91" s="9"/>
      <c r="VYN91" s="9"/>
      <c r="VYO91" s="9"/>
      <c r="VYP91" s="9"/>
      <c r="VYQ91" s="9"/>
      <c r="VYR91" s="9"/>
      <c r="VYS91" s="9"/>
      <c r="VYT91" s="9"/>
      <c r="VYU91" s="9"/>
      <c r="VYV91" s="9"/>
      <c r="VYW91" s="9"/>
      <c r="VYX91" s="9"/>
      <c r="VYY91" s="9"/>
      <c r="VYZ91" s="9"/>
      <c r="VZA91" s="9"/>
      <c r="VZB91" s="9"/>
      <c r="VZC91" s="9"/>
      <c r="VZD91" s="9"/>
      <c r="VZE91" s="9"/>
      <c r="VZF91" s="9"/>
      <c r="VZG91" s="9"/>
      <c r="VZH91" s="9"/>
      <c r="VZI91" s="9"/>
      <c r="VZJ91" s="9"/>
      <c r="VZK91" s="9"/>
      <c r="VZL91" s="9"/>
      <c r="VZM91" s="9"/>
      <c r="VZN91" s="9"/>
      <c r="VZO91" s="9"/>
      <c r="VZP91" s="9"/>
      <c r="VZQ91" s="9"/>
      <c r="VZR91" s="9"/>
      <c r="VZS91" s="9"/>
      <c r="VZT91" s="9"/>
      <c r="VZU91" s="9"/>
      <c r="VZV91" s="9"/>
      <c r="VZW91" s="9"/>
      <c r="VZX91" s="9"/>
      <c r="VZY91" s="9"/>
      <c r="VZZ91" s="9"/>
      <c r="WAA91" s="9"/>
      <c r="WAB91" s="9"/>
      <c r="WAC91" s="9"/>
      <c r="WAD91" s="9"/>
      <c r="WAE91" s="9"/>
      <c r="WAF91" s="9"/>
      <c r="WAG91" s="9"/>
      <c r="WAH91" s="9"/>
      <c r="WAI91" s="9"/>
      <c r="WAJ91" s="9"/>
      <c r="WAK91" s="9"/>
      <c r="WAL91" s="9"/>
      <c r="WAM91" s="9"/>
      <c r="WAN91" s="9"/>
      <c r="WAO91" s="9"/>
      <c r="WAP91" s="9"/>
      <c r="WAQ91" s="9"/>
      <c r="WAR91" s="9"/>
      <c r="WAS91" s="9"/>
      <c r="WAT91" s="9"/>
      <c r="WAU91" s="9"/>
      <c r="WAV91" s="9"/>
      <c r="WAW91" s="9"/>
      <c r="WAX91" s="9"/>
      <c r="WAY91" s="9"/>
      <c r="WAZ91" s="9"/>
      <c r="WBA91" s="9"/>
      <c r="WBB91" s="9"/>
      <c r="WBC91" s="9"/>
      <c r="WBD91" s="9"/>
      <c r="WBE91" s="9"/>
      <c r="WBF91" s="9"/>
      <c r="WBG91" s="9"/>
      <c r="WBH91" s="9"/>
      <c r="WBI91" s="9"/>
      <c r="WBJ91" s="9"/>
      <c r="WBK91" s="9"/>
      <c r="WBL91" s="9"/>
      <c r="WBM91" s="9"/>
      <c r="WBN91" s="9"/>
      <c r="WBO91" s="9"/>
      <c r="WBP91" s="9"/>
      <c r="WBQ91" s="9"/>
      <c r="WBR91" s="9"/>
      <c r="WBS91" s="9"/>
      <c r="WBT91" s="9"/>
      <c r="WBU91" s="9"/>
      <c r="WBV91" s="9"/>
      <c r="WBW91" s="9"/>
      <c r="WBX91" s="9"/>
      <c r="WBY91" s="9"/>
      <c r="WBZ91" s="9"/>
      <c r="WCA91" s="9"/>
      <c r="WCB91" s="9"/>
      <c r="WCC91" s="9"/>
      <c r="WCD91" s="9"/>
      <c r="WCE91" s="9"/>
      <c r="WCF91" s="9"/>
      <c r="WCG91" s="9"/>
      <c r="WCH91" s="9"/>
      <c r="WCI91" s="9"/>
      <c r="WCJ91" s="9"/>
      <c r="WCK91" s="9"/>
      <c r="WCL91" s="9"/>
      <c r="WCM91" s="9"/>
      <c r="WCN91" s="9"/>
      <c r="WCO91" s="9"/>
      <c r="WCP91" s="9"/>
      <c r="WCQ91" s="9"/>
      <c r="WCR91" s="9"/>
      <c r="WCS91" s="9"/>
      <c r="WCT91" s="9"/>
      <c r="WCU91" s="9"/>
      <c r="WCV91" s="9"/>
      <c r="WCW91" s="9"/>
      <c r="WCX91" s="9"/>
      <c r="WCY91" s="9"/>
      <c r="WCZ91" s="9"/>
      <c r="WDA91" s="9"/>
      <c r="WDB91" s="9"/>
      <c r="WDC91" s="9"/>
      <c r="WDD91" s="9"/>
      <c r="WDE91" s="9"/>
      <c r="WDF91" s="9"/>
      <c r="WDG91" s="9"/>
      <c r="WDH91" s="9"/>
      <c r="WDI91" s="9"/>
      <c r="WDJ91" s="9"/>
      <c r="WDK91" s="9"/>
      <c r="WDL91" s="9"/>
      <c r="WDM91" s="9"/>
      <c r="WDN91" s="9"/>
      <c r="WDO91" s="9"/>
      <c r="WDP91" s="9"/>
      <c r="WDQ91" s="9"/>
      <c r="WDR91" s="9"/>
      <c r="WDS91" s="9"/>
      <c r="WDT91" s="9"/>
      <c r="WDU91" s="9"/>
      <c r="WDV91" s="9"/>
      <c r="WDW91" s="9"/>
      <c r="WDX91" s="9"/>
      <c r="WDY91" s="9"/>
      <c r="WDZ91" s="9"/>
      <c r="WEA91" s="9"/>
      <c r="WEB91" s="9"/>
      <c r="WEC91" s="9"/>
      <c r="WED91" s="9"/>
      <c r="WEE91" s="9"/>
      <c r="WEF91" s="9"/>
      <c r="WEG91" s="9"/>
      <c r="WEH91" s="9"/>
      <c r="WEI91" s="9"/>
      <c r="WEJ91" s="9"/>
      <c r="WEK91" s="9"/>
      <c r="WEL91" s="9"/>
      <c r="WEM91" s="9"/>
      <c r="WEN91" s="9"/>
      <c r="WEO91" s="9"/>
      <c r="WEP91" s="9"/>
      <c r="WEQ91" s="9"/>
      <c r="WER91" s="9"/>
      <c r="WES91" s="9"/>
      <c r="WET91" s="9"/>
      <c r="WEU91" s="9"/>
      <c r="WEV91" s="9"/>
      <c r="WEW91" s="9"/>
      <c r="WEX91" s="9"/>
      <c r="WEY91" s="9"/>
      <c r="WEZ91" s="9"/>
      <c r="WFA91" s="9"/>
      <c r="WFB91" s="9"/>
      <c r="WFC91" s="9"/>
      <c r="WFD91" s="9"/>
      <c r="WFE91" s="9"/>
      <c r="WFF91" s="9"/>
      <c r="WFG91" s="9"/>
      <c r="WFH91" s="9"/>
      <c r="WFI91" s="9"/>
      <c r="WFJ91" s="9"/>
      <c r="WFK91" s="9"/>
      <c r="WFL91" s="9"/>
      <c r="WFM91" s="9"/>
      <c r="WFN91" s="9"/>
      <c r="WFO91" s="9"/>
      <c r="WFP91" s="9"/>
      <c r="WFQ91" s="9"/>
      <c r="WFR91" s="9"/>
      <c r="WFS91" s="9"/>
      <c r="WFT91" s="9"/>
      <c r="WFU91" s="9"/>
      <c r="WFV91" s="9"/>
      <c r="WFW91" s="9"/>
      <c r="WFX91" s="9"/>
      <c r="WFY91" s="9"/>
      <c r="WFZ91" s="9"/>
      <c r="WGA91" s="9"/>
      <c r="WGB91" s="9"/>
      <c r="WGC91" s="9"/>
      <c r="WGD91" s="9"/>
      <c r="WGE91" s="9"/>
      <c r="WGF91" s="9"/>
      <c r="WGG91" s="9"/>
      <c r="WGH91" s="9"/>
      <c r="WGI91" s="9"/>
      <c r="WGJ91" s="9"/>
      <c r="WGK91" s="9"/>
      <c r="WGL91" s="9"/>
      <c r="WGM91" s="9"/>
      <c r="WGN91" s="9"/>
      <c r="WGO91" s="9"/>
      <c r="WGP91" s="9"/>
      <c r="WGQ91" s="9"/>
      <c r="WGR91" s="9"/>
      <c r="WGS91" s="9"/>
      <c r="WGT91" s="9"/>
      <c r="WGU91" s="9"/>
      <c r="WGV91" s="9"/>
      <c r="WGW91" s="9"/>
      <c r="WGX91" s="9"/>
      <c r="WGY91" s="9"/>
      <c r="WGZ91" s="9"/>
      <c r="WHA91" s="9"/>
      <c r="WHB91" s="9"/>
      <c r="WHC91" s="9"/>
      <c r="WHD91" s="9"/>
      <c r="WHE91" s="9"/>
      <c r="WHF91" s="9"/>
      <c r="WHG91" s="9"/>
      <c r="WHH91" s="9"/>
      <c r="WHI91" s="9"/>
      <c r="WHJ91" s="9"/>
      <c r="WHK91" s="9"/>
      <c r="WHL91" s="9"/>
      <c r="WHM91" s="9"/>
      <c r="WHN91" s="9"/>
      <c r="WHO91" s="9"/>
      <c r="WHP91" s="9"/>
      <c r="WHQ91" s="9"/>
      <c r="WHR91" s="9"/>
      <c r="WHS91" s="9"/>
      <c r="WHT91" s="9"/>
      <c r="WHU91" s="9"/>
      <c r="WHV91" s="9"/>
      <c r="WHW91" s="9"/>
      <c r="WHX91" s="9"/>
      <c r="WHY91" s="9"/>
      <c r="WHZ91" s="9"/>
      <c r="WIA91" s="9"/>
      <c r="WIB91" s="9"/>
      <c r="WIC91" s="9"/>
      <c r="WID91" s="9"/>
      <c r="WIE91" s="9"/>
      <c r="WIF91" s="9"/>
      <c r="WIG91" s="9"/>
      <c r="WIH91" s="9"/>
      <c r="WII91" s="9"/>
      <c r="WIJ91" s="9"/>
      <c r="WIK91" s="9"/>
      <c r="WIL91" s="9"/>
      <c r="WIM91" s="9"/>
      <c r="WIN91" s="9"/>
      <c r="WIO91" s="9"/>
      <c r="WIP91" s="9"/>
      <c r="WIQ91" s="9"/>
      <c r="WIR91" s="9"/>
      <c r="WIS91" s="9"/>
      <c r="WIT91" s="9"/>
      <c r="WIU91" s="9"/>
      <c r="WIV91" s="9"/>
      <c r="WIW91" s="9"/>
      <c r="WIX91" s="9"/>
      <c r="WIY91" s="9"/>
      <c r="WIZ91" s="9"/>
      <c r="WJA91" s="9"/>
      <c r="WJB91" s="9"/>
      <c r="WJC91" s="9"/>
      <c r="WJD91" s="9"/>
      <c r="WJE91" s="9"/>
      <c r="WJF91" s="9"/>
      <c r="WJG91" s="9"/>
      <c r="WJH91" s="9"/>
      <c r="WJI91" s="9"/>
      <c r="WJJ91" s="9"/>
      <c r="WJK91" s="9"/>
      <c r="WJL91" s="9"/>
      <c r="WJM91" s="9"/>
      <c r="WJN91" s="9"/>
      <c r="WJO91" s="9"/>
      <c r="WJP91" s="9"/>
      <c r="WJQ91" s="9"/>
      <c r="WJR91" s="9"/>
      <c r="WJS91" s="9"/>
      <c r="WJT91" s="9"/>
      <c r="WJU91" s="9"/>
      <c r="WJV91" s="9"/>
      <c r="WJW91" s="9"/>
      <c r="WJX91" s="9"/>
      <c r="WJY91" s="9"/>
      <c r="WJZ91" s="9"/>
      <c r="WKA91" s="9"/>
      <c r="WKB91" s="9"/>
      <c r="WKC91" s="9"/>
      <c r="WKD91" s="9"/>
      <c r="WKE91" s="9"/>
      <c r="WKF91" s="9"/>
      <c r="WKG91" s="9"/>
      <c r="WKH91" s="9"/>
      <c r="WKI91" s="9"/>
      <c r="WKJ91" s="9"/>
      <c r="WKK91" s="9"/>
      <c r="WKL91" s="9"/>
      <c r="WKM91" s="9"/>
      <c r="WKN91" s="9"/>
      <c r="WKO91" s="9"/>
      <c r="WKP91" s="9"/>
      <c r="WKQ91" s="9"/>
      <c r="WKR91" s="9"/>
      <c r="WKS91" s="9"/>
      <c r="WKT91" s="9"/>
      <c r="WKU91" s="9"/>
      <c r="WKV91" s="9"/>
      <c r="WKW91" s="9"/>
      <c r="WKX91" s="9"/>
      <c r="WKY91" s="9"/>
      <c r="WKZ91" s="9"/>
      <c r="WLA91" s="9"/>
      <c r="WLB91" s="9"/>
      <c r="WLC91" s="9"/>
      <c r="WLD91" s="9"/>
      <c r="WLE91" s="9"/>
      <c r="WLF91" s="9"/>
      <c r="WLG91" s="9"/>
      <c r="WLH91" s="9"/>
      <c r="WLI91" s="9"/>
      <c r="WLJ91" s="9"/>
      <c r="WLK91" s="9"/>
      <c r="WLL91" s="9"/>
      <c r="WLM91" s="9"/>
      <c r="WLN91" s="9"/>
      <c r="WLO91" s="9"/>
      <c r="WLP91" s="9"/>
      <c r="WLQ91" s="9"/>
      <c r="WLR91" s="9"/>
      <c r="WLS91" s="9"/>
      <c r="WLT91" s="9"/>
      <c r="WLU91" s="9"/>
      <c r="WLV91" s="9"/>
      <c r="WLW91" s="9"/>
      <c r="WLX91" s="9"/>
      <c r="WLY91" s="9"/>
      <c r="WLZ91" s="9"/>
      <c r="WMA91" s="9"/>
      <c r="WMB91" s="9"/>
      <c r="WMC91" s="9"/>
      <c r="WMD91" s="9"/>
      <c r="WME91" s="9"/>
      <c r="WMF91" s="9"/>
      <c r="WMG91" s="9"/>
      <c r="WMH91" s="9"/>
      <c r="WMI91" s="9"/>
      <c r="WMJ91" s="9"/>
      <c r="WMK91" s="9"/>
      <c r="WML91" s="9"/>
      <c r="WMM91" s="9"/>
      <c r="WMN91" s="9"/>
      <c r="WMO91" s="9"/>
      <c r="WMP91" s="9"/>
      <c r="WMQ91" s="9"/>
      <c r="WMR91" s="9"/>
      <c r="WMS91" s="9"/>
      <c r="WMT91" s="9"/>
      <c r="WMU91" s="9"/>
      <c r="WMV91" s="9"/>
      <c r="WMW91" s="9"/>
      <c r="WMX91" s="9"/>
      <c r="WMY91" s="9"/>
      <c r="WMZ91" s="9"/>
      <c r="WNA91" s="9"/>
      <c r="WNB91" s="9"/>
      <c r="WNC91" s="9"/>
      <c r="WND91" s="9"/>
      <c r="WNE91" s="9"/>
      <c r="WNF91" s="9"/>
      <c r="WNG91" s="9"/>
      <c r="WNH91" s="9"/>
      <c r="WNI91" s="9"/>
      <c r="WNJ91" s="9"/>
      <c r="WNK91" s="9"/>
      <c r="WNL91" s="9"/>
      <c r="WNM91" s="9"/>
      <c r="WNN91" s="9"/>
      <c r="WNO91" s="9"/>
      <c r="WNP91" s="9"/>
      <c r="WNQ91" s="9"/>
      <c r="WNR91" s="9"/>
      <c r="WNS91" s="9"/>
      <c r="WNT91" s="9"/>
      <c r="WNU91" s="9"/>
      <c r="WNV91" s="9"/>
      <c r="WNW91" s="9"/>
      <c r="WNX91" s="9"/>
      <c r="WNY91" s="9"/>
      <c r="WNZ91" s="9"/>
      <c r="WOA91" s="9"/>
      <c r="WOB91" s="9"/>
      <c r="WOC91" s="9"/>
      <c r="WOD91" s="9"/>
      <c r="WOE91" s="9"/>
      <c r="WOF91" s="9"/>
      <c r="WOG91" s="9"/>
      <c r="WOH91" s="9"/>
      <c r="WOI91" s="9"/>
      <c r="WOJ91" s="9"/>
      <c r="WOK91" s="9"/>
      <c r="WOL91" s="9"/>
      <c r="WOM91" s="9"/>
      <c r="WON91" s="9"/>
      <c r="WOO91" s="9"/>
      <c r="WOP91" s="9"/>
      <c r="WOQ91" s="9"/>
      <c r="WOR91" s="9"/>
      <c r="WOS91" s="9"/>
      <c r="WOT91" s="9"/>
      <c r="WOU91" s="9"/>
      <c r="WOV91" s="9"/>
      <c r="WOW91" s="9"/>
      <c r="WOX91" s="9"/>
      <c r="WOY91" s="9"/>
      <c r="WOZ91" s="9"/>
      <c r="WPA91" s="9"/>
      <c r="WPB91" s="9"/>
      <c r="WPC91" s="9"/>
      <c r="WPD91" s="9"/>
      <c r="WPE91" s="9"/>
      <c r="WPF91" s="9"/>
      <c r="WPG91" s="9"/>
      <c r="WPH91" s="9"/>
      <c r="WPI91" s="9"/>
      <c r="WPJ91" s="9"/>
      <c r="WPK91" s="9"/>
      <c r="WPL91" s="9"/>
      <c r="WPM91" s="9"/>
      <c r="WPN91" s="9"/>
      <c r="WPO91" s="9"/>
      <c r="WPP91" s="9"/>
      <c r="WPQ91" s="9"/>
      <c r="WPR91" s="9"/>
      <c r="WPS91" s="9"/>
      <c r="WPT91" s="9"/>
      <c r="WPU91" s="9"/>
      <c r="WPV91" s="9"/>
      <c r="WPW91" s="9"/>
      <c r="WPX91" s="9"/>
      <c r="WPY91" s="9"/>
      <c r="WPZ91" s="9"/>
      <c r="WQA91" s="9"/>
      <c r="WQB91" s="9"/>
      <c r="WQC91" s="9"/>
      <c r="WQD91" s="9"/>
      <c r="WQE91" s="9"/>
      <c r="WQF91" s="9"/>
      <c r="WQG91" s="9"/>
      <c r="WQH91" s="9"/>
      <c r="WQI91" s="9"/>
      <c r="WQJ91" s="9"/>
      <c r="WQK91" s="9"/>
      <c r="WQL91" s="9"/>
      <c r="WQM91" s="9"/>
      <c r="WQN91" s="9"/>
      <c r="WQO91" s="9"/>
      <c r="WQP91" s="9"/>
      <c r="WQQ91" s="9"/>
      <c r="WQR91" s="9"/>
      <c r="WQS91" s="9"/>
      <c r="WQT91" s="9"/>
      <c r="WQU91" s="9"/>
      <c r="WQV91" s="9"/>
      <c r="WQW91" s="9"/>
      <c r="WQX91" s="9"/>
      <c r="WQY91" s="9"/>
      <c r="WQZ91" s="9"/>
      <c r="WRA91" s="9"/>
      <c r="WRB91" s="9"/>
      <c r="WRC91" s="9"/>
      <c r="WRD91" s="9"/>
      <c r="WRE91" s="9"/>
      <c r="WRF91" s="9"/>
      <c r="WRG91" s="9"/>
      <c r="WRH91" s="9"/>
      <c r="WRI91" s="9"/>
      <c r="WRJ91" s="9"/>
      <c r="WRK91" s="9"/>
      <c r="WRL91" s="9"/>
      <c r="WRM91" s="9"/>
      <c r="WRN91" s="9"/>
      <c r="WRO91" s="9"/>
      <c r="WRP91" s="9"/>
      <c r="WRQ91" s="9"/>
      <c r="WRR91" s="9"/>
      <c r="WRS91" s="9"/>
      <c r="WRT91" s="9"/>
      <c r="WRU91" s="9"/>
      <c r="WRV91" s="9"/>
      <c r="WRW91" s="9"/>
      <c r="WRX91" s="9"/>
      <c r="WRY91" s="9"/>
      <c r="WRZ91" s="9"/>
      <c r="WSA91" s="9"/>
      <c r="WSB91" s="9"/>
      <c r="WSC91" s="9"/>
      <c r="WSD91" s="9"/>
      <c r="WSE91" s="9"/>
      <c r="WSF91" s="9"/>
      <c r="WSG91" s="9"/>
      <c r="WSH91" s="9"/>
      <c r="WSI91" s="9"/>
      <c r="WSJ91" s="9"/>
      <c r="WSK91" s="9"/>
      <c r="WSL91" s="9"/>
      <c r="WSM91" s="9"/>
      <c r="WSN91" s="9"/>
      <c r="WSO91" s="9"/>
      <c r="WSP91" s="9"/>
      <c r="WSQ91" s="9"/>
      <c r="WSR91" s="9"/>
      <c r="WSS91" s="9"/>
      <c r="WST91" s="9"/>
      <c r="WSU91" s="9"/>
      <c r="WSV91" s="9"/>
      <c r="WSW91" s="9"/>
      <c r="WSX91" s="9"/>
      <c r="WSY91" s="9"/>
      <c r="WSZ91" s="9"/>
      <c r="WTA91" s="9"/>
      <c r="WTB91" s="9"/>
      <c r="WTC91" s="9"/>
      <c r="WTD91" s="9"/>
      <c r="WTE91" s="9"/>
      <c r="WTF91" s="9"/>
      <c r="WTG91" s="9"/>
      <c r="WTH91" s="9"/>
      <c r="WTI91" s="9"/>
      <c r="WTJ91" s="9"/>
      <c r="WTK91" s="9"/>
      <c r="WTL91" s="9"/>
      <c r="WTM91" s="9"/>
      <c r="WTN91" s="9"/>
      <c r="WTO91" s="9"/>
      <c r="WTP91" s="9"/>
      <c r="WTQ91" s="9"/>
      <c r="WTR91" s="9"/>
      <c r="WTS91" s="9"/>
      <c r="WTT91" s="9"/>
      <c r="WTU91" s="9"/>
      <c r="WTV91" s="9"/>
      <c r="WTW91" s="9"/>
      <c r="WTX91" s="9"/>
      <c r="WTY91" s="9"/>
      <c r="WTZ91" s="9"/>
      <c r="WUA91" s="9"/>
      <c r="WUB91" s="9"/>
      <c r="WUC91" s="9"/>
      <c r="WUD91" s="9"/>
      <c r="WUE91" s="9"/>
      <c r="WUF91" s="9"/>
      <c r="WUG91" s="9"/>
      <c r="WUH91" s="9"/>
      <c r="WUI91" s="9"/>
      <c r="WUJ91" s="9"/>
      <c r="WUK91" s="9"/>
      <c r="WUL91" s="9"/>
      <c r="WUM91" s="9"/>
      <c r="WUN91" s="9"/>
      <c r="WUO91" s="9"/>
      <c r="WUP91" s="9"/>
      <c r="WUQ91" s="9"/>
      <c r="WUR91" s="9"/>
      <c r="WUS91" s="9"/>
      <c r="WUT91" s="9"/>
      <c r="WUU91" s="9"/>
      <c r="WUV91" s="9"/>
      <c r="WUW91" s="9"/>
      <c r="WUX91" s="9"/>
      <c r="WUY91" s="9"/>
      <c r="WUZ91" s="9"/>
      <c r="WVA91" s="9"/>
      <c r="WVB91" s="9"/>
      <c r="WVC91" s="9"/>
      <c r="WVD91" s="9"/>
      <c r="WVE91" s="9"/>
      <c r="WVF91" s="9"/>
      <c r="WVG91" s="9"/>
      <c r="WVH91" s="9"/>
      <c r="WVI91" s="9"/>
      <c r="WVJ91" s="9"/>
      <c r="WVK91" s="9"/>
      <c r="WVL91" s="9"/>
      <c r="WVM91" s="9"/>
      <c r="WVN91" s="9"/>
      <c r="WVO91" s="9"/>
      <c r="WVP91" s="9"/>
      <c r="WVQ91" s="9"/>
      <c r="WVR91" s="9"/>
      <c r="WVS91" s="9"/>
      <c r="WVT91" s="9"/>
      <c r="WVU91" s="9"/>
      <c r="WVV91" s="9"/>
      <c r="WVW91" s="9"/>
      <c r="WVX91" s="9"/>
      <c r="WVY91" s="9"/>
      <c r="WVZ91" s="9"/>
      <c r="WWA91" s="9"/>
      <c r="WWB91" s="9"/>
      <c r="WWC91" s="9"/>
      <c r="WWD91" s="9"/>
      <c r="WWE91" s="9"/>
      <c r="WWF91" s="9"/>
      <c r="WWG91" s="9"/>
      <c r="WWH91" s="9"/>
      <c r="WWI91" s="9"/>
      <c r="WWJ91" s="9"/>
      <c r="WWK91" s="9"/>
      <c r="WWL91" s="9"/>
      <c r="WWM91" s="9"/>
      <c r="WWN91" s="9"/>
      <c r="WWO91" s="9"/>
      <c r="WWP91" s="9"/>
      <c r="WWQ91" s="9"/>
      <c r="WWR91" s="9"/>
      <c r="WWS91" s="9"/>
      <c r="WWT91" s="9"/>
      <c r="WWU91" s="9"/>
      <c r="WWV91" s="9"/>
      <c r="WWW91" s="9"/>
      <c r="WWX91" s="9"/>
      <c r="WWY91" s="9"/>
      <c r="WWZ91" s="9"/>
      <c r="WXA91" s="9"/>
      <c r="WXB91" s="9"/>
      <c r="WXC91" s="9"/>
      <c r="WXD91" s="9"/>
      <c r="WXE91" s="9"/>
      <c r="WXF91" s="9"/>
      <c r="WXG91" s="9"/>
      <c r="WXH91" s="9"/>
      <c r="WXI91" s="9"/>
      <c r="WXJ91" s="9"/>
      <c r="WXK91" s="9"/>
      <c r="WXL91" s="9"/>
      <c r="WXM91" s="9"/>
      <c r="WXN91" s="9"/>
      <c r="WXO91" s="9"/>
      <c r="WXP91" s="9"/>
      <c r="WXQ91" s="9"/>
      <c r="WXR91" s="9"/>
      <c r="WXS91" s="9"/>
      <c r="WXT91" s="9"/>
      <c r="WXU91" s="9"/>
      <c r="WXV91" s="9"/>
      <c r="WXW91" s="9"/>
      <c r="WXX91" s="9"/>
      <c r="WXY91" s="9"/>
      <c r="WXZ91" s="9"/>
      <c r="WYA91" s="9"/>
      <c r="WYB91" s="9"/>
      <c r="WYC91" s="9"/>
      <c r="WYD91" s="9"/>
      <c r="WYE91" s="9"/>
      <c r="WYF91" s="9"/>
      <c r="WYG91" s="9"/>
      <c r="WYH91" s="9"/>
      <c r="WYI91" s="9"/>
      <c r="WYJ91" s="9"/>
      <c r="WYK91" s="9"/>
      <c r="WYL91" s="9"/>
      <c r="WYM91" s="9"/>
      <c r="WYN91" s="9"/>
      <c r="WYO91" s="9"/>
      <c r="WYP91" s="9"/>
      <c r="WYQ91" s="9"/>
      <c r="WYR91" s="9"/>
      <c r="WYS91" s="9"/>
      <c r="WYT91" s="9"/>
      <c r="WYU91" s="9"/>
      <c r="WYV91" s="9"/>
      <c r="WYW91" s="9"/>
      <c r="WYX91" s="9"/>
      <c r="WYY91" s="9"/>
      <c r="WYZ91" s="9"/>
      <c r="WZA91" s="9"/>
      <c r="WZB91" s="9"/>
      <c r="WZC91" s="9"/>
      <c r="WZD91" s="9"/>
      <c r="WZE91" s="9"/>
      <c r="WZF91" s="9"/>
      <c r="WZG91" s="9"/>
      <c r="WZH91" s="9"/>
      <c r="WZI91" s="9"/>
      <c r="WZJ91" s="9"/>
      <c r="WZK91" s="9"/>
      <c r="WZL91" s="9"/>
      <c r="WZM91" s="9"/>
      <c r="WZN91" s="9"/>
      <c r="WZO91" s="9"/>
      <c r="WZP91" s="9"/>
      <c r="WZQ91" s="9"/>
      <c r="WZR91" s="9"/>
      <c r="WZS91" s="9"/>
      <c r="WZT91" s="9"/>
      <c r="WZU91" s="9"/>
      <c r="WZV91" s="9"/>
      <c r="WZW91" s="9"/>
      <c r="WZX91" s="9"/>
      <c r="WZY91" s="9"/>
      <c r="WZZ91" s="9"/>
      <c r="XAA91" s="9"/>
      <c r="XAB91" s="9"/>
      <c r="XAC91" s="9"/>
      <c r="XAD91" s="9"/>
      <c r="XAE91" s="9"/>
      <c r="XAF91" s="9"/>
      <c r="XAG91" s="9"/>
      <c r="XAH91" s="9"/>
      <c r="XAI91" s="9"/>
      <c r="XAJ91" s="9"/>
      <c r="XAK91" s="9"/>
      <c r="XAL91" s="9"/>
      <c r="XAM91" s="9"/>
      <c r="XAN91" s="9"/>
      <c r="XAO91" s="9"/>
      <c r="XAP91" s="9"/>
      <c r="XAQ91" s="9"/>
      <c r="XAR91" s="9"/>
      <c r="XAS91" s="9"/>
      <c r="XAT91" s="9"/>
      <c r="XAU91" s="9"/>
      <c r="XAV91" s="9"/>
      <c r="XAW91" s="9"/>
      <c r="XAX91" s="9"/>
      <c r="XAY91" s="9"/>
      <c r="XAZ91" s="9"/>
      <c r="XBA91" s="9"/>
      <c r="XBB91" s="9"/>
      <c r="XBC91" s="9"/>
      <c r="XBD91" s="9"/>
      <c r="XBE91" s="9"/>
      <c r="XBF91" s="9"/>
      <c r="XBG91" s="9"/>
      <c r="XBH91" s="9"/>
      <c r="XBI91" s="9"/>
      <c r="XBJ91" s="9"/>
      <c r="XBK91" s="9"/>
      <c r="XBL91" s="9"/>
      <c r="XBM91" s="9"/>
      <c r="XBN91" s="9"/>
      <c r="XBO91" s="9"/>
      <c r="XBP91" s="9"/>
      <c r="XBQ91" s="9"/>
      <c r="XBR91" s="9"/>
      <c r="XBS91" s="9"/>
      <c r="XBT91" s="9"/>
      <c r="XBU91" s="9"/>
      <c r="XBV91" s="9"/>
      <c r="XBW91" s="9"/>
      <c r="XBX91" s="9"/>
      <c r="XBY91" s="9"/>
      <c r="XBZ91" s="9"/>
      <c r="XCA91" s="9"/>
      <c r="XCB91" s="9"/>
      <c r="XCC91" s="9"/>
      <c r="XCD91" s="9"/>
      <c r="XCE91" s="9"/>
      <c r="XCF91" s="9"/>
      <c r="XCG91" s="9"/>
      <c r="XCH91" s="9"/>
      <c r="XCI91" s="9"/>
      <c r="XCJ91" s="9"/>
      <c r="XCK91" s="9"/>
      <c r="XCL91" s="9"/>
      <c r="XCM91" s="9"/>
      <c r="XCN91" s="9"/>
      <c r="XCO91" s="9"/>
      <c r="XCP91" s="9"/>
      <c r="XCQ91" s="9"/>
      <c r="XCR91" s="9"/>
      <c r="XCS91" s="9"/>
      <c r="XCT91" s="9"/>
      <c r="XCU91" s="9"/>
      <c r="XCV91" s="9"/>
      <c r="XCW91" s="9"/>
      <c r="XCX91" s="9"/>
      <c r="XCY91" s="9"/>
      <c r="XCZ91" s="9"/>
      <c r="XDA91" s="9"/>
      <c r="XDB91" s="9"/>
      <c r="XDC91" s="9"/>
      <c r="XDD91" s="9"/>
      <c r="XDE91" s="9"/>
      <c r="XDF91" s="9"/>
      <c r="XDG91" s="9"/>
      <c r="XDH91" s="9"/>
      <c r="XDI91" s="9"/>
      <c r="XDJ91" s="9"/>
      <c r="XDK91" s="9"/>
      <c r="XDL91" s="9"/>
      <c r="XDM91" s="9"/>
      <c r="XDN91" s="9"/>
      <c r="XDO91" s="9"/>
      <c r="XDP91" s="9"/>
      <c r="XDQ91" s="9"/>
      <c r="XDR91" s="9"/>
      <c r="XDS91" s="9"/>
      <c r="XDT91" s="9"/>
      <c r="XDU91" s="9"/>
      <c r="XDV91" s="9"/>
      <c r="XDW91" s="9"/>
      <c r="XDX91" s="9"/>
      <c r="XDY91" s="9"/>
      <c r="XDZ91" s="9"/>
      <c r="XEA91" s="9"/>
      <c r="XEB91" s="9"/>
      <c r="XEC91" s="9"/>
      <c r="XED91" s="9"/>
      <c r="XEE91" s="9"/>
      <c r="XEF91" s="9"/>
    </row>
    <row r="92" spans="1:16384" ht="15.75" thickBot="1" x14ac:dyDescent="0.3">
      <c r="A92" s="188"/>
      <c r="B92" s="56"/>
      <c r="C92" s="56"/>
      <c r="D92" s="56"/>
      <c r="E92" s="56"/>
      <c r="F92" s="56"/>
      <c r="G92" s="51"/>
      <c r="H92" s="57"/>
      <c r="I92" s="28"/>
      <c r="J92" s="56"/>
      <c r="K92" s="58"/>
      <c r="L92" s="159"/>
      <c r="M92" s="51"/>
      <c r="N92" s="58"/>
      <c r="O92" s="58"/>
      <c r="P92" s="56"/>
      <c r="Q92" s="58"/>
      <c r="R92" s="166"/>
      <c r="S92" s="166"/>
      <c r="T92" s="56"/>
      <c r="U92" s="58"/>
      <c r="V92" s="45" t="s">
        <v>121</v>
      </c>
      <c r="W92" s="45">
        <v>43089</v>
      </c>
      <c r="X92" s="121">
        <v>43110</v>
      </c>
      <c r="Y92" s="45" t="s">
        <v>363</v>
      </c>
      <c r="Z92" s="45">
        <v>43105</v>
      </c>
      <c r="AA92" s="45">
        <v>43465</v>
      </c>
      <c r="AB92" s="45" t="s">
        <v>105</v>
      </c>
      <c r="AC92" s="49">
        <v>0</v>
      </c>
      <c r="AD92" s="49">
        <v>0</v>
      </c>
      <c r="AE92" s="49">
        <v>0</v>
      </c>
      <c r="AF92" s="49">
        <v>0</v>
      </c>
      <c r="AG92" s="49" t="s">
        <v>105</v>
      </c>
      <c r="AH92" s="156">
        <v>0</v>
      </c>
      <c r="AI92" s="167">
        <v>0</v>
      </c>
      <c r="AJ92" s="167">
        <v>0</v>
      </c>
      <c r="AK92" s="167">
        <f>705.6+1442+2092.7</f>
        <v>4240.2999999999993</v>
      </c>
      <c r="AL92" s="167">
        <f>AJ91+AK92</f>
        <v>8962</v>
      </c>
      <c r="AM92" s="50" t="s">
        <v>105</v>
      </c>
      <c r="AN92" s="50" t="s">
        <v>105</v>
      </c>
      <c r="AO92" s="50" t="s">
        <v>105</v>
      </c>
      <c r="AP92" s="50" t="s">
        <v>105</v>
      </c>
      <c r="AQ92" s="50" t="s">
        <v>105</v>
      </c>
      <c r="AR92" s="50" t="s">
        <v>105</v>
      </c>
      <c r="AS92" s="50" t="s">
        <v>105</v>
      </c>
      <c r="AT92" s="50" t="s">
        <v>105</v>
      </c>
      <c r="AU92" s="46" t="s">
        <v>105</v>
      </c>
      <c r="AV92" s="50" t="s">
        <v>105</v>
      </c>
      <c r="AW92" s="50" t="s">
        <v>105</v>
      </c>
      <c r="AX92" s="50" t="s">
        <v>105</v>
      </c>
      <c r="AY92" s="50" t="s">
        <v>105</v>
      </c>
      <c r="AZ92" s="50" t="s">
        <v>105</v>
      </c>
      <c r="BA92" s="50" t="s">
        <v>105</v>
      </c>
      <c r="BB92" s="50" t="s">
        <v>105</v>
      </c>
      <c r="BC92" s="50" t="s">
        <v>105</v>
      </c>
      <c r="BD92" s="50" t="s">
        <v>105</v>
      </c>
      <c r="BE92" s="120" t="s">
        <v>105</v>
      </c>
      <c r="BF92" s="120" t="s">
        <v>105</v>
      </c>
      <c r="BG92" s="120" t="s">
        <v>105</v>
      </c>
      <c r="BH92" s="120" t="s">
        <v>105</v>
      </c>
      <c r="QL92" s="9"/>
      <c r="QM92" s="9"/>
      <c r="QN92" s="9"/>
      <c r="QO92" s="9"/>
      <c r="QP92" s="9"/>
      <c r="QQ92" s="9"/>
      <c r="QR92" s="9"/>
      <c r="QS92" s="9"/>
      <c r="QT92" s="9"/>
      <c r="QU92" s="9"/>
      <c r="QV92" s="9"/>
      <c r="QW92" s="9"/>
      <c r="QX92" s="9"/>
      <c r="QY92" s="9"/>
      <c r="QZ92" s="9"/>
      <c r="RA92" s="9"/>
      <c r="RB92" s="9"/>
      <c r="RC92" s="9"/>
      <c r="RD92" s="9"/>
      <c r="RE92" s="9"/>
      <c r="RF92" s="9"/>
      <c r="RG92" s="9"/>
      <c r="RH92" s="9"/>
      <c r="RI92" s="9"/>
      <c r="RJ92" s="9"/>
      <c r="RK92" s="9"/>
      <c r="RL92" s="9"/>
      <c r="RM92" s="9"/>
      <c r="RN92" s="9"/>
      <c r="RO92" s="9"/>
      <c r="RP92" s="9"/>
      <c r="RQ92" s="9"/>
      <c r="RR92" s="9"/>
      <c r="RS92" s="9"/>
      <c r="RT92" s="9"/>
      <c r="RU92" s="9"/>
      <c r="RV92" s="9"/>
      <c r="RW92" s="9"/>
      <c r="RX92" s="9"/>
      <c r="RY92" s="9"/>
      <c r="RZ92" s="9"/>
      <c r="SA92" s="9"/>
      <c r="SB92" s="9"/>
      <c r="SC92" s="9"/>
      <c r="SD92" s="9"/>
      <c r="SE92" s="9"/>
      <c r="SF92" s="9"/>
      <c r="SG92" s="9"/>
      <c r="SH92" s="9"/>
      <c r="SI92" s="9"/>
      <c r="SJ92" s="9"/>
      <c r="SK92" s="9"/>
      <c r="SL92" s="9"/>
      <c r="SM92" s="9"/>
      <c r="SN92" s="9"/>
      <c r="SO92" s="9"/>
      <c r="SP92" s="9"/>
      <c r="SQ92" s="9"/>
      <c r="SR92" s="9"/>
      <c r="SS92" s="9"/>
      <c r="ST92" s="9"/>
      <c r="SU92" s="9"/>
      <c r="SV92" s="9"/>
      <c r="SW92" s="9"/>
      <c r="SX92" s="9"/>
      <c r="SY92" s="9"/>
      <c r="SZ92" s="9"/>
      <c r="TA92" s="9"/>
      <c r="TB92" s="9"/>
      <c r="TC92" s="9"/>
      <c r="TD92" s="9"/>
      <c r="TE92" s="9"/>
      <c r="TF92" s="9"/>
      <c r="TG92" s="9"/>
      <c r="TH92" s="9"/>
      <c r="TI92" s="9"/>
      <c r="TJ92" s="9"/>
      <c r="TK92" s="9"/>
      <c r="TL92" s="9"/>
      <c r="TM92" s="9"/>
      <c r="TN92" s="9"/>
      <c r="TO92" s="9"/>
      <c r="TP92" s="9"/>
      <c r="TQ92" s="9"/>
      <c r="TR92" s="9"/>
      <c r="TS92" s="9"/>
      <c r="TT92" s="9"/>
      <c r="TU92" s="9"/>
      <c r="TV92" s="9"/>
      <c r="TW92" s="9"/>
      <c r="TX92" s="9"/>
      <c r="TY92" s="9"/>
      <c r="TZ92" s="9"/>
      <c r="UA92" s="9"/>
      <c r="UB92" s="9"/>
      <c r="UC92" s="9"/>
      <c r="UD92" s="9"/>
      <c r="UE92" s="9"/>
      <c r="UF92" s="9"/>
      <c r="UG92" s="9"/>
      <c r="UH92" s="9"/>
      <c r="UI92" s="9"/>
      <c r="UJ92" s="9"/>
      <c r="UK92" s="9"/>
      <c r="UL92" s="9"/>
      <c r="UM92" s="9"/>
      <c r="UN92" s="9"/>
      <c r="UO92" s="9"/>
      <c r="UP92" s="9"/>
      <c r="UQ92" s="9"/>
      <c r="UR92" s="9"/>
      <c r="US92" s="9"/>
      <c r="UT92" s="9"/>
      <c r="UU92" s="9"/>
      <c r="UV92" s="9"/>
      <c r="UW92" s="9"/>
      <c r="UX92" s="9"/>
      <c r="UY92" s="9"/>
      <c r="UZ92" s="9"/>
      <c r="VA92" s="9"/>
      <c r="VB92" s="9"/>
      <c r="VC92" s="9"/>
      <c r="VD92" s="9"/>
      <c r="VE92" s="9"/>
      <c r="VF92" s="9"/>
      <c r="VG92" s="9"/>
      <c r="VH92" s="9"/>
      <c r="VI92" s="9"/>
      <c r="VJ92" s="9"/>
      <c r="VK92" s="9"/>
      <c r="VL92" s="9"/>
      <c r="VM92" s="9"/>
      <c r="VN92" s="9"/>
      <c r="VO92" s="9"/>
      <c r="VP92" s="9"/>
      <c r="VQ92" s="9"/>
      <c r="VR92" s="9"/>
      <c r="VS92" s="9"/>
      <c r="VT92" s="9"/>
      <c r="VU92" s="9"/>
      <c r="VV92" s="9"/>
      <c r="VW92" s="9"/>
      <c r="VX92" s="9"/>
      <c r="VY92" s="9"/>
      <c r="VZ92" s="9"/>
      <c r="WA92" s="9"/>
      <c r="WB92" s="9"/>
      <c r="WC92" s="9"/>
      <c r="WD92" s="9"/>
      <c r="WE92" s="9"/>
      <c r="WF92" s="9"/>
      <c r="WG92" s="9"/>
      <c r="WH92" s="9"/>
      <c r="WI92" s="9"/>
      <c r="WJ92" s="9"/>
      <c r="WK92" s="9"/>
      <c r="WL92" s="9"/>
      <c r="WM92" s="9"/>
      <c r="WN92" s="9"/>
      <c r="WO92" s="9"/>
      <c r="WP92" s="9"/>
      <c r="WQ92" s="9"/>
      <c r="WR92" s="9"/>
      <c r="WS92" s="9"/>
      <c r="WT92" s="9"/>
      <c r="WU92" s="9"/>
      <c r="WV92" s="9"/>
      <c r="WW92" s="9"/>
      <c r="WX92" s="9"/>
      <c r="WY92" s="9"/>
      <c r="WZ92" s="9"/>
      <c r="XA92" s="9"/>
      <c r="XB92" s="9"/>
      <c r="XC92" s="9"/>
      <c r="XD92" s="9"/>
      <c r="XE92" s="9"/>
      <c r="XF92" s="9"/>
      <c r="XG92" s="9"/>
      <c r="XH92" s="9"/>
      <c r="XI92" s="9"/>
      <c r="XJ92" s="9"/>
      <c r="XK92" s="9"/>
      <c r="XL92" s="9"/>
      <c r="XM92" s="9"/>
      <c r="XN92" s="9"/>
      <c r="XO92" s="9"/>
      <c r="XP92" s="9"/>
      <c r="XQ92" s="9"/>
      <c r="XR92" s="9"/>
      <c r="XS92" s="9"/>
      <c r="XT92" s="9"/>
      <c r="XU92" s="9"/>
      <c r="XV92" s="9"/>
      <c r="XW92" s="9"/>
      <c r="XX92" s="9"/>
      <c r="XY92" s="9"/>
      <c r="XZ92" s="9"/>
      <c r="YA92" s="9"/>
      <c r="YB92" s="9"/>
      <c r="YC92" s="9"/>
      <c r="YD92" s="9"/>
      <c r="YE92" s="9"/>
      <c r="YF92" s="9"/>
      <c r="YG92" s="9"/>
      <c r="YH92" s="9"/>
      <c r="YI92" s="9"/>
      <c r="YJ92" s="9"/>
      <c r="YK92" s="9"/>
      <c r="YL92" s="9"/>
      <c r="YM92" s="9"/>
      <c r="YN92" s="9"/>
      <c r="YO92" s="9"/>
      <c r="YP92" s="9"/>
      <c r="YQ92" s="9"/>
      <c r="YR92" s="9"/>
      <c r="YS92" s="9"/>
      <c r="YT92" s="9"/>
      <c r="YU92" s="9"/>
      <c r="YV92" s="9"/>
      <c r="YW92" s="9"/>
      <c r="YX92" s="9"/>
      <c r="YY92" s="9"/>
      <c r="YZ92" s="9"/>
      <c r="ZA92" s="9"/>
      <c r="ZB92" s="9"/>
      <c r="ZC92" s="9"/>
      <c r="ZD92" s="9"/>
      <c r="ZE92" s="9"/>
      <c r="ZF92" s="9"/>
      <c r="ZG92" s="9"/>
      <c r="ZH92" s="9"/>
      <c r="ZI92" s="9"/>
      <c r="ZJ92" s="9"/>
      <c r="ZK92" s="9"/>
      <c r="ZL92" s="9"/>
      <c r="ZM92" s="9"/>
      <c r="ZN92" s="9"/>
      <c r="ZO92" s="9"/>
      <c r="ZP92" s="9"/>
      <c r="ZQ92" s="9"/>
      <c r="ZR92" s="9"/>
      <c r="ZS92" s="9"/>
      <c r="ZT92" s="9"/>
      <c r="ZU92" s="9"/>
      <c r="ZV92" s="9"/>
      <c r="ZW92" s="9"/>
      <c r="ZX92" s="9"/>
      <c r="ZY92" s="9"/>
      <c r="ZZ92" s="9"/>
      <c r="AAA92" s="9"/>
      <c r="AAB92" s="9"/>
      <c r="AAC92" s="9"/>
      <c r="AAD92" s="9"/>
      <c r="AAE92" s="9"/>
      <c r="AAF92" s="9"/>
      <c r="AAG92" s="9"/>
      <c r="AAH92" s="9"/>
      <c r="AAI92" s="9"/>
      <c r="AAJ92" s="9"/>
      <c r="AAK92" s="9"/>
      <c r="AAL92" s="9"/>
      <c r="AAM92" s="9"/>
      <c r="AAN92" s="9"/>
      <c r="AAO92" s="9"/>
      <c r="AAP92" s="9"/>
      <c r="AAQ92" s="9"/>
      <c r="AAR92" s="9"/>
      <c r="AAS92" s="9"/>
      <c r="AAT92" s="9"/>
      <c r="AAU92" s="9"/>
      <c r="AAV92" s="9"/>
      <c r="AAW92" s="9"/>
      <c r="AAX92" s="9"/>
      <c r="AAY92" s="9"/>
      <c r="AAZ92" s="9"/>
      <c r="ABA92" s="9"/>
      <c r="ABB92" s="9"/>
      <c r="ABC92" s="9"/>
      <c r="ABD92" s="9"/>
      <c r="ABE92" s="9"/>
      <c r="ABF92" s="9"/>
      <c r="ABG92" s="9"/>
      <c r="ABH92" s="9"/>
      <c r="ABI92" s="9"/>
      <c r="ABJ92" s="9"/>
      <c r="ABK92" s="9"/>
      <c r="ABL92" s="9"/>
      <c r="ABM92" s="9"/>
      <c r="ABN92" s="9"/>
      <c r="ABO92" s="9"/>
      <c r="ABP92" s="9"/>
      <c r="ABQ92" s="9"/>
      <c r="ABR92" s="9"/>
      <c r="ABS92" s="9"/>
      <c r="ABT92" s="9"/>
      <c r="ABU92" s="9"/>
      <c r="ABV92" s="9"/>
      <c r="ABW92" s="9"/>
      <c r="ABX92" s="9"/>
      <c r="ABY92" s="9"/>
      <c r="ABZ92" s="9"/>
      <c r="ACA92" s="9"/>
      <c r="ACB92" s="9"/>
      <c r="ACC92" s="9"/>
      <c r="ACD92" s="9"/>
      <c r="ACE92" s="9"/>
      <c r="ACF92" s="9"/>
      <c r="ACG92" s="9"/>
      <c r="ACH92" s="9"/>
      <c r="ACI92" s="9"/>
      <c r="ACJ92" s="9"/>
      <c r="ACK92" s="9"/>
      <c r="ACL92" s="9"/>
      <c r="ACM92" s="9"/>
      <c r="ACN92" s="9"/>
      <c r="ACO92" s="9"/>
      <c r="ACP92" s="9"/>
      <c r="ACQ92" s="9"/>
      <c r="ACR92" s="9"/>
      <c r="ACS92" s="9"/>
      <c r="ACT92" s="9"/>
      <c r="ACU92" s="9"/>
      <c r="ACV92" s="9"/>
      <c r="ACW92" s="9"/>
      <c r="ACX92" s="9"/>
      <c r="ACY92" s="9"/>
      <c r="ACZ92" s="9"/>
      <c r="ADA92" s="9"/>
      <c r="ADB92" s="9"/>
      <c r="ADC92" s="9"/>
      <c r="ADD92" s="9"/>
      <c r="ADE92" s="9"/>
      <c r="ADF92" s="9"/>
      <c r="ADG92" s="9"/>
      <c r="ADH92" s="9"/>
      <c r="ADI92" s="9"/>
      <c r="ADJ92" s="9"/>
      <c r="ADK92" s="9"/>
      <c r="ADL92" s="9"/>
      <c r="ADM92" s="9"/>
      <c r="ADN92" s="9"/>
      <c r="ADO92" s="9"/>
      <c r="ADP92" s="9"/>
      <c r="ADQ92" s="9"/>
      <c r="ADR92" s="9"/>
      <c r="ADS92" s="9"/>
      <c r="ADT92" s="9"/>
      <c r="ADU92" s="9"/>
      <c r="ADV92" s="9"/>
      <c r="ADW92" s="9"/>
      <c r="ADX92" s="9"/>
      <c r="ADY92" s="9"/>
      <c r="ADZ92" s="9"/>
      <c r="AEA92" s="9"/>
      <c r="AEB92" s="9"/>
      <c r="AEC92" s="9"/>
      <c r="AED92" s="9"/>
      <c r="AEE92" s="9"/>
      <c r="AEF92" s="9"/>
      <c r="AEG92" s="9"/>
      <c r="AEH92" s="9"/>
      <c r="AEI92" s="9"/>
      <c r="AEJ92" s="9"/>
      <c r="AEK92" s="9"/>
      <c r="AEL92" s="9"/>
      <c r="AEM92" s="9"/>
      <c r="AEN92" s="9"/>
      <c r="AEO92" s="9"/>
      <c r="AEP92" s="9"/>
      <c r="AEQ92" s="9"/>
      <c r="AER92" s="9"/>
      <c r="AES92" s="9"/>
      <c r="AET92" s="9"/>
      <c r="AEU92" s="9"/>
      <c r="AEV92" s="9"/>
      <c r="AEW92" s="9"/>
      <c r="AEX92" s="9"/>
      <c r="AEY92" s="9"/>
      <c r="AEZ92" s="9"/>
      <c r="AFA92" s="9"/>
      <c r="AFB92" s="9"/>
      <c r="AFC92" s="9"/>
      <c r="AFD92" s="9"/>
      <c r="AFE92" s="9"/>
      <c r="AFF92" s="9"/>
      <c r="AFG92" s="9"/>
      <c r="AFH92" s="9"/>
      <c r="AFI92" s="9"/>
      <c r="AFJ92" s="9"/>
      <c r="AFK92" s="9"/>
      <c r="AFL92" s="9"/>
      <c r="AFM92" s="9"/>
      <c r="AFN92" s="9"/>
      <c r="AFO92" s="9"/>
      <c r="AFP92" s="9"/>
      <c r="AFQ92" s="9"/>
      <c r="AFR92" s="9"/>
      <c r="AFS92" s="9"/>
      <c r="AFT92" s="9"/>
      <c r="AFU92" s="9"/>
      <c r="AFV92" s="9"/>
      <c r="AFW92" s="9"/>
      <c r="AFX92" s="9"/>
      <c r="AFY92" s="9"/>
      <c r="AFZ92" s="9"/>
      <c r="AGA92" s="9"/>
      <c r="AGB92" s="9"/>
      <c r="AGC92" s="9"/>
      <c r="AGD92" s="9"/>
      <c r="AGE92" s="9"/>
      <c r="AGF92" s="9"/>
      <c r="AGG92" s="9"/>
      <c r="AGH92" s="9"/>
      <c r="AGI92" s="9"/>
      <c r="AGJ92" s="9"/>
      <c r="AGK92" s="9"/>
      <c r="AGL92" s="9"/>
      <c r="AGM92" s="9"/>
      <c r="AGN92" s="9"/>
      <c r="AGO92" s="9"/>
      <c r="AGP92" s="9"/>
      <c r="AGQ92" s="9"/>
      <c r="AGR92" s="9"/>
      <c r="AGS92" s="9"/>
      <c r="AGT92" s="9"/>
      <c r="AGU92" s="9"/>
      <c r="AGV92" s="9"/>
      <c r="AGW92" s="9"/>
      <c r="AGX92" s="9"/>
      <c r="AGY92" s="9"/>
      <c r="AGZ92" s="9"/>
      <c r="AHA92" s="9"/>
      <c r="AHB92" s="9"/>
      <c r="AHC92" s="9"/>
      <c r="AHD92" s="9"/>
      <c r="AHE92" s="9"/>
      <c r="AHF92" s="9"/>
      <c r="AHG92" s="9"/>
      <c r="AHH92" s="9"/>
      <c r="AHI92" s="9"/>
      <c r="AHJ92" s="9"/>
      <c r="AHK92" s="9"/>
      <c r="AHL92" s="9"/>
      <c r="AHM92" s="9"/>
      <c r="AHN92" s="9"/>
      <c r="AHO92" s="9"/>
      <c r="AHP92" s="9"/>
      <c r="AHQ92" s="9"/>
      <c r="AHR92" s="9"/>
      <c r="AHS92" s="9"/>
      <c r="AHT92" s="9"/>
      <c r="AHU92" s="9"/>
      <c r="AHV92" s="9"/>
      <c r="AHW92" s="9"/>
      <c r="AHX92" s="9"/>
      <c r="AHY92" s="9"/>
      <c r="AHZ92" s="9"/>
      <c r="AIA92" s="9"/>
      <c r="AIB92" s="9"/>
      <c r="AIC92" s="9"/>
      <c r="AID92" s="9"/>
      <c r="AIE92" s="9"/>
      <c r="AIF92" s="9"/>
      <c r="AIG92" s="9"/>
      <c r="AIH92" s="9"/>
      <c r="AII92" s="9"/>
      <c r="AIJ92" s="9"/>
      <c r="AIK92" s="9"/>
      <c r="AIL92" s="9"/>
      <c r="AIM92" s="9"/>
      <c r="AIN92" s="9"/>
      <c r="AIO92" s="9"/>
      <c r="AIP92" s="9"/>
      <c r="AIQ92" s="9"/>
      <c r="AIR92" s="9"/>
      <c r="AIS92" s="9"/>
      <c r="AIT92" s="9"/>
      <c r="AIU92" s="9"/>
      <c r="AIV92" s="9"/>
      <c r="AIW92" s="9"/>
      <c r="AIX92" s="9"/>
      <c r="AIY92" s="9"/>
      <c r="AIZ92" s="9"/>
      <c r="AJA92" s="9"/>
      <c r="AJB92" s="9"/>
      <c r="AJC92" s="9"/>
      <c r="AJD92" s="9"/>
      <c r="AJE92" s="9"/>
      <c r="AJF92" s="9"/>
      <c r="AJG92" s="9"/>
      <c r="AJH92" s="9"/>
      <c r="AJI92" s="9"/>
      <c r="AJJ92" s="9"/>
      <c r="AJK92" s="9"/>
      <c r="AJL92" s="9"/>
      <c r="AJM92" s="9"/>
      <c r="AJN92" s="9"/>
      <c r="AJO92" s="9"/>
      <c r="AJP92" s="9"/>
      <c r="AJQ92" s="9"/>
      <c r="AJR92" s="9"/>
      <c r="AJS92" s="9"/>
      <c r="AJT92" s="9"/>
      <c r="AJU92" s="9"/>
      <c r="AJV92" s="9"/>
      <c r="AJW92" s="9"/>
      <c r="AJX92" s="9"/>
      <c r="AJY92" s="9"/>
      <c r="AJZ92" s="9"/>
      <c r="AKA92" s="9"/>
      <c r="AKB92" s="9"/>
      <c r="AKC92" s="9"/>
      <c r="AKD92" s="9"/>
      <c r="AKE92" s="9"/>
      <c r="AKF92" s="9"/>
      <c r="AKG92" s="9"/>
      <c r="AKH92" s="9"/>
      <c r="AKI92" s="9"/>
      <c r="AKJ92" s="9"/>
      <c r="AKK92" s="9"/>
      <c r="AKL92" s="9"/>
      <c r="AKM92" s="9"/>
      <c r="AKN92" s="9"/>
      <c r="AKO92" s="9"/>
      <c r="AKP92" s="9"/>
      <c r="AKQ92" s="9"/>
      <c r="AKR92" s="9"/>
      <c r="AKS92" s="9"/>
      <c r="AKT92" s="9"/>
      <c r="AKU92" s="9"/>
      <c r="AKV92" s="9"/>
      <c r="AKW92" s="9"/>
      <c r="AKX92" s="9"/>
      <c r="AKY92" s="9"/>
      <c r="AKZ92" s="9"/>
      <c r="ALA92" s="9"/>
      <c r="ALB92" s="9"/>
      <c r="ALC92" s="9"/>
      <c r="ALD92" s="9"/>
      <c r="ALE92" s="9"/>
      <c r="ALF92" s="9"/>
      <c r="ALG92" s="9"/>
      <c r="ALH92" s="9"/>
      <c r="ALI92" s="9"/>
      <c r="ALJ92" s="9"/>
      <c r="ALK92" s="9"/>
      <c r="ALL92" s="9"/>
      <c r="ALM92" s="9"/>
      <c r="ALN92" s="9"/>
      <c r="ALO92" s="9"/>
      <c r="ALP92" s="9"/>
      <c r="ALQ92" s="9"/>
      <c r="ALR92" s="9"/>
      <c r="ALS92" s="9"/>
      <c r="ALT92" s="9"/>
      <c r="ALU92" s="9"/>
      <c r="ALV92" s="9"/>
      <c r="ALW92" s="9"/>
      <c r="ALX92" s="9"/>
      <c r="ALY92" s="9"/>
      <c r="ALZ92" s="9"/>
      <c r="AMA92" s="9"/>
      <c r="AMB92" s="9"/>
      <c r="AMC92" s="9"/>
      <c r="AMD92" s="9"/>
      <c r="AME92" s="9"/>
      <c r="AMF92" s="9"/>
      <c r="AMG92" s="9"/>
      <c r="AMH92" s="9"/>
      <c r="AMI92" s="9"/>
      <c r="AMJ92" s="9"/>
      <c r="AMK92" s="9"/>
      <c r="AML92" s="9"/>
      <c r="AMM92" s="9"/>
      <c r="AMN92" s="9"/>
      <c r="AMO92" s="9"/>
      <c r="AMP92" s="9"/>
      <c r="AMQ92" s="9"/>
      <c r="AMR92" s="9"/>
      <c r="AMS92" s="9"/>
      <c r="AMT92" s="9"/>
      <c r="AMU92" s="9"/>
      <c r="AMV92" s="9"/>
      <c r="AMW92" s="9"/>
      <c r="AMX92" s="9"/>
      <c r="AMY92" s="9"/>
      <c r="AMZ92" s="9"/>
      <c r="ANA92" s="9"/>
      <c r="ANB92" s="9"/>
      <c r="ANC92" s="9"/>
      <c r="AND92" s="9"/>
      <c r="ANE92" s="9"/>
      <c r="ANF92" s="9"/>
      <c r="ANG92" s="9"/>
      <c r="ANH92" s="9"/>
      <c r="ANI92" s="9"/>
      <c r="ANJ92" s="9"/>
      <c r="ANK92" s="9"/>
      <c r="ANL92" s="9"/>
      <c r="ANM92" s="9"/>
      <c r="ANN92" s="9"/>
      <c r="ANO92" s="9"/>
      <c r="ANP92" s="9"/>
      <c r="ANQ92" s="9"/>
      <c r="ANR92" s="9"/>
      <c r="ANS92" s="9"/>
      <c r="ANT92" s="9"/>
      <c r="ANU92" s="9"/>
      <c r="ANV92" s="9"/>
      <c r="ANW92" s="9"/>
      <c r="ANX92" s="9"/>
      <c r="ANY92" s="9"/>
      <c r="ANZ92" s="9"/>
      <c r="AOA92" s="9"/>
      <c r="AOB92" s="9"/>
      <c r="AOC92" s="9"/>
      <c r="AOD92" s="9"/>
      <c r="AOE92" s="9"/>
      <c r="AOF92" s="9"/>
      <c r="AOG92" s="9"/>
      <c r="AOH92" s="9"/>
      <c r="AOI92" s="9"/>
      <c r="AOJ92" s="9"/>
      <c r="AOK92" s="9"/>
      <c r="AOL92" s="9"/>
      <c r="AOM92" s="9"/>
      <c r="AON92" s="9"/>
      <c r="AOO92" s="9"/>
      <c r="AOP92" s="9"/>
      <c r="AOQ92" s="9"/>
      <c r="AOR92" s="9"/>
      <c r="AOS92" s="9"/>
      <c r="AOT92" s="9"/>
      <c r="AOU92" s="9"/>
      <c r="AOV92" s="9"/>
      <c r="AOW92" s="9"/>
      <c r="AOX92" s="9"/>
      <c r="AOY92" s="9"/>
      <c r="AOZ92" s="9"/>
      <c r="APA92" s="9"/>
      <c r="APB92" s="9"/>
      <c r="APC92" s="9"/>
      <c r="APD92" s="9"/>
      <c r="APE92" s="9"/>
      <c r="APF92" s="9"/>
      <c r="APG92" s="9"/>
      <c r="APH92" s="9"/>
      <c r="API92" s="9"/>
      <c r="APJ92" s="9"/>
      <c r="APK92" s="9"/>
      <c r="APL92" s="9"/>
      <c r="APM92" s="9"/>
      <c r="APN92" s="9"/>
      <c r="APO92" s="9"/>
      <c r="APP92" s="9"/>
      <c r="APQ92" s="9"/>
      <c r="APR92" s="9"/>
      <c r="APS92" s="9"/>
      <c r="APT92" s="9"/>
      <c r="APU92" s="9"/>
      <c r="APV92" s="9"/>
      <c r="APW92" s="9"/>
      <c r="APX92" s="9"/>
      <c r="APY92" s="9"/>
      <c r="APZ92" s="9"/>
      <c r="AQA92" s="9"/>
      <c r="AQB92" s="9"/>
      <c r="AQC92" s="9"/>
      <c r="AQD92" s="9"/>
      <c r="AQE92" s="9"/>
      <c r="AQF92" s="9"/>
      <c r="AQG92" s="9"/>
      <c r="AQH92" s="9"/>
      <c r="AQI92" s="9"/>
      <c r="AQJ92" s="9"/>
      <c r="AQK92" s="9"/>
      <c r="AQL92" s="9"/>
      <c r="AQM92" s="9"/>
      <c r="AQN92" s="9"/>
      <c r="AQO92" s="9"/>
      <c r="AQP92" s="9"/>
      <c r="AQQ92" s="9"/>
      <c r="AQR92" s="9"/>
      <c r="AQS92" s="9"/>
      <c r="AQT92" s="9"/>
      <c r="AQU92" s="9"/>
      <c r="AQV92" s="9"/>
      <c r="AQW92" s="9"/>
      <c r="AQX92" s="9"/>
      <c r="AQY92" s="9"/>
      <c r="AQZ92" s="9"/>
      <c r="ARA92" s="9"/>
      <c r="ARB92" s="9"/>
      <c r="ARC92" s="9"/>
      <c r="ARD92" s="9"/>
      <c r="ARE92" s="9"/>
      <c r="ARF92" s="9"/>
      <c r="ARG92" s="9"/>
      <c r="ARH92" s="9"/>
      <c r="ARI92" s="9"/>
      <c r="ARJ92" s="9"/>
      <c r="ARK92" s="9"/>
      <c r="ARL92" s="9"/>
      <c r="ARM92" s="9"/>
      <c r="ARN92" s="9"/>
      <c r="ARO92" s="9"/>
      <c r="ARP92" s="9"/>
      <c r="ARQ92" s="9"/>
      <c r="ARR92" s="9"/>
      <c r="ARS92" s="9"/>
      <c r="ART92" s="9"/>
      <c r="ARU92" s="9"/>
      <c r="ARV92" s="9"/>
      <c r="ARW92" s="9"/>
      <c r="ARX92" s="9"/>
      <c r="ARY92" s="9"/>
      <c r="ARZ92" s="9"/>
      <c r="ASA92" s="9"/>
      <c r="ASB92" s="9"/>
      <c r="ASC92" s="9"/>
      <c r="ASD92" s="9"/>
      <c r="ASE92" s="9"/>
      <c r="ASF92" s="9"/>
      <c r="ASG92" s="9"/>
      <c r="ASH92" s="9"/>
      <c r="ASI92" s="9"/>
      <c r="ASJ92" s="9"/>
      <c r="ASK92" s="9"/>
      <c r="ASL92" s="9"/>
      <c r="ASM92" s="9"/>
      <c r="ASN92" s="9"/>
      <c r="ASO92" s="9"/>
      <c r="ASP92" s="9"/>
      <c r="ASQ92" s="9"/>
      <c r="ASR92" s="9"/>
      <c r="ASS92" s="9"/>
      <c r="AST92" s="9"/>
      <c r="ASU92" s="9"/>
      <c r="ASV92" s="9"/>
      <c r="ASW92" s="9"/>
      <c r="ASX92" s="9"/>
      <c r="ASY92" s="9"/>
      <c r="ASZ92" s="9"/>
      <c r="ATA92" s="9"/>
      <c r="ATB92" s="9"/>
      <c r="ATC92" s="9"/>
      <c r="ATD92" s="9"/>
      <c r="ATE92" s="9"/>
      <c r="ATF92" s="9"/>
      <c r="ATG92" s="9"/>
      <c r="ATH92" s="9"/>
      <c r="ATI92" s="9"/>
      <c r="ATJ92" s="9"/>
      <c r="ATK92" s="9"/>
      <c r="ATL92" s="9"/>
      <c r="ATM92" s="9"/>
      <c r="ATN92" s="9"/>
      <c r="ATO92" s="9"/>
      <c r="ATP92" s="9"/>
      <c r="ATQ92" s="9"/>
      <c r="ATR92" s="9"/>
      <c r="ATS92" s="9"/>
      <c r="ATT92" s="9"/>
      <c r="ATU92" s="9"/>
      <c r="ATV92" s="9"/>
      <c r="ATW92" s="9"/>
      <c r="ATX92" s="9"/>
      <c r="ATY92" s="9"/>
      <c r="ATZ92" s="9"/>
      <c r="AUA92" s="9"/>
      <c r="AUB92" s="9"/>
      <c r="AUC92" s="9"/>
      <c r="AUD92" s="9"/>
      <c r="AUE92" s="9"/>
      <c r="AUF92" s="9"/>
      <c r="AUG92" s="9"/>
      <c r="AUH92" s="9"/>
      <c r="AUI92" s="9"/>
      <c r="AUJ92" s="9"/>
      <c r="AUK92" s="9"/>
      <c r="AUL92" s="9"/>
      <c r="AUM92" s="9"/>
      <c r="AUN92" s="9"/>
      <c r="AUO92" s="9"/>
      <c r="AUP92" s="9"/>
      <c r="AUQ92" s="9"/>
      <c r="AUR92" s="9"/>
      <c r="AUS92" s="9"/>
      <c r="AUT92" s="9"/>
      <c r="AUU92" s="9"/>
      <c r="AUV92" s="9"/>
      <c r="AUW92" s="9"/>
      <c r="AUX92" s="9"/>
      <c r="AUY92" s="9"/>
      <c r="AUZ92" s="9"/>
      <c r="AVA92" s="9"/>
      <c r="AVB92" s="9"/>
      <c r="AVC92" s="9"/>
      <c r="AVD92" s="9"/>
      <c r="AVE92" s="9"/>
      <c r="AVF92" s="9"/>
      <c r="AVG92" s="9"/>
      <c r="AVH92" s="9"/>
      <c r="AVI92" s="9"/>
      <c r="AVJ92" s="9"/>
      <c r="AVK92" s="9"/>
      <c r="AVL92" s="9"/>
      <c r="AVM92" s="9"/>
      <c r="AVN92" s="9"/>
      <c r="AVO92" s="9"/>
      <c r="AVP92" s="9"/>
      <c r="AVQ92" s="9"/>
      <c r="AVR92" s="9"/>
      <c r="AVS92" s="9"/>
      <c r="AVT92" s="9"/>
      <c r="AVU92" s="9"/>
      <c r="AVV92" s="9"/>
      <c r="AVW92" s="9"/>
      <c r="AVX92" s="9"/>
      <c r="AVY92" s="9"/>
      <c r="AVZ92" s="9"/>
      <c r="AWA92" s="9"/>
      <c r="AWB92" s="9"/>
      <c r="AWC92" s="9"/>
      <c r="AWD92" s="9"/>
      <c r="AWE92" s="9"/>
      <c r="AWF92" s="9"/>
      <c r="AWG92" s="9"/>
      <c r="AWH92" s="9"/>
      <c r="AWI92" s="9"/>
      <c r="AWJ92" s="9"/>
      <c r="AWK92" s="9"/>
      <c r="AWL92" s="9"/>
      <c r="AWM92" s="9"/>
      <c r="AWN92" s="9"/>
      <c r="AWO92" s="9"/>
      <c r="AWP92" s="9"/>
      <c r="AWQ92" s="9"/>
      <c r="AWR92" s="9"/>
      <c r="AWS92" s="9"/>
      <c r="AWT92" s="9"/>
      <c r="AWU92" s="9"/>
      <c r="AWV92" s="9"/>
      <c r="AWW92" s="9"/>
      <c r="AWX92" s="9"/>
      <c r="AWY92" s="9"/>
      <c r="AWZ92" s="9"/>
      <c r="AXA92" s="9"/>
      <c r="AXB92" s="9"/>
      <c r="AXC92" s="9"/>
      <c r="AXD92" s="9"/>
      <c r="AXE92" s="9"/>
      <c r="AXF92" s="9"/>
      <c r="AXG92" s="9"/>
      <c r="AXH92" s="9"/>
      <c r="AXI92" s="9"/>
      <c r="AXJ92" s="9"/>
      <c r="AXK92" s="9"/>
      <c r="AXL92" s="9"/>
      <c r="AXM92" s="9"/>
      <c r="AXN92" s="9"/>
      <c r="AXO92" s="9"/>
      <c r="AXP92" s="9"/>
      <c r="AXQ92" s="9"/>
      <c r="AXR92" s="9"/>
      <c r="AXS92" s="9"/>
      <c r="AXT92" s="9"/>
      <c r="AXU92" s="9"/>
      <c r="AXV92" s="9"/>
      <c r="AXW92" s="9"/>
      <c r="AXX92" s="9"/>
      <c r="AXY92" s="9"/>
      <c r="AXZ92" s="9"/>
      <c r="AYA92" s="9"/>
      <c r="AYB92" s="9"/>
      <c r="AYC92" s="9"/>
      <c r="AYD92" s="9"/>
      <c r="AYE92" s="9"/>
      <c r="AYF92" s="9"/>
      <c r="AYG92" s="9"/>
      <c r="AYH92" s="9"/>
      <c r="AYI92" s="9"/>
      <c r="AYJ92" s="9"/>
      <c r="AYK92" s="9"/>
      <c r="AYL92" s="9"/>
      <c r="AYM92" s="9"/>
      <c r="AYN92" s="9"/>
      <c r="AYO92" s="9"/>
      <c r="AYP92" s="9"/>
      <c r="AYQ92" s="9"/>
      <c r="AYR92" s="9"/>
      <c r="AYS92" s="9"/>
      <c r="AYT92" s="9"/>
      <c r="AYU92" s="9"/>
      <c r="AYV92" s="9"/>
      <c r="AYW92" s="9"/>
      <c r="AYX92" s="9"/>
      <c r="AYY92" s="9"/>
      <c r="AYZ92" s="9"/>
      <c r="AZA92" s="9"/>
      <c r="AZB92" s="9"/>
      <c r="AZC92" s="9"/>
      <c r="AZD92" s="9"/>
      <c r="AZE92" s="9"/>
      <c r="AZF92" s="9"/>
      <c r="AZG92" s="9"/>
      <c r="AZH92" s="9"/>
      <c r="AZI92" s="9"/>
      <c r="AZJ92" s="9"/>
      <c r="AZK92" s="9"/>
      <c r="AZL92" s="9"/>
      <c r="AZM92" s="9"/>
      <c r="AZN92" s="9"/>
      <c r="AZO92" s="9"/>
      <c r="AZP92" s="9"/>
      <c r="AZQ92" s="9"/>
      <c r="AZR92" s="9"/>
      <c r="AZS92" s="9"/>
      <c r="AZT92" s="9"/>
      <c r="AZU92" s="9"/>
      <c r="AZV92" s="9"/>
      <c r="AZW92" s="9"/>
      <c r="AZX92" s="9"/>
      <c r="AZY92" s="9"/>
      <c r="AZZ92" s="9"/>
      <c r="BAA92" s="9"/>
      <c r="BAB92" s="9"/>
      <c r="BAC92" s="9"/>
      <c r="BAD92" s="9"/>
      <c r="BAE92" s="9"/>
      <c r="BAF92" s="9"/>
      <c r="BAG92" s="9"/>
      <c r="BAH92" s="9"/>
      <c r="BAI92" s="9"/>
      <c r="BAJ92" s="9"/>
      <c r="BAK92" s="9"/>
      <c r="BAL92" s="9"/>
      <c r="BAM92" s="9"/>
      <c r="BAN92" s="9"/>
      <c r="BAO92" s="9"/>
      <c r="BAP92" s="9"/>
      <c r="BAQ92" s="9"/>
      <c r="BAR92" s="9"/>
      <c r="BAS92" s="9"/>
      <c r="BAT92" s="9"/>
      <c r="BAU92" s="9"/>
      <c r="BAV92" s="9"/>
      <c r="BAW92" s="9"/>
      <c r="BAX92" s="9"/>
      <c r="BAY92" s="9"/>
      <c r="BAZ92" s="9"/>
      <c r="BBA92" s="9"/>
      <c r="BBB92" s="9"/>
      <c r="BBC92" s="9"/>
      <c r="BBD92" s="9"/>
      <c r="BBE92" s="9"/>
      <c r="BBF92" s="9"/>
      <c r="BBG92" s="9"/>
      <c r="BBH92" s="9"/>
      <c r="BBI92" s="9"/>
      <c r="BBJ92" s="9"/>
      <c r="BBK92" s="9"/>
      <c r="BBL92" s="9"/>
      <c r="BBM92" s="9"/>
      <c r="BBN92" s="9"/>
      <c r="BBO92" s="9"/>
      <c r="BBP92" s="9"/>
      <c r="BBQ92" s="9"/>
      <c r="BBR92" s="9"/>
      <c r="BBS92" s="9"/>
      <c r="BBT92" s="9"/>
      <c r="BBU92" s="9"/>
      <c r="BBV92" s="9"/>
      <c r="BBW92" s="9"/>
      <c r="BBX92" s="9"/>
      <c r="BBY92" s="9"/>
      <c r="BBZ92" s="9"/>
      <c r="BCA92" s="9"/>
      <c r="BCB92" s="9"/>
      <c r="BCC92" s="9"/>
      <c r="BCD92" s="9"/>
      <c r="BCE92" s="9"/>
      <c r="BCF92" s="9"/>
      <c r="BCG92" s="9"/>
      <c r="BCH92" s="9"/>
      <c r="BCI92" s="9"/>
      <c r="BCJ92" s="9"/>
      <c r="BCK92" s="9"/>
      <c r="BCL92" s="9"/>
      <c r="BCM92" s="9"/>
      <c r="BCN92" s="9"/>
      <c r="BCO92" s="9"/>
      <c r="BCP92" s="9"/>
      <c r="BCQ92" s="9"/>
      <c r="BCR92" s="9"/>
      <c r="BCS92" s="9"/>
      <c r="BCT92" s="9"/>
      <c r="BCU92" s="9"/>
      <c r="BCV92" s="9"/>
      <c r="BCW92" s="9"/>
      <c r="BCX92" s="9"/>
      <c r="BCY92" s="9"/>
      <c r="BCZ92" s="9"/>
      <c r="BDA92" s="9"/>
      <c r="BDB92" s="9"/>
      <c r="BDC92" s="9"/>
      <c r="BDD92" s="9"/>
      <c r="BDE92" s="9"/>
      <c r="BDF92" s="9"/>
      <c r="BDG92" s="9"/>
      <c r="BDH92" s="9"/>
      <c r="BDI92" s="9"/>
      <c r="BDJ92" s="9"/>
      <c r="BDK92" s="9"/>
      <c r="BDL92" s="9"/>
      <c r="BDM92" s="9"/>
      <c r="BDN92" s="9"/>
      <c r="BDO92" s="9"/>
      <c r="BDP92" s="9"/>
      <c r="BDQ92" s="9"/>
      <c r="BDR92" s="9"/>
      <c r="BDS92" s="9"/>
      <c r="BDT92" s="9"/>
      <c r="BDU92" s="9"/>
      <c r="BDV92" s="9"/>
      <c r="BDW92" s="9"/>
      <c r="BDX92" s="9"/>
      <c r="BDY92" s="9"/>
      <c r="BDZ92" s="9"/>
      <c r="BEA92" s="9"/>
      <c r="BEB92" s="9"/>
      <c r="BEC92" s="9"/>
      <c r="BED92" s="9"/>
      <c r="BEE92" s="9"/>
      <c r="BEF92" s="9"/>
      <c r="BEG92" s="9"/>
      <c r="BEH92" s="9"/>
      <c r="BEI92" s="9"/>
      <c r="BEJ92" s="9"/>
      <c r="BEK92" s="9"/>
      <c r="BEL92" s="9"/>
      <c r="BEM92" s="9"/>
      <c r="BEN92" s="9"/>
      <c r="BEO92" s="9"/>
      <c r="BEP92" s="9"/>
      <c r="BEQ92" s="9"/>
      <c r="BER92" s="9"/>
      <c r="BES92" s="9"/>
      <c r="BET92" s="9"/>
      <c r="BEU92" s="9"/>
      <c r="BEV92" s="9"/>
      <c r="BEW92" s="9"/>
      <c r="BEX92" s="9"/>
      <c r="BEY92" s="9"/>
      <c r="BEZ92" s="9"/>
      <c r="BFA92" s="9"/>
      <c r="BFB92" s="9"/>
      <c r="BFC92" s="9"/>
      <c r="BFD92" s="9"/>
      <c r="BFE92" s="9"/>
      <c r="BFF92" s="9"/>
      <c r="BFG92" s="9"/>
      <c r="BFH92" s="9"/>
      <c r="BFI92" s="9"/>
      <c r="BFJ92" s="9"/>
      <c r="BFK92" s="9"/>
      <c r="BFL92" s="9"/>
      <c r="BFM92" s="9"/>
      <c r="BFN92" s="9"/>
      <c r="BFO92" s="9"/>
      <c r="BFP92" s="9"/>
      <c r="BFQ92" s="9"/>
      <c r="BFR92" s="9"/>
      <c r="BFS92" s="9"/>
      <c r="BFT92" s="9"/>
      <c r="BFU92" s="9"/>
      <c r="BFV92" s="9"/>
      <c r="BFW92" s="9"/>
      <c r="BFX92" s="9"/>
      <c r="BFY92" s="9"/>
      <c r="BFZ92" s="9"/>
      <c r="BGA92" s="9"/>
      <c r="BGB92" s="9"/>
      <c r="BGC92" s="9"/>
      <c r="BGD92" s="9"/>
      <c r="BGE92" s="9"/>
      <c r="BGF92" s="9"/>
      <c r="BGG92" s="9"/>
      <c r="BGH92" s="9"/>
      <c r="BGI92" s="9"/>
      <c r="BGJ92" s="9"/>
      <c r="BGK92" s="9"/>
      <c r="BGL92" s="9"/>
      <c r="BGM92" s="9"/>
      <c r="BGN92" s="9"/>
      <c r="BGO92" s="9"/>
      <c r="BGP92" s="9"/>
      <c r="BGQ92" s="9"/>
      <c r="BGR92" s="9"/>
      <c r="BGS92" s="9"/>
      <c r="BGT92" s="9"/>
      <c r="BGU92" s="9"/>
      <c r="BGV92" s="9"/>
      <c r="BGW92" s="9"/>
      <c r="BGX92" s="9"/>
      <c r="BGY92" s="9"/>
      <c r="BGZ92" s="9"/>
      <c r="BHA92" s="9"/>
      <c r="BHB92" s="9"/>
      <c r="BHC92" s="9"/>
      <c r="BHD92" s="9"/>
      <c r="BHE92" s="9"/>
      <c r="BHF92" s="9"/>
      <c r="BHG92" s="9"/>
      <c r="BHH92" s="9"/>
      <c r="BHI92" s="9"/>
      <c r="BHJ92" s="9"/>
      <c r="BHK92" s="9"/>
      <c r="BHL92" s="9"/>
      <c r="BHM92" s="9"/>
      <c r="BHN92" s="9"/>
      <c r="BHO92" s="9"/>
      <c r="BHP92" s="9"/>
      <c r="BHQ92" s="9"/>
      <c r="BHR92" s="9"/>
      <c r="BHS92" s="9"/>
      <c r="BHT92" s="9"/>
      <c r="BHU92" s="9"/>
      <c r="BHV92" s="9"/>
      <c r="BHW92" s="9"/>
      <c r="BHX92" s="9"/>
      <c r="BHY92" s="9"/>
      <c r="BHZ92" s="9"/>
      <c r="BIA92" s="9"/>
      <c r="BIB92" s="9"/>
      <c r="BIC92" s="9"/>
      <c r="BID92" s="9"/>
      <c r="BIE92" s="9"/>
      <c r="BIF92" s="9"/>
      <c r="BIG92" s="9"/>
      <c r="BIH92" s="9"/>
      <c r="BII92" s="9"/>
      <c r="BIJ92" s="9"/>
      <c r="BIK92" s="9"/>
      <c r="BIL92" s="9"/>
      <c r="BIM92" s="9"/>
      <c r="BIN92" s="9"/>
      <c r="BIO92" s="9"/>
      <c r="BIP92" s="9"/>
      <c r="BIQ92" s="9"/>
      <c r="BIR92" s="9"/>
      <c r="BIS92" s="9"/>
      <c r="BIT92" s="9"/>
      <c r="BIU92" s="9"/>
      <c r="BIV92" s="9"/>
      <c r="BIW92" s="9"/>
      <c r="BIX92" s="9"/>
      <c r="BIY92" s="9"/>
      <c r="BIZ92" s="9"/>
      <c r="BJA92" s="9"/>
      <c r="BJB92" s="9"/>
      <c r="BJC92" s="9"/>
      <c r="BJD92" s="9"/>
      <c r="BJE92" s="9"/>
      <c r="BJF92" s="9"/>
      <c r="BJG92" s="9"/>
      <c r="BJH92" s="9"/>
      <c r="BJI92" s="9"/>
      <c r="BJJ92" s="9"/>
      <c r="BJK92" s="9"/>
      <c r="BJL92" s="9"/>
      <c r="BJM92" s="9"/>
      <c r="BJN92" s="9"/>
      <c r="BJO92" s="9"/>
      <c r="BJP92" s="9"/>
      <c r="BJQ92" s="9"/>
      <c r="BJR92" s="9"/>
      <c r="BJS92" s="9"/>
      <c r="BJT92" s="9"/>
      <c r="BJU92" s="9"/>
      <c r="BJV92" s="9"/>
      <c r="BJW92" s="9"/>
      <c r="BJX92" s="9"/>
      <c r="BJY92" s="9"/>
      <c r="BJZ92" s="9"/>
      <c r="BKA92" s="9"/>
      <c r="BKB92" s="9"/>
      <c r="BKC92" s="9"/>
      <c r="BKD92" s="9"/>
      <c r="BKE92" s="9"/>
      <c r="BKF92" s="9"/>
      <c r="BKG92" s="9"/>
      <c r="BKH92" s="9"/>
      <c r="BKI92" s="9"/>
      <c r="BKJ92" s="9"/>
      <c r="BKK92" s="9"/>
      <c r="BKL92" s="9"/>
      <c r="BKM92" s="9"/>
      <c r="BKN92" s="9"/>
      <c r="BKO92" s="9"/>
      <c r="BKP92" s="9"/>
      <c r="BKQ92" s="9"/>
      <c r="BKR92" s="9"/>
      <c r="BKS92" s="9"/>
      <c r="BKT92" s="9"/>
      <c r="BKU92" s="9"/>
      <c r="BKV92" s="9"/>
      <c r="BKW92" s="9"/>
      <c r="BKX92" s="9"/>
      <c r="BKY92" s="9"/>
      <c r="BKZ92" s="9"/>
      <c r="BLA92" s="9"/>
      <c r="BLB92" s="9"/>
      <c r="BLC92" s="9"/>
      <c r="BLD92" s="9"/>
      <c r="BLE92" s="9"/>
      <c r="BLF92" s="9"/>
      <c r="BLG92" s="9"/>
      <c r="BLH92" s="9"/>
      <c r="BLI92" s="9"/>
      <c r="BLJ92" s="9"/>
      <c r="BLK92" s="9"/>
      <c r="BLL92" s="9"/>
      <c r="BLM92" s="9"/>
      <c r="BLN92" s="9"/>
      <c r="BLO92" s="9"/>
      <c r="BLP92" s="9"/>
      <c r="BLQ92" s="9"/>
      <c r="BLR92" s="9"/>
      <c r="BLS92" s="9"/>
      <c r="BLT92" s="9"/>
      <c r="BLU92" s="9"/>
      <c r="BLV92" s="9"/>
      <c r="BLW92" s="9"/>
      <c r="BLX92" s="9"/>
      <c r="BLY92" s="9"/>
      <c r="BLZ92" s="9"/>
      <c r="BMA92" s="9"/>
      <c r="BMB92" s="9"/>
      <c r="BMC92" s="9"/>
      <c r="BMD92" s="9"/>
      <c r="BME92" s="9"/>
      <c r="BMF92" s="9"/>
      <c r="BMG92" s="9"/>
      <c r="BMH92" s="9"/>
      <c r="BMI92" s="9"/>
      <c r="BMJ92" s="9"/>
      <c r="BMK92" s="9"/>
      <c r="BML92" s="9"/>
      <c r="BMM92" s="9"/>
      <c r="BMN92" s="9"/>
      <c r="BMO92" s="9"/>
      <c r="BMP92" s="9"/>
      <c r="BMQ92" s="9"/>
      <c r="BMR92" s="9"/>
      <c r="BMS92" s="9"/>
      <c r="BMT92" s="9"/>
      <c r="BMU92" s="9"/>
      <c r="BMV92" s="9"/>
      <c r="BMW92" s="9"/>
      <c r="BMX92" s="9"/>
      <c r="BMY92" s="9"/>
      <c r="BMZ92" s="9"/>
      <c r="BNA92" s="9"/>
      <c r="BNB92" s="9"/>
      <c r="BNC92" s="9"/>
      <c r="BND92" s="9"/>
      <c r="BNE92" s="9"/>
      <c r="BNF92" s="9"/>
      <c r="BNG92" s="9"/>
      <c r="BNH92" s="9"/>
      <c r="BNI92" s="9"/>
      <c r="BNJ92" s="9"/>
      <c r="BNK92" s="9"/>
      <c r="BNL92" s="9"/>
      <c r="BNM92" s="9"/>
      <c r="BNN92" s="9"/>
      <c r="BNO92" s="9"/>
      <c r="BNP92" s="9"/>
      <c r="BNQ92" s="9"/>
      <c r="BNR92" s="9"/>
      <c r="BNS92" s="9"/>
      <c r="BNT92" s="9"/>
      <c r="BNU92" s="9"/>
      <c r="BNV92" s="9"/>
      <c r="BNW92" s="9"/>
      <c r="BNX92" s="9"/>
      <c r="BNY92" s="9"/>
      <c r="BNZ92" s="9"/>
      <c r="BOA92" s="9"/>
      <c r="BOB92" s="9"/>
      <c r="BOC92" s="9"/>
      <c r="BOD92" s="9"/>
      <c r="BOE92" s="9"/>
      <c r="BOF92" s="9"/>
      <c r="BOG92" s="9"/>
      <c r="BOH92" s="9"/>
      <c r="BOI92" s="9"/>
      <c r="BOJ92" s="9"/>
      <c r="BOK92" s="9"/>
      <c r="BOL92" s="9"/>
      <c r="BOM92" s="9"/>
      <c r="BON92" s="9"/>
      <c r="BOO92" s="9"/>
      <c r="BOP92" s="9"/>
      <c r="BOQ92" s="9"/>
      <c r="BOR92" s="9"/>
      <c r="BOS92" s="9"/>
      <c r="BOT92" s="9"/>
      <c r="BOU92" s="9"/>
      <c r="BOV92" s="9"/>
      <c r="BOW92" s="9"/>
      <c r="BOX92" s="9"/>
      <c r="BOY92" s="9"/>
      <c r="BOZ92" s="9"/>
      <c r="BPA92" s="9"/>
      <c r="BPB92" s="9"/>
      <c r="BPC92" s="9"/>
      <c r="BPD92" s="9"/>
      <c r="BPE92" s="9"/>
      <c r="BPF92" s="9"/>
      <c r="BPG92" s="9"/>
      <c r="BPH92" s="9"/>
      <c r="BPI92" s="9"/>
      <c r="BPJ92" s="9"/>
      <c r="BPK92" s="9"/>
      <c r="BPL92" s="9"/>
      <c r="BPM92" s="9"/>
      <c r="BPN92" s="9"/>
      <c r="BPO92" s="9"/>
      <c r="BPP92" s="9"/>
      <c r="BPQ92" s="9"/>
      <c r="BPR92" s="9"/>
      <c r="BPS92" s="9"/>
      <c r="BPT92" s="9"/>
      <c r="BPU92" s="9"/>
      <c r="BPV92" s="9"/>
      <c r="BPW92" s="9"/>
      <c r="BPX92" s="9"/>
      <c r="BPY92" s="9"/>
      <c r="BPZ92" s="9"/>
      <c r="BQA92" s="9"/>
      <c r="BQB92" s="9"/>
      <c r="BQC92" s="9"/>
      <c r="BQD92" s="9"/>
      <c r="BQE92" s="9"/>
      <c r="BQF92" s="9"/>
      <c r="BQG92" s="9"/>
      <c r="BQH92" s="9"/>
      <c r="BQI92" s="9"/>
      <c r="BQJ92" s="9"/>
      <c r="BQK92" s="9"/>
      <c r="BQL92" s="9"/>
      <c r="BQM92" s="9"/>
      <c r="BQN92" s="9"/>
      <c r="BQO92" s="9"/>
      <c r="BQP92" s="9"/>
      <c r="BQQ92" s="9"/>
      <c r="BQR92" s="9"/>
      <c r="BQS92" s="9"/>
      <c r="BQT92" s="9"/>
      <c r="BQU92" s="9"/>
      <c r="BQV92" s="9"/>
      <c r="BQW92" s="9"/>
      <c r="BQX92" s="9"/>
      <c r="BQY92" s="9"/>
      <c r="BQZ92" s="9"/>
      <c r="BRA92" s="9"/>
      <c r="BRB92" s="9"/>
      <c r="BRC92" s="9"/>
      <c r="BRD92" s="9"/>
      <c r="BRE92" s="9"/>
      <c r="BRF92" s="9"/>
      <c r="BRG92" s="9"/>
      <c r="BRH92" s="9"/>
      <c r="BRI92" s="9"/>
      <c r="BRJ92" s="9"/>
      <c r="BRK92" s="9"/>
      <c r="BRL92" s="9"/>
      <c r="BRM92" s="9"/>
      <c r="BRN92" s="9"/>
      <c r="BRO92" s="9"/>
      <c r="BRP92" s="9"/>
      <c r="BRQ92" s="9"/>
      <c r="BRR92" s="9"/>
      <c r="BRS92" s="9"/>
      <c r="BRT92" s="9"/>
      <c r="BRU92" s="9"/>
      <c r="BRV92" s="9"/>
      <c r="BRW92" s="9"/>
      <c r="BRX92" s="9"/>
      <c r="BRY92" s="9"/>
      <c r="BRZ92" s="9"/>
      <c r="BSA92" s="9"/>
      <c r="BSB92" s="9"/>
      <c r="BSC92" s="9"/>
      <c r="BSD92" s="9"/>
      <c r="BSE92" s="9"/>
      <c r="BSF92" s="9"/>
      <c r="BSG92" s="9"/>
      <c r="BSH92" s="9"/>
      <c r="BSI92" s="9"/>
      <c r="BSJ92" s="9"/>
      <c r="BSK92" s="9"/>
      <c r="BSL92" s="9"/>
      <c r="BSM92" s="9"/>
      <c r="BSN92" s="9"/>
      <c r="BSO92" s="9"/>
      <c r="BSP92" s="9"/>
      <c r="BSQ92" s="9"/>
      <c r="BSR92" s="9"/>
      <c r="BSS92" s="9"/>
      <c r="BST92" s="9"/>
      <c r="BSU92" s="9"/>
      <c r="BSV92" s="9"/>
      <c r="BSW92" s="9"/>
      <c r="BSX92" s="9"/>
      <c r="BSY92" s="9"/>
      <c r="BSZ92" s="9"/>
      <c r="BTA92" s="9"/>
      <c r="BTB92" s="9"/>
      <c r="BTC92" s="9"/>
      <c r="BTD92" s="9"/>
      <c r="BTE92" s="9"/>
      <c r="BTF92" s="9"/>
      <c r="BTG92" s="9"/>
      <c r="BTH92" s="9"/>
      <c r="BTI92" s="9"/>
      <c r="BTJ92" s="9"/>
      <c r="BTK92" s="9"/>
      <c r="BTL92" s="9"/>
      <c r="BTM92" s="9"/>
      <c r="BTN92" s="9"/>
      <c r="BTO92" s="9"/>
      <c r="BTP92" s="9"/>
      <c r="BTQ92" s="9"/>
      <c r="BTR92" s="9"/>
      <c r="BTS92" s="9"/>
      <c r="BTT92" s="9"/>
      <c r="BTU92" s="9"/>
      <c r="BTV92" s="9"/>
      <c r="BTW92" s="9"/>
      <c r="BTX92" s="9"/>
      <c r="BTY92" s="9"/>
      <c r="BTZ92" s="9"/>
      <c r="BUA92" s="9"/>
      <c r="BUB92" s="9"/>
      <c r="BUC92" s="9"/>
      <c r="BUD92" s="9"/>
      <c r="BUE92" s="9"/>
      <c r="BUF92" s="9"/>
      <c r="BUG92" s="9"/>
      <c r="BUH92" s="9"/>
      <c r="BUI92" s="9"/>
      <c r="BUJ92" s="9"/>
      <c r="BUK92" s="9"/>
      <c r="BUL92" s="9"/>
      <c r="BUM92" s="9"/>
      <c r="BUN92" s="9"/>
      <c r="BUO92" s="9"/>
      <c r="BUP92" s="9"/>
      <c r="BUQ92" s="9"/>
      <c r="BUR92" s="9"/>
      <c r="BUS92" s="9"/>
      <c r="BUT92" s="9"/>
      <c r="BUU92" s="9"/>
      <c r="BUV92" s="9"/>
      <c r="BUW92" s="9"/>
      <c r="BUX92" s="9"/>
      <c r="BUY92" s="9"/>
      <c r="BUZ92" s="9"/>
      <c r="BVA92" s="9"/>
      <c r="BVB92" s="9"/>
      <c r="BVC92" s="9"/>
      <c r="BVD92" s="9"/>
      <c r="BVE92" s="9"/>
      <c r="BVF92" s="9"/>
      <c r="BVG92" s="9"/>
      <c r="BVH92" s="9"/>
      <c r="BVI92" s="9"/>
      <c r="BVJ92" s="9"/>
      <c r="BVK92" s="9"/>
      <c r="BVL92" s="9"/>
      <c r="BVM92" s="9"/>
      <c r="BVN92" s="9"/>
      <c r="BVO92" s="9"/>
      <c r="BVP92" s="9"/>
      <c r="BVQ92" s="9"/>
      <c r="BVR92" s="9"/>
      <c r="BVS92" s="9"/>
      <c r="BVT92" s="9"/>
      <c r="BVU92" s="9"/>
      <c r="BVV92" s="9"/>
      <c r="BVW92" s="9"/>
      <c r="BVX92" s="9"/>
      <c r="BVY92" s="9"/>
      <c r="BVZ92" s="9"/>
      <c r="BWA92" s="9"/>
      <c r="BWB92" s="9"/>
      <c r="BWC92" s="9"/>
      <c r="BWD92" s="9"/>
      <c r="BWE92" s="9"/>
      <c r="BWF92" s="9"/>
      <c r="BWG92" s="9"/>
      <c r="BWH92" s="9"/>
      <c r="BWI92" s="9"/>
      <c r="BWJ92" s="9"/>
      <c r="BWK92" s="9"/>
      <c r="BWL92" s="9"/>
      <c r="BWM92" s="9"/>
      <c r="BWN92" s="9"/>
      <c r="BWO92" s="9"/>
      <c r="BWP92" s="9"/>
      <c r="BWQ92" s="9"/>
      <c r="BWR92" s="9"/>
      <c r="BWS92" s="9"/>
      <c r="BWT92" s="9"/>
      <c r="BWU92" s="9"/>
      <c r="BWV92" s="9"/>
      <c r="BWW92" s="9"/>
      <c r="BWX92" s="9"/>
      <c r="BWY92" s="9"/>
      <c r="BWZ92" s="9"/>
      <c r="BXA92" s="9"/>
      <c r="BXB92" s="9"/>
      <c r="BXC92" s="9"/>
      <c r="BXD92" s="9"/>
      <c r="BXE92" s="9"/>
      <c r="BXF92" s="9"/>
      <c r="BXG92" s="9"/>
      <c r="BXH92" s="9"/>
      <c r="BXI92" s="9"/>
      <c r="BXJ92" s="9"/>
      <c r="BXK92" s="9"/>
      <c r="BXL92" s="9"/>
      <c r="BXM92" s="9"/>
      <c r="BXN92" s="9"/>
      <c r="BXO92" s="9"/>
      <c r="BXP92" s="9"/>
      <c r="BXQ92" s="9"/>
      <c r="BXR92" s="9"/>
      <c r="BXS92" s="9"/>
      <c r="BXT92" s="9"/>
      <c r="BXU92" s="9"/>
      <c r="BXV92" s="9"/>
      <c r="BXW92" s="9"/>
      <c r="BXX92" s="9"/>
      <c r="BXY92" s="9"/>
      <c r="BXZ92" s="9"/>
      <c r="BYA92" s="9"/>
      <c r="BYB92" s="9"/>
      <c r="BYC92" s="9"/>
      <c r="BYD92" s="9"/>
      <c r="BYE92" s="9"/>
      <c r="BYF92" s="9"/>
      <c r="BYG92" s="9"/>
      <c r="BYH92" s="9"/>
      <c r="BYI92" s="9"/>
      <c r="BYJ92" s="9"/>
      <c r="BYK92" s="9"/>
      <c r="BYL92" s="9"/>
      <c r="BYM92" s="9"/>
      <c r="BYN92" s="9"/>
      <c r="BYO92" s="9"/>
      <c r="BYP92" s="9"/>
      <c r="BYQ92" s="9"/>
      <c r="BYR92" s="9"/>
      <c r="BYS92" s="9"/>
      <c r="BYT92" s="9"/>
      <c r="BYU92" s="9"/>
      <c r="BYV92" s="9"/>
      <c r="BYW92" s="9"/>
      <c r="BYX92" s="9"/>
      <c r="BYY92" s="9"/>
      <c r="BYZ92" s="9"/>
      <c r="BZA92" s="9"/>
      <c r="BZB92" s="9"/>
      <c r="BZC92" s="9"/>
      <c r="BZD92" s="9"/>
      <c r="BZE92" s="9"/>
      <c r="BZF92" s="9"/>
      <c r="BZG92" s="9"/>
      <c r="BZH92" s="9"/>
      <c r="BZI92" s="9"/>
      <c r="BZJ92" s="9"/>
      <c r="BZK92" s="9"/>
      <c r="BZL92" s="9"/>
      <c r="BZM92" s="9"/>
      <c r="BZN92" s="9"/>
      <c r="BZO92" s="9"/>
      <c r="BZP92" s="9"/>
      <c r="BZQ92" s="9"/>
      <c r="BZR92" s="9"/>
      <c r="BZS92" s="9"/>
      <c r="BZT92" s="9"/>
      <c r="BZU92" s="9"/>
      <c r="BZV92" s="9"/>
      <c r="BZW92" s="9"/>
      <c r="BZX92" s="9"/>
      <c r="BZY92" s="9"/>
      <c r="BZZ92" s="9"/>
      <c r="CAA92" s="9"/>
      <c r="CAB92" s="9"/>
      <c r="CAC92" s="9"/>
      <c r="CAD92" s="9"/>
      <c r="CAE92" s="9"/>
      <c r="CAF92" s="9"/>
      <c r="CAG92" s="9"/>
      <c r="CAH92" s="9"/>
      <c r="CAI92" s="9"/>
      <c r="CAJ92" s="9"/>
      <c r="CAK92" s="9"/>
      <c r="CAL92" s="9"/>
      <c r="CAM92" s="9"/>
      <c r="CAN92" s="9"/>
      <c r="CAO92" s="9"/>
      <c r="CAP92" s="9"/>
      <c r="CAQ92" s="9"/>
      <c r="CAR92" s="9"/>
      <c r="CAS92" s="9"/>
      <c r="CAT92" s="9"/>
      <c r="CAU92" s="9"/>
      <c r="CAV92" s="9"/>
      <c r="CAW92" s="9"/>
      <c r="CAX92" s="9"/>
      <c r="CAY92" s="9"/>
      <c r="CAZ92" s="9"/>
      <c r="CBA92" s="9"/>
      <c r="CBB92" s="9"/>
      <c r="CBC92" s="9"/>
      <c r="CBD92" s="9"/>
      <c r="CBE92" s="9"/>
      <c r="CBF92" s="9"/>
      <c r="CBG92" s="9"/>
      <c r="CBH92" s="9"/>
      <c r="CBI92" s="9"/>
      <c r="CBJ92" s="9"/>
      <c r="CBK92" s="9"/>
      <c r="CBL92" s="9"/>
      <c r="CBM92" s="9"/>
      <c r="CBN92" s="9"/>
      <c r="CBO92" s="9"/>
      <c r="CBP92" s="9"/>
      <c r="CBQ92" s="9"/>
      <c r="CBR92" s="9"/>
      <c r="CBS92" s="9"/>
      <c r="CBT92" s="9"/>
      <c r="CBU92" s="9"/>
      <c r="CBV92" s="9"/>
      <c r="CBW92" s="9"/>
      <c r="CBX92" s="9"/>
      <c r="CBY92" s="9"/>
      <c r="CBZ92" s="9"/>
      <c r="CCA92" s="9"/>
      <c r="CCB92" s="9"/>
      <c r="CCC92" s="9"/>
      <c r="CCD92" s="9"/>
      <c r="CCE92" s="9"/>
      <c r="CCF92" s="9"/>
      <c r="CCG92" s="9"/>
      <c r="CCH92" s="9"/>
      <c r="CCI92" s="9"/>
      <c r="CCJ92" s="9"/>
      <c r="CCK92" s="9"/>
      <c r="CCL92" s="9"/>
      <c r="CCM92" s="9"/>
      <c r="CCN92" s="9"/>
      <c r="CCO92" s="9"/>
      <c r="CCP92" s="9"/>
      <c r="CCQ92" s="9"/>
      <c r="CCR92" s="9"/>
      <c r="CCS92" s="9"/>
      <c r="CCT92" s="9"/>
      <c r="CCU92" s="9"/>
      <c r="CCV92" s="9"/>
      <c r="CCW92" s="9"/>
      <c r="CCX92" s="9"/>
      <c r="CCY92" s="9"/>
      <c r="CCZ92" s="9"/>
      <c r="CDA92" s="9"/>
      <c r="CDB92" s="9"/>
      <c r="CDC92" s="9"/>
      <c r="CDD92" s="9"/>
      <c r="CDE92" s="9"/>
      <c r="CDF92" s="9"/>
      <c r="CDG92" s="9"/>
      <c r="CDH92" s="9"/>
      <c r="CDI92" s="9"/>
      <c r="CDJ92" s="9"/>
      <c r="CDK92" s="9"/>
      <c r="CDL92" s="9"/>
      <c r="CDM92" s="9"/>
      <c r="CDN92" s="9"/>
      <c r="CDO92" s="9"/>
      <c r="CDP92" s="9"/>
      <c r="CDQ92" s="9"/>
      <c r="CDR92" s="9"/>
      <c r="CDS92" s="9"/>
      <c r="CDT92" s="9"/>
      <c r="CDU92" s="9"/>
      <c r="CDV92" s="9"/>
      <c r="CDW92" s="9"/>
      <c r="CDX92" s="9"/>
      <c r="CDY92" s="9"/>
      <c r="CDZ92" s="9"/>
      <c r="CEA92" s="9"/>
      <c r="CEB92" s="9"/>
      <c r="CEC92" s="9"/>
      <c r="CED92" s="9"/>
      <c r="CEE92" s="9"/>
      <c r="CEF92" s="9"/>
      <c r="CEG92" s="9"/>
      <c r="CEH92" s="9"/>
      <c r="CEI92" s="9"/>
      <c r="CEJ92" s="9"/>
      <c r="CEK92" s="9"/>
      <c r="CEL92" s="9"/>
      <c r="CEM92" s="9"/>
      <c r="CEN92" s="9"/>
      <c r="CEO92" s="9"/>
      <c r="CEP92" s="9"/>
      <c r="CEQ92" s="9"/>
      <c r="CER92" s="9"/>
      <c r="CES92" s="9"/>
      <c r="CET92" s="9"/>
      <c r="CEU92" s="9"/>
      <c r="CEV92" s="9"/>
      <c r="CEW92" s="9"/>
      <c r="CEX92" s="9"/>
      <c r="CEY92" s="9"/>
      <c r="CEZ92" s="9"/>
      <c r="CFA92" s="9"/>
      <c r="CFB92" s="9"/>
      <c r="CFC92" s="9"/>
      <c r="CFD92" s="9"/>
      <c r="CFE92" s="9"/>
      <c r="CFF92" s="9"/>
      <c r="CFG92" s="9"/>
      <c r="CFH92" s="9"/>
      <c r="CFI92" s="9"/>
      <c r="CFJ92" s="9"/>
      <c r="CFK92" s="9"/>
      <c r="CFL92" s="9"/>
      <c r="CFM92" s="9"/>
      <c r="CFN92" s="9"/>
      <c r="CFO92" s="9"/>
      <c r="CFP92" s="9"/>
      <c r="CFQ92" s="9"/>
      <c r="CFR92" s="9"/>
      <c r="CFS92" s="9"/>
      <c r="CFT92" s="9"/>
      <c r="CFU92" s="9"/>
      <c r="CFV92" s="9"/>
      <c r="CFW92" s="9"/>
      <c r="CFX92" s="9"/>
      <c r="CFY92" s="9"/>
      <c r="CFZ92" s="9"/>
      <c r="CGA92" s="9"/>
      <c r="CGB92" s="9"/>
      <c r="CGC92" s="9"/>
      <c r="CGD92" s="9"/>
      <c r="CGE92" s="9"/>
      <c r="CGF92" s="9"/>
      <c r="CGG92" s="9"/>
      <c r="CGH92" s="9"/>
      <c r="CGI92" s="9"/>
      <c r="CGJ92" s="9"/>
      <c r="CGK92" s="9"/>
      <c r="CGL92" s="9"/>
      <c r="CGM92" s="9"/>
      <c r="CGN92" s="9"/>
      <c r="CGO92" s="9"/>
      <c r="CGP92" s="9"/>
      <c r="CGQ92" s="9"/>
      <c r="CGR92" s="9"/>
      <c r="CGS92" s="9"/>
      <c r="CGT92" s="9"/>
      <c r="CGU92" s="9"/>
      <c r="CGV92" s="9"/>
      <c r="CGW92" s="9"/>
      <c r="CGX92" s="9"/>
      <c r="CGY92" s="9"/>
      <c r="CGZ92" s="9"/>
      <c r="CHA92" s="9"/>
      <c r="CHB92" s="9"/>
      <c r="CHC92" s="9"/>
      <c r="CHD92" s="9"/>
      <c r="CHE92" s="9"/>
      <c r="CHF92" s="9"/>
      <c r="CHG92" s="9"/>
      <c r="CHH92" s="9"/>
      <c r="CHI92" s="9"/>
      <c r="CHJ92" s="9"/>
      <c r="CHK92" s="9"/>
      <c r="CHL92" s="9"/>
      <c r="CHM92" s="9"/>
      <c r="CHN92" s="9"/>
      <c r="CHO92" s="9"/>
      <c r="CHP92" s="9"/>
      <c r="CHQ92" s="9"/>
      <c r="CHR92" s="9"/>
      <c r="CHS92" s="9"/>
      <c r="CHT92" s="9"/>
      <c r="CHU92" s="9"/>
      <c r="CHV92" s="9"/>
      <c r="CHW92" s="9"/>
      <c r="CHX92" s="9"/>
      <c r="CHY92" s="9"/>
      <c r="CHZ92" s="9"/>
      <c r="CIA92" s="9"/>
      <c r="CIB92" s="9"/>
      <c r="CIC92" s="9"/>
      <c r="CID92" s="9"/>
      <c r="CIE92" s="9"/>
      <c r="CIF92" s="9"/>
      <c r="CIG92" s="9"/>
      <c r="CIH92" s="9"/>
      <c r="CII92" s="9"/>
      <c r="CIJ92" s="9"/>
      <c r="CIK92" s="9"/>
      <c r="CIL92" s="9"/>
      <c r="CIM92" s="9"/>
      <c r="CIN92" s="9"/>
      <c r="CIO92" s="9"/>
      <c r="CIP92" s="9"/>
      <c r="CIQ92" s="9"/>
      <c r="CIR92" s="9"/>
      <c r="CIS92" s="9"/>
      <c r="CIT92" s="9"/>
      <c r="CIU92" s="9"/>
      <c r="CIV92" s="9"/>
      <c r="CIW92" s="9"/>
      <c r="CIX92" s="9"/>
      <c r="CIY92" s="9"/>
      <c r="CIZ92" s="9"/>
      <c r="CJA92" s="9"/>
      <c r="CJB92" s="9"/>
      <c r="CJC92" s="9"/>
      <c r="CJD92" s="9"/>
      <c r="CJE92" s="9"/>
      <c r="CJF92" s="9"/>
      <c r="CJG92" s="9"/>
      <c r="CJH92" s="9"/>
      <c r="CJI92" s="9"/>
      <c r="CJJ92" s="9"/>
      <c r="CJK92" s="9"/>
      <c r="CJL92" s="9"/>
      <c r="CJM92" s="9"/>
      <c r="CJN92" s="9"/>
      <c r="CJO92" s="9"/>
      <c r="CJP92" s="9"/>
      <c r="CJQ92" s="9"/>
      <c r="CJR92" s="9"/>
      <c r="CJS92" s="9"/>
      <c r="CJT92" s="9"/>
      <c r="CJU92" s="9"/>
      <c r="CJV92" s="9"/>
      <c r="CJW92" s="9"/>
      <c r="CJX92" s="9"/>
      <c r="CJY92" s="9"/>
      <c r="CJZ92" s="9"/>
      <c r="CKA92" s="9"/>
      <c r="CKB92" s="9"/>
      <c r="CKC92" s="9"/>
      <c r="CKD92" s="9"/>
      <c r="CKE92" s="9"/>
      <c r="CKF92" s="9"/>
      <c r="CKG92" s="9"/>
      <c r="CKH92" s="9"/>
      <c r="CKI92" s="9"/>
      <c r="CKJ92" s="9"/>
      <c r="CKK92" s="9"/>
      <c r="CKL92" s="9"/>
      <c r="CKM92" s="9"/>
      <c r="CKN92" s="9"/>
      <c r="CKO92" s="9"/>
      <c r="CKP92" s="9"/>
      <c r="CKQ92" s="9"/>
      <c r="CKR92" s="9"/>
      <c r="CKS92" s="9"/>
      <c r="CKT92" s="9"/>
      <c r="CKU92" s="9"/>
      <c r="CKV92" s="9"/>
      <c r="CKW92" s="9"/>
      <c r="CKX92" s="9"/>
      <c r="CKY92" s="9"/>
      <c r="CKZ92" s="9"/>
      <c r="CLA92" s="9"/>
      <c r="CLB92" s="9"/>
      <c r="CLC92" s="9"/>
      <c r="CLD92" s="9"/>
      <c r="CLE92" s="9"/>
      <c r="CLF92" s="9"/>
      <c r="CLG92" s="9"/>
      <c r="CLH92" s="9"/>
      <c r="CLI92" s="9"/>
      <c r="CLJ92" s="9"/>
      <c r="CLK92" s="9"/>
      <c r="CLL92" s="9"/>
      <c r="CLM92" s="9"/>
      <c r="CLN92" s="9"/>
      <c r="CLO92" s="9"/>
      <c r="CLP92" s="9"/>
      <c r="CLQ92" s="9"/>
      <c r="CLR92" s="9"/>
      <c r="CLS92" s="9"/>
      <c r="CLT92" s="9"/>
      <c r="CLU92" s="9"/>
      <c r="CLV92" s="9"/>
      <c r="CLW92" s="9"/>
      <c r="CLX92" s="9"/>
      <c r="CLY92" s="9"/>
      <c r="CLZ92" s="9"/>
      <c r="CMA92" s="9"/>
      <c r="CMB92" s="9"/>
      <c r="CMC92" s="9"/>
      <c r="CMD92" s="9"/>
      <c r="CME92" s="9"/>
      <c r="CMF92" s="9"/>
      <c r="CMG92" s="9"/>
      <c r="CMH92" s="9"/>
      <c r="CMI92" s="9"/>
      <c r="CMJ92" s="9"/>
      <c r="CMK92" s="9"/>
      <c r="CML92" s="9"/>
      <c r="CMM92" s="9"/>
      <c r="CMN92" s="9"/>
      <c r="CMO92" s="9"/>
      <c r="CMP92" s="9"/>
      <c r="CMQ92" s="9"/>
      <c r="CMR92" s="9"/>
      <c r="CMS92" s="9"/>
      <c r="CMT92" s="9"/>
      <c r="CMU92" s="9"/>
      <c r="CMV92" s="9"/>
      <c r="CMW92" s="9"/>
      <c r="CMX92" s="9"/>
      <c r="CMY92" s="9"/>
      <c r="CMZ92" s="9"/>
      <c r="CNA92" s="9"/>
      <c r="CNB92" s="9"/>
      <c r="CNC92" s="9"/>
      <c r="CND92" s="9"/>
      <c r="CNE92" s="9"/>
      <c r="CNF92" s="9"/>
      <c r="CNG92" s="9"/>
      <c r="CNH92" s="9"/>
      <c r="CNI92" s="9"/>
      <c r="CNJ92" s="9"/>
      <c r="CNK92" s="9"/>
      <c r="CNL92" s="9"/>
      <c r="CNM92" s="9"/>
      <c r="CNN92" s="9"/>
      <c r="CNO92" s="9"/>
      <c r="CNP92" s="9"/>
      <c r="CNQ92" s="9"/>
      <c r="CNR92" s="9"/>
      <c r="CNS92" s="9"/>
      <c r="CNT92" s="9"/>
      <c r="CNU92" s="9"/>
      <c r="CNV92" s="9"/>
      <c r="CNW92" s="9"/>
      <c r="CNX92" s="9"/>
      <c r="CNY92" s="9"/>
      <c r="CNZ92" s="9"/>
      <c r="COA92" s="9"/>
      <c r="COB92" s="9"/>
      <c r="COC92" s="9"/>
      <c r="COD92" s="9"/>
      <c r="COE92" s="9"/>
      <c r="COF92" s="9"/>
      <c r="COG92" s="9"/>
      <c r="COH92" s="9"/>
      <c r="COI92" s="9"/>
      <c r="COJ92" s="9"/>
      <c r="COK92" s="9"/>
      <c r="COL92" s="9"/>
      <c r="COM92" s="9"/>
      <c r="CON92" s="9"/>
      <c r="COO92" s="9"/>
      <c r="COP92" s="9"/>
      <c r="COQ92" s="9"/>
      <c r="COR92" s="9"/>
      <c r="COS92" s="9"/>
      <c r="COT92" s="9"/>
      <c r="COU92" s="9"/>
      <c r="COV92" s="9"/>
      <c r="COW92" s="9"/>
      <c r="COX92" s="9"/>
      <c r="COY92" s="9"/>
      <c r="COZ92" s="9"/>
      <c r="CPA92" s="9"/>
      <c r="CPB92" s="9"/>
      <c r="CPC92" s="9"/>
      <c r="CPD92" s="9"/>
      <c r="CPE92" s="9"/>
      <c r="CPF92" s="9"/>
      <c r="CPG92" s="9"/>
      <c r="CPH92" s="9"/>
      <c r="CPI92" s="9"/>
      <c r="CPJ92" s="9"/>
      <c r="CPK92" s="9"/>
      <c r="CPL92" s="9"/>
      <c r="CPM92" s="9"/>
      <c r="CPN92" s="9"/>
      <c r="CPO92" s="9"/>
      <c r="CPP92" s="9"/>
      <c r="CPQ92" s="9"/>
      <c r="CPR92" s="9"/>
      <c r="CPS92" s="9"/>
      <c r="CPT92" s="9"/>
      <c r="CPU92" s="9"/>
      <c r="CPV92" s="9"/>
      <c r="CPW92" s="9"/>
      <c r="CPX92" s="9"/>
      <c r="CPY92" s="9"/>
      <c r="CPZ92" s="9"/>
      <c r="CQA92" s="9"/>
      <c r="CQB92" s="9"/>
      <c r="CQC92" s="9"/>
      <c r="CQD92" s="9"/>
      <c r="CQE92" s="9"/>
      <c r="CQF92" s="9"/>
      <c r="CQG92" s="9"/>
      <c r="CQH92" s="9"/>
      <c r="CQI92" s="9"/>
      <c r="CQJ92" s="9"/>
      <c r="CQK92" s="9"/>
      <c r="CQL92" s="9"/>
      <c r="CQM92" s="9"/>
      <c r="CQN92" s="9"/>
      <c r="CQO92" s="9"/>
      <c r="CQP92" s="9"/>
      <c r="CQQ92" s="9"/>
      <c r="CQR92" s="9"/>
      <c r="CQS92" s="9"/>
      <c r="CQT92" s="9"/>
      <c r="CQU92" s="9"/>
      <c r="CQV92" s="9"/>
      <c r="CQW92" s="9"/>
      <c r="CQX92" s="9"/>
      <c r="CQY92" s="9"/>
      <c r="CQZ92" s="9"/>
      <c r="CRA92" s="9"/>
      <c r="CRB92" s="9"/>
      <c r="CRC92" s="9"/>
      <c r="CRD92" s="9"/>
      <c r="CRE92" s="9"/>
      <c r="CRF92" s="9"/>
      <c r="CRG92" s="9"/>
      <c r="CRH92" s="9"/>
      <c r="CRI92" s="9"/>
      <c r="CRJ92" s="9"/>
      <c r="CRK92" s="9"/>
      <c r="CRL92" s="9"/>
      <c r="CRM92" s="9"/>
      <c r="CRN92" s="9"/>
      <c r="CRO92" s="9"/>
      <c r="CRP92" s="9"/>
      <c r="CRQ92" s="9"/>
      <c r="CRR92" s="9"/>
      <c r="CRS92" s="9"/>
      <c r="CRT92" s="9"/>
      <c r="CRU92" s="9"/>
      <c r="CRV92" s="9"/>
      <c r="CRW92" s="9"/>
      <c r="CRX92" s="9"/>
      <c r="CRY92" s="9"/>
      <c r="CRZ92" s="9"/>
      <c r="CSA92" s="9"/>
      <c r="CSB92" s="9"/>
      <c r="CSC92" s="9"/>
      <c r="CSD92" s="9"/>
      <c r="CSE92" s="9"/>
      <c r="CSF92" s="9"/>
      <c r="CSG92" s="9"/>
      <c r="CSH92" s="9"/>
      <c r="CSI92" s="9"/>
      <c r="CSJ92" s="9"/>
      <c r="CSK92" s="9"/>
      <c r="CSL92" s="9"/>
      <c r="CSM92" s="9"/>
      <c r="CSN92" s="9"/>
      <c r="CSO92" s="9"/>
      <c r="CSP92" s="9"/>
      <c r="CSQ92" s="9"/>
      <c r="CSR92" s="9"/>
      <c r="CSS92" s="9"/>
      <c r="CST92" s="9"/>
      <c r="CSU92" s="9"/>
      <c r="CSV92" s="9"/>
      <c r="CSW92" s="9"/>
      <c r="CSX92" s="9"/>
      <c r="CSY92" s="9"/>
      <c r="CSZ92" s="9"/>
      <c r="CTA92" s="9"/>
      <c r="CTB92" s="9"/>
      <c r="CTC92" s="9"/>
      <c r="CTD92" s="9"/>
      <c r="CTE92" s="9"/>
      <c r="CTF92" s="9"/>
      <c r="CTG92" s="9"/>
      <c r="CTH92" s="9"/>
      <c r="CTI92" s="9"/>
      <c r="CTJ92" s="9"/>
      <c r="CTK92" s="9"/>
      <c r="CTL92" s="9"/>
      <c r="CTM92" s="9"/>
      <c r="CTN92" s="9"/>
      <c r="CTO92" s="9"/>
      <c r="CTP92" s="9"/>
      <c r="CTQ92" s="9"/>
      <c r="CTR92" s="9"/>
      <c r="CTS92" s="9"/>
      <c r="CTT92" s="9"/>
      <c r="CTU92" s="9"/>
      <c r="CTV92" s="9"/>
      <c r="CTW92" s="9"/>
      <c r="CTX92" s="9"/>
      <c r="CTY92" s="9"/>
      <c r="CTZ92" s="9"/>
      <c r="CUA92" s="9"/>
      <c r="CUB92" s="9"/>
      <c r="CUC92" s="9"/>
      <c r="CUD92" s="9"/>
      <c r="CUE92" s="9"/>
      <c r="CUF92" s="9"/>
      <c r="CUG92" s="9"/>
      <c r="CUH92" s="9"/>
      <c r="CUI92" s="9"/>
      <c r="CUJ92" s="9"/>
      <c r="CUK92" s="9"/>
      <c r="CUL92" s="9"/>
      <c r="CUM92" s="9"/>
      <c r="CUN92" s="9"/>
      <c r="CUO92" s="9"/>
      <c r="CUP92" s="9"/>
      <c r="CUQ92" s="9"/>
      <c r="CUR92" s="9"/>
      <c r="CUS92" s="9"/>
      <c r="CUT92" s="9"/>
      <c r="CUU92" s="9"/>
      <c r="CUV92" s="9"/>
      <c r="CUW92" s="9"/>
      <c r="CUX92" s="9"/>
      <c r="CUY92" s="9"/>
      <c r="CUZ92" s="9"/>
      <c r="CVA92" s="9"/>
      <c r="CVB92" s="9"/>
      <c r="CVC92" s="9"/>
      <c r="CVD92" s="9"/>
      <c r="CVE92" s="9"/>
      <c r="CVF92" s="9"/>
      <c r="CVG92" s="9"/>
      <c r="CVH92" s="9"/>
      <c r="CVI92" s="9"/>
      <c r="CVJ92" s="9"/>
      <c r="CVK92" s="9"/>
      <c r="CVL92" s="9"/>
      <c r="CVM92" s="9"/>
      <c r="CVN92" s="9"/>
      <c r="CVO92" s="9"/>
      <c r="CVP92" s="9"/>
      <c r="CVQ92" s="9"/>
      <c r="CVR92" s="9"/>
      <c r="CVS92" s="9"/>
      <c r="CVT92" s="9"/>
      <c r="CVU92" s="9"/>
      <c r="CVV92" s="9"/>
      <c r="CVW92" s="9"/>
      <c r="CVX92" s="9"/>
      <c r="CVY92" s="9"/>
      <c r="CVZ92" s="9"/>
      <c r="CWA92" s="9"/>
      <c r="CWB92" s="9"/>
      <c r="CWC92" s="9"/>
      <c r="CWD92" s="9"/>
      <c r="CWE92" s="9"/>
      <c r="CWF92" s="9"/>
      <c r="CWG92" s="9"/>
      <c r="CWH92" s="9"/>
      <c r="CWI92" s="9"/>
      <c r="CWJ92" s="9"/>
      <c r="CWK92" s="9"/>
      <c r="CWL92" s="9"/>
      <c r="CWM92" s="9"/>
      <c r="CWN92" s="9"/>
      <c r="CWO92" s="9"/>
      <c r="CWP92" s="9"/>
      <c r="CWQ92" s="9"/>
      <c r="CWR92" s="9"/>
      <c r="CWS92" s="9"/>
      <c r="CWT92" s="9"/>
      <c r="CWU92" s="9"/>
      <c r="CWV92" s="9"/>
      <c r="CWW92" s="9"/>
      <c r="CWX92" s="9"/>
      <c r="CWY92" s="9"/>
      <c r="CWZ92" s="9"/>
      <c r="CXA92" s="9"/>
      <c r="CXB92" s="9"/>
      <c r="CXC92" s="9"/>
      <c r="CXD92" s="9"/>
      <c r="CXE92" s="9"/>
      <c r="CXF92" s="9"/>
      <c r="CXG92" s="9"/>
      <c r="CXH92" s="9"/>
      <c r="CXI92" s="9"/>
      <c r="CXJ92" s="9"/>
      <c r="CXK92" s="9"/>
      <c r="CXL92" s="9"/>
      <c r="CXM92" s="9"/>
      <c r="CXN92" s="9"/>
      <c r="CXO92" s="9"/>
      <c r="CXP92" s="9"/>
      <c r="CXQ92" s="9"/>
      <c r="CXR92" s="9"/>
      <c r="CXS92" s="9"/>
      <c r="CXT92" s="9"/>
      <c r="CXU92" s="9"/>
      <c r="CXV92" s="9"/>
      <c r="CXW92" s="9"/>
      <c r="CXX92" s="9"/>
      <c r="CXY92" s="9"/>
      <c r="CXZ92" s="9"/>
      <c r="CYA92" s="9"/>
      <c r="CYB92" s="9"/>
      <c r="CYC92" s="9"/>
      <c r="CYD92" s="9"/>
      <c r="CYE92" s="9"/>
      <c r="CYF92" s="9"/>
      <c r="CYG92" s="9"/>
      <c r="CYH92" s="9"/>
      <c r="CYI92" s="9"/>
      <c r="CYJ92" s="9"/>
      <c r="CYK92" s="9"/>
      <c r="CYL92" s="9"/>
      <c r="CYM92" s="9"/>
      <c r="CYN92" s="9"/>
      <c r="CYO92" s="9"/>
      <c r="CYP92" s="9"/>
      <c r="CYQ92" s="9"/>
      <c r="CYR92" s="9"/>
      <c r="CYS92" s="9"/>
      <c r="CYT92" s="9"/>
      <c r="CYU92" s="9"/>
      <c r="CYV92" s="9"/>
      <c r="CYW92" s="9"/>
      <c r="CYX92" s="9"/>
      <c r="CYY92" s="9"/>
      <c r="CYZ92" s="9"/>
      <c r="CZA92" s="9"/>
      <c r="CZB92" s="9"/>
      <c r="CZC92" s="9"/>
      <c r="CZD92" s="9"/>
      <c r="CZE92" s="9"/>
      <c r="CZF92" s="9"/>
      <c r="CZG92" s="9"/>
      <c r="CZH92" s="9"/>
      <c r="CZI92" s="9"/>
      <c r="CZJ92" s="9"/>
      <c r="CZK92" s="9"/>
      <c r="CZL92" s="9"/>
      <c r="CZM92" s="9"/>
      <c r="CZN92" s="9"/>
      <c r="CZO92" s="9"/>
      <c r="CZP92" s="9"/>
      <c r="CZQ92" s="9"/>
      <c r="CZR92" s="9"/>
      <c r="CZS92" s="9"/>
      <c r="CZT92" s="9"/>
      <c r="CZU92" s="9"/>
      <c r="CZV92" s="9"/>
      <c r="CZW92" s="9"/>
      <c r="CZX92" s="9"/>
      <c r="CZY92" s="9"/>
      <c r="CZZ92" s="9"/>
      <c r="DAA92" s="9"/>
      <c r="DAB92" s="9"/>
      <c r="DAC92" s="9"/>
      <c r="DAD92" s="9"/>
      <c r="DAE92" s="9"/>
      <c r="DAF92" s="9"/>
      <c r="DAG92" s="9"/>
      <c r="DAH92" s="9"/>
      <c r="DAI92" s="9"/>
      <c r="DAJ92" s="9"/>
      <c r="DAK92" s="9"/>
      <c r="DAL92" s="9"/>
      <c r="DAM92" s="9"/>
      <c r="DAN92" s="9"/>
      <c r="DAO92" s="9"/>
      <c r="DAP92" s="9"/>
      <c r="DAQ92" s="9"/>
      <c r="DAR92" s="9"/>
      <c r="DAS92" s="9"/>
      <c r="DAT92" s="9"/>
      <c r="DAU92" s="9"/>
      <c r="DAV92" s="9"/>
      <c r="DAW92" s="9"/>
      <c r="DAX92" s="9"/>
      <c r="DAY92" s="9"/>
      <c r="DAZ92" s="9"/>
      <c r="DBA92" s="9"/>
      <c r="DBB92" s="9"/>
      <c r="DBC92" s="9"/>
      <c r="DBD92" s="9"/>
      <c r="DBE92" s="9"/>
      <c r="DBF92" s="9"/>
      <c r="DBG92" s="9"/>
      <c r="DBH92" s="9"/>
      <c r="DBI92" s="9"/>
      <c r="DBJ92" s="9"/>
      <c r="DBK92" s="9"/>
      <c r="DBL92" s="9"/>
      <c r="DBM92" s="9"/>
      <c r="DBN92" s="9"/>
      <c r="DBO92" s="9"/>
      <c r="DBP92" s="9"/>
      <c r="DBQ92" s="9"/>
      <c r="DBR92" s="9"/>
      <c r="DBS92" s="9"/>
      <c r="DBT92" s="9"/>
      <c r="DBU92" s="9"/>
      <c r="DBV92" s="9"/>
      <c r="DBW92" s="9"/>
      <c r="DBX92" s="9"/>
      <c r="DBY92" s="9"/>
      <c r="DBZ92" s="9"/>
      <c r="DCA92" s="9"/>
      <c r="DCB92" s="9"/>
      <c r="DCC92" s="9"/>
      <c r="DCD92" s="9"/>
      <c r="DCE92" s="9"/>
      <c r="DCF92" s="9"/>
      <c r="DCG92" s="9"/>
      <c r="DCH92" s="9"/>
      <c r="DCI92" s="9"/>
      <c r="DCJ92" s="9"/>
      <c r="DCK92" s="9"/>
      <c r="DCL92" s="9"/>
      <c r="DCM92" s="9"/>
      <c r="DCN92" s="9"/>
      <c r="DCO92" s="9"/>
      <c r="DCP92" s="9"/>
      <c r="DCQ92" s="9"/>
      <c r="DCR92" s="9"/>
      <c r="DCS92" s="9"/>
      <c r="DCT92" s="9"/>
      <c r="DCU92" s="9"/>
      <c r="DCV92" s="9"/>
      <c r="DCW92" s="9"/>
      <c r="DCX92" s="9"/>
      <c r="DCY92" s="9"/>
      <c r="DCZ92" s="9"/>
      <c r="DDA92" s="9"/>
      <c r="DDB92" s="9"/>
      <c r="DDC92" s="9"/>
      <c r="DDD92" s="9"/>
      <c r="DDE92" s="9"/>
      <c r="DDF92" s="9"/>
      <c r="DDG92" s="9"/>
      <c r="DDH92" s="9"/>
      <c r="DDI92" s="9"/>
      <c r="DDJ92" s="9"/>
      <c r="DDK92" s="9"/>
      <c r="DDL92" s="9"/>
      <c r="DDM92" s="9"/>
      <c r="DDN92" s="9"/>
      <c r="DDO92" s="9"/>
      <c r="DDP92" s="9"/>
      <c r="DDQ92" s="9"/>
      <c r="DDR92" s="9"/>
      <c r="DDS92" s="9"/>
      <c r="DDT92" s="9"/>
      <c r="DDU92" s="9"/>
      <c r="DDV92" s="9"/>
      <c r="DDW92" s="9"/>
      <c r="DDX92" s="9"/>
      <c r="DDY92" s="9"/>
      <c r="DDZ92" s="9"/>
      <c r="DEA92" s="9"/>
      <c r="DEB92" s="9"/>
      <c r="DEC92" s="9"/>
      <c r="DED92" s="9"/>
      <c r="DEE92" s="9"/>
      <c r="DEF92" s="9"/>
      <c r="DEG92" s="9"/>
      <c r="DEH92" s="9"/>
      <c r="DEI92" s="9"/>
      <c r="DEJ92" s="9"/>
      <c r="DEK92" s="9"/>
      <c r="DEL92" s="9"/>
      <c r="DEM92" s="9"/>
      <c r="DEN92" s="9"/>
      <c r="DEO92" s="9"/>
      <c r="DEP92" s="9"/>
      <c r="DEQ92" s="9"/>
      <c r="DER92" s="9"/>
      <c r="DES92" s="9"/>
      <c r="DET92" s="9"/>
      <c r="DEU92" s="9"/>
      <c r="DEV92" s="9"/>
      <c r="DEW92" s="9"/>
      <c r="DEX92" s="9"/>
      <c r="DEY92" s="9"/>
      <c r="DEZ92" s="9"/>
      <c r="DFA92" s="9"/>
      <c r="DFB92" s="9"/>
      <c r="DFC92" s="9"/>
      <c r="DFD92" s="9"/>
      <c r="DFE92" s="9"/>
      <c r="DFF92" s="9"/>
      <c r="DFG92" s="9"/>
      <c r="DFH92" s="9"/>
      <c r="DFI92" s="9"/>
      <c r="DFJ92" s="9"/>
      <c r="DFK92" s="9"/>
      <c r="DFL92" s="9"/>
      <c r="DFM92" s="9"/>
      <c r="DFN92" s="9"/>
      <c r="DFO92" s="9"/>
      <c r="DFP92" s="9"/>
      <c r="DFQ92" s="9"/>
      <c r="DFR92" s="9"/>
      <c r="DFS92" s="9"/>
      <c r="DFT92" s="9"/>
      <c r="DFU92" s="9"/>
      <c r="DFV92" s="9"/>
      <c r="DFW92" s="9"/>
      <c r="DFX92" s="9"/>
      <c r="DFY92" s="9"/>
      <c r="DFZ92" s="9"/>
      <c r="DGA92" s="9"/>
      <c r="DGB92" s="9"/>
      <c r="DGC92" s="9"/>
      <c r="DGD92" s="9"/>
      <c r="DGE92" s="9"/>
      <c r="DGF92" s="9"/>
      <c r="DGG92" s="9"/>
      <c r="DGH92" s="9"/>
      <c r="DGI92" s="9"/>
      <c r="DGJ92" s="9"/>
      <c r="DGK92" s="9"/>
      <c r="DGL92" s="9"/>
      <c r="DGM92" s="9"/>
      <c r="DGN92" s="9"/>
      <c r="DGO92" s="9"/>
      <c r="DGP92" s="9"/>
      <c r="DGQ92" s="9"/>
      <c r="DGR92" s="9"/>
      <c r="DGS92" s="9"/>
      <c r="DGT92" s="9"/>
      <c r="DGU92" s="9"/>
      <c r="DGV92" s="9"/>
      <c r="DGW92" s="9"/>
      <c r="DGX92" s="9"/>
      <c r="DGY92" s="9"/>
      <c r="DGZ92" s="9"/>
      <c r="DHA92" s="9"/>
      <c r="DHB92" s="9"/>
      <c r="DHC92" s="9"/>
      <c r="DHD92" s="9"/>
      <c r="DHE92" s="9"/>
      <c r="DHF92" s="9"/>
      <c r="DHG92" s="9"/>
      <c r="DHH92" s="9"/>
      <c r="DHI92" s="9"/>
      <c r="DHJ92" s="9"/>
      <c r="DHK92" s="9"/>
      <c r="DHL92" s="9"/>
      <c r="DHM92" s="9"/>
      <c r="DHN92" s="9"/>
      <c r="DHO92" s="9"/>
      <c r="DHP92" s="9"/>
      <c r="DHQ92" s="9"/>
      <c r="DHR92" s="9"/>
      <c r="DHS92" s="9"/>
      <c r="DHT92" s="9"/>
      <c r="DHU92" s="9"/>
      <c r="DHV92" s="9"/>
      <c r="DHW92" s="9"/>
      <c r="DHX92" s="9"/>
      <c r="DHY92" s="9"/>
      <c r="DHZ92" s="9"/>
      <c r="DIA92" s="9"/>
      <c r="DIB92" s="9"/>
      <c r="DIC92" s="9"/>
      <c r="DID92" s="9"/>
      <c r="DIE92" s="9"/>
      <c r="DIF92" s="9"/>
      <c r="DIG92" s="9"/>
      <c r="DIH92" s="9"/>
      <c r="DII92" s="9"/>
      <c r="DIJ92" s="9"/>
      <c r="DIK92" s="9"/>
      <c r="DIL92" s="9"/>
      <c r="DIM92" s="9"/>
      <c r="DIN92" s="9"/>
      <c r="DIO92" s="9"/>
      <c r="DIP92" s="9"/>
      <c r="DIQ92" s="9"/>
      <c r="DIR92" s="9"/>
      <c r="DIS92" s="9"/>
      <c r="DIT92" s="9"/>
      <c r="DIU92" s="9"/>
      <c r="DIV92" s="9"/>
      <c r="DIW92" s="9"/>
      <c r="DIX92" s="9"/>
      <c r="DIY92" s="9"/>
      <c r="DIZ92" s="9"/>
      <c r="DJA92" s="9"/>
      <c r="DJB92" s="9"/>
      <c r="DJC92" s="9"/>
      <c r="DJD92" s="9"/>
      <c r="DJE92" s="9"/>
      <c r="DJF92" s="9"/>
      <c r="DJG92" s="9"/>
      <c r="DJH92" s="9"/>
      <c r="DJI92" s="9"/>
      <c r="DJJ92" s="9"/>
      <c r="DJK92" s="9"/>
      <c r="DJL92" s="9"/>
      <c r="DJM92" s="9"/>
      <c r="DJN92" s="9"/>
      <c r="DJO92" s="9"/>
      <c r="DJP92" s="9"/>
      <c r="DJQ92" s="9"/>
      <c r="DJR92" s="9"/>
      <c r="DJS92" s="9"/>
      <c r="DJT92" s="9"/>
      <c r="DJU92" s="9"/>
      <c r="DJV92" s="9"/>
      <c r="DJW92" s="9"/>
      <c r="DJX92" s="9"/>
      <c r="DJY92" s="9"/>
      <c r="DJZ92" s="9"/>
      <c r="DKA92" s="9"/>
      <c r="DKB92" s="9"/>
      <c r="DKC92" s="9"/>
      <c r="DKD92" s="9"/>
      <c r="DKE92" s="9"/>
      <c r="DKF92" s="9"/>
      <c r="DKG92" s="9"/>
      <c r="DKH92" s="9"/>
      <c r="DKI92" s="9"/>
      <c r="DKJ92" s="9"/>
      <c r="DKK92" s="9"/>
      <c r="DKL92" s="9"/>
      <c r="DKM92" s="9"/>
      <c r="DKN92" s="9"/>
      <c r="DKO92" s="9"/>
      <c r="DKP92" s="9"/>
      <c r="DKQ92" s="9"/>
      <c r="DKR92" s="9"/>
      <c r="DKS92" s="9"/>
      <c r="DKT92" s="9"/>
      <c r="DKU92" s="9"/>
      <c r="DKV92" s="9"/>
      <c r="DKW92" s="9"/>
      <c r="DKX92" s="9"/>
      <c r="DKY92" s="9"/>
      <c r="DKZ92" s="9"/>
      <c r="DLA92" s="9"/>
      <c r="DLB92" s="9"/>
      <c r="DLC92" s="9"/>
      <c r="DLD92" s="9"/>
      <c r="DLE92" s="9"/>
      <c r="DLF92" s="9"/>
      <c r="DLG92" s="9"/>
      <c r="DLH92" s="9"/>
      <c r="DLI92" s="9"/>
      <c r="DLJ92" s="9"/>
      <c r="DLK92" s="9"/>
      <c r="DLL92" s="9"/>
      <c r="DLM92" s="9"/>
      <c r="DLN92" s="9"/>
      <c r="DLO92" s="9"/>
      <c r="DLP92" s="9"/>
      <c r="DLQ92" s="9"/>
      <c r="DLR92" s="9"/>
      <c r="DLS92" s="9"/>
      <c r="DLT92" s="9"/>
      <c r="DLU92" s="9"/>
      <c r="DLV92" s="9"/>
      <c r="DLW92" s="9"/>
      <c r="DLX92" s="9"/>
      <c r="DLY92" s="9"/>
      <c r="DLZ92" s="9"/>
      <c r="DMA92" s="9"/>
      <c r="DMB92" s="9"/>
      <c r="DMC92" s="9"/>
      <c r="DMD92" s="9"/>
      <c r="DME92" s="9"/>
      <c r="DMF92" s="9"/>
      <c r="DMG92" s="9"/>
      <c r="DMH92" s="9"/>
      <c r="DMI92" s="9"/>
      <c r="DMJ92" s="9"/>
      <c r="DMK92" s="9"/>
      <c r="DML92" s="9"/>
      <c r="DMM92" s="9"/>
      <c r="DMN92" s="9"/>
      <c r="DMO92" s="9"/>
      <c r="DMP92" s="9"/>
      <c r="DMQ92" s="9"/>
      <c r="DMR92" s="9"/>
      <c r="DMS92" s="9"/>
      <c r="DMT92" s="9"/>
      <c r="DMU92" s="9"/>
      <c r="DMV92" s="9"/>
      <c r="DMW92" s="9"/>
      <c r="DMX92" s="9"/>
      <c r="DMY92" s="9"/>
      <c r="DMZ92" s="9"/>
      <c r="DNA92" s="9"/>
      <c r="DNB92" s="9"/>
      <c r="DNC92" s="9"/>
      <c r="DND92" s="9"/>
      <c r="DNE92" s="9"/>
      <c r="DNF92" s="9"/>
      <c r="DNG92" s="9"/>
      <c r="DNH92" s="9"/>
      <c r="DNI92" s="9"/>
      <c r="DNJ92" s="9"/>
      <c r="DNK92" s="9"/>
      <c r="DNL92" s="9"/>
      <c r="DNM92" s="9"/>
      <c r="DNN92" s="9"/>
      <c r="DNO92" s="9"/>
      <c r="DNP92" s="9"/>
      <c r="DNQ92" s="9"/>
      <c r="DNR92" s="9"/>
      <c r="DNS92" s="9"/>
      <c r="DNT92" s="9"/>
      <c r="DNU92" s="9"/>
      <c r="DNV92" s="9"/>
      <c r="DNW92" s="9"/>
      <c r="DNX92" s="9"/>
      <c r="DNY92" s="9"/>
      <c r="DNZ92" s="9"/>
      <c r="DOA92" s="9"/>
      <c r="DOB92" s="9"/>
      <c r="DOC92" s="9"/>
      <c r="DOD92" s="9"/>
      <c r="DOE92" s="9"/>
      <c r="DOF92" s="9"/>
      <c r="DOG92" s="9"/>
      <c r="DOH92" s="9"/>
      <c r="DOI92" s="9"/>
      <c r="DOJ92" s="9"/>
      <c r="DOK92" s="9"/>
      <c r="DOL92" s="9"/>
      <c r="DOM92" s="9"/>
      <c r="DON92" s="9"/>
      <c r="DOO92" s="9"/>
      <c r="DOP92" s="9"/>
      <c r="DOQ92" s="9"/>
      <c r="DOR92" s="9"/>
      <c r="DOS92" s="9"/>
      <c r="DOT92" s="9"/>
      <c r="DOU92" s="9"/>
      <c r="DOV92" s="9"/>
      <c r="DOW92" s="9"/>
      <c r="DOX92" s="9"/>
      <c r="DOY92" s="9"/>
      <c r="DOZ92" s="9"/>
      <c r="DPA92" s="9"/>
      <c r="DPB92" s="9"/>
      <c r="DPC92" s="9"/>
      <c r="DPD92" s="9"/>
      <c r="DPE92" s="9"/>
      <c r="DPF92" s="9"/>
      <c r="DPG92" s="9"/>
      <c r="DPH92" s="9"/>
      <c r="DPI92" s="9"/>
      <c r="DPJ92" s="9"/>
      <c r="DPK92" s="9"/>
      <c r="DPL92" s="9"/>
      <c r="DPM92" s="9"/>
      <c r="DPN92" s="9"/>
      <c r="DPO92" s="9"/>
      <c r="DPP92" s="9"/>
      <c r="DPQ92" s="9"/>
      <c r="DPR92" s="9"/>
      <c r="DPS92" s="9"/>
      <c r="DPT92" s="9"/>
      <c r="DPU92" s="9"/>
      <c r="DPV92" s="9"/>
      <c r="DPW92" s="9"/>
      <c r="DPX92" s="9"/>
      <c r="DPY92" s="9"/>
      <c r="DPZ92" s="9"/>
      <c r="DQA92" s="9"/>
      <c r="DQB92" s="9"/>
      <c r="DQC92" s="9"/>
      <c r="DQD92" s="9"/>
      <c r="DQE92" s="9"/>
      <c r="DQF92" s="9"/>
      <c r="DQG92" s="9"/>
      <c r="DQH92" s="9"/>
      <c r="DQI92" s="9"/>
      <c r="DQJ92" s="9"/>
      <c r="DQK92" s="9"/>
      <c r="DQL92" s="9"/>
      <c r="DQM92" s="9"/>
      <c r="DQN92" s="9"/>
      <c r="DQO92" s="9"/>
      <c r="DQP92" s="9"/>
      <c r="DQQ92" s="9"/>
      <c r="DQR92" s="9"/>
      <c r="DQS92" s="9"/>
      <c r="DQT92" s="9"/>
      <c r="DQU92" s="9"/>
      <c r="DQV92" s="9"/>
      <c r="DQW92" s="9"/>
      <c r="DQX92" s="9"/>
      <c r="DQY92" s="9"/>
      <c r="DQZ92" s="9"/>
      <c r="DRA92" s="9"/>
      <c r="DRB92" s="9"/>
      <c r="DRC92" s="9"/>
      <c r="DRD92" s="9"/>
      <c r="DRE92" s="9"/>
      <c r="DRF92" s="9"/>
      <c r="DRG92" s="9"/>
      <c r="DRH92" s="9"/>
      <c r="DRI92" s="9"/>
      <c r="DRJ92" s="9"/>
      <c r="DRK92" s="9"/>
      <c r="DRL92" s="9"/>
      <c r="DRM92" s="9"/>
      <c r="DRN92" s="9"/>
      <c r="DRO92" s="9"/>
      <c r="DRP92" s="9"/>
      <c r="DRQ92" s="9"/>
      <c r="DRR92" s="9"/>
      <c r="DRS92" s="9"/>
      <c r="DRT92" s="9"/>
      <c r="DRU92" s="9"/>
      <c r="DRV92" s="9"/>
      <c r="DRW92" s="9"/>
      <c r="DRX92" s="9"/>
      <c r="DRY92" s="9"/>
      <c r="DRZ92" s="9"/>
      <c r="DSA92" s="9"/>
      <c r="DSB92" s="9"/>
      <c r="DSC92" s="9"/>
      <c r="DSD92" s="9"/>
      <c r="DSE92" s="9"/>
      <c r="DSF92" s="9"/>
      <c r="DSG92" s="9"/>
      <c r="DSH92" s="9"/>
      <c r="DSI92" s="9"/>
      <c r="DSJ92" s="9"/>
      <c r="DSK92" s="9"/>
      <c r="DSL92" s="9"/>
      <c r="DSM92" s="9"/>
      <c r="DSN92" s="9"/>
      <c r="DSO92" s="9"/>
      <c r="DSP92" s="9"/>
      <c r="DSQ92" s="9"/>
      <c r="DSR92" s="9"/>
      <c r="DSS92" s="9"/>
      <c r="DST92" s="9"/>
      <c r="DSU92" s="9"/>
      <c r="DSV92" s="9"/>
      <c r="DSW92" s="9"/>
      <c r="DSX92" s="9"/>
      <c r="DSY92" s="9"/>
      <c r="DSZ92" s="9"/>
      <c r="DTA92" s="9"/>
      <c r="DTB92" s="9"/>
      <c r="DTC92" s="9"/>
      <c r="DTD92" s="9"/>
      <c r="DTE92" s="9"/>
      <c r="DTF92" s="9"/>
      <c r="DTG92" s="9"/>
      <c r="DTH92" s="9"/>
      <c r="DTI92" s="9"/>
      <c r="DTJ92" s="9"/>
      <c r="DTK92" s="9"/>
      <c r="DTL92" s="9"/>
      <c r="DTM92" s="9"/>
      <c r="DTN92" s="9"/>
      <c r="DTO92" s="9"/>
      <c r="DTP92" s="9"/>
      <c r="DTQ92" s="9"/>
      <c r="DTR92" s="9"/>
      <c r="DTS92" s="9"/>
      <c r="DTT92" s="9"/>
      <c r="DTU92" s="9"/>
      <c r="DTV92" s="9"/>
      <c r="DTW92" s="9"/>
      <c r="DTX92" s="9"/>
      <c r="DTY92" s="9"/>
      <c r="DTZ92" s="9"/>
      <c r="DUA92" s="9"/>
      <c r="DUB92" s="9"/>
      <c r="DUC92" s="9"/>
      <c r="DUD92" s="9"/>
      <c r="DUE92" s="9"/>
      <c r="DUF92" s="9"/>
      <c r="DUG92" s="9"/>
      <c r="DUH92" s="9"/>
      <c r="DUI92" s="9"/>
      <c r="DUJ92" s="9"/>
      <c r="DUK92" s="9"/>
      <c r="DUL92" s="9"/>
      <c r="DUM92" s="9"/>
      <c r="DUN92" s="9"/>
      <c r="DUO92" s="9"/>
      <c r="DUP92" s="9"/>
      <c r="DUQ92" s="9"/>
      <c r="DUR92" s="9"/>
      <c r="DUS92" s="9"/>
      <c r="DUT92" s="9"/>
      <c r="DUU92" s="9"/>
      <c r="DUV92" s="9"/>
      <c r="DUW92" s="9"/>
      <c r="DUX92" s="9"/>
      <c r="DUY92" s="9"/>
      <c r="DUZ92" s="9"/>
      <c r="DVA92" s="9"/>
      <c r="DVB92" s="9"/>
      <c r="DVC92" s="9"/>
      <c r="DVD92" s="9"/>
      <c r="DVE92" s="9"/>
      <c r="DVF92" s="9"/>
      <c r="DVG92" s="9"/>
      <c r="DVH92" s="9"/>
      <c r="DVI92" s="9"/>
      <c r="DVJ92" s="9"/>
      <c r="DVK92" s="9"/>
      <c r="DVL92" s="9"/>
      <c r="DVM92" s="9"/>
      <c r="DVN92" s="9"/>
      <c r="DVO92" s="9"/>
      <c r="DVP92" s="9"/>
      <c r="DVQ92" s="9"/>
      <c r="DVR92" s="9"/>
      <c r="DVS92" s="9"/>
      <c r="DVT92" s="9"/>
      <c r="DVU92" s="9"/>
      <c r="DVV92" s="9"/>
      <c r="DVW92" s="9"/>
      <c r="DVX92" s="9"/>
      <c r="DVY92" s="9"/>
      <c r="DVZ92" s="9"/>
      <c r="DWA92" s="9"/>
      <c r="DWB92" s="9"/>
      <c r="DWC92" s="9"/>
      <c r="DWD92" s="9"/>
      <c r="DWE92" s="9"/>
      <c r="DWF92" s="9"/>
      <c r="DWG92" s="9"/>
      <c r="DWH92" s="9"/>
      <c r="DWI92" s="9"/>
      <c r="DWJ92" s="9"/>
      <c r="DWK92" s="9"/>
      <c r="DWL92" s="9"/>
      <c r="DWM92" s="9"/>
      <c r="DWN92" s="9"/>
      <c r="DWO92" s="9"/>
      <c r="DWP92" s="9"/>
      <c r="DWQ92" s="9"/>
      <c r="DWR92" s="9"/>
      <c r="DWS92" s="9"/>
      <c r="DWT92" s="9"/>
      <c r="DWU92" s="9"/>
      <c r="DWV92" s="9"/>
      <c r="DWW92" s="9"/>
      <c r="DWX92" s="9"/>
      <c r="DWY92" s="9"/>
      <c r="DWZ92" s="9"/>
      <c r="DXA92" s="9"/>
      <c r="DXB92" s="9"/>
      <c r="DXC92" s="9"/>
      <c r="DXD92" s="9"/>
      <c r="DXE92" s="9"/>
      <c r="DXF92" s="9"/>
      <c r="DXG92" s="9"/>
      <c r="DXH92" s="9"/>
      <c r="DXI92" s="9"/>
      <c r="DXJ92" s="9"/>
      <c r="DXK92" s="9"/>
      <c r="DXL92" s="9"/>
      <c r="DXM92" s="9"/>
      <c r="DXN92" s="9"/>
      <c r="DXO92" s="9"/>
      <c r="DXP92" s="9"/>
      <c r="DXQ92" s="9"/>
      <c r="DXR92" s="9"/>
      <c r="DXS92" s="9"/>
      <c r="DXT92" s="9"/>
      <c r="DXU92" s="9"/>
      <c r="DXV92" s="9"/>
      <c r="DXW92" s="9"/>
      <c r="DXX92" s="9"/>
      <c r="DXY92" s="9"/>
      <c r="DXZ92" s="9"/>
      <c r="DYA92" s="9"/>
      <c r="DYB92" s="9"/>
      <c r="DYC92" s="9"/>
      <c r="DYD92" s="9"/>
      <c r="DYE92" s="9"/>
      <c r="DYF92" s="9"/>
      <c r="DYG92" s="9"/>
      <c r="DYH92" s="9"/>
      <c r="DYI92" s="9"/>
      <c r="DYJ92" s="9"/>
      <c r="DYK92" s="9"/>
      <c r="DYL92" s="9"/>
      <c r="DYM92" s="9"/>
      <c r="DYN92" s="9"/>
      <c r="DYO92" s="9"/>
      <c r="DYP92" s="9"/>
      <c r="DYQ92" s="9"/>
      <c r="DYR92" s="9"/>
      <c r="DYS92" s="9"/>
      <c r="DYT92" s="9"/>
      <c r="DYU92" s="9"/>
      <c r="DYV92" s="9"/>
      <c r="DYW92" s="9"/>
      <c r="DYX92" s="9"/>
      <c r="DYY92" s="9"/>
      <c r="DYZ92" s="9"/>
      <c r="DZA92" s="9"/>
      <c r="DZB92" s="9"/>
      <c r="DZC92" s="9"/>
      <c r="DZD92" s="9"/>
      <c r="DZE92" s="9"/>
      <c r="DZF92" s="9"/>
      <c r="DZG92" s="9"/>
      <c r="DZH92" s="9"/>
      <c r="DZI92" s="9"/>
      <c r="DZJ92" s="9"/>
      <c r="DZK92" s="9"/>
      <c r="DZL92" s="9"/>
      <c r="DZM92" s="9"/>
      <c r="DZN92" s="9"/>
      <c r="DZO92" s="9"/>
      <c r="DZP92" s="9"/>
      <c r="DZQ92" s="9"/>
      <c r="DZR92" s="9"/>
      <c r="DZS92" s="9"/>
      <c r="DZT92" s="9"/>
      <c r="DZU92" s="9"/>
      <c r="DZV92" s="9"/>
      <c r="DZW92" s="9"/>
      <c r="DZX92" s="9"/>
      <c r="DZY92" s="9"/>
      <c r="DZZ92" s="9"/>
      <c r="EAA92" s="9"/>
      <c r="EAB92" s="9"/>
      <c r="EAC92" s="9"/>
      <c r="EAD92" s="9"/>
      <c r="EAE92" s="9"/>
      <c r="EAF92" s="9"/>
      <c r="EAG92" s="9"/>
      <c r="EAH92" s="9"/>
      <c r="EAI92" s="9"/>
      <c r="EAJ92" s="9"/>
      <c r="EAK92" s="9"/>
      <c r="EAL92" s="9"/>
      <c r="EAM92" s="9"/>
      <c r="EAN92" s="9"/>
      <c r="EAO92" s="9"/>
      <c r="EAP92" s="9"/>
      <c r="EAQ92" s="9"/>
      <c r="EAR92" s="9"/>
      <c r="EAS92" s="9"/>
      <c r="EAT92" s="9"/>
      <c r="EAU92" s="9"/>
      <c r="EAV92" s="9"/>
      <c r="EAW92" s="9"/>
      <c r="EAX92" s="9"/>
      <c r="EAY92" s="9"/>
      <c r="EAZ92" s="9"/>
      <c r="EBA92" s="9"/>
      <c r="EBB92" s="9"/>
      <c r="EBC92" s="9"/>
      <c r="EBD92" s="9"/>
      <c r="EBE92" s="9"/>
      <c r="EBF92" s="9"/>
      <c r="EBG92" s="9"/>
      <c r="EBH92" s="9"/>
      <c r="EBI92" s="9"/>
      <c r="EBJ92" s="9"/>
      <c r="EBK92" s="9"/>
      <c r="EBL92" s="9"/>
      <c r="EBM92" s="9"/>
      <c r="EBN92" s="9"/>
      <c r="EBO92" s="9"/>
      <c r="EBP92" s="9"/>
      <c r="EBQ92" s="9"/>
      <c r="EBR92" s="9"/>
      <c r="EBS92" s="9"/>
      <c r="EBT92" s="9"/>
      <c r="EBU92" s="9"/>
      <c r="EBV92" s="9"/>
      <c r="EBW92" s="9"/>
      <c r="EBX92" s="9"/>
      <c r="EBY92" s="9"/>
      <c r="EBZ92" s="9"/>
      <c r="ECA92" s="9"/>
      <c r="ECB92" s="9"/>
      <c r="ECC92" s="9"/>
      <c r="ECD92" s="9"/>
      <c r="ECE92" s="9"/>
      <c r="ECF92" s="9"/>
      <c r="ECG92" s="9"/>
      <c r="ECH92" s="9"/>
      <c r="ECI92" s="9"/>
      <c r="ECJ92" s="9"/>
      <c r="ECK92" s="9"/>
      <c r="ECL92" s="9"/>
      <c r="ECM92" s="9"/>
      <c r="ECN92" s="9"/>
      <c r="ECO92" s="9"/>
      <c r="ECP92" s="9"/>
      <c r="ECQ92" s="9"/>
      <c r="ECR92" s="9"/>
      <c r="ECS92" s="9"/>
      <c r="ECT92" s="9"/>
      <c r="ECU92" s="9"/>
      <c r="ECV92" s="9"/>
      <c r="ECW92" s="9"/>
      <c r="ECX92" s="9"/>
      <c r="ECY92" s="9"/>
      <c r="ECZ92" s="9"/>
      <c r="EDA92" s="9"/>
      <c r="EDB92" s="9"/>
      <c r="EDC92" s="9"/>
      <c r="EDD92" s="9"/>
      <c r="EDE92" s="9"/>
      <c r="EDF92" s="9"/>
      <c r="EDG92" s="9"/>
      <c r="EDH92" s="9"/>
      <c r="EDI92" s="9"/>
      <c r="EDJ92" s="9"/>
      <c r="EDK92" s="9"/>
      <c r="EDL92" s="9"/>
      <c r="EDM92" s="9"/>
      <c r="EDN92" s="9"/>
      <c r="EDO92" s="9"/>
      <c r="EDP92" s="9"/>
      <c r="EDQ92" s="9"/>
      <c r="EDR92" s="9"/>
      <c r="EDS92" s="9"/>
      <c r="EDT92" s="9"/>
      <c r="EDU92" s="9"/>
      <c r="EDV92" s="9"/>
      <c r="EDW92" s="9"/>
      <c r="EDX92" s="9"/>
      <c r="EDY92" s="9"/>
      <c r="EDZ92" s="9"/>
      <c r="EEA92" s="9"/>
      <c r="EEB92" s="9"/>
      <c r="EEC92" s="9"/>
      <c r="EED92" s="9"/>
      <c r="EEE92" s="9"/>
      <c r="EEF92" s="9"/>
      <c r="EEG92" s="9"/>
      <c r="EEH92" s="9"/>
      <c r="EEI92" s="9"/>
      <c r="EEJ92" s="9"/>
      <c r="EEK92" s="9"/>
      <c r="EEL92" s="9"/>
      <c r="EEM92" s="9"/>
      <c r="EEN92" s="9"/>
      <c r="EEO92" s="9"/>
      <c r="EEP92" s="9"/>
      <c r="EEQ92" s="9"/>
      <c r="EER92" s="9"/>
      <c r="EES92" s="9"/>
      <c r="EET92" s="9"/>
      <c r="EEU92" s="9"/>
      <c r="EEV92" s="9"/>
      <c r="EEW92" s="9"/>
      <c r="EEX92" s="9"/>
      <c r="EEY92" s="9"/>
      <c r="EEZ92" s="9"/>
      <c r="EFA92" s="9"/>
      <c r="EFB92" s="9"/>
      <c r="EFC92" s="9"/>
      <c r="EFD92" s="9"/>
      <c r="EFE92" s="9"/>
      <c r="EFF92" s="9"/>
      <c r="EFG92" s="9"/>
      <c r="EFH92" s="9"/>
      <c r="EFI92" s="9"/>
      <c r="EFJ92" s="9"/>
      <c r="EFK92" s="9"/>
      <c r="EFL92" s="9"/>
      <c r="EFM92" s="9"/>
      <c r="EFN92" s="9"/>
      <c r="EFO92" s="9"/>
      <c r="EFP92" s="9"/>
      <c r="EFQ92" s="9"/>
      <c r="EFR92" s="9"/>
      <c r="EFS92" s="9"/>
      <c r="EFT92" s="9"/>
      <c r="EFU92" s="9"/>
      <c r="EFV92" s="9"/>
      <c r="EFW92" s="9"/>
      <c r="EFX92" s="9"/>
      <c r="EFY92" s="9"/>
      <c r="EFZ92" s="9"/>
      <c r="EGA92" s="9"/>
      <c r="EGB92" s="9"/>
      <c r="EGC92" s="9"/>
      <c r="EGD92" s="9"/>
      <c r="EGE92" s="9"/>
      <c r="EGF92" s="9"/>
      <c r="EGG92" s="9"/>
      <c r="EGH92" s="9"/>
      <c r="EGI92" s="9"/>
      <c r="EGJ92" s="9"/>
      <c r="EGK92" s="9"/>
      <c r="EGL92" s="9"/>
      <c r="EGM92" s="9"/>
      <c r="EGN92" s="9"/>
      <c r="EGO92" s="9"/>
      <c r="EGP92" s="9"/>
      <c r="EGQ92" s="9"/>
      <c r="EGR92" s="9"/>
      <c r="EGS92" s="9"/>
      <c r="EGT92" s="9"/>
      <c r="EGU92" s="9"/>
      <c r="EGV92" s="9"/>
      <c r="EGW92" s="9"/>
      <c r="EGX92" s="9"/>
      <c r="EGY92" s="9"/>
      <c r="EGZ92" s="9"/>
      <c r="EHA92" s="9"/>
      <c r="EHB92" s="9"/>
      <c r="EHC92" s="9"/>
      <c r="EHD92" s="9"/>
      <c r="EHE92" s="9"/>
      <c r="EHF92" s="9"/>
      <c r="EHG92" s="9"/>
      <c r="EHH92" s="9"/>
      <c r="EHI92" s="9"/>
      <c r="EHJ92" s="9"/>
      <c r="EHK92" s="9"/>
      <c r="EHL92" s="9"/>
      <c r="EHM92" s="9"/>
      <c r="EHN92" s="9"/>
      <c r="EHO92" s="9"/>
      <c r="EHP92" s="9"/>
      <c r="EHQ92" s="9"/>
      <c r="EHR92" s="9"/>
      <c r="EHS92" s="9"/>
      <c r="EHT92" s="9"/>
      <c r="EHU92" s="9"/>
      <c r="EHV92" s="9"/>
      <c r="EHW92" s="9"/>
      <c r="EHX92" s="9"/>
      <c r="EHY92" s="9"/>
      <c r="EHZ92" s="9"/>
      <c r="EIA92" s="9"/>
      <c r="EIB92" s="9"/>
      <c r="EIC92" s="9"/>
      <c r="EID92" s="9"/>
      <c r="EIE92" s="9"/>
      <c r="EIF92" s="9"/>
      <c r="EIG92" s="9"/>
      <c r="EIH92" s="9"/>
      <c r="EII92" s="9"/>
      <c r="EIJ92" s="9"/>
      <c r="EIK92" s="9"/>
      <c r="EIL92" s="9"/>
      <c r="EIM92" s="9"/>
      <c r="EIN92" s="9"/>
      <c r="EIO92" s="9"/>
      <c r="EIP92" s="9"/>
      <c r="EIQ92" s="9"/>
      <c r="EIR92" s="9"/>
      <c r="EIS92" s="9"/>
      <c r="EIT92" s="9"/>
      <c r="EIU92" s="9"/>
      <c r="EIV92" s="9"/>
      <c r="EIW92" s="9"/>
      <c r="EIX92" s="9"/>
      <c r="EIY92" s="9"/>
      <c r="EIZ92" s="9"/>
      <c r="EJA92" s="9"/>
      <c r="EJB92" s="9"/>
      <c r="EJC92" s="9"/>
      <c r="EJD92" s="9"/>
      <c r="EJE92" s="9"/>
      <c r="EJF92" s="9"/>
      <c r="EJG92" s="9"/>
      <c r="EJH92" s="9"/>
      <c r="EJI92" s="9"/>
      <c r="EJJ92" s="9"/>
      <c r="EJK92" s="9"/>
      <c r="EJL92" s="9"/>
      <c r="EJM92" s="9"/>
      <c r="EJN92" s="9"/>
      <c r="EJO92" s="9"/>
      <c r="EJP92" s="9"/>
      <c r="EJQ92" s="9"/>
      <c r="EJR92" s="9"/>
      <c r="EJS92" s="9"/>
      <c r="EJT92" s="9"/>
      <c r="EJU92" s="9"/>
      <c r="EJV92" s="9"/>
      <c r="EJW92" s="9"/>
      <c r="EJX92" s="9"/>
      <c r="EJY92" s="9"/>
      <c r="EJZ92" s="9"/>
      <c r="EKA92" s="9"/>
      <c r="EKB92" s="9"/>
      <c r="EKC92" s="9"/>
      <c r="EKD92" s="9"/>
      <c r="EKE92" s="9"/>
      <c r="EKF92" s="9"/>
      <c r="EKG92" s="9"/>
      <c r="EKH92" s="9"/>
      <c r="EKI92" s="9"/>
      <c r="EKJ92" s="9"/>
      <c r="EKK92" s="9"/>
      <c r="EKL92" s="9"/>
      <c r="EKM92" s="9"/>
      <c r="EKN92" s="9"/>
      <c r="EKO92" s="9"/>
      <c r="EKP92" s="9"/>
      <c r="EKQ92" s="9"/>
      <c r="EKR92" s="9"/>
      <c r="EKS92" s="9"/>
      <c r="EKT92" s="9"/>
      <c r="EKU92" s="9"/>
      <c r="EKV92" s="9"/>
      <c r="EKW92" s="9"/>
      <c r="EKX92" s="9"/>
      <c r="EKY92" s="9"/>
      <c r="EKZ92" s="9"/>
      <c r="ELA92" s="9"/>
      <c r="ELB92" s="9"/>
      <c r="ELC92" s="9"/>
      <c r="ELD92" s="9"/>
      <c r="ELE92" s="9"/>
      <c r="ELF92" s="9"/>
      <c r="ELG92" s="9"/>
      <c r="ELH92" s="9"/>
      <c r="ELI92" s="9"/>
      <c r="ELJ92" s="9"/>
      <c r="ELK92" s="9"/>
      <c r="ELL92" s="9"/>
      <c r="ELM92" s="9"/>
      <c r="ELN92" s="9"/>
      <c r="ELO92" s="9"/>
      <c r="ELP92" s="9"/>
      <c r="ELQ92" s="9"/>
      <c r="ELR92" s="9"/>
      <c r="ELS92" s="9"/>
      <c r="ELT92" s="9"/>
      <c r="ELU92" s="9"/>
      <c r="ELV92" s="9"/>
      <c r="ELW92" s="9"/>
      <c r="ELX92" s="9"/>
      <c r="ELY92" s="9"/>
      <c r="ELZ92" s="9"/>
      <c r="EMA92" s="9"/>
      <c r="EMB92" s="9"/>
      <c r="EMC92" s="9"/>
      <c r="EMD92" s="9"/>
      <c r="EME92" s="9"/>
      <c r="EMF92" s="9"/>
      <c r="EMG92" s="9"/>
      <c r="EMH92" s="9"/>
      <c r="EMI92" s="9"/>
      <c r="EMJ92" s="9"/>
      <c r="EMK92" s="9"/>
      <c r="EML92" s="9"/>
      <c r="EMM92" s="9"/>
      <c r="EMN92" s="9"/>
      <c r="EMO92" s="9"/>
      <c r="EMP92" s="9"/>
      <c r="EMQ92" s="9"/>
      <c r="EMR92" s="9"/>
      <c r="EMS92" s="9"/>
      <c r="EMT92" s="9"/>
      <c r="EMU92" s="9"/>
      <c r="EMV92" s="9"/>
      <c r="EMW92" s="9"/>
      <c r="EMX92" s="9"/>
      <c r="EMY92" s="9"/>
      <c r="EMZ92" s="9"/>
      <c r="ENA92" s="9"/>
      <c r="ENB92" s="9"/>
      <c r="ENC92" s="9"/>
      <c r="END92" s="9"/>
      <c r="ENE92" s="9"/>
      <c r="ENF92" s="9"/>
      <c r="ENG92" s="9"/>
      <c r="ENH92" s="9"/>
      <c r="ENI92" s="9"/>
      <c r="ENJ92" s="9"/>
      <c r="ENK92" s="9"/>
      <c r="ENL92" s="9"/>
      <c r="ENM92" s="9"/>
      <c r="ENN92" s="9"/>
      <c r="ENO92" s="9"/>
      <c r="ENP92" s="9"/>
      <c r="ENQ92" s="9"/>
      <c r="ENR92" s="9"/>
      <c r="ENS92" s="9"/>
      <c r="ENT92" s="9"/>
      <c r="ENU92" s="9"/>
      <c r="ENV92" s="9"/>
      <c r="ENW92" s="9"/>
      <c r="ENX92" s="9"/>
      <c r="ENY92" s="9"/>
      <c r="ENZ92" s="9"/>
      <c r="EOA92" s="9"/>
      <c r="EOB92" s="9"/>
      <c r="EOC92" s="9"/>
      <c r="EOD92" s="9"/>
      <c r="EOE92" s="9"/>
      <c r="EOF92" s="9"/>
      <c r="EOG92" s="9"/>
      <c r="EOH92" s="9"/>
      <c r="EOI92" s="9"/>
      <c r="EOJ92" s="9"/>
      <c r="EOK92" s="9"/>
      <c r="EOL92" s="9"/>
      <c r="EOM92" s="9"/>
      <c r="EON92" s="9"/>
      <c r="EOO92" s="9"/>
      <c r="EOP92" s="9"/>
      <c r="EOQ92" s="9"/>
      <c r="EOR92" s="9"/>
      <c r="EOS92" s="9"/>
      <c r="EOT92" s="9"/>
      <c r="EOU92" s="9"/>
      <c r="EOV92" s="9"/>
      <c r="EOW92" s="9"/>
      <c r="EOX92" s="9"/>
      <c r="EOY92" s="9"/>
      <c r="EOZ92" s="9"/>
      <c r="EPA92" s="9"/>
      <c r="EPB92" s="9"/>
      <c r="EPC92" s="9"/>
      <c r="EPD92" s="9"/>
      <c r="EPE92" s="9"/>
      <c r="EPF92" s="9"/>
      <c r="EPG92" s="9"/>
      <c r="EPH92" s="9"/>
      <c r="EPI92" s="9"/>
      <c r="EPJ92" s="9"/>
      <c r="EPK92" s="9"/>
      <c r="EPL92" s="9"/>
      <c r="EPM92" s="9"/>
      <c r="EPN92" s="9"/>
      <c r="EPO92" s="9"/>
      <c r="EPP92" s="9"/>
      <c r="EPQ92" s="9"/>
      <c r="EPR92" s="9"/>
      <c r="EPS92" s="9"/>
      <c r="EPT92" s="9"/>
      <c r="EPU92" s="9"/>
      <c r="EPV92" s="9"/>
      <c r="EPW92" s="9"/>
      <c r="EPX92" s="9"/>
      <c r="EPY92" s="9"/>
      <c r="EPZ92" s="9"/>
      <c r="EQA92" s="9"/>
      <c r="EQB92" s="9"/>
      <c r="EQC92" s="9"/>
      <c r="EQD92" s="9"/>
      <c r="EQE92" s="9"/>
      <c r="EQF92" s="9"/>
      <c r="EQG92" s="9"/>
      <c r="EQH92" s="9"/>
      <c r="EQI92" s="9"/>
      <c r="EQJ92" s="9"/>
      <c r="EQK92" s="9"/>
      <c r="EQL92" s="9"/>
      <c r="EQM92" s="9"/>
      <c r="EQN92" s="9"/>
      <c r="EQO92" s="9"/>
      <c r="EQP92" s="9"/>
      <c r="EQQ92" s="9"/>
      <c r="EQR92" s="9"/>
      <c r="EQS92" s="9"/>
      <c r="EQT92" s="9"/>
      <c r="EQU92" s="9"/>
      <c r="EQV92" s="9"/>
      <c r="EQW92" s="9"/>
      <c r="EQX92" s="9"/>
      <c r="EQY92" s="9"/>
      <c r="EQZ92" s="9"/>
      <c r="ERA92" s="9"/>
      <c r="ERB92" s="9"/>
      <c r="ERC92" s="9"/>
      <c r="ERD92" s="9"/>
      <c r="ERE92" s="9"/>
      <c r="ERF92" s="9"/>
      <c r="ERG92" s="9"/>
      <c r="ERH92" s="9"/>
      <c r="ERI92" s="9"/>
      <c r="ERJ92" s="9"/>
      <c r="ERK92" s="9"/>
      <c r="ERL92" s="9"/>
      <c r="ERM92" s="9"/>
      <c r="ERN92" s="9"/>
      <c r="ERO92" s="9"/>
      <c r="ERP92" s="9"/>
      <c r="ERQ92" s="9"/>
      <c r="ERR92" s="9"/>
      <c r="ERS92" s="9"/>
      <c r="ERT92" s="9"/>
      <c r="ERU92" s="9"/>
      <c r="ERV92" s="9"/>
      <c r="ERW92" s="9"/>
      <c r="ERX92" s="9"/>
      <c r="ERY92" s="9"/>
      <c r="ERZ92" s="9"/>
      <c r="ESA92" s="9"/>
      <c r="ESB92" s="9"/>
      <c r="ESC92" s="9"/>
      <c r="ESD92" s="9"/>
      <c r="ESE92" s="9"/>
      <c r="ESF92" s="9"/>
      <c r="ESG92" s="9"/>
      <c r="ESH92" s="9"/>
      <c r="ESI92" s="9"/>
      <c r="ESJ92" s="9"/>
      <c r="ESK92" s="9"/>
      <c r="ESL92" s="9"/>
      <c r="ESM92" s="9"/>
      <c r="ESN92" s="9"/>
      <c r="ESO92" s="9"/>
      <c r="ESP92" s="9"/>
      <c r="ESQ92" s="9"/>
      <c r="ESR92" s="9"/>
      <c r="ESS92" s="9"/>
      <c r="EST92" s="9"/>
      <c r="ESU92" s="9"/>
      <c r="ESV92" s="9"/>
      <c r="ESW92" s="9"/>
      <c r="ESX92" s="9"/>
      <c r="ESY92" s="9"/>
      <c r="ESZ92" s="9"/>
      <c r="ETA92" s="9"/>
      <c r="ETB92" s="9"/>
      <c r="ETC92" s="9"/>
      <c r="ETD92" s="9"/>
      <c r="ETE92" s="9"/>
      <c r="ETF92" s="9"/>
      <c r="ETG92" s="9"/>
      <c r="ETH92" s="9"/>
      <c r="ETI92" s="9"/>
      <c r="ETJ92" s="9"/>
      <c r="ETK92" s="9"/>
      <c r="ETL92" s="9"/>
      <c r="ETM92" s="9"/>
      <c r="ETN92" s="9"/>
      <c r="ETO92" s="9"/>
      <c r="ETP92" s="9"/>
      <c r="ETQ92" s="9"/>
      <c r="ETR92" s="9"/>
      <c r="ETS92" s="9"/>
      <c r="ETT92" s="9"/>
      <c r="ETU92" s="9"/>
      <c r="ETV92" s="9"/>
      <c r="ETW92" s="9"/>
      <c r="ETX92" s="9"/>
      <c r="ETY92" s="9"/>
      <c r="ETZ92" s="9"/>
      <c r="EUA92" s="9"/>
      <c r="EUB92" s="9"/>
      <c r="EUC92" s="9"/>
      <c r="EUD92" s="9"/>
      <c r="EUE92" s="9"/>
      <c r="EUF92" s="9"/>
      <c r="EUG92" s="9"/>
      <c r="EUH92" s="9"/>
      <c r="EUI92" s="9"/>
      <c r="EUJ92" s="9"/>
      <c r="EUK92" s="9"/>
      <c r="EUL92" s="9"/>
      <c r="EUM92" s="9"/>
      <c r="EUN92" s="9"/>
      <c r="EUO92" s="9"/>
      <c r="EUP92" s="9"/>
      <c r="EUQ92" s="9"/>
      <c r="EUR92" s="9"/>
      <c r="EUS92" s="9"/>
      <c r="EUT92" s="9"/>
      <c r="EUU92" s="9"/>
      <c r="EUV92" s="9"/>
      <c r="EUW92" s="9"/>
      <c r="EUX92" s="9"/>
      <c r="EUY92" s="9"/>
      <c r="EUZ92" s="9"/>
      <c r="EVA92" s="9"/>
      <c r="EVB92" s="9"/>
      <c r="EVC92" s="9"/>
      <c r="EVD92" s="9"/>
      <c r="EVE92" s="9"/>
      <c r="EVF92" s="9"/>
      <c r="EVG92" s="9"/>
      <c r="EVH92" s="9"/>
      <c r="EVI92" s="9"/>
      <c r="EVJ92" s="9"/>
      <c r="EVK92" s="9"/>
      <c r="EVL92" s="9"/>
      <c r="EVM92" s="9"/>
      <c r="EVN92" s="9"/>
      <c r="EVO92" s="9"/>
      <c r="EVP92" s="9"/>
      <c r="EVQ92" s="9"/>
      <c r="EVR92" s="9"/>
      <c r="EVS92" s="9"/>
      <c r="EVT92" s="9"/>
      <c r="EVU92" s="9"/>
      <c r="EVV92" s="9"/>
      <c r="EVW92" s="9"/>
      <c r="EVX92" s="9"/>
      <c r="EVY92" s="9"/>
      <c r="EVZ92" s="9"/>
      <c r="EWA92" s="9"/>
      <c r="EWB92" s="9"/>
      <c r="EWC92" s="9"/>
      <c r="EWD92" s="9"/>
      <c r="EWE92" s="9"/>
      <c r="EWF92" s="9"/>
      <c r="EWG92" s="9"/>
      <c r="EWH92" s="9"/>
      <c r="EWI92" s="9"/>
      <c r="EWJ92" s="9"/>
      <c r="EWK92" s="9"/>
      <c r="EWL92" s="9"/>
      <c r="EWM92" s="9"/>
      <c r="EWN92" s="9"/>
      <c r="EWO92" s="9"/>
      <c r="EWP92" s="9"/>
      <c r="EWQ92" s="9"/>
      <c r="EWR92" s="9"/>
      <c r="EWS92" s="9"/>
      <c r="EWT92" s="9"/>
      <c r="EWU92" s="9"/>
      <c r="EWV92" s="9"/>
      <c r="EWW92" s="9"/>
      <c r="EWX92" s="9"/>
      <c r="EWY92" s="9"/>
      <c r="EWZ92" s="9"/>
      <c r="EXA92" s="9"/>
      <c r="EXB92" s="9"/>
      <c r="EXC92" s="9"/>
      <c r="EXD92" s="9"/>
      <c r="EXE92" s="9"/>
      <c r="EXF92" s="9"/>
      <c r="EXG92" s="9"/>
      <c r="EXH92" s="9"/>
      <c r="EXI92" s="9"/>
      <c r="EXJ92" s="9"/>
      <c r="EXK92" s="9"/>
      <c r="EXL92" s="9"/>
      <c r="EXM92" s="9"/>
      <c r="EXN92" s="9"/>
      <c r="EXO92" s="9"/>
      <c r="EXP92" s="9"/>
      <c r="EXQ92" s="9"/>
      <c r="EXR92" s="9"/>
      <c r="EXS92" s="9"/>
      <c r="EXT92" s="9"/>
      <c r="EXU92" s="9"/>
      <c r="EXV92" s="9"/>
      <c r="EXW92" s="9"/>
      <c r="EXX92" s="9"/>
      <c r="EXY92" s="9"/>
      <c r="EXZ92" s="9"/>
      <c r="EYA92" s="9"/>
      <c r="EYB92" s="9"/>
      <c r="EYC92" s="9"/>
      <c r="EYD92" s="9"/>
      <c r="EYE92" s="9"/>
      <c r="EYF92" s="9"/>
      <c r="EYG92" s="9"/>
      <c r="EYH92" s="9"/>
      <c r="EYI92" s="9"/>
      <c r="EYJ92" s="9"/>
      <c r="EYK92" s="9"/>
      <c r="EYL92" s="9"/>
      <c r="EYM92" s="9"/>
      <c r="EYN92" s="9"/>
      <c r="EYO92" s="9"/>
      <c r="EYP92" s="9"/>
      <c r="EYQ92" s="9"/>
      <c r="EYR92" s="9"/>
      <c r="EYS92" s="9"/>
      <c r="EYT92" s="9"/>
      <c r="EYU92" s="9"/>
      <c r="EYV92" s="9"/>
      <c r="EYW92" s="9"/>
      <c r="EYX92" s="9"/>
      <c r="EYY92" s="9"/>
      <c r="EYZ92" s="9"/>
      <c r="EZA92" s="9"/>
      <c r="EZB92" s="9"/>
      <c r="EZC92" s="9"/>
      <c r="EZD92" s="9"/>
      <c r="EZE92" s="9"/>
      <c r="EZF92" s="9"/>
      <c r="EZG92" s="9"/>
      <c r="EZH92" s="9"/>
      <c r="EZI92" s="9"/>
      <c r="EZJ92" s="9"/>
      <c r="EZK92" s="9"/>
      <c r="EZL92" s="9"/>
      <c r="EZM92" s="9"/>
      <c r="EZN92" s="9"/>
      <c r="EZO92" s="9"/>
      <c r="EZP92" s="9"/>
      <c r="EZQ92" s="9"/>
      <c r="EZR92" s="9"/>
      <c r="EZS92" s="9"/>
      <c r="EZT92" s="9"/>
      <c r="EZU92" s="9"/>
      <c r="EZV92" s="9"/>
      <c r="EZW92" s="9"/>
      <c r="EZX92" s="9"/>
      <c r="EZY92" s="9"/>
      <c r="EZZ92" s="9"/>
      <c r="FAA92" s="9"/>
      <c r="FAB92" s="9"/>
      <c r="FAC92" s="9"/>
      <c r="FAD92" s="9"/>
      <c r="FAE92" s="9"/>
      <c r="FAF92" s="9"/>
      <c r="FAG92" s="9"/>
      <c r="FAH92" s="9"/>
      <c r="FAI92" s="9"/>
      <c r="FAJ92" s="9"/>
      <c r="FAK92" s="9"/>
      <c r="FAL92" s="9"/>
      <c r="FAM92" s="9"/>
      <c r="FAN92" s="9"/>
      <c r="FAO92" s="9"/>
      <c r="FAP92" s="9"/>
      <c r="FAQ92" s="9"/>
      <c r="FAR92" s="9"/>
      <c r="FAS92" s="9"/>
      <c r="FAT92" s="9"/>
      <c r="FAU92" s="9"/>
      <c r="FAV92" s="9"/>
      <c r="FAW92" s="9"/>
      <c r="FAX92" s="9"/>
      <c r="FAY92" s="9"/>
      <c r="FAZ92" s="9"/>
      <c r="FBA92" s="9"/>
      <c r="FBB92" s="9"/>
      <c r="FBC92" s="9"/>
      <c r="FBD92" s="9"/>
      <c r="FBE92" s="9"/>
      <c r="FBF92" s="9"/>
      <c r="FBG92" s="9"/>
      <c r="FBH92" s="9"/>
      <c r="FBI92" s="9"/>
      <c r="FBJ92" s="9"/>
      <c r="FBK92" s="9"/>
      <c r="FBL92" s="9"/>
      <c r="FBM92" s="9"/>
      <c r="FBN92" s="9"/>
      <c r="FBO92" s="9"/>
      <c r="FBP92" s="9"/>
      <c r="FBQ92" s="9"/>
      <c r="FBR92" s="9"/>
      <c r="FBS92" s="9"/>
      <c r="FBT92" s="9"/>
      <c r="FBU92" s="9"/>
      <c r="FBV92" s="9"/>
      <c r="FBW92" s="9"/>
      <c r="FBX92" s="9"/>
      <c r="FBY92" s="9"/>
      <c r="FBZ92" s="9"/>
      <c r="FCA92" s="9"/>
      <c r="FCB92" s="9"/>
      <c r="FCC92" s="9"/>
      <c r="FCD92" s="9"/>
      <c r="FCE92" s="9"/>
      <c r="FCF92" s="9"/>
      <c r="FCG92" s="9"/>
      <c r="FCH92" s="9"/>
      <c r="FCI92" s="9"/>
      <c r="FCJ92" s="9"/>
      <c r="FCK92" s="9"/>
      <c r="FCL92" s="9"/>
      <c r="FCM92" s="9"/>
      <c r="FCN92" s="9"/>
      <c r="FCO92" s="9"/>
      <c r="FCP92" s="9"/>
      <c r="FCQ92" s="9"/>
      <c r="FCR92" s="9"/>
      <c r="FCS92" s="9"/>
      <c r="FCT92" s="9"/>
      <c r="FCU92" s="9"/>
      <c r="FCV92" s="9"/>
      <c r="FCW92" s="9"/>
      <c r="FCX92" s="9"/>
      <c r="FCY92" s="9"/>
      <c r="FCZ92" s="9"/>
      <c r="FDA92" s="9"/>
      <c r="FDB92" s="9"/>
      <c r="FDC92" s="9"/>
      <c r="FDD92" s="9"/>
      <c r="FDE92" s="9"/>
      <c r="FDF92" s="9"/>
      <c r="FDG92" s="9"/>
      <c r="FDH92" s="9"/>
      <c r="FDI92" s="9"/>
      <c r="FDJ92" s="9"/>
      <c r="FDK92" s="9"/>
      <c r="FDL92" s="9"/>
      <c r="FDM92" s="9"/>
      <c r="FDN92" s="9"/>
      <c r="FDO92" s="9"/>
      <c r="FDP92" s="9"/>
      <c r="FDQ92" s="9"/>
      <c r="FDR92" s="9"/>
      <c r="FDS92" s="9"/>
      <c r="FDT92" s="9"/>
      <c r="FDU92" s="9"/>
      <c r="FDV92" s="9"/>
      <c r="FDW92" s="9"/>
      <c r="FDX92" s="9"/>
      <c r="FDY92" s="9"/>
      <c r="FDZ92" s="9"/>
      <c r="FEA92" s="9"/>
      <c r="FEB92" s="9"/>
      <c r="FEC92" s="9"/>
      <c r="FED92" s="9"/>
      <c r="FEE92" s="9"/>
      <c r="FEF92" s="9"/>
      <c r="FEG92" s="9"/>
      <c r="FEH92" s="9"/>
      <c r="FEI92" s="9"/>
      <c r="FEJ92" s="9"/>
      <c r="FEK92" s="9"/>
      <c r="FEL92" s="9"/>
      <c r="FEM92" s="9"/>
      <c r="FEN92" s="9"/>
      <c r="FEO92" s="9"/>
      <c r="FEP92" s="9"/>
      <c r="FEQ92" s="9"/>
      <c r="FER92" s="9"/>
      <c r="FES92" s="9"/>
      <c r="FET92" s="9"/>
      <c r="FEU92" s="9"/>
      <c r="FEV92" s="9"/>
      <c r="FEW92" s="9"/>
      <c r="FEX92" s="9"/>
      <c r="FEY92" s="9"/>
      <c r="FEZ92" s="9"/>
      <c r="FFA92" s="9"/>
      <c r="FFB92" s="9"/>
      <c r="FFC92" s="9"/>
      <c r="FFD92" s="9"/>
      <c r="FFE92" s="9"/>
      <c r="FFF92" s="9"/>
      <c r="FFG92" s="9"/>
      <c r="FFH92" s="9"/>
      <c r="FFI92" s="9"/>
      <c r="FFJ92" s="9"/>
      <c r="FFK92" s="9"/>
      <c r="FFL92" s="9"/>
      <c r="FFM92" s="9"/>
      <c r="FFN92" s="9"/>
      <c r="FFO92" s="9"/>
      <c r="FFP92" s="9"/>
      <c r="FFQ92" s="9"/>
      <c r="FFR92" s="9"/>
      <c r="FFS92" s="9"/>
      <c r="FFT92" s="9"/>
      <c r="FFU92" s="9"/>
      <c r="FFV92" s="9"/>
      <c r="FFW92" s="9"/>
      <c r="FFX92" s="9"/>
      <c r="FFY92" s="9"/>
      <c r="FFZ92" s="9"/>
      <c r="FGA92" s="9"/>
      <c r="FGB92" s="9"/>
      <c r="FGC92" s="9"/>
      <c r="FGD92" s="9"/>
      <c r="FGE92" s="9"/>
      <c r="FGF92" s="9"/>
      <c r="FGG92" s="9"/>
      <c r="FGH92" s="9"/>
      <c r="FGI92" s="9"/>
      <c r="FGJ92" s="9"/>
      <c r="FGK92" s="9"/>
      <c r="FGL92" s="9"/>
      <c r="FGM92" s="9"/>
      <c r="FGN92" s="9"/>
      <c r="FGO92" s="9"/>
      <c r="FGP92" s="9"/>
      <c r="FGQ92" s="9"/>
      <c r="FGR92" s="9"/>
      <c r="FGS92" s="9"/>
      <c r="FGT92" s="9"/>
      <c r="FGU92" s="9"/>
      <c r="FGV92" s="9"/>
      <c r="FGW92" s="9"/>
      <c r="FGX92" s="9"/>
      <c r="FGY92" s="9"/>
      <c r="FGZ92" s="9"/>
      <c r="FHA92" s="9"/>
      <c r="FHB92" s="9"/>
      <c r="FHC92" s="9"/>
      <c r="FHD92" s="9"/>
      <c r="FHE92" s="9"/>
      <c r="FHF92" s="9"/>
      <c r="FHG92" s="9"/>
      <c r="FHH92" s="9"/>
      <c r="FHI92" s="9"/>
      <c r="FHJ92" s="9"/>
      <c r="FHK92" s="9"/>
      <c r="FHL92" s="9"/>
      <c r="FHM92" s="9"/>
      <c r="FHN92" s="9"/>
      <c r="FHO92" s="9"/>
      <c r="FHP92" s="9"/>
      <c r="FHQ92" s="9"/>
      <c r="FHR92" s="9"/>
      <c r="FHS92" s="9"/>
      <c r="FHT92" s="9"/>
      <c r="FHU92" s="9"/>
      <c r="FHV92" s="9"/>
      <c r="FHW92" s="9"/>
      <c r="FHX92" s="9"/>
      <c r="FHY92" s="9"/>
      <c r="FHZ92" s="9"/>
      <c r="FIA92" s="9"/>
      <c r="FIB92" s="9"/>
      <c r="FIC92" s="9"/>
      <c r="FID92" s="9"/>
      <c r="FIE92" s="9"/>
      <c r="FIF92" s="9"/>
      <c r="FIG92" s="9"/>
      <c r="FIH92" s="9"/>
      <c r="FII92" s="9"/>
      <c r="FIJ92" s="9"/>
      <c r="FIK92" s="9"/>
      <c r="FIL92" s="9"/>
      <c r="FIM92" s="9"/>
      <c r="FIN92" s="9"/>
      <c r="FIO92" s="9"/>
      <c r="FIP92" s="9"/>
      <c r="FIQ92" s="9"/>
      <c r="FIR92" s="9"/>
      <c r="FIS92" s="9"/>
      <c r="FIT92" s="9"/>
      <c r="FIU92" s="9"/>
      <c r="FIV92" s="9"/>
      <c r="FIW92" s="9"/>
      <c r="FIX92" s="9"/>
      <c r="FIY92" s="9"/>
      <c r="FIZ92" s="9"/>
      <c r="FJA92" s="9"/>
      <c r="FJB92" s="9"/>
      <c r="FJC92" s="9"/>
      <c r="FJD92" s="9"/>
      <c r="FJE92" s="9"/>
      <c r="FJF92" s="9"/>
      <c r="FJG92" s="9"/>
      <c r="FJH92" s="9"/>
      <c r="FJI92" s="9"/>
      <c r="FJJ92" s="9"/>
      <c r="FJK92" s="9"/>
      <c r="FJL92" s="9"/>
      <c r="FJM92" s="9"/>
      <c r="FJN92" s="9"/>
      <c r="FJO92" s="9"/>
      <c r="FJP92" s="9"/>
      <c r="FJQ92" s="9"/>
      <c r="FJR92" s="9"/>
      <c r="FJS92" s="9"/>
      <c r="FJT92" s="9"/>
      <c r="FJU92" s="9"/>
      <c r="FJV92" s="9"/>
      <c r="FJW92" s="9"/>
      <c r="FJX92" s="9"/>
      <c r="FJY92" s="9"/>
      <c r="FJZ92" s="9"/>
      <c r="FKA92" s="9"/>
      <c r="FKB92" s="9"/>
      <c r="FKC92" s="9"/>
      <c r="FKD92" s="9"/>
      <c r="FKE92" s="9"/>
      <c r="FKF92" s="9"/>
      <c r="FKG92" s="9"/>
      <c r="FKH92" s="9"/>
      <c r="FKI92" s="9"/>
      <c r="FKJ92" s="9"/>
      <c r="FKK92" s="9"/>
      <c r="FKL92" s="9"/>
      <c r="FKM92" s="9"/>
      <c r="FKN92" s="9"/>
      <c r="FKO92" s="9"/>
      <c r="FKP92" s="9"/>
      <c r="FKQ92" s="9"/>
      <c r="FKR92" s="9"/>
      <c r="FKS92" s="9"/>
      <c r="FKT92" s="9"/>
      <c r="FKU92" s="9"/>
      <c r="FKV92" s="9"/>
      <c r="FKW92" s="9"/>
      <c r="FKX92" s="9"/>
      <c r="FKY92" s="9"/>
      <c r="FKZ92" s="9"/>
      <c r="FLA92" s="9"/>
      <c r="FLB92" s="9"/>
      <c r="FLC92" s="9"/>
      <c r="FLD92" s="9"/>
      <c r="FLE92" s="9"/>
      <c r="FLF92" s="9"/>
      <c r="FLG92" s="9"/>
      <c r="FLH92" s="9"/>
      <c r="FLI92" s="9"/>
      <c r="FLJ92" s="9"/>
      <c r="FLK92" s="9"/>
      <c r="FLL92" s="9"/>
      <c r="FLM92" s="9"/>
      <c r="FLN92" s="9"/>
      <c r="FLO92" s="9"/>
      <c r="FLP92" s="9"/>
      <c r="FLQ92" s="9"/>
      <c r="FLR92" s="9"/>
      <c r="FLS92" s="9"/>
      <c r="FLT92" s="9"/>
      <c r="FLU92" s="9"/>
      <c r="FLV92" s="9"/>
      <c r="FLW92" s="9"/>
      <c r="FLX92" s="9"/>
      <c r="FLY92" s="9"/>
      <c r="FLZ92" s="9"/>
      <c r="FMA92" s="9"/>
      <c r="FMB92" s="9"/>
      <c r="FMC92" s="9"/>
      <c r="FMD92" s="9"/>
      <c r="FME92" s="9"/>
      <c r="FMF92" s="9"/>
      <c r="FMG92" s="9"/>
      <c r="FMH92" s="9"/>
      <c r="FMI92" s="9"/>
      <c r="FMJ92" s="9"/>
      <c r="FMK92" s="9"/>
      <c r="FML92" s="9"/>
      <c r="FMM92" s="9"/>
      <c r="FMN92" s="9"/>
      <c r="FMO92" s="9"/>
      <c r="FMP92" s="9"/>
      <c r="FMQ92" s="9"/>
      <c r="FMR92" s="9"/>
      <c r="FMS92" s="9"/>
      <c r="FMT92" s="9"/>
      <c r="FMU92" s="9"/>
      <c r="FMV92" s="9"/>
      <c r="FMW92" s="9"/>
      <c r="FMX92" s="9"/>
      <c r="FMY92" s="9"/>
      <c r="FMZ92" s="9"/>
      <c r="FNA92" s="9"/>
      <c r="FNB92" s="9"/>
      <c r="FNC92" s="9"/>
      <c r="FND92" s="9"/>
      <c r="FNE92" s="9"/>
      <c r="FNF92" s="9"/>
      <c r="FNG92" s="9"/>
      <c r="FNH92" s="9"/>
      <c r="FNI92" s="9"/>
      <c r="FNJ92" s="9"/>
      <c r="FNK92" s="9"/>
      <c r="FNL92" s="9"/>
      <c r="FNM92" s="9"/>
      <c r="FNN92" s="9"/>
      <c r="FNO92" s="9"/>
      <c r="FNP92" s="9"/>
      <c r="FNQ92" s="9"/>
      <c r="FNR92" s="9"/>
      <c r="FNS92" s="9"/>
      <c r="FNT92" s="9"/>
      <c r="FNU92" s="9"/>
      <c r="FNV92" s="9"/>
      <c r="FNW92" s="9"/>
      <c r="FNX92" s="9"/>
      <c r="FNY92" s="9"/>
      <c r="FNZ92" s="9"/>
      <c r="FOA92" s="9"/>
      <c r="FOB92" s="9"/>
      <c r="FOC92" s="9"/>
      <c r="FOD92" s="9"/>
      <c r="FOE92" s="9"/>
      <c r="FOF92" s="9"/>
      <c r="FOG92" s="9"/>
      <c r="FOH92" s="9"/>
      <c r="FOI92" s="9"/>
      <c r="FOJ92" s="9"/>
      <c r="FOK92" s="9"/>
      <c r="FOL92" s="9"/>
      <c r="FOM92" s="9"/>
      <c r="FON92" s="9"/>
      <c r="FOO92" s="9"/>
      <c r="FOP92" s="9"/>
      <c r="FOQ92" s="9"/>
      <c r="FOR92" s="9"/>
      <c r="FOS92" s="9"/>
      <c r="FOT92" s="9"/>
      <c r="FOU92" s="9"/>
      <c r="FOV92" s="9"/>
      <c r="FOW92" s="9"/>
      <c r="FOX92" s="9"/>
      <c r="FOY92" s="9"/>
      <c r="FOZ92" s="9"/>
      <c r="FPA92" s="9"/>
      <c r="FPB92" s="9"/>
      <c r="FPC92" s="9"/>
      <c r="FPD92" s="9"/>
      <c r="FPE92" s="9"/>
      <c r="FPF92" s="9"/>
      <c r="FPG92" s="9"/>
      <c r="FPH92" s="9"/>
      <c r="FPI92" s="9"/>
      <c r="FPJ92" s="9"/>
      <c r="FPK92" s="9"/>
      <c r="FPL92" s="9"/>
      <c r="FPM92" s="9"/>
      <c r="FPN92" s="9"/>
      <c r="FPO92" s="9"/>
      <c r="FPP92" s="9"/>
      <c r="FPQ92" s="9"/>
      <c r="FPR92" s="9"/>
      <c r="FPS92" s="9"/>
      <c r="FPT92" s="9"/>
      <c r="FPU92" s="9"/>
      <c r="FPV92" s="9"/>
      <c r="FPW92" s="9"/>
      <c r="FPX92" s="9"/>
      <c r="FPY92" s="9"/>
      <c r="FPZ92" s="9"/>
      <c r="FQA92" s="9"/>
      <c r="FQB92" s="9"/>
      <c r="FQC92" s="9"/>
      <c r="FQD92" s="9"/>
      <c r="FQE92" s="9"/>
      <c r="FQF92" s="9"/>
      <c r="FQG92" s="9"/>
      <c r="FQH92" s="9"/>
      <c r="FQI92" s="9"/>
      <c r="FQJ92" s="9"/>
      <c r="FQK92" s="9"/>
      <c r="FQL92" s="9"/>
      <c r="FQM92" s="9"/>
      <c r="FQN92" s="9"/>
      <c r="FQO92" s="9"/>
      <c r="FQP92" s="9"/>
      <c r="FQQ92" s="9"/>
      <c r="FQR92" s="9"/>
      <c r="FQS92" s="9"/>
      <c r="FQT92" s="9"/>
      <c r="FQU92" s="9"/>
      <c r="FQV92" s="9"/>
      <c r="FQW92" s="9"/>
      <c r="FQX92" s="9"/>
      <c r="FQY92" s="9"/>
      <c r="FQZ92" s="9"/>
      <c r="FRA92" s="9"/>
      <c r="FRB92" s="9"/>
      <c r="FRC92" s="9"/>
      <c r="FRD92" s="9"/>
      <c r="FRE92" s="9"/>
      <c r="FRF92" s="9"/>
      <c r="FRG92" s="9"/>
      <c r="FRH92" s="9"/>
      <c r="FRI92" s="9"/>
      <c r="FRJ92" s="9"/>
      <c r="FRK92" s="9"/>
      <c r="FRL92" s="9"/>
      <c r="FRM92" s="9"/>
      <c r="FRN92" s="9"/>
      <c r="FRO92" s="9"/>
      <c r="FRP92" s="9"/>
      <c r="FRQ92" s="9"/>
      <c r="FRR92" s="9"/>
      <c r="FRS92" s="9"/>
      <c r="FRT92" s="9"/>
      <c r="FRU92" s="9"/>
      <c r="FRV92" s="9"/>
      <c r="FRW92" s="9"/>
      <c r="FRX92" s="9"/>
      <c r="FRY92" s="9"/>
      <c r="FRZ92" s="9"/>
      <c r="FSA92" s="9"/>
      <c r="FSB92" s="9"/>
      <c r="FSC92" s="9"/>
      <c r="FSD92" s="9"/>
      <c r="FSE92" s="9"/>
      <c r="FSF92" s="9"/>
      <c r="FSG92" s="9"/>
      <c r="FSH92" s="9"/>
      <c r="FSI92" s="9"/>
      <c r="FSJ92" s="9"/>
      <c r="FSK92" s="9"/>
      <c r="FSL92" s="9"/>
      <c r="FSM92" s="9"/>
      <c r="FSN92" s="9"/>
      <c r="FSO92" s="9"/>
      <c r="FSP92" s="9"/>
      <c r="FSQ92" s="9"/>
      <c r="FSR92" s="9"/>
      <c r="FSS92" s="9"/>
      <c r="FST92" s="9"/>
      <c r="FSU92" s="9"/>
      <c r="FSV92" s="9"/>
      <c r="FSW92" s="9"/>
      <c r="FSX92" s="9"/>
      <c r="FSY92" s="9"/>
      <c r="FSZ92" s="9"/>
      <c r="FTA92" s="9"/>
      <c r="FTB92" s="9"/>
      <c r="FTC92" s="9"/>
      <c r="FTD92" s="9"/>
      <c r="FTE92" s="9"/>
      <c r="FTF92" s="9"/>
      <c r="FTG92" s="9"/>
      <c r="FTH92" s="9"/>
      <c r="FTI92" s="9"/>
      <c r="FTJ92" s="9"/>
      <c r="FTK92" s="9"/>
      <c r="FTL92" s="9"/>
      <c r="FTM92" s="9"/>
      <c r="FTN92" s="9"/>
      <c r="FTO92" s="9"/>
      <c r="FTP92" s="9"/>
      <c r="FTQ92" s="9"/>
      <c r="FTR92" s="9"/>
      <c r="FTS92" s="9"/>
      <c r="FTT92" s="9"/>
      <c r="FTU92" s="9"/>
      <c r="FTV92" s="9"/>
      <c r="FTW92" s="9"/>
      <c r="FTX92" s="9"/>
      <c r="FTY92" s="9"/>
      <c r="FTZ92" s="9"/>
      <c r="FUA92" s="9"/>
      <c r="FUB92" s="9"/>
      <c r="FUC92" s="9"/>
      <c r="FUD92" s="9"/>
      <c r="FUE92" s="9"/>
      <c r="FUF92" s="9"/>
      <c r="FUG92" s="9"/>
      <c r="FUH92" s="9"/>
      <c r="FUI92" s="9"/>
      <c r="FUJ92" s="9"/>
      <c r="FUK92" s="9"/>
      <c r="FUL92" s="9"/>
      <c r="FUM92" s="9"/>
      <c r="FUN92" s="9"/>
      <c r="FUO92" s="9"/>
      <c r="FUP92" s="9"/>
      <c r="FUQ92" s="9"/>
      <c r="FUR92" s="9"/>
      <c r="FUS92" s="9"/>
      <c r="FUT92" s="9"/>
      <c r="FUU92" s="9"/>
      <c r="FUV92" s="9"/>
      <c r="FUW92" s="9"/>
      <c r="FUX92" s="9"/>
      <c r="FUY92" s="9"/>
      <c r="FUZ92" s="9"/>
      <c r="FVA92" s="9"/>
      <c r="FVB92" s="9"/>
      <c r="FVC92" s="9"/>
      <c r="FVD92" s="9"/>
      <c r="FVE92" s="9"/>
      <c r="FVF92" s="9"/>
      <c r="FVG92" s="9"/>
      <c r="FVH92" s="9"/>
      <c r="FVI92" s="9"/>
      <c r="FVJ92" s="9"/>
      <c r="FVK92" s="9"/>
      <c r="FVL92" s="9"/>
      <c r="FVM92" s="9"/>
      <c r="FVN92" s="9"/>
      <c r="FVO92" s="9"/>
      <c r="FVP92" s="9"/>
      <c r="FVQ92" s="9"/>
      <c r="FVR92" s="9"/>
      <c r="FVS92" s="9"/>
      <c r="FVT92" s="9"/>
      <c r="FVU92" s="9"/>
      <c r="FVV92" s="9"/>
      <c r="FVW92" s="9"/>
      <c r="FVX92" s="9"/>
      <c r="FVY92" s="9"/>
      <c r="FVZ92" s="9"/>
      <c r="FWA92" s="9"/>
      <c r="FWB92" s="9"/>
      <c r="FWC92" s="9"/>
      <c r="FWD92" s="9"/>
      <c r="FWE92" s="9"/>
      <c r="FWF92" s="9"/>
      <c r="FWG92" s="9"/>
      <c r="FWH92" s="9"/>
      <c r="FWI92" s="9"/>
      <c r="FWJ92" s="9"/>
      <c r="FWK92" s="9"/>
      <c r="FWL92" s="9"/>
      <c r="FWM92" s="9"/>
      <c r="FWN92" s="9"/>
      <c r="FWO92" s="9"/>
      <c r="FWP92" s="9"/>
      <c r="FWQ92" s="9"/>
      <c r="FWR92" s="9"/>
      <c r="FWS92" s="9"/>
      <c r="FWT92" s="9"/>
      <c r="FWU92" s="9"/>
      <c r="FWV92" s="9"/>
      <c r="FWW92" s="9"/>
      <c r="FWX92" s="9"/>
      <c r="FWY92" s="9"/>
      <c r="FWZ92" s="9"/>
      <c r="FXA92" s="9"/>
      <c r="FXB92" s="9"/>
      <c r="FXC92" s="9"/>
      <c r="FXD92" s="9"/>
      <c r="FXE92" s="9"/>
      <c r="FXF92" s="9"/>
      <c r="FXG92" s="9"/>
      <c r="FXH92" s="9"/>
      <c r="FXI92" s="9"/>
      <c r="FXJ92" s="9"/>
      <c r="FXK92" s="9"/>
      <c r="FXL92" s="9"/>
      <c r="FXM92" s="9"/>
      <c r="FXN92" s="9"/>
      <c r="FXO92" s="9"/>
      <c r="FXP92" s="9"/>
      <c r="FXQ92" s="9"/>
      <c r="FXR92" s="9"/>
      <c r="FXS92" s="9"/>
      <c r="FXT92" s="9"/>
      <c r="FXU92" s="9"/>
      <c r="FXV92" s="9"/>
      <c r="FXW92" s="9"/>
      <c r="FXX92" s="9"/>
      <c r="FXY92" s="9"/>
      <c r="FXZ92" s="9"/>
      <c r="FYA92" s="9"/>
      <c r="FYB92" s="9"/>
      <c r="FYC92" s="9"/>
      <c r="FYD92" s="9"/>
      <c r="FYE92" s="9"/>
      <c r="FYF92" s="9"/>
      <c r="FYG92" s="9"/>
      <c r="FYH92" s="9"/>
      <c r="FYI92" s="9"/>
      <c r="FYJ92" s="9"/>
      <c r="FYK92" s="9"/>
      <c r="FYL92" s="9"/>
      <c r="FYM92" s="9"/>
      <c r="FYN92" s="9"/>
      <c r="FYO92" s="9"/>
      <c r="FYP92" s="9"/>
      <c r="FYQ92" s="9"/>
      <c r="FYR92" s="9"/>
      <c r="FYS92" s="9"/>
      <c r="FYT92" s="9"/>
      <c r="FYU92" s="9"/>
      <c r="FYV92" s="9"/>
      <c r="FYW92" s="9"/>
      <c r="FYX92" s="9"/>
      <c r="FYY92" s="9"/>
      <c r="FYZ92" s="9"/>
      <c r="FZA92" s="9"/>
      <c r="FZB92" s="9"/>
      <c r="FZC92" s="9"/>
      <c r="FZD92" s="9"/>
      <c r="FZE92" s="9"/>
      <c r="FZF92" s="9"/>
      <c r="FZG92" s="9"/>
      <c r="FZH92" s="9"/>
      <c r="FZI92" s="9"/>
      <c r="FZJ92" s="9"/>
      <c r="FZK92" s="9"/>
      <c r="FZL92" s="9"/>
      <c r="FZM92" s="9"/>
      <c r="FZN92" s="9"/>
      <c r="FZO92" s="9"/>
      <c r="FZP92" s="9"/>
      <c r="FZQ92" s="9"/>
      <c r="FZR92" s="9"/>
      <c r="FZS92" s="9"/>
      <c r="FZT92" s="9"/>
      <c r="FZU92" s="9"/>
      <c r="FZV92" s="9"/>
      <c r="FZW92" s="9"/>
      <c r="FZX92" s="9"/>
      <c r="FZY92" s="9"/>
      <c r="FZZ92" s="9"/>
      <c r="GAA92" s="9"/>
      <c r="GAB92" s="9"/>
      <c r="GAC92" s="9"/>
      <c r="GAD92" s="9"/>
      <c r="GAE92" s="9"/>
      <c r="GAF92" s="9"/>
      <c r="GAG92" s="9"/>
      <c r="GAH92" s="9"/>
      <c r="GAI92" s="9"/>
      <c r="GAJ92" s="9"/>
      <c r="GAK92" s="9"/>
      <c r="GAL92" s="9"/>
      <c r="GAM92" s="9"/>
      <c r="GAN92" s="9"/>
      <c r="GAO92" s="9"/>
      <c r="GAP92" s="9"/>
      <c r="GAQ92" s="9"/>
      <c r="GAR92" s="9"/>
      <c r="GAS92" s="9"/>
      <c r="GAT92" s="9"/>
      <c r="GAU92" s="9"/>
      <c r="GAV92" s="9"/>
      <c r="GAW92" s="9"/>
      <c r="GAX92" s="9"/>
      <c r="GAY92" s="9"/>
      <c r="GAZ92" s="9"/>
      <c r="GBA92" s="9"/>
      <c r="GBB92" s="9"/>
      <c r="GBC92" s="9"/>
      <c r="GBD92" s="9"/>
      <c r="GBE92" s="9"/>
      <c r="GBF92" s="9"/>
      <c r="GBG92" s="9"/>
      <c r="GBH92" s="9"/>
      <c r="GBI92" s="9"/>
      <c r="GBJ92" s="9"/>
      <c r="GBK92" s="9"/>
      <c r="GBL92" s="9"/>
      <c r="GBM92" s="9"/>
      <c r="GBN92" s="9"/>
      <c r="GBO92" s="9"/>
      <c r="GBP92" s="9"/>
      <c r="GBQ92" s="9"/>
      <c r="GBR92" s="9"/>
      <c r="GBS92" s="9"/>
      <c r="GBT92" s="9"/>
      <c r="GBU92" s="9"/>
      <c r="GBV92" s="9"/>
      <c r="GBW92" s="9"/>
      <c r="GBX92" s="9"/>
      <c r="GBY92" s="9"/>
      <c r="GBZ92" s="9"/>
      <c r="GCA92" s="9"/>
      <c r="GCB92" s="9"/>
      <c r="GCC92" s="9"/>
      <c r="GCD92" s="9"/>
      <c r="GCE92" s="9"/>
      <c r="GCF92" s="9"/>
      <c r="GCG92" s="9"/>
      <c r="GCH92" s="9"/>
      <c r="GCI92" s="9"/>
      <c r="GCJ92" s="9"/>
      <c r="GCK92" s="9"/>
      <c r="GCL92" s="9"/>
      <c r="GCM92" s="9"/>
      <c r="GCN92" s="9"/>
      <c r="GCO92" s="9"/>
      <c r="GCP92" s="9"/>
      <c r="GCQ92" s="9"/>
      <c r="GCR92" s="9"/>
      <c r="GCS92" s="9"/>
      <c r="GCT92" s="9"/>
      <c r="GCU92" s="9"/>
      <c r="GCV92" s="9"/>
      <c r="GCW92" s="9"/>
      <c r="GCX92" s="9"/>
      <c r="GCY92" s="9"/>
      <c r="GCZ92" s="9"/>
      <c r="GDA92" s="9"/>
      <c r="GDB92" s="9"/>
      <c r="GDC92" s="9"/>
      <c r="GDD92" s="9"/>
      <c r="GDE92" s="9"/>
      <c r="GDF92" s="9"/>
      <c r="GDG92" s="9"/>
      <c r="GDH92" s="9"/>
      <c r="GDI92" s="9"/>
      <c r="GDJ92" s="9"/>
      <c r="GDK92" s="9"/>
      <c r="GDL92" s="9"/>
      <c r="GDM92" s="9"/>
      <c r="GDN92" s="9"/>
      <c r="GDO92" s="9"/>
      <c r="GDP92" s="9"/>
      <c r="GDQ92" s="9"/>
      <c r="GDR92" s="9"/>
      <c r="GDS92" s="9"/>
      <c r="GDT92" s="9"/>
      <c r="GDU92" s="9"/>
      <c r="GDV92" s="9"/>
      <c r="GDW92" s="9"/>
      <c r="GDX92" s="9"/>
      <c r="GDY92" s="9"/>
      <c r="GDZ92" s="9"/>
      <c r="GEA92" s="9"/>
      <c r="GEB92" s="9"/>
      <c r="GEC92" s="9"/>
      <c r="GED92" s="9"/>
      <c r="GEE92" s="9"/>
      <c r="GEF92" s="9"/>
      <c r="GEG92" s="9"/>
      <c r="GEH92" s="9"/>
      <c r="GEI92" s="9"/>
      <c r="GEJ92" s="9"/>
      <c r="GEK92" s="9"/>
      <c r="GEL92" s="9"/>
      <c r="GEM92" s="9"/>
      <c r="GEN92" s="9"/>
      <c r="GEO92" s="9"/>
      <c r="GEP92" s="9"/>
      <c r="GEQ92" s="9"/>
      <c r="GER92" s="9"/>
      <c r="GES92" s="9"/>
      <c r="GET92" s="9"/>
      <c r="GEU92" s="9"/>
      <c r="GEV92" s="9"/>
      <c r="GEW92" s="9"/>
      <c r="GEX92" s="9"/>
      <c r="GEY92" s="9"/>
      <c r="GEZ92" s="9"/>
      <c r="GFA92" s="9"/>
      <c r="GFB92" s="9"/>
      <c r="GFC92" s="9"/>
      <c r="GFD92" s="9"/>
      <c r="GFE92" s="9"/>
      <c r="GFF92" s="9"/>
      <c r="GFG92" s="9"/>
      <c r="GFH92" s="9"/>
      <c r="GFI92" s="9"/>
      <c r="GFJ92" s="9"/>
      <c r="GFK92" s="9"/>
      <c r="GFL92" s="9"/>
      <c r="GFM92" s="9"/>
      <c r="GFN92" s="9"/>
      <c r="GFO92" s="9"/>
      <c r="GFP92" s="9"/>
      <c r="GFQ92" s="9"/>
      <c r="GFR92" s="9"/>
      <c r="GFS92" s="9"/>
      <c r="GFT92" s="9"/>
      <c r="GFU92" s="9"/>
      <c r="GFV92" s="9"/>
      <c r="GFW92" s="9"/>
      <c r="GFX92" s="9"/>
      <c r="GFY92" s="9"/>
      <c r="GFZ92" s="9"/>
      <c r="GGA92" s="9"/>
      <c r="GGB92" s="9"/>
      <c r="GGC92" s="9"/>
      <c r="GGD92" s="9"/>
      <c r="GGE92" s="9"/>
      <c r="GGF92" s="9"/>
      <c r="GGG92" s="9"/>
      <c r="GGH92" s="9"/>
      <c r="GGI92" s="9"/>
      <c r="GGJ92" s="9"/>
      <c r="GGK92" s="9"/>
      <c r="GGL92" s="9"/>
      <c r="GGM92" s="9"/>
      <c r="GGN92" s="9"/>
      <c r="GGO92" s="9"/>
      <c r="GGP92" s="9"/>
      <c r="GGQ92" s="9"/>
      <c r="GGR92" s="9"/>
      <c r="GGS92" s="9"/>
      <c r="GGT92" s="9"/>
      <c r="GGU92" s="9"/>
      <c r="GGV92" s="9"/>
      <c r="GGW92" s="9"/>
      <c r="GGX92" s="9"/>
      <c r="GGY92" s="9"/>
      <c r="GGZ92" s="9"/>
      <c r="GHA92" s="9"/>
      <c r="GHB92" s="9"/>
      <c r="GHC92" s="9"/>
      <c r="GHD92" s="9"/>
      <c r="GHE92" s="9"/>
      <c r="GHF92" s="9"/>
      <c r="GHG92" s="9"/>
      <c r="GHH92" s="9"/>
      <c r="GHI92" s="9"/>
      <c r="GHJ92" s="9"/>
      <c r="GHK92" s="9"/>
      <c r="GHL92" s="9"/>
      <c r="GHM92" s="9"/>
      <c r="GHN92" s="9"/>
      <c r="GHO92" s="9"/>
      <c r="GHP92" s="9"/>
      <c r="GHQ92" s="9"/>
      <c r="GHR92" s="9"/>
      <c r="GHS92" s="9"/>
      <c r="GHT92" s="9"/>
      <c r="GHU92" s="9"/>
      <c r="GHV92" s="9"/>
      <c r="GHW92" s="9"/>
      <c r="GHX92" s="9"/>
      <c r="GHY92" s="9"/>
      <c r="GHZ92" s="9"/>
      <c r="GIA92" s="9"/>
      <c r="GIB92" s="9"/>
      <c r="GIC92" s="9"/>
      <c r="GID92" s="9"/>
      <c r="GIE92" s="9"/>
      <c r="GIF92" s="9"/>
      <c r="GIG92" s="9"/>
      <c r="GIH92" s="9"/>
      <c r="GII92" s="9"/>
      <c r="GIJ92" s="9"/>
      <c r="GIK92" s="9"/>
      <c r="GIL92" s="9"/>
      <c r="GIM92" s="9"/>
      <c r="GIN92" s="9"/>
      <c r="GIO92" s="9"/>
      <c r="GIP92" s="9"/>
      <c r="GIQ92" s="9"/>
      <c r="GIR92" s="9"/>
      <c r="GIS92" s="9"/>
      <c r="GIT92" s="9"/>
      <c r="GIU92" s="9"/>
      <c r="GIV92" s="9"/>
      <c r="GIW92" s="9"/>
      <c r="GIX92" s="9"/>
      <c r="GIY92" s="9"/>
      <c r="GIZ92" s="9"/>
      <c r="GJA92" s="9"/>
      <c r="GJB92" s="9"/>
      <c r="GJC92" s="9"/>
      <c r="GJD92" s="9"/>
      <c r="GJE92" s="9"/>
      <c r="GJF92" s="9"/>
      <c r="GJG92" s="9"/>
      <c r="GJH92" s="9"/>
      <c r="GJI92" s="9"/>
      <c r="GJJ92" s="9"/>
      <c r="GJK92" s="9"/>
      <c r="GJL92" s="9"/>
      <c r="GJM92" s="9"/>
      <c r="GJN92" s="9"/>
      <c r="GJO92" s="9"/>
      <c r="GJP92" s="9"/>
      <c r="GJQ92" s="9"/>
      <c r="GJR92" s="9"/>
      <c r="GJS92" s="9"/>
      <c r="GJT92" s="9"/>
      <c r="GJU92" s="9"/>
      <c r="GJV92" s="9"/>
      <c r="GJW92" s="9"/>
      <c r="GJX92" s="9"/>
      <c r="GJY92" s="9"/>
      <c r="GJZ92" s="9"/>
      <c r="GKA92" s="9"/>
      <c r="GKB92" s="9"/>
      <c r="GKC92" s="9"/>
      <c r="GKD92" s="9"/>
      <c r="GKE92" s="9"/>
      <c r="GKF92" s="9"/>
      <c r="GKG92" s="9"/>
      <c r="GKH92" s="9"/>
      <c r="GKI92" s="9"/>
      <c r="GKJ92" s="9"/>
      <c r="GKK92" s="9"/>
      <c r="GKL92" s="9"/>
      <c r="GKM92" s="9"/>
      <c r="GKN92" s="9"/>
      <c r="GKO92" s="9"/>
      <c r="GKP92" s="9"/>
      <c r="GKQ92" s="9"/>
      <c r="GKR92" s="9"/>
      <c r="GKS92" s="9"/>
      <c r="GKT92" s="9"/>
      <c r="GKU92" s="9"/>
      <c r="GKV92" s="9"/>
      <c r="GKW92" s="9"/>
      <c r="GKX92" s="9"/>
      <c r="GKY92" s="9"/>
      <c r="GKZ92" s="9"/>
      <c r="GLA92" s="9"/>
      <c r="GLB92" s="9"/>
      <c r="GLC92" s="9"/>
      <c r="GLD92" s="9"/>
      <c r="GLE92" s="9"/>
      <c r="GLF92" s="9"/>
      <c r="GLG92" s="9"/>
      <c r="GLH92" s="9"/>
      <c r="GLI92" s="9"/>
      <c r="GLJ92" s="9"/>
      <c r="GLK92" s="9"/>
      <c r="GLL92" s="9"/>
      <c r="GLM92" s="9"/>
      <c r="GLN92" s="9"/>
      <c r="GLO92" s="9"/>
      <c r="GLP92" s="9"/>
      <c r="GLQ92" s="9"/>
      <c r="GLR92" s="9"/>
      <c r="GLS92" s="9"/>
      <c r="GLT92" s="9"/>
      <c r="GLU92" s="9"/>
      <c r="GLV92" s="9"/>
      <c r="GLW92" s="9"/>
      <c r="GLX92" s="9"/>
      <c r="GLY92" s="9"/>
      <c r="GLZ92" s="9"/>
      <c r="GMA92" s="9"/>
      <c r="GMB92" s="9"/>
      <c r="GMC92" s="9"/>
      <c r="GMD92" s="9"/>
      <c r="GME92" s="9"/>
      <c r="GMF92" s="9"/>
      <c r="GMG92" s="9"/>
      <c r="GMH92" s="9"/>
      <c r="GMI92" s="9"/>
      <c r="GMJ92" s="9"/>
      <c r="GMK92" s="9"/>
      <c r="GML92" s="9"/>
      <c r="GMM92" s="9"/>
      <c r="GMN92" s="9"/>
      <c r="GMO92" s="9"/>
      <c r="GMP92" s="9"/>
      <c r="GMQ92" s="9"/>
      <c r="GMR92" s="9"/>
      <c r="GMS92" s="9"/>
      <c r="GMT92" s="9"/>
      <c r="GMU92" s="9"/>
      <c r="GMV92" s="9"/>
      <c r="GMW92" s="9"/>
      <c r="GMX92" s="9"/>
      <c r="GMY92" s="9"/>
      <c r="GMZ92" s="9"/>
      <c r="GNA92" s="9"/>
      <c r="GNB92" s="9"/>
      <c r="GNC92" s="9"/>
      <c r="GND92" s="9"/>
      <c r="GNE92" s="9"/>
      <c r="GNF92" s="9"/>
      <c r="GNG92" s="9"/>
      <c r="GNH92" s="9"/>
      <c r="GNI92" s="9"/>
      <c r="GNJ92" s="9"/>
      <c r="GNK92" s="9"/>
      <c r="GNL92" s="9"/>
      <c r="GNM92" s="9"/>
      <c r="GNN92" s="9"/>
      <c r="GNO92" s="9"/>
      <c r="GNP92" s="9"/>
      <c r="GNQ92" s="9"/>
      <c r="GNR92" s="9"/>
      <c r="GNS92" s="9"/>
      <c r="GNT92" s="9"/>
      <c r="GNU92" s="9"/>
      <c r="GNV92" s="9"/>
      <c r="GNW92" s="9"/>
      <c r="GNX92" s="9"/>
      <c r="GNY92" s="9"/>
      <c r="GNZ92" s="9"/>
      <c r="GOA92" s="9"/>
      <c r="GOB92" s="9"/>
      <c r="GOC92" s="9"/>
      <c r="GOD92" s="9"/>
      <c r="GOE92" s="9"/>
      <c r="GOF92" s="9"/>
      <c r="GOG92" s="9"/>
      <c r="GOH92" s="9"/>
      <c r="GOI92" s="9"/>
      <c r="GOJ92" s="9"/>
      <c r="GOK92" s="9"/>
      <c r="GOL92" s="9"/>
      <c r="GOM92" s="9"/>
      <c r="GON92" s="9"/>
      <c r="GOO92" s="9"/>
      <c r="GOP92" s="9"/>
      <c r="GOQ92" s="9"/>
      <c r="GOR92" s="9"/>
      <c r="GOS92" s="9"/>
      <c r="GOT92" s="9"/>
      <c r="GOU92" s="9"/>
      <c r="GOV92" s="9"/>
      <c r="GOW92" s="9"/>
      <c r="GOX92" s="9"/>
      <c r="GOY92" s="9"/>
      <c r="GOZ92" s="9"/>
      <c r="GPA92" s="9"/>
      <c r="GPB92" s="9"/>
      <c r="GPC92" s="9"/>
      <c r="GPD92" s="9"/>
      <c r="GPE92" s="9"/>
      <c r="GPF92" s="9"/>
      <c r="GPG92" s="9"/>
      <c r="GPH92" s="9"/>
      <c r="GPI92" s="9"/>
      <c r="GPJ92" s="9"/>
      <c r="GPK92" s="9"/>
      <c r="GPL92" s="9"/>
      <c r="GPM92" s="9"/>
      <c r="GPN92" s="9"/>
      <c r="GPO92" s="9"/>
      <c r="GPP92" s="9"/>
      <c r="GPQ92" s="9"/>
      <c r="GPR92" s="9"/>
      <c r="GPS92" s="9"/>
      <c r="GPT92" s="9"/>
      <c r="GPU92" s="9"/>
      <c r="GPV92" s="9"/>
      <c r="GPW92" s="9"/>
      <c r="GPX92" s="9"/>
      <c r="GPY92" s="9"/>
      <c r="GPZ92" s="9"/>
      <c r="GQA92" s="9"/>
      <c r="GQB92" s="9"/>
      <c r="GQC92" s="9"/>
      <c r="GQD92" s="9"/>
      <c r="GQE92" s="9"/>
      <c r="GQF92" s="9"/>
      <c r="GQG92" s="9"/>
      <c r="GQH92" s="9"/>
      <c r="GQI92" s="9"/>
      <c r="GQJ92" s="9"/>
      <c r="GQK92" s="9"/>
      <c r="GQL92" s="9"/>
      <c r="GQM92" s="9"/>
      <c r="GQN92" s="9"/>
      <c r="GQO92" s="9"/>
      <c r="GQP92" s="9"/>
      <c r="GQQ92" s="9"/>
      <c r="GQR92" s="9"/>
      <c r="GQS92" s="9"/>
      <c r="GQT92" s="9"/>
      <c r="GQU92" s="9"/>
      <c r="GQV92" s="9"/>
      <c r="GQW92" s="9"/>
      <c r="GQX92" s="9"/>
      <c r="GQY92" s="9"/>
      <c r="GQZ92" s="9"/>
      <c r="GRA92" s="9"/>
      <c r="GRB92" s="9"/>
      <c r="GRC92" s="9"/>
      <c r="GRD92" s="9"/>
      <c r="GRE92" s="9"/>
      <c r="GRF92" s="9"/>
      <c r="GRG92" s="9"/>
      <c r="GRH92" s="9"/>
      <c r="GRI92" s="9"/>
      <c r="GRJ92" s="9"/>
      <c r="GRK92" s="9"/>
      <c r="GRL92" s="9"/>
      <c r="GRM92" s="9"/>
      <c r="GRN92" s="9"/>
      <c r="GRO92" s="9"/>
      <c r="GRP92" s="9"/>
      <c r="GRQ92" s="9"/>
      <c r="GRR92" s="9"/>
      <c r="GRS92" s="9"/>
      <c r="GRT92" s="9"/>
      <c r="GRU92" s="9"/>
      <c r="GRV92" s="9"/>
      <c r="GRW92" s="9"/>
      <c r="GRX92" s="9"/>
      <c r="GRY92" s="9"/>
      <c r="GRZ92" s="9"/>
      <c r="GSA92" s="9"/>
      <c r="GSB92" s="9"/>
      <c r="GSC92" s="9"/>
      <c r="GSD92" s="9"/>
      <c r="GSE92" s="9"/>
      <c r="GSF92" s="9"/>
      <c r="GSG92" s="9"/>
      <c r="GSH92" s="9"/>
      <c r="GSI92" s="9"/>
      <c r="GSJ92" s="9"/>
      <c r="GSK92" s="9"/>
      <c r="GSL92" s="9"/>
      <c r="GSM92" s="9"/>
      <c r="GSN92" s="9"/>
      <c r="GSO92" s="9"/>
      <c r="GSP92" s="9"/>
      <c r="GSQ92" s="9"/>
      <c r="GSR92" s="9"/>
      <c r="GSS92" s="9"/>
      <c r="GST92" s="9"/>
      <c r="GSU92" s="9"/>
      <c r="GSV92" s="9"/>
      <c r="GSW92" s="9"/>
      <c r="GSX92" s="9"/>
      <c r="GSY92" s="9"/>
      <c r="GSZ92" s="9"/>
      <c r="GTA92" s="9"/>
      <c r="GTB92" s="9"/>
      <c r="GTC92" s="9"/>
      <c r="GTD92" s="9"/>
      <c r="GTE92" s="9"/>
      <c r="GTF92" s="9"/>
      <c r="GTG92" s="9"/>
      <c r="GTH92" s="9"/>
      <c r="GTI92" s="9"/>
      <c r="GTJ92" s="9"/>
      <c r="GTK92" s="9"/>
      <c r="GTL92" s="9"/>
      <c r="GTM92" s="9"/>
      <c r="GTN92" s="9"/>
      <c r="GTO92" s="9"/>
      <c r="GTP92" s="9"/>
      <c r="GTQ92" s="9"/>
      <c r="GTR92" s="9"/>
      <c r="GTS92" s="9"/>
      <c r="GTT92" s="9"/>
      <c r="GTU92" s="9"/>
      <c r="GTV92" s="9"/>
      <c r="GTW92" s="9"/>
      <c r="GTX92" s="9"/>
      <c r="GTY92" s="9"/>
      <c r="GTZ92" s="9"/>
      <c r="GUA92" s="9"/>
      <c r="GUB92" s="9"/>
      <c r="GUC92" s="9"/>
      <c r="GUD92" s="9"/>
      <c r="GUE92" s="9"/>
      <c r="GUF92" s="9"/>
      <c r="GUG92" s="9"/>
      <c r="GUH92" s="9"/>
      <c r="GUI92" s="9"/>
      <c r="GUJ92" s="9"/>
      <c r="GUK92" s="9"/>
      <c r="GUL92" s="9"/>
      <c r="GUM92" s="9"/>
      <c r="GUN92" s="9"/>
      <c r="GUO92" s="9"/>
      <c r="GUP92" s="9"/>
      <c r="GUQ92" s="9"/>
      <c r="GUR92" s="9"/>
      <c r="GUS92" s="9"/>
      <c r="GUT92" s="9"/>
      <c r="GUU92" s="9"/>
      <c r="GUV92" s="9"/>
      <c r="GUW92" s="9"/>
      <c r="GUX92" s="9"/>
      <c r="GUY92" s="9"/>
      <c r="GUZ92" s="9"/>
      <c r="GVA92" s="9"/>
      <c r="GVB92" s="9"/>
      <c r="GVC92" s="9"/>
      <c r="GVD92" s="9"/>
      <c r="GVE92" s="9"/>
      <c r="GVF92" s="9"/>
      <c r="GVG92" s="9"/>
      <c r="GVH92" s="9"/>
      <c r="GVI92" s="9"/>
      <c r="GVJ92" s="9"/>
      <c r="GVK92" s="9"/>
      <c r="GVL92" s="9"/>
      <c r="GVM92" s="9"/>
      <c r="GVN92" s="9"/>
      <c r="GVO92" s="9"/>
      <c r="GVP92" s="9"/>
      <c r="GVQ92" s="9"/>
      <c r="GVR92" s="9"/>
      <c r="GVS92" s="9"/>
      <c r="GVT92" s="9"/>
      <c r="GVU92" s="9"/>
      <c r="GVV92" s="9"/>
      <c r="GVW92" s="9"/>
      <c r="GVX92" s="9"/>
      <c r="GVY92" s="9"/>
      <c r="GVZ92" s="9"/>
      <c r="GWA92" s="9"/>
      <c r="GWB92" s="9"/>
      <c r="GWC92" s="9"/>
      <c r="GWD92" s="9"/>
      <c r="GWE92" s="9"/>
      <c r="GWF92" s="9"/>
      <c r="GWG92" s="9"/>
      <c r="GWH92" s="9"/>
      <c r="GWI92" s="9"/>
      <c r="GWJ92" s="9"/>
      <c r="GWK92" s="9"/>
      <c r="GWL92" s="9"/>
      <c r="GWM92" s="9"/>
      <c r="GWN92" s="9"/>
      <c r="GWO92" s="9"/>
      <c r="GWP92" s="9"/>
      <c r="GWQ92" s="9"/>
      <c r="GWR92" s="9"/>
      <c r="GWS92" s="9"/>
      <c r="GWT92" s="9"/>
      <c r="GWU92" s="9"/>
      <c r="GWV92" s="9"/>
      <c r="GWW92" s="9"/>
      <c r="GWX92" s="9"/>
      <c r="GWY92" s="9"/>
      <c r="GWZ92" s="9"/>
      <c r="GXA92" s="9"/>
      <c r="GXB92" s="9"/>
      <c r="GXC92" s="9"/>
      <c r="GXD92" s="9"/>
      <c r="GXE92" s="9"/>
      <c r="GXF92" s="9"/>
      <c r="GXG92" s="9"/>
      <c r="GXH92" s="9"/>
      <c r="GXI92" s="9"/>
      <c r="GXJ92" s="9"/>
      <c r="GXK92" s="9"/>
      <c r="GXL92" s="9"/>
      <c r="GXM92" s="9"/>
      <c r="GXN92" s="9"/>
      <c r="GXO92" s="9"/>
      <c r="GXP92" s="9"/>
      <c r="GXQ92" s="9"/>
      <c r="GXR92" s="9"/>
      <c r="GXS92" s="9"/>
      <c r="GXT92" s="9"/>
      <c r="GXU92" s="9"/>
      <c r="GXV92" s="9"/>
      <c r="GXW92" s="9"/>
      <c r="GXX92" s="9"/>
      <c r="GXY92" s="9"/>
      <c r="GXZ92" s="9"/>
      <c r="GYA92" s="9"/>
      <c r="GYB92" s="9"/>
      <c r="GYC92" s="9"/>
      <c r="GYD92" s="9"/>
      <c r="GYE92" s="9"/>
      <c r="GYF92" s="9"/>
      <c r="GYG92" s="9"/>
      <c r="GYH92" s="9"/>
      <c r="GYI92" s="9"/>
      <c r="GYJ92" s="9"/>
      <c r="GYK92" s="9"/>
      <c r="GYL92" s="9"/>
      <c r="GYM92" s="9"/>
      <c r="GYN92" s="9"/>
      <c r="GYO92" s="9"/>
      <c r="GYP92" s="9"/>
      <c r="GYQ92" s="9"/>
      <c r="GYR92" s="9"/>
      <c r="GYS92" s="9"/>
      <c r="GYT92" s="9"/>
      <c r="GYU92" s="9"/>
      <c r="GYV92" s="9"/>
      <c r="GYW92" s="9"/>
      <c r="GYX92" s="9"/>
      <c r="GYY92" s="9"/>
      <c r="GYZ92" s="9"/>
      <c r="GZA92" s="9"/>
      <c r="GZB92" s="9"/>
      <c r="GZC92" s="9"/>
      <c r="GZD92" s="9"/>
      <c r="GZE92" s="9"/>
      <c r="GZF92" s="9"/>
      <c r="GZG92" s="9"/>
      <c r="GZH92" s="9"/>
      <c r="GZI92" s="9"/>
      <c r="GZJ92" s="9"/>
      <c r="GZK92" s="9"/>
      <c r="GZL92" s="9"/>
      <c r="GZM92" s="9"/>
      <c r="GZN92" s="9"/>
      <c r="GZO92" s="9"/>
      <c r="GZP92" s="9"/>
      <c r="GZQ92" s="9"/>
      <c r="GZR92" s="9"/>
      <c r="GZS92" s="9"/>
      <c r="GZT92" s="9"/>
      <c r="GZU92" s="9"/>
      <c r="GZV92" s="9"/>
      <c r="GZW92" s="9"/>
      <c r="GZX92" s="9"/>
      <c r="GZY92" s="9"/>
      <c r="GZZ92" s="9"/>
      <c r="HAA92" s="9"/>
      <c r="HAB92" s="9"/>
      <c r="HAC92" s="9"/>
      <c r="HAD92" s="9"/>
      <c r="HAE92" s="9"/>
      <c r="HAF92" s="9"/>
      <c r="HAG92" s="9"/>
      <c r="HAH92" s="9"/>
      <c r="HAI92" s="9"/>
      <c r="HAJ92" s="9"/>
      <c r="HAK92" s="9"/>
      <c r="HAL92" s="9"/>
      <c r="HAM92" s="9"/>
      <c r="HAN92" s="9"/>
      <c r="HAO92" s="9"/>
      <c r="HAP92" s="9"/>
      <c r="HAQ92" s="9"/>
      <c r="HAR92" s="9"/>
      <c r="HAS92" s="9"/>
      <c r="HAT92" s="9"/>
      <c r="HAU92" s="9"/>
      <c r="HAV92" s="9"/>
      <c r="HAW92" s="9"/>
      <c r="HAX92" s="9"/>
      <c r="HAY92" s="9"/>
      <c r="HAZ92" s="9"/>
      <c r="HBA92" s="9"/>
      <c r="HBB92" s="9"/>
      <c r="HBC92" s="9"/>
      <c r="HBD92" s="9"/>
      <c r="HBE92" s="9"/>
      <c r="HBF92" s="9"/>
      <c r="HBG92" s="9"/>
      <c r="HBH92" s="9"/>
      <c r="HBI92" s="9"/>
      <c r="HBJ92" s="9"/>
      <c r="HBK92" s="9"/>
      <c r="HBL92" s="9"/>
      <c r="HBM92" s="9"/>
      <c r="HBN92" s="9"/>
      <c r="HBO92" s="9"/>
      <c r="HBP92" s="9"/>
      <c r="HBQ92" s="9"/>
      <c r="HBR92" s="9"/>
      <c r="HBS92" s="9"/>
      <c r="HBT92" s="9"/>
      <c r="HBU92" s="9"/>
      <c r="HBV92" s="9"/>
      <c r="HBW92" s="9"/>
      <c r="HBX92" s="9"/>
      <c r="HBY92" s="9"/>
      <c r="HBZ92" s="9"/>
      <c r="HCA92" s="9"/>
      <c r="HCB92" s="9"/>
      <c r="HCC92" s="9"/>
      <c r="HCD92" s="9"/>
      <c r="HCE92" s="9"/>
      <c r="HCF92" s="9"/>
      <c r="HCG92" s="9"/>
      <c r="HCH92" s="9"/>
      <c r="HCI92" s="9"/>
      <c r="HCJ92" s="9"/>
      <c r="HCK92" s="9"/>
      <c r="HCL92" s="9"/>
      <c r="HCM92" s="9"/>
      <c r="HCN92" s="9"/>
      <c r="HCO92" s="9"/>
      <c r="HCP92" s="9"/>
      <c r="HCQ92" s="9"/>
      <c r="HCR92" s="9"/>
      <c r="HCS92" s="9"/>
      <c r="HCT92" s="9"/>
      <c r="HCU92" s="9"/>
      <c r="HCV92" s="9"/>
      <c r="HCW92" s="9"/>
      <c r="HCX92" s="9"/>
      <c r="HCY92" s="9"/>
      <c r="HCZ92" s="9"/>
      <c r="HDA92" s="9"/>
      <c r="HDB92" s="9"/>
      <c r="HDC92" s="9"/>
      <c r="HDD92" s="9"/>
      <c r="HDE92" s="9"/>
      <c r="HDF92" s="9"/>
      <c r="HDG92" s="9"/>
      <c r="HDH92" s="9"/>
      <c r="HDI92" s="9"/>
      <c r="HDJ92" s="9"/>
      <c r="HDK92" s="9"/>
      <c r="HDL92" s="9"/>
      <c r="HDM92" s="9"/>
      <c r="HDN92" s="9"/>
      <c r="HDO92" s="9"/>
      <c r="HDP92" s="9"/>
      <c r="HDQ92" s="9"/>
      <c r="HDR92" s="9"/>
      <c r="HDS92" s="9"/>
      <c r="HDT92" s="9"/>
      <c r="HDU92" s="9"/>
      <c r="HDV92" s="9"/>
      <c r="HDW92" s="9"/>
      <c r="HDX92" s="9"/>
      <c r="HDY92" s="9"/>
      <c r="HDZ92" s="9"/>
      <c r="HEA92" s="9"/>
      <c r="HEB92" s="9"/>
      <c r="HEC92" s="9"/>
      <c r="HED92" s="9"/>
      <c r="HEE92" s="9"/>
      <c r="HEF92" s="9"/>
      <c r="HEG92" s="9"/>
      <c r="HEH92" s="9"/>
      <c r="HEI92" s="9"/>
      <c r="HEJ92" s="9"/>
      <c r="HEK92" s="9"/>
      <c r="HEL92" s="9"/>
      <c r="HEM92" s="9"/>
      <c r="HEN92" s="9"/>
      <c r="HEO92" s="9"/>
      <c r="HEP92" s="9"/>
      <c r="HEQ92" s="9"/>
      <c r="HER92" s="9"/>
      <c r="HES92" s="9"/>
      <c r="HET92" s="9"/>
      <c r="HEU92" s="9"/>
      <c r="HEV92" s="9"/>
      <c r="HEW92" s="9"/>
      <c r="HEX92" s="9"/>
      <c r="HEY92" s="9"/>
      <c r="HEZ92" s="9"/>
      <c r="HFA92" s="9"/>
      <c r="HFB92" s="9"/>
      <c r="HFC92" s="9"/>
      <c r="HFD92" s="9"/>
      <c r="HFE92" s="9"/>
      <c r="HFF92" s="9"/>
      <c r="HFG92" s="9"/>
      <c r="HFH92" s="9"/>
      <c r="HFI92" s="9"/>
      <c r="HFJ92" s="9"/>
      <c r="HFK92" s="9"/>
      <c r="HFL92" s="9"/>
      <c r="HFM92" s="9"/>
      <c r="HFN92" s="9"/>
      <c r="HFO92" s="9"/>
      <c r="HFP92" s="9"/>
      <c r="HFQ92" s="9"/>
      <c r="HFR92" s="9"/>
      <c r="HFS92" s="9"/>
      <c r="HFT92" s="9"/>
      <c r="HFU92" s="9"/>
      <c r="HFV92" s="9"/>
      <c r="HFW92" s="9"/>
      <c r="HFX92" s="9"/>
      <c r="HFY92" s="9"/>
      <c r="HFZ92" s="9"/>
      <c r="HGA92" s="9"/>
      <c r="HGB92" s="9"/>
      <c r="HGC92" s="9"/>
      <c r="HGD92" s="9"/>
      <c r="HGE92" s="9"/>
      <c r="HGF92" s="9"/>
      <c r="HGG92" s="9"/>
      <c r="HGH92" s="9"/>
      <c r="HGI92" s="9"/>
      <c r="HGJ92" s="9"/>
      <c r="HGK92" s="9"/>
      <c r="HGL92" s="9"/>
      <c r="HGM92" s="9"/>
      <c r="HGN92" s="9"/>
      <c r="HGO92" s="9"/>
      <c r="HGP92" s="9"/>
      <c r="HGQ92" s="9"/>
      <c r="HGR92" s="9"/>
      <c r="HGS92" s="9"/>
      <c r="HGT92" s="9"/>
      <c r="HGU92" s="9"/>
      <c r="HGV92" s="9"/>
      <c r="HGW92" s="9"/>
      <c r="HGX92" s="9"/>
      <c r="HGY92" s="9"/>
      <c r="HGZ92" s="9"/>
      <c r="HHA92" s="9"/>
      <c r="HHB92" s="9"/>
      <c r="HHC92" s="9"/>
      <c r="HHD92" s="9"/>
      <c r="HHE92" s="9"/>
      <c r="HHF92" s="9"/>
      <c r="HHG92" s="9"/>
      <c r="HHH92" s="9"/>
      <c r="HHI92" s="9"/>
      <c r="HHJ92" s="9"/>
      <c r="HHK92" s="9"/>
      <c r="HHL92" s="9"/>
      <c r="HHM92" s="9"/>
      <c r="HHN92" s="9"/>
      <c r="HHO92" s="9"/>
      <c r="HHP92" s="9"/>
      <c r="HHQ92" s="9"/>
      <c r="HHR92" s="9"/>
      <c r="HHS92" s="9"/>
      <c r="HHT92" s="9"/>
      <c r="HHU92" s="9"/>
      <c r="HHV92" s="9"/>
      <c r="HHW92" s="9"/>
      <c r="HHX92" s="9"/>
      <c r="HHY92" s="9"/>
      <c r="HHZ92" s="9"/>
      <c r="HIA92" s="9"/>
      <c r="HIB92" s="9"/>
      <c r="HIC92" s="9"/>
      <c r="HID92" s="9"/>
      <c r="HIE92" s="9"/>
      <c r="HIF92" s="9"/>
      <c r="HIG92" s="9"/>
      <c r="HIH92" s="9"/>
      <c r="HII92" s="9"/>
      <c r="HIJ92" s="9"/>
      <c r="HIK92" s="9"/>
      <c r="HIL92" s="9"/>
      <c r="HIM92" s="9"/>
      <c r="HIN92" s="9"/>
      <c r="HIO92" s="9"/>
      <c r="HIP92" s="9"/>
      <c r="HIQ92" s="9"/>
      <c r="HIR92" s="9"/>
      <c r="HIS92" s="9"/>
      <c r="HIT92" s="9"/>
      <c r="HIU92" s="9"/>
      <c r="HIV92" s="9"/>
      <c r="HIW92" s="9"/>
      <c r="HIX92" s="9"/>
      <c r="HIY92" s="9"/>
      <c r="HIZ92" s="9"/>
      <c r="HJA92" s="9"/>
      <c r="HJB92" s="9"/>
      <c r="HJC92" s="9"/>
      <c r="HJD92" s="9"/>
      <c r="HJE92" s="9"/>
      <c r="HJF92" s="9"/>
      <c r="HJG92" s="9"/>
      <c r="HJH92" s="9"/>
      <c r="HJI92" s="9"/>
      <c r="HJJ92" s="9"/>
      <c r="HJK92" s="9"/>
      <c r="HJL92" s="9"/>
      <c r="HJM92" s="9"/>
      <c r="HJN92" s="9"/>
      <c r="HJO92" s="9"/>
      <c r="HJP92" s="9"/>
      <c r="HJQ92" s="9"/>
      <c r="HJR92" s="9"/>
      <c r="HJS92" s="9"/>
      <c r="HJT92" s="9"/>
      <c r="HJU92" s="9"/>
      <c r="HJV92" s="9"/>
      <c r="HJW92" s="9"/>
      <c r="HJX92" s="9"/>
      <c r="HJY92" s="9"/>
      <c r="HJZ92" s="9"/>
      <c r="HKA92" s="9"/>
      <c r="HKB92" s="9"/>
      <c r="HKC92" s="9"/>
      <c r="HKD92" s="9"/>
      <c r="HKE92" s="9"/>
      <c r="HKF92" s="9"/>
      <c r="HKG92" s="9"/>
      <c r="HKH92" s="9"/>
      <c r="HKI92" s="9"/>
      <c r="HKJ92" s="9"/>
      <c r="HKK92" s="9"/>
      <c r="HKL92" s="9"/>
      <c r="HKM92" s="9"/>
      <c r="HKN92" s="9"/>
      <c r="HKO92" s="9"/>
      <c r="HKP92" s="9"/>
      <c r="HKQ92" s="9"/>
      <c r="HKR92" s="9"/>
      <c r="HKS92" s="9"/>
      <c r="HKT92" s="9"/>
      <c r="HKU92" s="9"/>
      <c r="HKV92" s="9"/>
      <c r="HKW92" s="9"/>
      <c r="HKX92" s="9"/>
      <c r="HKY92" s="9"/>
      <c r="HKZ92" s="9"/>
      <c r="HLA92" s="9"/>
      <c r="HLB92" s="9"/>
      <c r="HLC92" s="9"/>
      <c r="HLD92" s="9"/>
      <c r="HLE92" s="9"/>
      <c r="HLF92" s="9"/>
      <c r="HLG92" s="9"/>
      <c r="HLH92" s="9"/>
      <c r="HLI92" s="9"/>
      <c r="HLJ92" s="9"/>
      <c r="HLK92" s="9"/>
      <c r="HLL92" s="9"/>
      <c r="HLM92" s="9"/>
      <c r="HLN92" s="9"/>
      <c r="HLO92" s="9"/>
      <c r="HLP92" s="9"/>
      <c r="HLQ92" s="9"/>
      <c r="HLR92" s="9"/>
      <c r="HLS92" s="9"/>
      <c r="HLT92" s="9"/>
      <c r="HLU92" s="9"/>
      <c r="HLV92" s="9"/>
      <c r="HLW92" s="9"/>
      <c r="HLX92" s="9"/>
      <c r="HLY92" s="9"/>
      <c r="HLZ92" s="9"/>
      <c r="HMA92" s="9"/>
      <c r="HMB92" s="9"/>
      <c r="HMC92" s="9"/>
      <c r="HMD92" s="9"/>
      <c r="HME92" s="9"/>
      <c r="HMF92" s="9"/>
      <c r="HMG92" s="9"/>
      <c r="HMH92" s="9"/>
      <c r="HMI92" s="9"/>
      <c r="HMJ92" s="9"/>
      <c r="HMK92" s="9"/>
      <c r="HML92" s="9"/>
      <c r="HMM92" s="9"/>
      <c r="HMN92" s="9"/>
      <c r="HMO92" s="9"/>
      <c r="HMP92" s="9"/>
      <c r="HMQ92" s="9"/>
      <c r="HMR92" s="9"/>
      <c r="HMS92" s="9"/>
      <c r="HMT92" s="9"/>
      <c r="HMU92" s="9"/>
      <c r="HMV92" s="9"/>
      <c r="HMW92" s="9"/>
      <c r="HMX92" s="9"/>
      <c r="HMY92" s="9"/>
      <c r="HMZ92" s="9"/>
      <c r="HNA92" s="9"/>
      <c r="HNB92" s="9"/>
      <c r="HNC92" s="9"/>
      <c r="HND92" s="9"/>
      <c r="HNE92" s="9"/>
      <c r="HNF92" s="9"/>
      <c r="HNG92" s="9"/>
      <c r="HNH92" s="9"/>
      <c r="HNI92" s="9"/>
      <c r="HNJ92" s="9"/>
      <c r="HNK92" s="9"/>
      <c r="HNL92" s="9"/>
      <c r="HNM92" s="9"/>
      <c r="HNN92" s="9"/>
      <c r="HNO92" s="9"/>
      <c r="HNP92" s="9"/>
      <c r="HNQ92" s="9"/>
      <c r="HNR92" s="9"/>
      <c r="HNS92" s="9"/>
      <c r="HNT92" s="9"/>
      <c r="HNU92" s="9"/>
      <c r="HNV92" s="9"/>
      <c r="HNW92" s="9"/>
      <c r="HNX92" s="9"/>
      <c r="HNY92" s="9"/>
      <c r="HNZ92" s="9"/>
      <c r="HOA92" s="9"/>
      <c r="HOB92" s="9"/>
      <c r="HOC92" s="9"/>
      <c r="HOD92" s="9"/>
      <c r="HOE92" s="9"/>
      <c r="HOF92" s="9"/>
      <c r="HOG92" s="9"/>
      <c r="HOH92" s="9"/>
      <c r="HOI92" s="9"/>
      <c r="HOJ92" s="9"/>
      <c r="HOK92" s="9"/>
      <c r="HOL92" s="9"/>
      <c r="HOM92" s="9"/>
      <c r="HON92" s="9"/>
      <c r="HOO92" s="9"/>
      <c r="HOP92" s="9"/>
      <c r="HOQ92" s="9"/>
      <c r="HOR92" s="9"/>
      <c r="HOS92" s="9"/>
      <c r="HOT92" s="9"/>
      <c r="HOU92" s="9"/>
      <c r="HOV92" s="9"/>
      <c r="HOW92" s="9"/>
      <c r="HOX92" s="9"/>
      <c r="HOY92" s="9"/>
      <c r="HOZ92" s="9"/>
      <c r="HPA92" s="9"/>
      <c r="HPB92" s="9"/>
      <c r="HPC92" s="9"/>
      <c r="HPD92" s="9"/>
      <c r="HPE92" s="9"/>
      <c r="HPF92" s="9"/>
      <c r="HPG92" s="9"/>
      <c r="HPH92" s="9"/>
      <c r="HPI92" s="9"/>
      <c r="HPJ92" s="9"/>
      <c r="HPK92" s="9"/>
      <c r="HPL92" s="9"/>
      <c r="HPM92" s="9"/>
      <c r="HPN92" s="9"/>
      <c r="HPO92" s="9"/>
      <c r="HPP92" s="9"/>
      <c r="HPQ92" s="9"/>
      <c r="HPR92" s="9"/>
      <c r="HPS92" s="9"/>
      <c r="HPT92" s="9"/>
      <c r="HPU92" s="9"/>
      <c r="HPV92" s="9"/>
      <c r="HPW92" s="9"/>
      <c r="HPX92" s="9"/>
      <c r="HPY92" s="9"/>
      <c r="HPZ92" s="9"/>
      <c r="HQA92" s="9"/>
      <c r="HQB92" s="9"/>
      <c r="HQC92" s="9"/>
      <c r="HQD92" s="9"/>
      <c r="HQE92" s="9"/>
      <c r="HQF92" s="9"/>
      <c r="HQG92" s="9"/>
      <c r="HQH92" s="9"/>
      <c r="HQI92" s="9"/>
      <c r="HQJ92" s="9"/>
      <c r="HQK92" s="9"/>
      <c r="HQL92" s="9"/>
      <c r="HQM92" s="9"/>
      <c r="HQN92" s="9"/>
      <c r="HQO92" s="9"/>
      <c r="HQP92" s="9"/>
      <c r="HQQ92" s="9"/>
      <c r="HQR92" s="9"/>
      <c r="HQS92" s="9"/>
      <c r="HQT92" s="9"/>
      <c r="HQU92" s="9"/>
      <c r="HQV92" s="9"/>
      <c r="HQW92" s="9"/>
      <c r="HQX92" s="9"/>
      <c r="HQY92" s="9"/>
      <c r="HQZ92" s="9"/>
      <c r="HRA92" s="9"/>
      <c r="HRB92" s="9"/>
      <c r="HRC92" s="9"/>
      <c r="HRD92" s="9"/>
      <c r="HRE92" s="9"/>
      <c r="HRF92" s="9"/>
      <c r="HRG92" s="9"/>
      <c r="HRH92" s="9"/>
      <c r="HRI92" s="9"/>
      <c r="HRJ92" s="9"/>
      <c r="HRK92" s="9"/>
      <c r="HRL92" s="9"/>
      <c r="HRM92" s="9"/>
      <c r="HRN92" s="9"/>
      <c r="HRO92" s="9"/>
      <c r="HRP92" s="9"/>
      <c r="HRQ92" s="9"/>
      <c r="HRR92" s="9"/>
      <c r="HRS92" s="9"/>
      <c r="HRT92" s="9"/>
      <c r="HRU92" s="9"/>
      <c r="HRV92" s="9"/>
      <c r="HRW92" s="9"/>
      <c r="HRX92" s="9"/>
      <c r="HRY92" s="9"/>
      <c r="HRZ92" s="9"/>
      <c r="HSA92" s="9"/>
      <c r="HSB92" s="9"/>
      <c r="HSC92" s="9"/>
      <c r="HSD92" s="9"/>
      <c r="HSE92" s="9"/>
      <c r="HSF92" s="9"/>
      <c r="HSG92" s="9"/>
      <c r="HSH92" s="9"/>
      <c r="HSI92" s="9"/>
      <c r="HSJ92" s="9"/>
      <c r="HSK92" s="9"/>
      <c r="HSL92" s="9"/>
      <c r="HSM92" s="9"/>
      <c r="HSN92" s="9"/>
      <c r="HSO92" s="9"/>
      <c r="HSP92" s="9"/>
      <c r="HSQ92" s="9"/>
      <c r="HSR92" s="9"/>
      <c r="HSS92" s="9"/>
      <c r="HST92" s="9"/>
      <c r="HSU92" s="9"/>
      <c r="HSV92" s="9"/>
      <c r="HSW92" s="9"/>
      <c r="HSX92" s="9"/>
      <c r="HSY92" s="9"/>
      <c r="HSZ92" s="9"/>
      <c r="HTA92" s="9"/>
      <c r="HTB92" s="9"/>
      <c r="HTC92" s="9"/>
      <c r="HTD92" s="9"/>
      <c r="HTE92" s="9"/>
      <c r="HTF92" s="9"/>
      <c r="HTG92" s="9"/>
      <c r="HTH92" s="9"/>
      <c r="HTI92" s="9"/>
      <c r="HTJ92" s="9"/>
      <c r="HTK92" s="9"/>
      <c r="HTL92" s="9"/>
      <c r="HTM92" s="9"/>
      <c r="HTN92" s="9"/>
      <c r="HTO92" s="9"/>
      <c r="HTP92" s="9"/>
      <c r="HTQ92" s="9"/>
      <c r="HTR92" s="9"/>
      <c r="HTS92" s="9"/>
      <c r="HTT92" s="9"/>
      <c r="HTU92" s="9"/>
      <c r="HTV92" s="9"/>
      <c r="HTW92" s="9"/>
      <c r="HTX92" s="9"/>
      <c r="HTY92" s="9"/>
      <c r="HTZ92" s="9"/>
      <c r="HUA92" s="9"/>
      <c r="HUB92" s="9"/>
      <c r="HUC92" s="9"/>
      <c r="HUD92" s="9"/>
      <c r="HUE92" s="9"/>
      <c r="HUF92" s="9"/>
      <c r="HUG92" s="9"/>
      <c r="HUH92" s="9"/>
      <c r="HUI92" s="9"/>
      <c r="HUJ92" s="9"/>
      <c r="HUK92" s="9"/>
      <c r="HUL92" s="9"/>
      <c r="HUM92" s="9"/>
      <c r="HUN92" s="9"/>
      <c r="HUO92" s="9"/>
      <c r="HUP92" s="9"/>
      <c r="HUQ92" s="9"/>
      <c r="HUR92" s="9"/>
      <c r="HUS92" s="9"/>
      <c r="HUT92" s="9"/>
      <c r="HUU92" s="9"/>
      <c r="HUV92" s="9"/>
      <c r="HUW92" s="9"/>
      <c r="HUX92" s="9"/>
      <c r="HUY92" s="9"/>
      <c r="HUZ92" s="9"/>
      <c r="HVA92" s="9"/>
      <c r="HVB92" s="9"/>
      <c r="HVC92" s="9"/>
      <c r="HVD92" s="9"/>
      <c r="HVE92" s="9"/>
      <c r="HVF92" s="9"/>
      <c r="HVG92" s="9"/>
      <c r="HVH92" s="9"/>
      <c r="HVI92" s="9"/>
      <c r="HVJ92" s="9"/>
      <c r="HVK92" s="9"/>
      <c r="HVL92" s="9"/>
      <c r="HVM92" s="9"/>
      <c r="HVN92" s="9"/>
      <c r="HVO92" s="9"/>
      <c r="HVP92" s="9"/>
      <c r="HVQ92" s="9"/>
      <c r="HVR92" s="9"/>
      <c r="HVS92" s="9"/>
      <c r="HVT92" s="9"/>
      <c r="HVU92" s="9"/>
      <c r="HVV92" s="9"/>
      <c r="HVW92" s="9"/>
      <c r="HVX92" s="9"/>
      <c r="HVY92" s="9"/>
      <c r="HVZ92" s="9"/>
      <c r="HWA92" s="9"/>
      <c r="HWB92" s="9"/>
      <c r="HWC92" s="9"/>
      <c r="HWD92" s="9"/>
      <c r="HWE92" s="9"/>
      <c r="HWF92" s="9"/>
      <c r="HWG92" s="9"/>
      <c r="HWH92" s="9"/>
      <c r="HWI92" s="9"/>
      <c r="HWJ92" s="9"/>
      <c r="HWK92" s="9"/>
      <c r="HWL92" s="9"/>
      <c r="HWM92" s="9"/>
      <c r="HWN92" s="9"/>
      <c r="HWO92" s="9"/>
      <c r="HWP92" s="9"/>
      <c r="HWQ92" s="9"/>
      <c r="HWR92" s="9"/>
      <c r="HWS92" s="9"/>
      <c r="HWT92" s="9"/>
      <c r="HWU92" s="9"/>
      <c r="HWV92" s="9"/>
      <c r="HWW92" s="9"/>
      <c r="HWX92" s="9"/>
      <c r="HWY92" s="9"/>
      <c r="HWZ92" s="9"/>
      <c r="HXA92" s="9"/>
      <c r="HXB92" s="9"/>
      <c r="HXC92" s="9"/>
      <c r="HXD92" s="9"/>
      <c r="HXE92" s="9"/>
      <c r="HXF92" s="9"/>
      <c r="HXG92" s="9"/>
      <c r="HXH92" s="9"/>
      <c r="HXI92" s="9"/>
      <c r="HXJ92" s="9"/>
      <c r="HXK92" s="9"/>
      <c r="HXL92" s="9"/>
      <c r="HXM92" s="9"/>
      <c r="HXN92" s="9"/>
      <c r="HXO92" s="9"/>
      <c r="HXP92" s="9"/>
      <c r="HXQ92" s="9"/>
      <c r="HXR92" s="9"/>
      <c r="HXS92" s="9"/>
      <c r="HXT92" s="9"/>
      <c r="HXU92" s="9"/>
      <c r="HXV92" s="9"/>
      <c r="HXW92" s="9"/>
      <c r="HXX92" s="9"/>
      <c r="HXY92" s="9"/>
      <c r="HXZ92" s="9"/>
      <c r="HYA92" s="9"/>
      <c r="HYB92" s="9"/>
      <c r="HYC92" s="9"/>
      <c r="HYD92" s="9"/>
      <c r="HYE92" s="9"/>
      <c r="HYF92" s="9"/>
      <c r="HYG92" s="9"/>
      <c r="HYH92" s="9"/>
      <c r="HYI92" s="9"/>
      <c r="HYJ92" s="9"/>
      <c r="HYK92" s="9"/>
      <c r="HYL92" s="9"/>
      <c r="HYM92" s="9"/>
      <c r="HYN92" s="9"/>
      <c r="HYO92" s="9"/>
      <c r="HYP92" s="9"/>
      <c r="HYQ92" s="9"/>
      <c r="HYR92" s="9"/>
      <c r="HYS92" s="9"/>
      <c r="HYT92" s="9"/>
      <c r="HYU92" s="9"/>
      <c r="HYV92" s="9"/>
      <c r="HYW92" s="9"/>
      <c r="HYX92" s="9"/>
      <c r="HYY92" s="9"/>
      <c r="HYZ92" s="9"/>
      <c r="HZA92" s="9"/>
      <c r="HZB92" s="9"/>
      <c r="HZC92" s="9"/>
      <c r="HZD92" s="9"/>
      <c r="HZE92" s="9"/>
      <c r="HZF92" s="9"/>
      <c r="HZG92" s="9"/>
      <c r="HZH92" s="9"/>
      <c r="HZI92" s="9"/>
      <c r="HZJ92" s="9"/>
      <c r="HZK92" s="9"/>
      <c r="HZL92" s="9"/>
      <c r="HZM92" s="9"/>
      <c r="HZN92" s="9"/>
      <c r="HZO92" s="9"/>
      <c r="HZP92" s="9"/>
      <c r="HZQ92" s="9"/>
      <c r="HZR92" s="9"/>
      <c r="HZS92" s="9"/>
      <c r="HZT92" s="9"/>
      <c r="HZU92" s="9"/>
      <c r="HZV92" s="9"/>
      <c r="HZW92" s="9"/>
      <c r="HZX92" s="9"/>
      <c r="HZY92" s="9"/>
      <c r="HZZ92" s="9"/>
      <c r="IAA92" s="9"/>
      <c r="IAB92" s="9"/>
      <c r="IAC92" s="9"/>
      <c r="IAD92" s="9"/>
      <c r="IAE92" s="9"/>
      <c r="IAF92" s="9"/>
      <c r="IAG92" s="9"/>
      <c r="IAH92" s="9"/>
      <c r="IAI92" s="9"/>
      <c r="IAJ92" s="9"/>
      <c r="IAK92" s="9"/>
      <c r="IAL92" s="9"/>
      <c r="IAM92" s="9"/>
      <c r="IAN92" s="9"/>
      <c r="IAO92" s="9"/>
      <c r="IAP92" s="9"/>
      <c r="IAQ92" s="9"/>
      <c r="IAR92" s="9"/>
      <c r="IAS92" s="9"/>
      <c r="IAT92" s="9"/>
      <c r="IAU92" s="9"/>
      <c r="IAV92" s="9"/>
      <c r="IAW92" s="9"/>
      <c r="IAX92" s="9"/>
      <c r="IAY92" s="9"/>
      <c r="IAZ92" s="9"/>
      <c r="IBA92" s="9"/>
      <c r="IBB92" s="9"/>
      <c r="IBC92" s="9"/>
      <c r="IBD92" s="9"/>
      <c r="IBE92" s="9"/>
      <c r="IBF92" s="9"/>
      <c r="IBG92" s="9"/>
      <c r="IBH92" s="9"/>
      <c r="IBI92" s="9"/>
      <c r="IBJ92" s="9"/>
      <c r="IBK92" s="9"/>
      <c r="IBL92" s="9"/>
      <c r="IBM92" s="9"/>
      <c r="IBN92" s="9"/>
      <c r="IBO92" s="9"/>
      <c r="IBP92" s="9"/>
      <c r="IBQ92" s="9"/>
      <c r="IBR92" s="9"/>
      <c r="IBS92" s="9"/>
      <c r="IBT92" s="9"/>
      <c r="IBU92" s="9"/>
      <c r="IBV92" s="9"/>
      <c r="IBW92" s="9"/>
      <c r="IBX92" s="9"/>
      <c r="IBY92" s="9"/>
      <c r="IBZ92" s="9"/>
      <c r="ICA92" s="9"/>
      <c r="ICB92" s="9"/>
      <c r="ICC92" s="9"/>
      <c r="ICD92" s="9"/>
      <c r="ICE92" s="9"/>
      <c r="ICF92" s="9"/>
      <c r="ICG92" s="9"/>
      <c r="ICH92" s="9"/>
      <c r="ICI92" s="9"/>
      <c r="ICJ92" s="9"/>
      <c r="ICK92" s="9"/>
      <c r="ICL92" s="9"/>
      <c r="ICM92" s="9"/>
      <c r="ICN92" s="9"/>
      <c r="ICO92" s="9"/>
      <c r="ICP92" s="9"/>
      <c r="ICQ92" s="9"/>
      <c r="ICR92" s="9"/>
      <c r="ICS92" s="9"/>
      <c r="ICT92" s="9"/>
      <c r="ICU92" s="9"/>
      <c r="ICV92" s="9"/>
      <c r="ICW92" s="9"/>
      <c r="ICX92" s="9"/>
      <c r="ICY92" s="9"/>
      <c r="ICZ92" s="9"/>
      <c r="IDA92" s="9"/>
      <c r="IDB92" s="9"/>
      <c r="IDC92" s="9"/>
      <c r="IDD92" s="9"/>
      <c r="IDE92" s="9"/>
      <c r="IDF92" s="9"/>
      <c r="IDG92" s="9"/>
      <c r="IDH92" s="9"/>
      <c r="IDI92" s="9"/>
      <c r="IDJ92" s="9"/>
      <c r="IDK92" s="9"/>
      <c r="IDL92" s="9"/>
      <c r="IDM92" s="9"/>
      <c r="IDN92" s="9"/>
      <c r="IDO92" s="9"/>
      <c r="IDP92" s="9"/>
      <c r="IDQ92" s="9"/>
      <c r="IDR92" s="9"/>
      <c r="IDS92" s="9"/>
      <c r="IDT92" s="9"/>
      <c r="IDU92" s="9"/>
      <c r="IDV92" s="9"/>
      <c r="IDW92" s="9"/>
      <c r="IDX92" s="9"/>
      <c r="IDY92" s="9"/>
      <c r="IDZ92" s="9"/>
      <c r="IEA92" s="9"/>
      <c r="IEB92" s="9"/>
      <c r="IEC92" s="9"/>
      <c r="IED92" s="9"/>
      <c r="IEE92" s="9"/>
      <c r="IEF92" s="9"/>
      <c r="IEG92" s="9"/>
      <c r="IEH92" s="9"/>
      <c r="IEI92" s="9"/>
      <c r="IEJ92" s="9"/>
      <c r="IEK92" s="9"/>
      <c r="IEL92" s="9"/>
      <c r="IEM92" s="9"/>
      <c r="IEN92" s="9"/>
      <c r="IEO92" s="9"/>
      <c r="IEP92" s="9"/>
      <c r="IEQ92" s="9"/>
      <c r="IER92" s="9"/>
      <c r="IES92" s="9"/>
      <c r="IET92" s="9"/>
      <c r="IEU92" s="9"/>
      <c r="IEV92" s="9"/>
      <c r="IEW92" s="9"/>
      <c r="IEX92" s="9"/>
      <c r="IEY92" s="9"/>
      <c r="IEZ92" s="9"/>
      <c r="IFA92" s="9"/>
      <c r="IFB92" s="9"/>
      <c r="IFC92" s="9"/>
      <c r="IFD92" s="9"/>
      <c r="IFE92" s="9"/>
      <c r="IFF92" s="9"/>
      <c r="IFG92" s="9"/>
      <c r="IFH92" s="9"/>
      <c r="IFI92" s="9"/>
      <c r="IFJ92" s="9"/>
      <c r="IFK92" s="9"/>
      <c r="IFL92" s="9"/>
      <c r="IFM92" s="9"/>
      <c r="IFN92" s="9"/>
      <c r="IFO92" s="9"/>
      <c r="IFP92" s="9"/>
      <c r="IFQ92" s="9"/>
      <c r="IFR92" s="9"/>
      <c r="IFS92" s="9"/>
      <c r="IFT92" s="9"/>
      <c r="IFU92" s="9"/>
      <c r="IFV92" s="9"/>
      <c r="IFW92" s="9"/>
      <c r="IFX92" s="9"/>
      <c r="IFY92" s="9"/>
      <c r="IFZ92" s="9"/>
      <c r="IGA92" s="9"/>
      <c r="IGB92" s="9"/>
      <c r="IGC92" s="9"/>
      <c r="IGD92" s="9"/>
      <c r="IGE92" s="9"/>
      <c r="IGF92" s="9"/>
      <c r="IGG92" s="9"/>
      <c r="IGH92" s="9"/>
      <c r="IGI92" s="9"/>
      <c r="IGJ92" s="9"/>
      <c r="IGK92" s="9"/>
      <c r="IGL92" s="9"/>
      <c r="IGM92" s="9"/>
      <c r="IGN92" s="9"/>
      <c r="IGO92" s="9"/>
      <c r="IGP92" s="9"/>
      <c r="IGQ92" s="9"/>
      <c r="IGR92" s="9"/>
      <c r="IGS92" s="9"/>
      <c r="IGT92" s="9"/>
      <c r="IGU92" s="9"/>
      <c r="IGV92" s="9"/>
      <c r="IGW92" s="9"/>
      <c r="IGX92" s="9"/>
      <c r="IGY92" s="9"/>
      <c r="IGZ92" s="9"/>
      <c r="IHA92" s="9"/>
      <c r="IHB92" s="9"/>
      <c r="IHC92" s="9"/>
      <c r="IHD92" s="9"/>
      <c r="IHE92" s="9"/>
      <c r="IHF92" s="9"/>
      <c r="IHG92" s="9"/>
      <c r="IHH92" s="9"/>
      <c r="IHI92" s="9"/>
      <c r="IHJ92" s="9"/>
      <c r="IHK92" s="9"/>
      <c r="IHL92" s="9"/>
      <c r="IHM92" s="9"/>
      <c r="IHN92" s="9"/>
      <c r="IHO92" s="9"/>
      <c r="IHP92" s="9"/>
      <c r="IHQ92" s="9"/>
      <c r="IHR92" s="9"/>
      <c r="IHS92" s="9"/>
      <c r="IHT92" s="9"/>
      <c r="IHU92" s="9"/>
      <c r="IHV92" s="9"/>
      <c r="IHW92" s="9"/>
      <c r="IHX92" s="9"/>
      <c r="IHY92" s="9"/>
      <c r="IHZ92" s="9"/>
      <c r="IIA92" s="9"/>
      <c r="IIB92" s="9"/>
      <c r="IIC92" s="9"/>
      <c r="IID92" s="9"/>
      <c r="IIE92" s="9"/>
      <c r="IIF92" s="9"/>
      <c r="IIG92" s="9"/>
      <c r="IIH92" s="9"/>
      <c r="III92" s="9"/>
      <c r="IIJ92" s="9"/>
      <c r="IIK92" s="9"/>
      <c r="IIL92" s="9"/>
      <c r="IIM92" s="9"/>
      <c r="IIN92" s="9"/>
      <c r="IIO92" s="9"/>
      <c r="IIP92" s="9"/>
      <c r="IIQ92" s="9"/>
      <c r="IIR92" s="9"/>
      <c r="IIS92" s="9"/>
      <c r="IIT92" s="9"/>
      <c r="IIU92" s="9"/>
      <c r="IIV92" s="9"/>
      <c r="IIW92" s="9"/>
      <c r="IIX92" s="9"/>
      <c r="IIY92" s="9"/>
      <c r="IIZ92" s="9"/>
      <c r="IJA92" s="9"/>
      <c r="IJB92" s="9"/>
      <c r="IJC92" s="9"/>
      <c r="IJD92" s="9"/>
      <c r="IJE92" s="9"/>
      <c r="IJF92" s="9"/>
      <c r="IJG92" s="9"/>
      <c r="IJH92" s="9"/>
      <c r="IJI92" s="9"/>
      <c r="IJJ92" s="9"/>
      <c r="IJK92" s="9"/>
      <c r="IJL92" s="9"/>
      <c r="IJM92" s="9"/>
      <c r="IJN92" s="9"/>
      <c r="IJO92" s="9"/>
      <c r="IJP92" s="9"/>
      <c r="IJQ92" s="9"/>
      <c r="IJR92" s="9"/>
      <c r="IJS92" s="9"/>
      <c r="IJT92" s="9"/>
      <c r="IJU92" s="9"/>
      <c r="IJV92" s="9"/>
      <c r="IJW92" s="9"/>
      <c r="IJX92" s="9"/>
      <c r="IJY92" s="9"/>
      <c r="IJZ92" s="9"/>
      <c r="IKA92" s="9"/>
      <c r="IKB92" s="9"/>
      <c r="IKC92" s="9"/>
      <c r="IKD92" s="9"/>
      <c r="IKE92" s="9"/>
      <c r="IKF92" s="9"/>
      <c r="IKG92" s="9"/>
      <c r="IKH92" s="9"/>
      <c r="IKI92" s="9"/>
      <c r="IKJ92" s="9"/>
      <c r="IKK92" s="9"/>
      <c r="IKL92" s="9"/>
      <c r="IKM92" s="9"/>
      <c r="IKN92" s="9"/>
      <c r="IKO92" s="9"/>
      <c r="IKP92" s="9"/>
      <c r="IKQ92" s="9"/>
      <c r="IKR92" s="9"/>
      <c r="IKS92" s="9"/>
      <c r="IKT92" s="9"/>
      <c r="IKU92" s="9"/>
      <c r="IKV92" s="9"/>
      <c r="IKW92" s="9"/>
      <c r="IKX92" s="9"/>
      <c r="IKY92" s="9"/>
      <c r="IKZ92" s="9"/>
      <c r="ILA92" s="9"/>
      <c r="ILB92" s="9"/>
      <c r="ILC92" s="9"/>
      <c r="ILD92" s="9"/>
      <c r="ILE92" s="9"/>
      <c r="ILF92" s="9"/>
      <c r="ILG92" s="9"/>
      <c r="ILH92" s="9"/>
      <c r="ILI92" s="9"/>
      <c r="ILJ92" s="9"/>
      <c r="ILK92" s="9"/>
      <c r="ILL92" s="9"/>
      <c r="ILM92" s="9"/>
      <c r="ILN92" s="9"/>
      <c r="ILO92" s="9"/>
      <c r="ILP92" s="9"/>
      <c r="ILQ92" s="9"/>
      <c r="ILR92" s="9"/>
      <c r="ILS92" s="9"/>
      <c r="ILT92" s="9"/>
      <c r="ILU92" s="9"/>
      <c r="ILV92" s="9"/>
      <c r="ILW92" s="9"/>
      <c r="ILX92" s="9"/>
      <c r="ILY92" s="9"/>
      <c r="ILZ92" s="9"/>
      <c r="IMA92" s="9"/>
      <c r="IMB92" s="9"/>
      <c r="IMC92" s="9"/>
      <c r="IMD92" s="9"/>
      <c r="IME92" s="9"/>
      <c r="IMF92" s="9"/>
      <c r="IMG92" s="9"/>
      <c r="IMH92" s="9"/>
      <c r="IMI92" s="9"/>
      <c r="IMJ92" s="9"/>
      <c r="IMK92" s="9"/>
      <c r="IML92" s="9"/>
      <c r="IMM92" s="9"/>
      <c r="IMN92" s="9"/>
      <c r="IMO92" s="9"/>
      <c r="IMP92" s="9"/>
      <c r="IMQ92" s="9"/>
      <c r="IMR92" s="9"/>
      <c r="IMS92" s="9"/>
      <c r="IMT92" s="9"/>
      <c r="IMU92" s="9"/>
      <c r="IMV92" s="9"/>
      <c r="IMW92" s="9"/>
      <c r="IMX92" s="9"/>
      <c r="IMY92" s="9"/>
      <c r="IMZ92" s="9"/>
      <c r="INA92" s="9"/>
      <c r="INB92" s="9"/>
      <c r="INC92" s="9"/>
      <c r="IND92" s="9"/>
      <c r="INE92" s="9"/>
      <c r="INF92" s="9"/>
      <c r="ING92" s="9"/>
      <c r="INH92" s="9"/>
      <c r="INI92" s="9"/>
      <c r="INJ92" s="9"/>
      <c r="INK92" s="9"/>
      <c r="INL92" s="9"/>
      <c r="INM92" s="9"/>
      <c r="INN92" s="9"/>
      <c r="INO92" s="9"/>
      <c r="INP92" s="9"/>
      <c r="INQ92" s="9"/>
      <c r="INR92" s="9"/>
      <c r="INS92" s="9"/>
      <c r="INT92" s="9"/>
      <c r="INU92" s="9"/>
      <c r="INV92" s="9"/>
      <c r="INW92" s="9"/>
      <c r="INX92" s="9"/>
      <c r="INY92" s="9"/>
      <c r="INZ92" s="9"/>
      <c r="IOA92" s="9"/>
      <c r="IOB92" s="9"/>
      <c r="IOC92" s="9"/>
      <c r="IOD92" s="9"/>
      <c r="IOE92" s="9"/>
      <c r="IOF92" s="9"/>
      <c r="IOG92" s="9"/>
      <c r="IOH92" s="9"/>
      <c r="IOI92" s="9"/>
      <c r="IOJ92" s="9"/>
      <c r="IOK92" s="9"/>
      <c r="IOL92" s="9"/>
      <c r="IOM92" s="9"/>
      <c r="ION92" s="9"/>
      <c r="IOO92" s="9"/>
      <c r="IOP92" s="9"/>
      <c r="IOQ92" s="9"/>
      <c r="IOR92" s="9"/>
      <c r="IOS92" s="9"/>
      <c r="IOT92" s="9"/>
      <c r="IOU92" s="9"/>
      <c r="IOV92" s="9"/>
      <c r="IOW92" s="9"/>
      <c r="IOX92" s="9"/>
      <c r="IOY92" s="9"/>
      <c r="IOZ92" s="9"/>
      <c r="IPA92" s="9"/>
      <c r="IPB92" s="9"/>
      <c r="IPC92" s="9"/>
      <c r="IPD92" s="9"/>
      <c r="IPE92" s="9"/>
      <c r="IPF92" s="9"/>
      <c r="IPG92" s="9"/>
      <c r="IPH92" s="9"/>
      <c r="IPI92" s="9"/>
      <c r="IPJ92" s="9"/>
      <c r="IPK92" s="9"/>
      <c r="IPL92" s="9"/>
      <c r="IPM92" s="9"/>
      <c r="IPN92" s="9"/>
      <c r="IPO92" s="9"/>
      <c r="IPP92" s="9"/>
      <c r="IPQ92" s="9"/>
      <c r="IPR92" s="9"/>
      <c r="IPS92" s="9"/>
      <c r="IPT92" s="9"/>
      <c r="IPU92" s="9"/>
      <c r="IPV92" s="9"/>
      <c r="IPW92" s="9"/>
      <c r="IPX92" s="9"/>
      <c r="IPY92" s="9"/>
      <c r="IPZ92" s="9"/>
      <c r="IQA92" s="9"/>
      <c r="IQB92" s="9"/>
      <c r="IQC92" s="9"/>
      <c r="IQD92" s="9"/>
      <c r="IQE92" s="9"/>
      <c r="IQF92" s="9"/>
      <c r="IQG92" s="9"/>
      <c r="IQH92" s="9"/>
      <c r="IQI92" s="9"/>
      <c r="IQJ92" s="9"/>
      <c r="IQK92" s="9"/>
      <c r="IQL92" s="9"/>
      <c r="IQM92" s="9"/>
      <c r="IQN92" s="9"/>
      <c r="IQO92" s="9"/>
      <c r="IQP92" s="9"/>
      <c r="IQQ92" s="9"/>
      <c r="IQR92" s="9"/>
      <c r="IQS92" s="9"/>
      <c r="IQT92" s="9"/>
      <c r="IQU92" s="9"/>
      <c r="IQV92" s="9"/>
      <c r="IQW92" s="9"/>
      <c r="IQX92" s="9"/>
      <c r="IQY92" s="9"/>
      <c r="IQZ92" s="9"/>
      <c r="IRA92" s="9"/>
      <c r="IRB92" s="9"/>
      <c r="IRC92" s="9"/>
      <c r="IRD92" s="9"/>
      <c r="IRE92" s="9"/>
      <c r="IRF92" s="9"/>
      <c r="IRG92" s="9"/>
      <c r="IRH92" s="9"/>
      <c r="IRI92" s="9"/>
      <c r="IRJ92" s="9"/>
      <c r="IRK92" s="9"/>
      <c r="IRL92" s="9"/>
      <c r="IRM92" s="9"/>
      <c r="IRN92" s="9"/>
      <c r="IRO92" s="9"/>
      <c r="IRP92" s="9"/>
      <c r="IRQ92" s="9"/>
      <c r="IRR92" s="9"/>
      <c r="IRS92" s="9"/>
      <c r="IRT92" s="9"/>
      <c r="IRU92" s="9"/>
      <c r="IRV92" s="9"/>
      <c r="IRW92" s="9"/>
      <c r="IRX92" s="9"/>
      <c r="IRY92" s="9"/>
      <c r="IRZ92" s="9"/>
      <c r="ISA92" s="9"/>
      <c r="ISB92" s="9"/>
      <c r="ISC92" s="9"/>
      <c r="ISD92" s="9"/>
      <c r="ISE92" s="9"/>
      <c r="ISF92" s="9"/>
      <c r="ISG92" s="9"/>
      <c r="ISH92" s="9"/>
      <c r="ISI92" s="9"/>
      <c r="ISJ92" s="9"/>
      <c r="ISK92" s="9"/>
      <c r="ISL92" s="9"/>
      <c r="ISM92" s="9"/>
      <c r="ISN92" s="9"/>
      <c r="ISO92" s="9"/>
      <c r="ISP92" s="9"/>
      <c r="ISQ92" s="9"/>
      <c r="ISR92" s="9"/>
      <c r="ISS92" s="9"/>
      <c r="IST92" s="9"/>
      <c r="ISU92" s="9"/>
      <c r="ISV92" s="9"/>
      <c r="ISW92" s="9"/>
      <c r="ISX92" s="9"/>
      <c r="ISY92" s="9"/>
      <c r="ISZ92" s="9"/>
      <c r="ITA92" s="9"/>
      <c r="ITB92" s="9"/>
      <c r="ITC92" s="9"/>
      <c r="ITD92" s="9"/>
      <c r="ITE92" s="9"/>
      <c r="ITF92" s="9"/>
      <c r="ITG92" s="9"/>
      <c r="ITH92" s="9"/>
      <c r="ITI92" s="9"/>
      <c r="ITJ92" s="9"/>
      <c r="ITK92" s="9"/>
      <c r="ITL92" s="9"/>
      <c r="ITM92" s="9"/>
      <c r="ITN92" s="9"/>
      <c r="ITO92" s="9"/>
      <c r="ITP92" s="9"/>
      <c r="ITQ92" s="9"/>
      <c r="ITR92" s="9"/>
      <c r="ITS92" s="9"/>
      <c r="ITT92" s="9"/>
      <c r="ITU92" s="9"/>
      <c r="ITV92" s="9"/>
      <c r="ITW92" s="9"/>
      <c r="ITX92" s="9"/>
      <c r="ITY92" s="9"/>
      <c r="ITZ92" s="9"/>
      <c r="IUA92" s="9"/>
      <c r="IUB92" s="9"/>
      <c r="IUC92" s="9"/>
      <c r="IUD92" s="9"/>
      <c r="IUE92" s="9"/>
      <c r="IUF92" s="9"/>
      <c r="IUG92" s="9"/>
      <c r="IUH92" s="9"/>
      <c r="IUI92" s="9"/>
      <c r="IUJ92" s="9"/>
      <c r="IUK92" s="9"/>
      <c r="IUL92" s="9"/>
      <c r="IUM92" s="9"/>
      <c r="IUN92" s="9"/>
      <c r="IUO92" s="9"/>
      <c r="IUP92" s="9"/>
      <c r="IUQ92" s="9"/>
      <c r="IUR92" s="9"/>
      <c r="IUS92" s="9"/>
      <c r="IUT92" s="9"/>
      <c r="IUU92" s="9"/>
      <c r="IUV92" s="9"/>
      <c r="IUW92" s="9"/>
      <c r="IUX92" s="9"/>
      <c r="IUY92" s="9"/>
      <c r="IUZ92" s="9"/>
      <c r="IVA92" s="9"/>
      <c r="IVB92" s="9"/>
      <c r="IVC92" s="9"/>
      <c r="IVD92" s="9"/>
      <c r="IVE92" s="9"/>
      <c r="IVF92" s="9"/>
      <c r="IVG92" s="9"/>
      <c r="IVH92" s="9"/>
      <c r="IVI92" s="9"/>
      <c r="IVJ92" s="9"/>
      <c r="IVK92" s="9"/>
      <c r="IVL92" s="9"/>
      <c r="IVM92" s="9"/>
      <c r="IVN92" s="9"/>
      <c r="IVO92" s="9"/>
      <c r="IVP92" s="9"/>
      <c r="IVQ92" s="9"/>
      <c r="IVR92" s="9"/>
      <c r="IVS92" s="9"/>
      <c r="IVT92" s="9"/>
      <c r="IVU92" s="9"/>
      <c r="IVV92" s="9"/>
      <c r="IVW92" s="9"/>
      <c r="IVX92" s="9"/>
      <c r="IVY92" s="9"/>
      <c r="IVZ92" s="9"/>
      <c r="IWA92" s="9"/>
      <c r="IWB92" s="9"/>
      <c r="IWC92" s="9"/>
      <c r="IWD92" s="9"/>
      <c r="IWE92" s="9"/>
      <c r="IWF92" s="9"/>
      <c r="IWG92" s="9"/>
      <c r="IWH92" s="9"/>
      <c r="IWI92" s="9"/>
      <c r="IWJ92" s="9"/>
      <c r="IWK92" s="9"/>
      <c r="IWL92" s="9"/>
      <c r="IWM92" s="9"/>
      <c r="IWN92" s="9"/>
      <c r="IWO92" s="9"/>
      <c r="IWP92" s="9"/>
      <c r="IWQ92" s="9"/>
      <c r="IWR92" s="9"/>
      <c r="IWS92" s="9"/>
      <c r="IWT92" s="9"/>
      <c r="IWU92" s="9"/>
      <c r="IWV92" s="9"/>
      <c r="IWW92" s="9"/>
      <c r="IWX92" s="9"/>
      <c r="IWY92" s="9"/>
      <c r="IWZ92" s="9"/>
      <c r="IXA92" s="9"/>
      <c r="IXB92" s="9"/>
      <c r="IXC92" s="9"/>
      <c r="IXD92" s="9"/>
      <c r="IXE92" s="9"/>
      <c r="IXF92" s="9"/>
      <c r="IXG92" s="9"/>
      <c r="IXH92" s="9"/>
      <c r="IXI92" s="9"/>
      <c r="IXJ92" s="9"/>
      <c r="IXK92" s="9"/>
      <c r="IXL92" s="9"/>
      <c r="IXM92" s="9"/>
      <c r="IXN92" s="9"/>
      <c r="IXO92" s="9"/>
      <c r="IXP92" s="9"/>
      <c r="IXQ92" s="9"/>
      <c r="IXR92" s="9"/>
      <c r="IXS92" s="9"/>
      <c r="IXT92" s="9"/>
      <c r="IXU92" s="9"/>
      <c r="IXV92" s="9"/>
      <c r="IXW92" s="9"/>
      <c r="IXX92" s="9"/>
      <c r="IXY92" s="9"/>
      <c r="IXZ92" s="9"/>
      <c r="IYA92" s="9"/>
      <c r="IYB92" s="9"/>
      <c r="IYC92" s="9"/>
      <c r="IYD92" s="9"/>
      <c r="IYE92" s="9"/>
      <c r="IYF92" s="9"/>
      <c r="IYG92" s="9"/>
      <c r="IYH92" s="9"/>
      <c r="IYI92" s="9"/>
      <c r="IYJ92" s="9"/>
      <c r="IYK92" s="9"/>
      <c r="IYL92" s="9"/>
      <c r="IYM92" s="9"/>
      <c r="IYN92" s="9"/>
      <c r="IYO92" s="9"/>
      <c r="IYP92" s="9"/>
      <c r="IYQ92" s="9"/>
      <c r="IYR92" s="9"/>
      <c r="IYS92" s="9"/>
      <c r="IYT92" s="9"/>
      <c r="IYU92" s="9"/>
      <c r="IYV92" s="9"/>
      <c r="IYW92" s="9"/>
      <c r="IYX92" s="9"/>
      <c r="IYY92" s="9"/>
      <c r="IYZ92" s="9"/>
      <c r="IZA92" s="9"/>
      <c r="IZB92" s="9"/>
      <c r="IZC92" s="9"/>
      <c r="IZD92" s="9"/>
      <c r="IZE92" s="9"/>
      <c r="IZF92" s="9"/>
      <c r="IZG92" s="9"/>
      <c r="IZH92" s="9"/>
      <c r="IZI92" s="9"/>
      <c r="IZJ92" s="9"/>
      <c r="IZK92" s="9"/>
      <c r="IZL92" s="9"/>
      <c r="IZM92" s="9"/>
      <c r="IZN92" s="9"/>
      <c r="IZO92" s="9"/>
      <c r="IZP92" s="9"/>
      <c r="IZQ92" s="9"/>
      <c r="IZR92" s="9"/>
      <c r="IZS92" s="9"/>
      <c r="IZT92" s="9"/>
      <c r="IZU92" s="9"/>
      <c r="IZV92" s="9"/>
      <c r="IZW92" s="9"/>
      <c r="IZX92" s="9"/>
      <c r="IZY92" s="9"/>
      <c r="IZZ92" s="9"/>
      <c r="JAA92" s="9"/>
      <c r="JAB92" s="9"/>
      <c r="JAC92" s="9"/>
      <c r="JAD92" s="9"/>
      <c r="JAE92" s="9"/>
      <c r="JAF92" s="9"/>
      <c r="JAG92" s="9"/>
      <c r="JAH92" s="9"/>
      <c r="JAI92" s="9"/>
      <c r="JAJ92" s="9"/>
      <c r="JAK92" s="9"/>
      <c r="JAL92" s="9"/>
      <c r="JAM92" s="9"/>
      <c r="JAN92" s="9"/>
      <c r="JAO92" s="9"/>
      <c r="JAP92" s="9"/>
      <c r="JAQ92" s="9"/>
      <c r="JAR92" s="9"/>
      <c r="JAS92" s="9"/>
      <c r="JAT92" s="9"/>
      <c r="JAU92" s="9"/>
      <c r="JAV92" s="9"/>
      <c r="JAW92" s="9"/>
      <c r="JAX92" s="9"/>
      <c r="JAY92" s="9"/>
      <c r="JAZ92" s="9"/>
      <c r="JBA92" s="9"/>
      <c r="JBB92" s="9"/>
      <c r="JBC92" s="9"/>
      <c r="JBD92" s="9"/>
      <c r="JBE92" s="9"/>
      <c r="JBF92" s="9"/>
      <c r="JBG92" s="9"/>
      <c r="JBH92" s="9"/>
      <c r="JBI92" s="9"/>
      <c r="JBJ92" s="9"/>
      <c r="JBK92" s="9"/>
      <c r="JBL92" s="9"/>
      <c r="JBM92" s="9"/>
      <c r="JBN92" s="9"/>
      <c r="JBO92" s="9"/>
      <c r="JBP92" s="9"/>
      <c r="JBQ92" s="9"/>
      <c r="JBR92" s="9"/>
      <c r="JBS92" s="9"/>
      <c r="JBT92" s="9"/>
      <c r="JBU92" s="9"/>
      <c r="JBV92" s="9"/>
      <c r="JBW92" s="9"/>
      <c r="JBX92" s="9"/>
      <c r="JBY92" s="9"/>
      <c r="JBZ92" s="9"/>
      <c r="JCA92" s="9"/>
      <c r="JCB92" s="9"/>
      <c r="JCC92" s="9"/>
      <c r="JCD92" s="9"/>
      <c r="JCE92" s="9"/>
      <c r="JCF92" s="9"/>
      <c r="JCG92" s="9"/>
      <c r="JCH92" s="9"/>
      <c r="JCI92" s="9"/>
      <c r="JCJ92" s="9"/>
      <c r="JCK92" s="9"/>
      <c r="JCL92" s="9"/>
      <c r="JCM92" s="9"/>
      <c r="JCN92" s="9"/>
      <c r="JCO92" s="9"/>
      <c r="JCP92" s="9"/>
      <c r="JCQ92" s="9"/>
      <c r="JCR92" s="9"/>
      <c r="JCS92" s="9"/>
      <c r="JCT92" s="9"/>
      <c r="JCU92" s="9"/>
      <c r="JCV92" s="9"/>
      <c r="JCW92" s="9"/>
      <c r="JCX92" s="9"/>
      <c r="JCY92" s="9"/>
      <c r="JCZ92" s="9"/>
      <c r="JDA92" s="9"/>
      <c r="JDB92" s="9"/>
      <c r="JDC92" s="9"/>
      <c r="JDD92" s="9"/>
      <c r="JDE92" s="9"/>
      <c r="JDF92" s="9"/>
      <c r="JDG92" s="9"/>
      <c r="JDH92" s="9"/>
      <c r="JDI92" s="9"/>
      <c r="JDJ92" s="9"/>
      <c r="JDK92" s="9"/>
      <c r="JDL92" s="9"/>
      <c r="JDM92" s="9"/>
      <c r="JDN92" s="9"/>
      <c r="JDO92" s="9"/>
      <c r="JDP92" s="9"/>
      <c r="JDQ92" s="9"/>
      <c r="JDR92" s="9"/>
      <c r="JDS92" s="9"/>
      <c r="JDT92" s="9"/>
      <c r="JDU92" s="9"/>
      <c r="JDV92" s="9"/>
      <c r="JDW92" s="9"/>
      <c r="JDX92" s="9"/>
      <c r="JDY92" s="9"/>
      <c r="JDZ92" s="9"/>
      <c r="JEA92" s="9"/>
      <c r="JEB92" s="9"/>
      <c r="JEC92" s="9"/>
      <c r="JED92" s="9"/>
      <c r="JEE92" s="9"/>
      <c r="JEF92" s="9"/>
      <c r="JEG92" s="9"/>
      <c r="JEH92" s="9"/>
      <c r="JEI92" s="9"/>
      <c r="JEJ92" s="9"/>
      <c r="JEK92" s="9"/>
      <c r="JEL92" s="9"/>
      <c r="JEM92" s="9"/>
      <c r="JEN92" s="9"/>
      <c r="JEO92" s="9"/>
      <c r="JEP92" s="9"/>
      <c r="JEQ92" s="9"/>
      <c r="JER92" s="9"/>
      <c r="JES92" s="9"/>
      <c r="JET92" s="9"/>
      <c r="JEU92" s="9"/>
      <c r="JEV92" s="9"/>
      <c r="JEW92" s="9"/>
      <c r="JEX92" s="9"/>
      <c r="JEY92" s="9"/>
      <c r="JEZ92" s="9"/>
      <c r="JFA92" s="9"/>
      <c r="JFB92" s="9"/>
      <c r="JFC92" s="9"/>
      <c r="JFD92" s="9"/>
      <c r="JFE92" s="9"/>
      <c r="JFF92" s="9"/>
      <c r="JFG92" s="9"/>
      <c r="JFH92" s="9"/>
      <c r="JFI92" s="9"/>
      <c r="JFJ92" s="9"/>
      <c r="JFK92" s="9"/>
      <c r="JFL92" s="9"/>
      <c r="JFM92" s="9"/>
      <c r="JFN92" s="9"/>
      <c r="JFO92" s="9"/>
      <c r="JFP92" s="9"/>
      <c r="JFQ92" s="9"/>
      <c r="JFR92" s="9"/>
      <c r="JFS92" s="9"/>
      <c r="JFT92" s="9"/>
      <c r="JFU92" s="9"/>
      <c r="JFV92" s="9"/>
      <c r="JFW92" s="9"/>
      <c r="JFX92" s="9"/>
      <c r="JFY92" s="9"/>
      <c r="JFZ92" s="9"/>
      <c r="JGA92" s="9"/>
      <c r="JGB92" s="9"/>
      <c r="JGC92" s="9"/>
      <c r="JGD92" s="9"/>
      <c r="JGE92" s="9"/>
      <c r="JGF92" s="9"/>
      <c r="JGG92" s="9"/>
      <c r="JGH92" s="9"/>
      <c r="JGI92" s="9"/>
      <c r="JGJ92" s="9"/>
      <c r="JGK92" s="9"/>
      <c r="JGL92" s="9"/>
      <c r="JGM92" s="9"/>
      <c r="JGN92" s="9"/>
      <c r="JGO92" s="9"/>
      <c r="JGP92" s="9"/>
      <c r="JGQ92" s="9"/>
      <c r="JGR92" s="9"/>
      <c r="JGS92" s="9"/>
      <c r="JGT92" s="9"/>
      <c r="JGU92" s="9"/>
      <c r="JGV92" s="9"/>
      <c r="JGW92" s="9"/>
      <c r="JGX92" s="9"/>
      <c r="JGY92" s="9"/>
      <c r="JGZ92" s="9"/>
      <c r="JHA92" s="9"/>
      <c r="JHB92" s="9"/>
      <c r="JHC92" s="9"/>
      <c r="JHD92" s="9"/>
      <c r="JHE92" s="9"/>
      <c r="JHF92" s="9"/>
      <c r="JHG92" s="9"/>
      <c r="JHH92" s="9"/>
      <c r="JHI92" s="9"/>
      <c r="JHJ92" s="9"/>
      <c r="JHK92" s="9"/>
      <c r="JHL92" s="9"/>
      <c r="JHM92" s="9"/>
      <c r="JHN92" s="9"/>
      <c r="JHO92" s="9"/>
      <c r="JHP92" s="9"/>
      <c r="JHQ92" s="9"/>
      <c r="JHR92" s="9"/>
      <c r="JHS92" s="9"/>
      <c r="JHT92" s="9"/>
      <c r="JHU92" s="9"/>
      <c r="JHV92" s="9"/>
      <c r="JHW92" s="9"/>
      <c r="JHX92" s="9"/>
      <c r="JHY92" s="9"/>
      <c r="JHZ92" s="9"/>
      <c r="JIA92" s="9"/>
      <c r="JIB92" s="9"/>
      <c r="JIC92" s="9"/>
      <c r="JID92" s="9"/>
      <c r="JIE92" s="9"/>
      <c r="JIF92" s="9"/>
      <c r="JIG92" s="9"/>
      <c r="JIH92" s="9"/>
      <c r="JII92" s="9"/>
      <c r="JIJ92" s="9"/>
      <c r="JIK92" s="9"/>
      <c r="JIL92" s="9"/>
      <c r="JIM92" s="9"/>
      <c r="JIN92" s="9"/>
      <c r="JIO92" s="9"/>
      <c r="JIP92" s="9"/>
      <c r="JIQ92" s="9"/>
      <c r="JIR92" s="9"/>
      <c r="JIS92" s="9"/>
      <c r="JIT92" s="9"/>
      <c r="JIU92" s="9"/>
      <c r="JIV92" s="9"/>
      <c r="JIW92" s="9"/>
      <c r="JIX92" s="9"/>
      <c r="JIY92" s="9"/>
      <c r="JIZ92" s="9"/>
      <c r="JJA92" s="9"/>
      <c r="JJB92" s="9"/>
      <c r="JJC92" s="9"/>
      <c r="JJD92" s="9"/>
      <c r="JJE92" s="9"/>
      <c r="JJF92" s="9"/>
      <c r="JJG92" s="9"/>
      <c r="JJH92" s="9"/>
      <c r="JJI92" s="9"/>
      <c r="JJJ92" s="9"/>
      <c r="JJK92" s="9"/>
      <c r="JJL92" s="9"/>
      <c r="JJM92" s="9"/>
      <c r="JJN92" s="9"/>
      <c r="JJO92" s="9"/>
      <c r="JJP92" s="9"/>
      <c r="JJQ92" s="9"/>
      <c r="JJR92" s="9"/>
      <c r="JJS92" s="9"/>
      <c r="JJT92" s="9"/>
      <c r="JJU92" s="9"/>
      <c r="JJV92" s="9"/>
      <c r="JJW92" s="9"/>
      <c r="JJX92" s="9"/>
      <c r="JJY92" s="9"/>
      <c r="JJZ92" s="9"/>
      <c r="JKA92" s="9"/>
      <c r="JKB92" s="9"/>
      <c r="JKC92" s="9"/>
      <c r="JKD92" s="9"/>
      <c r="JKE92" s="9"/>
      <c r="JKF92" s="9"/>
      <c r="JKG92" s="9"/>
      <c r="JKH92" s="9"/>
      <c r="JKI92" s="9"/>
      <c r="JKJ92" s="9"/>
      <c r="JKK92" s="9"/>
      <c r="JKL92" s="9"/>
      <c r="JKM92" s="9"/>
      <c r="JKN92" s="9"/>
      <c r="JKO92" s="9"/>
      <c r="JKP92" s="9"/>
      <c r="JKQ92" s="9"/>
      <c r="JKR92" s="9"/>
      <c r="JKS92" s="9"/>
      <c r="JKT92" s="9"/>
      <c r="JKU92" s="9"/>
      <c r="JKV92" s="9"/>
      <c r="JKW92" s="9"/>
      <c r="JKX92" s="9"/>
      <c r="JKY92" s="9"/>
      <c r="JKZ92" s="9"/>
      <c r="JLA92" s="9"/>
      <c r="JLB92" s="9"/>
      <c r="JLC92" s="9"/>
      <c r="JLD92" s="9"/>
      <c r="JLE92" s="9"/>
      <c r="JLF92" s="9"/>
      <c r="JLG92" s="9"/>
      <c r="JLH92" s="9"/>
      <c r="JLI92" s="9"/>
      <c r="JLJ92" s="9"/>
      <c r="JLK92" s="9"/>
      <c r="JLL92" s="9"/>
      <c r="JLM92" s="9"/>
      <c r="JLN92" s="9"/>
      <c r="JLO92" s="9"/>
      <c r="JLP92" s="9"/>
      <c r="JLQ92" s="9"/>
      <c r="JLR92" s="9"/>
      <c r="JLS92" s="9"/>
      <c r="JLT92" s="9"/>
      <c r="JLU92" s="9"/>
      <c r="JLV92" s="9"/>
      <c r="JLW92" s="9"/>
      <c r="JLX92" s="9"/>
      <c r="JLY92" s="9"/>
      <c r="JLZ92" s="9"/>
      <c r="JMA92" s="9"/>
      <c r="JMB92" s="9"/>
      <c r="JMC92" s="9"/>
      <c r="JMD92" s="9"/>
      <c r="JME92" s="9"/>
      <c r="JMF92" s="9"/>
      <c r="JMG92" s="9"/>
      <c r="JMH92" s="9"/>
      <c r="JMI92" s="9"/>
      <c r="JMJ92" s="9"/>
      <c r="JMK92" s="9"/>
      <c r="JML92" s="9"/>
      <c r="JMM92" s="9"/>
      <c r="JMN92" s="9"/>
      <c r="JMO92" s="9"/>
      <c r="JMP92" s="9"/>
      <c r="JMQ92" s="9"/>
      <c r="JMR92" s="9"/>
      <c r="JMS92" s="9"/>
      <c r="JMT92" s="9"/>
      <c r="JMU92" s="9"/>
      <c r="JMV92" s="9"/>
      <c r="JMW92" s="9"/>
      <c r="JMX92" s="9"/>
      <c r="JMY92" s="9"/>
      <c r="JMZ92" s="9"/>
      <c r="JNA92" s="9"/>
      <c r="JNB92" s="9"/>
      <c r="JNC92" s="9"/>
      <c r="JND92" s="9"/>
      <c r="JNE92" s="9"/>
      <c r="JNF92" s="9"/>
      <c r="JNG92" s="9"/>
      <c r="JNH92" s="9"/>
      <c r="JNI92" s="9"/>
      <c r="JNJ92" s="9"/>
      <c r="JNK92" s="9"/>
      <c r="JNL92" s="9"/>
      <c r="JNM92" s="9"/>
      <c r="JNN92" s="9"/>
      <c r="JNO92" s="9"/>
      <c r="JNP92" s="9"/>
      <c r="JNQ92" s="9"/>
      <c r="JNR92" s="9"/>
      <c r="JNS92" s="9"/>
      <c r="JNT92" s="9"/>
      <c r="JNU92" s="9"/>
      <c r="JNV92" s="9"/>
      <c r="JNW92" s="9"/>
      <c r="JNX92" s="9"/>
      <c r="JNY92" s="9"/>
      <c r="JNZ92" s="9"/>
      <c r="JOA92" s="9"/>
      <c r="JOB92" s="9"/>
      <c r="JOC92" s="9"/>
      <c r="JOD92" s="9"/>
      <c r="JOE92" s="9"/>
      <c r="JOF92" s="9"/>
      <c r="JOG92" s="9"/>
      <c r="JOH92" s="9"/>
      <c r="JOI92" s="9"/>
      <c r="JOJ92" s="9"/>
      <c r="JOK92" s="9"/>
      <c r="JOL92" s="9"/>
      <c r="JOM92" s="9"/>
      <c r="JON92" s="9"/>
      <c r="JOO92" s="9"/>
      <c r="JOP92" s="9"/>
      <c r="JOQ92" s="9"/>
      <c r="JOR92" s="9"/>
      <c r="JOS92" s="9"/>
      <c r="JOT92" s="9"/>
      <c r="JOU92" s="9"/>
      <c r="JOV92" s="9"/>
      <c r="JOW92" s="9"/>
      <c r="JOX92" s="9"/>
      <c r="JOY92" s="9"/>
      <c r="JOZ92" s="9"/>
      <c r="JPA92" s="9"/>
      <c r="JPB92" s="9"/>
      <c r="JPC92" s="9"/>
      <c r="JPD92" s="9"/>
      <c r="JPE92" s="9"/>
      <c r="JPF92" s="9"/>
      <c r="JPG92" s="9"/>
      <c r="JPH92" s="9"/>
      <c r="JPI92" s="9"/>
      <c r="JPJ92" s="9"/>
      <c r="JPK92" s="9"/>
      <c r="JPL92" s="9"/>
      <c r="JPM92" s="9"/>
      <c r="JPN92" s="9"/>
      <c r="JPO92" s="9"/>
      <c r="JPP92" s="9"/>
      <c r="JPQ92" s="9"/>
      <c r="JPR92" s="9"/>
      <c r="JPS92" s="9"/>
      <c r="JPT92" s="9"/>
      <c r="JPU92" s="9"/>
      <c r="JPV92" s="9"/>
      <c r="JPW92" s="9"/>
      <c r="JPX92" s="9"/>
      <c r="JPY92" s="9"/>
      <c r="JPZ92" s="9"/>
      <c r="JQA92" s="9"/>
      <c r="JQB92" s="9"/>
      <c r="JQC92" s="9"/>
      <c r="JQD92" s="9"/>
      <c r="JQE92" s="9"/>
      <c r="JQF92" s="9"/>
      <c r="JQG92" s="9"/>
      <c r="JQH92" s="9"/>
      <c r="JQI92" s="9"/>
      <c r="JQJ92" s="9"/>
      <c r="JQK92" s="9"/>
      <c r="JQL92" s="9"/>
      <c r="JQM92" s="9"/>
      <c r="JQN92" s="9"/>
      <c r="JQO92" s="9"/>
      <c r="JQP92" s="9"/>
      <c r="JQQ92" s="9"/>
      <c r="JQR92" s="9"/>
      <c r="JQS92" s="9"/>
      <c r="JQT92" s="9"/>
      <c r="JQU92" s="9"/>
      <c r="JQV92" s="9"/>
      <c r="JQW92" s="9"/>
      <c r="JQX92" s="9"/>
      <c r="JQY92" s="9"/>
      <c r="JQZ92" s="9"/>
      <c r="JRA92" s="9"/>
      <c r="JRB92" s="9"/>
      <c r="JRC92" s="9"/>
      <c r="JRD92" s="9"/>
      <c r="JRE92" s="9"/>
      <c r="JRF92" s="9"/>
      <c r="JRG92" s="9"/>
      <c r="JRH92" s="9"/>
      <c r="JRI92" s="9"/>
      <c r="JRJ92" s="9"/>
      <c r="JRK92" s="9"/>
      <c r="JRL92" s="9"/>
      <c r="JRM92" s="9"/>
      <c r="JRN92" s="9"/>
      <c r="JRO92" s="9"/>
      <c r="JRP92" s="9"/>
      <c r="JRQ92" s="9"/>
      <c r="JRR92" s="9"/>
      <c r="JRS92" s="9"/>
      <c r="JRT92" s="9"/>
      <c r="JRU92" s="9"/>
      <c r="JRV92" s="9"/>
      <c r="JRW92" s="9"/>
      <c r="JRX92" s="9"/>
      <c r="JRY92" s="9"/>
      <c r="JRZ92" s="9"/>
      <c r="JSA92" s="9"/>
      <c r="JSB92" s="9"/>
      <c r="JSC92" s="9"/>
      <c r="JSD92" s="9"/>
      <c r="JSE92" s="9"/>
      <c r="JSF92" s="9"/>
      <c r="JSG92" s="9"/>
      <c r="JSH92" s="9"/>
      <c r="JSI92" s="9"/>
      <c r="JSJ92" s="9"/>
      <c r="JSK92" s="9"/>
      <c r="JSL92" s="9"/>
      <c r="JSM92" s="9"/>
      <c r="JSN92" s="9"/>
      <c r="JSO92" s="9"/>
      <c r="JSP92" s="9"/>
      <c r="JSQ92" s="9"/>
      <c r="JSR92" s="9"/>
      <c r="JSS92" s="9"/>
      <c r="JST92" s="9"/>
      <c r="JSU92" s="9"/>
      <c r="JSV92" s="9"/>
      <c r="JSW92" s="9"/>
      <c r="JSX92" s="9"/>
      <c r="JSY92" s="9"/>
      <c r="JSZ92" s="9"/>
      <c r="JTA92" s="9"/>
      <c r="JTB92" s="9"/>
      <c r="JTC92" s="9"/>
      <c r="JTD92" s="9"/>
      <c r="JTE92" s="9"/>
      <c r="JTF92" s="9"/>
      <c r="JTG92" s="9"/>
      <c r="JTH92" s="9"/>
      <c r="JTI92" s="9"/>
      <c r="JTJ92" s="9"/>
      <c r="JTK92" s="9"/>
      <c r="JTL92" s="9"/>
      <c r="JTM92" s="9"/>
      <c r="JTN92" s="9"/>
      <c r="JTO92" s="9"/>
      <c r="JTP92" s="9"/>
      <c r="JTQ92" s="9"/>
      <c r="JTR92" s="9"/>
      <c r="JTS92" s="9"/>
      <c r="JTT92" s="9"/>
      <c r="JTU92" s="9"/>
      <c r="JTV92" s="9"/>
      <c r="JTW92" s="9"/>
      <c r="JTX92" s="9"/>
      <c r="JTY92" s="9"/>
      <c r="JTZ92" s="9"/>
      <c r="JUA92" s="9"/>
      <c r="JUB92" s="9"/>
      <c r="JUC92" s="9"/>
      <c r="JUD92" s="9"/>
      <c r="JUE92" s="9"/>
      <c r="JUF92" s="9"/>
      <c r="JUG92" s="9"/>
      <c r="JUH92" s="9"/>
      <c r="JUI92" s="9"/>
      <c r="JUJ92" s="9"/>
      <c r="JUK92" s="9"/>
      <c r="JUL92" s="9"/>
      <c r="JUM92" s="9"/>
      <c r="JUN92" s="9"/>
      <c r="JUO92" s="9"/>
      <c r="JUP92" s="9"/>
      <c r="JUQ92" s="9"/>
      <c r="JUR92" s="9"/>
      <c r="JUS92" s="9"/>
      <c r="JUT92" s="9"/>
      <c r="JUU92" s="9"/>
      <c r="JUV92" s="9"/>
      <c r="JUW92" s="9"/>
      <c r="JUX92" s="9"/>
      <c r="JUY92" s="9"/>
      <c r="JUZ92" s="9"/>
      <c r="JVA92" s="9"/>
      <c r="JVB92" s="9"/>
      <c r="JVC92" s="9"/>
      <c r="JVD92" s="9"/>
      <c r="JVE92" s="9"/>
      <c r="JVF92" s="9"/>
      <c r="JVG92" s="9"/>
      <c r="JVH92" s="9"/>
      <c r="JVI92" s="9"/>
      <c r="JVJ92" s="9"/>
      <c r="JVK92" s="9"/>
      <c r="JVL92" s="9"/>
      <c r="JVM92" s="9"/>
      <c r="JVN92" s="9"/>
      <c r="JVO92" s="9"/>
      <c r="JVP92" s="9"/>
      <c r="JVQ92" s="9"/>
      <c r="JVR92" s="9"/>
      <c r="JVS92" s="9"/>
      <c r="JVT92" s="9"/>
      <c r="JVU92" s="9"/>
      <c r="JVV92" s="9"/>
      <c r="JVW92" s="9"/>
      <c r="JVX92" s="9"/>
      <c r="JVY92" s="9"/>
      <c r="JVZ92" s="9"/>
      <c r="JWA92" s="9"/>
      <c r="JWB92" s="9"/>
      <c r="JWC92" s="9"/>
      <c r="JWD92" s="9"/>
      <c r="JWE92" s="9"/>
      <c r="JWF92" s="9"/>
      <c r="JWG92" s="9"/>
      <c r="JWH92" s="9"/>
      <c r="JWI92" s="9"/>
      <c r="JWJ92" s="9"/>
      <c r="JWK92" s="9"/>
      <c r="JWL92" s="9"/>
      <c r="JWM92" s="9"/>
      <c r="JWN92" s="9"/>
      <c r="JWO92" s="9"/>
      <c r="JWP92" s="9"/>
      <c r="JWQ92" s="9"/>
      <c r="JWR92" s="9"/>
      <c r="JWS92" s="9"/>
      <c r="JWT92" s="9"/>
      <c r="JWU92" s="9"/>
      <c r="JWV92" s="9"/>
      <c r="JWW92" s="9"/>
      <c r="JWX92" s="9"/>
      <c r="JWY92" s="9"/>
      <c r="JWZ92" s="9"/>
      <c r="JXA92" s="9"/>
      <c r="JXB92" s="9"/>
      <c r="JXC92" s="9"/>
      <c r="JXD92" s="9"/>
      <c r="JXE92" s="9"/>
      <c r="JXF92" s="9"/>
      <c r="JXG92" s="9"/>
      <c r="JXH92" s="9"/>
      <c r="JXI92" s="9"/>
      <c r="JXJ92" s="9"/>
      <c r="JXK92" s="9"/>
      <c r="JXL92" s="9"/>
      <c r="JXM92" s="9"/>
      <c r="JXN92" s="9"/>
      <c r="JXO92" s="9"/>
      <c r="JXP92" s="9"/>
      <c r="JXQ92" s="9"/>
      <c r="JXR92" s="9"/>
      <c r="JXS92" s="9"/>
      <c r="JXT92" s="9"/>
      <c r="JXU92" s="9"/>
      <c r="JXV92" s="9"/>
      <c r="JXW92" s="9"/>
      <c r="JXX92" s="9"/>
      <c r="JXY92" s="9"/>
      <c r="JXZ92" s="9"/>
      <c r="JYA92" s="9"/>
      <c r="JYB92" s="9"/>
      <c r="JYC92" s="9"/>
      <c r="JYD92" s="9"/>
      <c r="JYE92" s="9"/>
      <c r="JYF92" s="9"/>
      <c r="JYG92" s="9"/>
      <c r="JYH92" s="9"/>
      <c r="JYI92" s="9"/>
      <c r="JYJ92" s="9"/>
      <c r="JYK92" s="9"/>
      <c r="JYL92" s="9"/>
      <c r="JYM92" s="9"/>
      <c r="JYN92" s="9"/>
      <c r="JYO92" s="9"/>
      <c r="JYP92" s="9"/>
      <c r="JYQ92" s="9"/>
      <c r="JYR92" s="9"/>
      <c r="JYS92" s="9"/>
      <c r="JYT92" s="9"/>
      <c r="JYU92" s="9"/>
      <c r="JYV92" s="9"/>
      <c r="JYW92" s="9"/>
      <c r="JYX92" s="9"/>
      <c r="JYY92" s="9"/>
      <c r="JYZ92" s="9"/>
      <c r="JZA92" s="9"/>
      <c r="JZB92" s="9"/>
      <c r="JZC92" s="9"/>
      <c r="JZD92" s="9"/>
      <c r="JZE92" s="9"/>
      <c r="JZF92" s="9"/>
      <c r="JZG92" s="9"/>
      <c r="JZH92" s="9"/>
      <c r="JZI92" s="9"/>
      <c r="JZJ92" s="9"/>
      <c r="JZK92" s="9"/>
      <c r="JZL92" s="9"/>
      <c r="JZM92" s="9"/>
      <c r="JZN92" s="9"/>
      <c r="JZO92" s="9"/>
      <c r="JZP92" s="9"/>
      <c r="JZQ92" s="9"/>
      <c r="JZR92" s="9"/>
      <c r="JZS92" s="9"/>
      <c r="JZT92" s="9"/>
      <c r="JZU92" s="9"/>
      <c r="JZV92" s="9"/>
      <c r="JZW92" s="9"/>
      <c r="JZX92" s="9"/>
      <c r="JZY92" s="9"/>
      <c r="JZZ92" s="9"/>
      <c r="KAA92" s="9"/>
      <c r="KAB92" s="9"/>
      <c r="KAC92" s="9"/>
      <c r="KAD92" s="9"/>
      <c r="KAE92" s="9"/>
      <c r="KAF92" s="9"/>
      <c r="KAG92" s="9"/>
      <c r="KAH92" s="9"/>
      <c r="KAI92" s="9"/>
      <c r="KAJ92" s="9"/>
      <c r="KAK92" s="9"/>
      <c r="KAL92" s="9"/>
      <c r="KAM92" s="9"/>
      <c r="KAN92" s="9"/>
      <c r="KAO92" s="9"/>
      <c r="KAP92" s="9"/>
      <c r="KAQ92" s="9"/>
      <c r="KAR92" s="9"/>
      <c r="KAS92" s="9"/>
      <c r="KAT92" s="9"/>
      <c r="KAU92" s="9"/>
      <c r="KAV92" s="9"/>
      <c r="KAW92" s="9"/>
      <c r="KAX92" s="9"/>
      <c r="KAY92" s="9"/>
      <c r="KAZ92" s="9"/>
      <c r="KBA92" s="9"/>
      <c r="KBB92" s="9"/>
      <c r="KBC92" s="9"/>
      <c r="KBD92" s="9"/>
      <c r="KBE92" s="9"/>
      <c r="KBF92" s="9"/>
      <c r="KBG92" s="9"/>
      <c r="KBH92" s="9"/>
      <c r="KBI92" s="9"/>
      <c r="KBJ92" s="9"/>
      <c r="KBK92" s="9"/>
      <c r="KBL92" s="9"/>
      <c r="KBM92" s="9"/>
      <c r="KBN92" s="9"/>
      <c r="KBO92" s="9"/>
      <c r="KBP92" s="9"/>
      <c r="KBQ92" s="9"/>
      <c r="KBR92" s="9"/>
      <c r="KBS92" s="9"/>
      <c r="KBT92" s="9"/>
      <c r="KBU92" s="9"/>
      <c r="KBV92" s="9"/>
      <c r="KBW92" s="9"/>
      <c r="KBX92" s="9"/>
      <c r="KBY92" s="9"/>
      <c r="KBZ92" s="9"/>
      <c r="KCA92" s="9"/>
      <c r="KCB92" s="9"/>
      <c r="KCC92" s="9"/>
      <c r="KCD92" s="9"/>
      <c r="KCE92" s="9"/>
      <c r="KCF92" s="9"/>
      <c r="KCG92" s="9"/>
      <c r="KCH92" s="9"/>
      <c r="KCI92" s="9"/>
      <c r="KCJ92" s="9"/>
      <c r="KCK92" s="9"/>
      <c r="KCL92" s="9"/>
      <c r="KCM92" s="9"/>
      <c r="KCN92" s="9"/>
      <c r="KCO92" s="9"/>
      <c r="KCP92" s="9"/>
      <c r="KCQ92" s="9"/>
      <c r="KCR92" s="9"/>
      <c r="KCS92" s="9"/>
      <c r="KCT92" s="9"/>
      <c r="KCU92" s="9"/>
      <c r="KCV92" s="9"/>
      <c r="KCW92" s="9"/>
      <c r="KCX92" s="9"/>
      <c r="KCY92" s="9"/>
      <c r="KCZ92" s="9"/>
      <c r="KDA92" s="9"/>
      <c r="KDB92" s="9"/>
      <c r="KDC92" s="9"/>
      <c r="KDD92" s="9"/>
      <c r="KDE92" s="9"/>
      <c r="KDF92" s="9"/>
      <c r="KDG92" s="9"/>
      <c r="KDH92" s="9"/>
      <c r="KDI92" s="9"/>
      <c r="KDJ92" s="9"/>
      <c r="KDK92" s="9"/>
      <c r="KDL92" s="9"/>
      <c r="KDM92" s="9"/>
      <c r="KDN92" s="9"/>
      <c r="KDO92" s="9"/>
      <c r="KDP92" s="9"/>
      <c r="KDQ92" s="9"/>
      <c r="KDR92" s="9"/>
      <c r="KDS92" s="9"/>
      <c r="KDT92" s="9"/>
      <c r="KDU92" s="9"/>
      <c r="KDV92" s="9"/>
      <c r="KDW92" s="9"/>
      <c r="KDX92" s="9"/>
      <c r="KDY92" s="9"/>
      <c r="KDZ92" s="9"/>
      <c r="KEA92" s="9"/>
      <c r="KEB92" s="9"/>
      <c r="KEC92" s="9"/>
      <c r="KED92" s="9"/>
      <c r="KEE92" s="9"/>
      <c r="KEF92" s="9"/>
      <c r="KEG92" s="9"/>
      <c r="KEH92" s="9"/>
      <c r="KEI92" s="9"/>
      <c r="KEJ92" s="9"/>
      <c r="KEK92" s="9"/>
      <c r="KEL92" s="9"/>
      <c r="KEM92" s="9"/>
      <c r="KEN92" s="9"/>
      <c r="KEO92" s="9"/>
      <c r="KEP92" s="9"/>
      <c r="KEQ92" s="9"/>
      <c r="KER92" s="9"/>
      <c r="KES92" s="9"/>
      <c r="KET92" s="9"/>
      <c r="KEU92" s="9"/>
      <c r="KEV92" s="9"/>
      <c r="KEW92" s="9"/>
      <c r="KEX92" s="9"/>
      <c r="KEY92" s="9"/>
      <c r="KEZ92" s="9"/>
      <c r="KFA92" s="9"/>
      <c r="KFB92" s="9"/>
      <c r="KFC92" s="9"/>
      <c r="KFD92" s="9"/>
      <c r="KFE92" s="9"/>
      <c r="KFF92" s="9"/>
      <c r="KFG92" s="9"/>
      <c r="KFH92" s="9"/>
      <c r="KFI92" s="9"/>
      <c r="KFJ92" s="9"/>
      <c r="KFK92" s="9"/>
      <c r="KFL92" s="9"/>
      <c r="KFM92" s="9"/>
      <c r="KFN92" s="9"/>
      <c r="KFO92" s="9"/>
      <c r="KFP92" s="9"/>
      <c r="KFQ92" s="9"/>
      <c r="KFR92" s="9"/>
      <c r="KFS92" s="9"/>
      <c r="KFT92" s="9"/>
      <c r="KFU92" s="9"/>
      <c r="KFV92" s="9"/>
      <c r="KFW92" s="9"/>
      <c r="KFX92" s="9"/>
      <c r="KFY92" s="9"/>
      <c r="KFZ92" s="9"/>
      <c r="KGA92" s="9"/>
      <c r="KGB92" s="9"/>
      <c r="KGC92" s="9"/>
      <c r="KGD92" s="9"/>
      <c r="KGE92" s="9"/>
      <c r="KGF92" s="9"/>
      <c r="KGG92" s="9"/>
      <c r="KGH92" s="9"/>
      <c r="KGI92" s="9"/>
      <c r="KGJ92" s="9"/>
      <c r="KGK92" s="9"/>
      <c r="KGL92" s="9"/>
      <c r="KGM92" s="9"/>
      <c r="KGN92" s="9"/>
      <c r="KGO92" s="9"/>
      <c r="KGP92" s="9"/>
      <c r="KGQ92" s="9"/>
      <c r="KGR92" s="9"/>
      <c r="KGS92" s="9"/>
      <c r="KGT92" s="9"/>
      <c r="KGU92" s="9"/>
      <c r="KGV92" s="9"/>
      <c r="KGW92" s="9"/>
      <c r="KGX92" s="9"/>
      <c r="KGY92" s="9"/>
      <c r="KGZ92" s="9"/>
      <c r="KHA92" s="9"/>
      <c r="KHB92" s="9"/>
      <c r="KHC92" s="9"/>
      <c r="KHD92" s="9"/>
      <c r="KHE92" s="9"/>
      <c r="KHF92" s="9"/>
      <c r="KHG92" s="9"/>
      <c r="KHH92" s="9"/>
      <c r="KHI92" s="9"/>
      <c r="KHJ92" s="9"/>
      <c r="KHK92" s="9"/>
      <c r="KHL92" s="9"/>
      <c r="KHM92" s="9"/>
      <c r="KHN92" s="9"/>
      <c r="KHO92" s="9"/>
      <c r="KHP92" s="9"/>
      <c r="KHQ92" s="9"/>
      <c r="KHR92" s="9"/>
      <c r="KHS92" s="9"/>
      <c r="KHT92" s="9"/>
      <c r="KHU92" s="9"/>
      <c r="KHV92" s="9"/>
      <c r="KHW92" s="9"/>
      <c r="KHX92" s="9"/>
      <c r="KHY92" s="9"/>
      <c r="KHZ92" s="9"/>
      <c r="KIA92" s="9"/>
      <c r="KIB92" s="9"/>
      <c r="KIC92" s="9"/>
      <c r="KID92" s="9"/>
      <c r="KIE92" s="9"/>
      <c r="KIF92" s="9"/>
      <c r="KIG92" s="9"/>
      <c r="KIH92" s="9"/>
      <c r="KII92" s="9"/>
      <c r="KIJ92" s="9"/>
      <c r="KIK92" s="9"/>
      <c r="KIL92" s="9"/>
      <c r="KIM92" s="9"/>
      <c r="KIN92" s="9"/>
      <c r="KIO92" s="9"/>
      <c r="KIP92" s="9"/>
      <c r="KIQ92" s="9"/>
      <c r="KIR92" s="9"/>
      <c r="KIS92" s="9"/>
      <c r="KIT92" s="9"/>
      <c r="KIU92" s="9"/>
      <c r="KIV92" s="9"/>
      <c r="KIW92" s="9"/>
      <c r="KIX92" s="9"/>
      <c r="KIY92" s="9"/>
      <c r="KIZ92" s="9"/>
      <c r="KJA92" s="9"/>
      <c r="KJB92" s="9"/>
      <c r="KJC92" s="9"/>
      <c r="KJD92" s="9"/>
      <c r="KJE92" s="9"/>
      <c r="KJF92" s="9"/>
      <c r="KJG92" s="9"/>
      <c r="KJH92" s="9"/>
      <c r="KJI92" s="9"/>
      <c r="KJJ92" s="9"/>
      <c r="KJK92" s="9"/>
      <c r="KJL92" s="9"/>
      <c r="KJM92" s="9"/>
      <c r="KJN92" s="9"/>
      <c r="KJO92" s="9"/>
      <c r="KJP92" s="9"/>
      <c r="KJQ92" s="9"/>
      <c r="KJR92" s="9"/>
      <c r="KJS92" s="9"/>
      <c r="KJT92" s="9"/>
      <c r="KJU92" s="9"/>
      <c r="KJV92" s="9"/>
      <c r="KJW92" s="9"/>
      <c r="KJX92" s="9"/>
      <c r="KJY92" s="9"/>
      <c r="KJZ92" s="9"/>
      <c r="KKA92" s="9"/>
      <c r="KKB92" s="9"/>
      <c r="KKC92" s="9"/>
      <c r="KKD92" s="9"/>
      <c r="KKE92" s="9"/>
      <c r="KKF92" s="9"/>
      <c r="KKG92" s="9"/>
      <c r="KKH92" s="9"/>
      <c r="KKI92" s="9"/>
      <c r="KKJ92" s="9"/>
      <c r="KKK92" s="9"/>
      <c r="KKL92" s="9"/>
      <c r="KKM92" s="9"/>
      <c r="KKN92" s="9"/>
      <c r="KKO92" s="9"/>
      <c r="KKP92" s="9"/>
      <c r="KKQ92" s="9"/>
      <c r="KKR92" s="9"/>
      <c r="KKS92" s="9"/>
      <c r="KKT92" s="9"/>
      <c r="KKU92" s="9"/>
      <c r="KKV92" s="9"/>
      <c r="KKW92" s="9"/>
      <c r="KKX92" s="9"/>
      <c r="KKY92" s="9"/>
      <c r="KKZ92" s="9"/>
      <c r="KLA92" s="9"/>
      <c r="KLB92" s="9"/>
      <c r="KLC92" s="9"/>
      <c r="KLD92" s="9"/>
      <c r="KLE92" s="9"/>
      <c r="KLF92" s="9"/>
      <c r="KLG92" s="9"/>
      <c r="KLH92" s="9"/>
      <c r="KLI92" s="9"/>
      <c r="KLJ92" s="9"/>
      <c r="KLK92" s="9"/>
      <c r="KLL92" s="9"/>
      <c r="KLM92" s="9"/>
      <c r="KLN92" s="9"/>
      <c r="KLO92" s="9"/>
      <c r="KLP92" s="9"/>
      <c r="KLQ92" s="9"/>
      <c r="KLR92" s="9"/>
      <c r="KLS92" s="9"/>
      <c r="KLT92" s="9"/>
      <c r="KLU92" s="9"/>
      <c r="KLV92" s="9"/>
      <c r="KLW92" s="9"/>
      <c r="KLX92" s="9"/>
      <c r="KLY92" s="9"/>
      <c r="KLZ92" s="9"/>
      <c r="KMA92" s="9"/>
      <c r="KMB92" s="9"/>
      <c r="KMC92" s="9"/>
      <c r="KMD92" s="9"/>
      <c r="KME92" s="9"/>
      <c r="KMF92" s="9"/>
      <c r="KMG92" s="9"/>
      <c r="KMH92" s="9"/>
      <c r="KMI92" s="9"/>
      <c r="KMJ92" s="9"/>
      <c r="KMK92" s="9"/>
      <c r="KML92" s="9"/>
      <c r="KMM92" s="9"/>
      <c r="KMN92" s="9"/>
      <c r="KMO92" s="9"/>
      <c r="KMP92" s="9"/>
      <c r="KMQ92" s="9"/>
      <c r="KMR92" s="9"/>
      <c r="KMS92" s="9"/>
      <c r="KMT92" s="9"/>
      <c r="KMU92" s="9"/>
      <c r="KMV92" s="9"/>
      <c r="KMW92" s="9"/>
      <c r="KMX92" s="9"/>
      <c r="KMY92" s="9"/>
      <c r="KMZ92" s="9"/>
      <c r="KNA92" s="9"/>
      <c r="KNB92" s="9"/>
      <c r="KNC92" s="9"/>
      <c r="KND92" s="9"/>
      <c r="KNE92" s="9"/>
      <c r="KNF92" s="9"/>
      <c r="KNG92" s="9"/>
      <c r="KNH92" s="9"/>
      <c r="KNI92" s="9"/>
      <c r="KNJ92" s="9"/>
      <c r="KNK92" s="9"/>
      <c r="KNL92" s="9"/>
      <c r="KNM92" s="9"/>
      <c r="KNN92" s="9"/>
      <c r="KNO92" s="9"/>
      <c r="KNP92" s="9"/>
      <c r="KNQ92" s="9"/>
      <c r="KNR92" s="9"/>
      <c r="KNS92" s="9"/>
      <c r="KNT92" s="9"/>
      <c r="KNU92" s="9"/>
      <c r="KNV92" s="9"/>
      <c r="KNW92" s="9"/>
      <c r="KNX92" s="9"/>
      <c r="KNY92" s="9"/>
      <c r="KNZ92" s="9"/>
      <c r="KOA92" s="9"/>
      <c r="KOB92" s="9"/>
      <c r="KOC92" s="9"/>
      <c r="KOD92" s="9"/>
      <c r="KOE92" s="9"/>
      <c r="KOF92" s="9"/>
      <c r="KOG92" s="9"/>
      <c r="KOH92" s="9"/>
      <c r="KOI92" s="9"/>
      <c r="KOJ92" s="9"/>
      <c r="KOK92" s="9"/>
      <c r="KOL92" s="9"/>
      <c r="KOM92" s="9"/>
      <c r="KON92" s="9"/>
      <c r="KOO92" s="9"/>
      <c r="KOP92" s="9"/>
      <c r="KOQ92" s="9"/>
      <c r="KOR92" s="9"/>
      <c r="KOS92" s="9"/>
      <c r="KOT92" s="9"/>
      <c r="KOU92" s="9"/>
      <c r="KOV92" s="9"/>
      <c r="KOW92" s="9"/>
      <c r="KOX92" s="9"/>
      <c r="KOY92" s="9"/>
      <c r="KOZ92" s="9"/>
      <c r="KPA92" s="9"/>
      <c r="KPB92" s="9"/>
      <c r="KPC92" s="9"/>
      <c r="KPD92" s="9"/>
      <c r="KPE92" s="9"/>
      <c r="KPF92" s="9"/>
      <c r="KPG92" s="9"/>
      <c r="KPH92" s="9"/>
      <c r="KPI92" s="9"/>
      <c r="KPJ92" s="9"/>
      <c r="KPK92" s="9"/>
      <c r="KPL92" s="9"/>
      <c r="KPM92" s="9"/>
      <c r="KPN92" s="9"/>
      <c r="KPO92" s="9"/>
      <c r="KPP92" s="9"/>
      <c r="KPQ92" s="9"/>
      <c r="KPR92" s="9"/>
      <c r="KPS92" s="9"/>
      <c r="KPT92" s="9"/>
      <c r="KPU92" s="9"/>
      <c r="KPV92" s="9"/>
      <c r="KPW92" s="9"/>
      <c r="KPX92" s="9"/>
      <c r="KPY92" s="9"/>
      <c r="KPZ92" s="9"/>
      <c r="KQA92" s="9"/>
      <c r="KQB92" s="9"/>
      <c r="KQC92" s="9"/>
      <c r="KQD92" s="9"/>
      <c r="KQE92" s="9"/>
      <c r="KQF92" s="9"/>
      <c r="KQG92" s="9"/>
      <c r="KQH92" s="9"/>
      <c r="KQI92" s="9"/>
      <c r="KQJ92" s="9"/>
      <c r="KQK92" s="9"/>
      <c r="KQL92" s="9"/>
      <c r="KQM92" s="9"/>
      <c r="KQN92" s="9"/>
      <c r="KQO92" s="9"/>
      <c r="KQP92" s="9"/>
      <c r="KQQ92" s="9"/>
      <c r="KQR92" s="9"/>
      <c r="KQS92" s="9"/>
      <c r="KQT92" s="9"/>
      <c r="KQU92" s="9"/>
      <c r="KQV92" s="9"/>
      <c r="KQW92" s="9"/>
      <c r="KQX92" s="9"/>
      <c r="KQY92" s="9"/>
      <c r="KQZ92" s="9"/>
      <c r="KRA92" s="9"/>
      <c r="KRB92" s="9"/>
      <c r="KRC92" s="9"/>
      <c r="KRD92" s="9"/>
      <c r="KRE92" s="9"/>
      <c r="KRF92" s="9"/>
      <c r="KRG92" s="9"/>
      <c r="KRH92" s="9"/>
      <c r="KRI92" s="9"/>
      <c r="KRJ92" s="9"/>
      <c r="KRK92" s="9"/>
      <c r="KRL92" s="9"/>
      <c r="KRM92" s="9"/>
      <c r="KRN92" s="9"/>
      <c r="KRO92" s="9"/>
      <c r="KRP92" s="9"/>
      <c r="KRQ92" s="9"/>
      <c r="KRR92" s="9"/>
      <c r="KRS92" s="9"/>
      <c r="KRT92" s="9"/>
      <c r="KRU92" s="9"/>
      <c r="KRV92" s="9"/>
      <c r="KRW92" s="9"/>
      <c r="KRX92" s="9"/>
      <c r="KRY92" s="9"/>
      <c r="KRZ92" s="9"/>
      <c r="KSA92" s="9"/>
      <c r="KSB92" s="9"/>
      <c r="KSC92" s="9"/>
      <c r="KSD92" s="9"/>
      <c r="KSE92" s="9"/>
      <c r="KSF92" s="9"/>
      <c r="KSG92" s="9"/>
      <c r="KSH92" s="9"/>
      <c r="KSI92" s="9"/>
      <c r="KSJ92" s="9"/>
      <c r="KSK92" s="9"/>
      <c r="KSL92" s="9"/>
      <c r="KSM92" s="9"/>
      <c r="KSN92" s="9"/>
      <c r="KSO92" s="9"/>
      <c r="KSP92" s="9"/>
      <c r="KSQ92" s="9"/>
      <c r="KSR92" s="9"/>
      <c r="KSS92" s="9"/>
      <c r="KST92" s="9"/>
      <c r="KSU92" s="9"/>
      <c r="KSV92" s="9"/>
      <c r="KSW92" s="9"/>
      <c r="KSX92" s="9"/>
      <c r="KSY92" s="9"/>
      <c r="KSZ92" s="9"/>
      <c r="KTA92" s="9"/>
      <c r="KTB92" s="9"/>
      <c r="KTC92" s="9"/>
      <c r="KTD92" s="9"/>
      <c r="KTE92" s="9"/>
      <c r="KTF92" s="9"/>
      <c r="KTG92" s="9"/>
      <c r="KTH92" s="9"/>
      <c r="KTI92" s="9"/>
      <c r="KTJ92" s="9"/>
      <c r="KTK92" s="9"/>
      <c r="KTL92" s="9"/>
      <c r="KTM92" s="9"/>
      <c r="KTN92" s="9"/>
      <c r="KTO92" s="9"/>
      <c r="KTP92" s="9"/>
      <c r="KTQ92" s="9"/>
      <c r="KTR92" s="9"/>
      <c r="KTS92" s="9"/>
      <c r="KTT92" s="9"/>
      <c r="KTU92" s="9"/>
      <c r="KTV92" s="9"/>
      <c r="KTW92" s="9"/>
      <c r="KTX92" s="9"/>
      <c r="KTY92" s="9"/>
      <c r="KTZ92" s="9"/>
      <c r="KUA92" s="9"/>
      <c r="KUB92" s="9"/>
      <c r="KUC92" s="9"/>
      <c r="KUD92" s="9"/>
      <c r="KUE92" s="9"/>
      <c r="KUF92" s="9"/>
      <c r="KUG92" s="9"/>
      <c r="KUH92" s="9"/>
      <c r="KUI92" s="9"/>
      <c r="KUJ92" s="9"/>
      <c r="KUK92" s="9"/>
      <c r="KUL92" s="9"/>
      <c r="KUM92" s="9"/>
      <c r="KUN92" s="9"/>
      <c r="KUO92" s="9"/>
      <c r="KUP92" s="9"/>
      <c r="KUQ92" s="9"/>
      <c r="KUR92" s="9"/>
      <c r="KUS92" s="9"/>
      <c r="KUT92" s="9"/>
      <c r="KUU92" s="9"/>
      <c r="KUV92" s="9"/>
      <c r="KUW92" s="9"/>
      <c r="KUX92" s="9"/>
      <c r="KUY92" s="9"/>
      <c r="KUZ92" s="9"/>
      <c r="KVA92" s="9"/>
      <c r="KVB92" s="9"/>
      <c r="KVC92" s="9"/>
      <c r="KVD92" s="9"/>
      <c r="KVE92" s="9"/>
      <c r="KVF92" s="9"/>
      <c r="KVG92" s="9"/>
      <c r="KVH92" s="9"/>
      <c r="KVI92" s="9"/>
      <c r="KVJ92" s="9"/>
      <c r="KVK92" s="9"/>
      <c r="KVL92" s="9"/>
      <c r="KVM92" s="9"/>
      <c r="KVN92" s="9"/>
      <c r="KVO92" s="9"/>
      <c r="KVP92" s="9"/>
      <c r="KVQ92" s="9"/>
      <c r="KVR92" s="9"/>
      <c r="KVS92" s="9"/>
      <c r="KVT92" s="9"/>
      <c r="KVU92" s="9"/>
      <c r="KVV92" s="9"/>
      <c r="KVW92" s="9"/>
      <c r="KVX92" s="9"/>
      <c r="KVY92" s="9"/>
      <c r="KVZ92" s="9"/>
      <c r="KWA92" s="9"/>
      <c r="KWB92" s="9"/>
      <c r="KWC92" s="9"/>
      <c r="KWD92" s="9"/>
      <c r="KWE92" s="9"/>
      <c r="KWF92" s="9"/>
      <c r="KWG92" s="9"/>
      <c r="KWH92" s="9"/>
      <c r="KWI92" s="9"/>
      <c r="KWJ92" s="9"/>
      <c r="KWK92" s="9"/>
      <c r="KWL92" s="9"/>
      <c r="KWM92" s="9"/>
      <c r="KWN92" s="9"/>
      <c r="KWO92" s="9"/>
      <c r="KWP92" s="9"/>
      <c r="KWQ92" s="9"/>
      <c r="KWR92" s="9"/>
      <c r="KWS92" s="9"/>
      <c r="KWT92" s="9"/>
      <c r="KWU92" s="9"/>
      <c r="KWV92" s="9"/>
      <c r="KWW92" s="9"/>
      <c r="KWX92" s="9"/>
      <c r="KWY92" s="9"/>
      <c r="KWZ92" s="9"/>
      <c r="KXA92" s="9"/>
      <c r="KXB92" s="9"/>
      <c r="KXC92" s="9"/>
      <c r="KXD92" s="9"/>
      <c r="KXE92" s="9"/>
      <c r="KXF92" s="9"/>
      <c r="KXG92" s="9"/>
      <c r="KXH92" s="9"/>
      <c r="KXI92" s="9"/>
      <c r="KXJ92" s="9"/>
      <c r="KXK92" s="9"/>
      <c r="KXL92" s="9"/>
      <c r="KXM92" s="9"/>
      <c r="KXN92" s="9"/>
      <c r="KXO92" s="9"/>
      <c r="KXP92" s="9"/>
      <c r="KXQ92" s="9"/>
      <c r="KXR92" s="9"/>
      <c r="KXS92" s="9"/>
      <c r="KXT92" s="9"/>
      <c r="KXU92" s="9"/>
      <c r="KXV92" s="9"/>
      <c r="KXW92" s="9"/>
      <c r="KXX92" s="9"/>
      <c r="KXY92" s="9"/>
      <c r="KXZ92" s="9"/>
      <c r="KYA92" s="9"/>
      <c r="KYB92" s="9"/>
      <c r="KYC92" s="9"/>
      <c r="KYD92" s="9"/>
      <c r="KYE92" s="9"/>
      <c r="KYF92" s="9"/>
      <c r="KYG92" s="9"/>
      <c r="KYH92" s="9"/>
      <c r="KYI92" s="9"/>
      <c r="KYJ92" s="9"/>
      <c r="KYK92" s="9"/>
      <c r="KYL92" s="9"/>
      <c r="KYM92" s="9"/>
      <c r="KYN92" s="9"/>
      <c r="KYO92" s="9"/>
      <c r="KYP92" s="9"/>
      <c r="KYQ92" s="9"/>
      <c r="KYR92" s="9"/>
      <c r="KYS92" s="9"/>
      <c r="KYT92" s="9"/>
      <c r="KYU92" s="9"/>
      <c r="KYV92" s="9"/>
      <c r="KYW92" s="9"/>
      <c r="KYX92" s="9"/>
      <c r="KYY92" s="9"/>
      <c r="KYZ92" s="9"/>
      <c r="KZA92" s="9"/>
      <c r="KZB92" s="9"/>
      <c r="KZC92" s="9"/>
      <c r="KZD92" s="9"/>
      <c r="KZE92" s="9"/>
      <c r="KZF92" s="9"/>
      <c r="KZG92" s="9"/>
      <c r="KZH92" s="9"/>
      <c r="KZI92" s="9"/>
      <c r="KZJ92" s="9"/>
      <c r="KZK92" s="9"/>
      <c r="KZL92" s="9"/>
      <c r="KZM92" s="9"/>
      <c r="KZN92" s="9"/>
      <c r="KZO92" s="9"/>
      <c r="KZP92" s="9"/>
      <c r="KZQ92" s="9"/>
      <c r="KZR92" s="9"/>
      <c r="KZS92" s="9"/>
      <c r="KZT92" s="9"/>
      <c r="KZU92" s="9"/>
      <c r="KZV92" s="9"/>
      <c r="KZW92" s="9"/>
      <c r="KZX92" s="9"/>
      <c r="KZY92" s="9"/>
      <c r="KZZ92" s="9"/>
      <c r="LAA92" s="9"/>
      <c r="LAB92" s="9"/>
      <c r="LAC92" s="9"/>
      <c r="LAD92" s="9"/>
      <c r="LAE92" s="9"/>
      <c r="LAF92" s="9"/>
      <c r="LAG92" s="9"/>
      <c r="LAH92" s="9"/>
      <c r="LAI92" s="9"/>
      <c r="LAJ92" s="9"/>
      <c r="LAK92" s="9"/>
      <c r="LAL92" s="9"/>
      <c r="LAM92" s="9"/>
      <c r="LAN92" s="9"/>
      <c r="LAO92" s="9"/>
      <c r="LAP92" s="9"/>
      <c r="LAQ92" s="9"/>
      <c r="LAR92" s="9"/>
      <c r="LAS92" s="9"/>
      <c r="LAT92" s="9"/>
      <c r="LAU92" s="9"/>
      <c r="LAV92" s="9"/>
      <c r="LAW92" s="9"/>
      <c r="LAX92" s="9"/>
      <c r="LAY92" s="9"/>
      <c r="LAZ92" s="9"/>
      <c r="LBA92" s="9"/>
      <c r="LBB92" s="9"/>
      <c r="LBC92" s="9"/>
      <c r="LBD92" s="9"/>
      <c r="LBE92" s="9"/>
      <c r="LBF92" s="9"/>
      <c r="LBG92" s="9"/>
      <c r="LBH92" s="9"/>
      <c r="LBI92" s="9"/>
      <c r="LBJ92" s="9"/>
      <c r="LBK92" s="9"/>
      <c r="LBL92" s="9"/>
      <c r="LBM92" s="9"/>
      <c r="LBN92" s="9"/>
      <c r="LBO92" s="9"/>
      <c r="LBP92" s="9"/>
      <c r="LBQ92" s="9"/>
      <c r="LBR92" s="9"/>
      <c r="LBS92" s="9"/>
      <c r="LBT92" s="9"/>
      <c r="LBU92" s="9"/>
      <c r="LBV92" s="9"/>
      <c r="LBW92" s="9"/>
      <c r="LBX92" s="9"/>
      <c r="LBY92" s="9"/>
      <c r="LBZ92" s="9"/>
      <c r="LCA92" s="9"/>
      <c r="LCB92" s="9"/>
      <c r="LCC92" s="9"/>
      <c r="LCD92" s="9"/>
      <c r="LCE92" s="9"/>
      <c r="LCF92" s="9"/>
      <c r="LCG92" s="9"/>
      <c r="LCH92" s="9"/>
      <c r="LCI92" s="9"/>
      <c r="LCJ92" s="9"/>
      <c r="LCK92" s="9"/>
      <c r="LCL92" s="9"/>
      <c r="LCM92" s="9"/>
      <c r="LCN92" s="9"/>
      <c r="LCO92" s="9"/>
      <c r="LCP92" s="9"/>
      <c r="LCQ92" s="9"/>
      <c r="LCR92" s="9"/>
      <c r="LCS92" s="9"/>
      <c r="LCT92" s="9"/>
      <c r="LCU92" s="9"/>
      <c r="LCV92" s="9"/>
      <c r="LCW92" s="9"/>
      <c r="LCX92" s="9"/>
      <c r="LCY92" s="9"/>
      <c r="LCZ92" s="9"/>
      <c r="LDA92" s="9"/>
      <c r="LDB92" s="9"/>
      <c r="LDC92" s="9"/>
      <c r="LDD92" s="9"/>
      <c r="LDE92" s="9"/>
      <c r="LDF92" s="9"/>
      <c r="LDG92" s="9"/>
      <c r="LDH92" s="9"/>
      <c r="LDI92" s="9"/>
      <c r="LDJ92" s="9"/>
      <c r="LDK92" s="9"/>
      <c r="LDL92" s="9"/>
      <c r="LDM92" s="9"/>
      <c r="LDN92" s="9"/>
      <c r="LDO92" s="9"/>
      <c r="LDP92" s="9"/>
      <c r="LDQ92" s="9"/>
      <c r="LDR92" s="9"/>
      <c r="LDS92" s="9"/>
      <c r="LDT92" s="9"/>
      <c r="LDU92" s="9"/>
      <c r="LDV92" s="9"/>
      <c r="LDW92" s="9"/>
      <c r="LDX92" s="9"/>
      <c r="LDY92" s="9"/>
      <c r="LDZ92" s="9"/>
      <c r="LEA92" s="9"/>
      <c r="LEB92" s="9"/>
      <c r="LEC92" s="9"/>
      <c r="LED92" s="9"/>
      <c r="LEE92" s="9"/>
      <c r="LEF92" s="9"/>
      <c r="LEG92" s="9"/>
      <c r="LEH92" s="9"/>
      <c r="LEI92" s="9"/>
      <c r="LEJ92" s="9"/>
      <c r="LEK92" s="9"/>
      <c r="LEL92" s="9"/>
      <c r="LEM92" s="9"/>
      <c r="LEN92" s="9"/>
      <c r="LEO92" s="9"/>
      <c r="LEP92" s="9"/>
      <c r="LEQ92" s="9"/>
      <c r="LER92" s="9"/>
      <c r="LES92" s="9"/>
      <c r="LET92" s="9"/>
      <c r="LEU92" s="9"/>
      <c r="LEV92" s="9"/>
      <c r="LEW92" s="9"/>
      <c r="LEX92" s="9"/>
      <c r="LEY92" s="9"/>
      <c r="LEZ92" s="9"/>
      <c r="LFA92" s="9"/>
      <c r="LFB92" s="9"/>
      <c r="LFC92" s="9"/>
      <c r="LFD92" s="9"/>
      <c r="LFE92" s="9"/>
      <c r="LFF92" s="9"/>
      <c r="LFG92" s="9"/>
      <c r="LFH92" s="9"/>
      <c r="LFI92" s="9"/>
      <c r="LFJ92" s="9"/>
      <c r="LFK92" s="9"/>
      <c r="LFL92" s="9"/>
      <c r="LFM92" s="9"/>
      <c r="LFN92" s="9"/>
      <c r="LFO92" s="9"/>
      <c r="LFP92" s="9"/>
      <c r="LFQ92" s="9"/>
      <c r="LFR92" s="9"/>
      <c r="LFS92" s="9"/>
      <c r="LFT92" s="9"/>
      <c r="LFU92" s="9"/>
      <c r="LFV92" s="9"/>
      <c r="LFW92" s="9"/>
      <c r="LFX92" s="9"/>
      <c r="LFY92" s="9"/>
      <c r="LFZ92" s="9"/>
      <c r="LGA92" s="9"/>
      <c r="LGB92" s="9"/>
      <c r="LGC92" s="9"/>
      <c r="LGD92" s="9"/>
      <c r="LGE92" s="9"/>
      <c r="LGF92" s="9"/>
      <c r="LGG92" s="9"/>
      <c r="LGH92" s="9"/>
      <c r="LGI92" s="9"/>
      <c r="LGJ92" s="9"/>
      <c r="LGK92" s="9"/>
      <c r="LGL92" s="9"/>
      <c r="LGM92" s="9"/>
      <c r="LGN92" s="9"/>
      <c r="LGO92" s="9"/>
      <c r="LGP92" s="9"/>
      <c r="LGQ92" s="9"/>
      <c r="LGR92" s="9"/>
      <c r="LGS92" s="9"/>
      <c r="LGT92" s="9"/>
      <c r="LGU92" s="9"/>
      <c r="LGV92" s="9"/>
      <c r="LGW92" s="9"/>
      <c r="LGX92" s="9"/>
      <c r="LGY92" s="9"/>
      <c r="LGZ92" s="9"/>
      <c r="LHA92" s="9"/>
      <c r="LHB92" s="9"/>
      <c r="LHC92" s="9"/>
      <c r="LHD92" s="9"/>
      <c r="LHE92" s="9"/>
      <c r="LHF92" s="9"/>
      <c r="LHG92" s="9"/>
      <c r="LHH92" s="9"/>
      <c r="LHI92" s="9"/>
      <c r="LHJ92" s="9"/>
      <c r="LHK92" s="9"/>
      <c r="LHL92" s="9"/>
      <c r="LHM92" s="9"/>
      <c r="LHN92" s="9"/>
      <c r="LHO92" s="9"/>
      <c r="LHP92" s="9"/>
      <c r="LHQ92" s="9"/>
      <c r="LHR92" s="9"/>
      <c r="LHS92" s="9"/>
      <c r="LHT92" s="9"/>
      <c r="LHU92" s="9"/>
      <c r="LHV92" s="9"/>
      <c r="LHW92" s="9"/>
      <c r="LHX92" s="9"/>
      <c r="LHY92" s="9"/>
      <c r="LHZ92" s="9"/>
      <c r="LIA92" s="9"/>
      <c r="LIB92" s="9"/>
      <c r="LIC92" s="9"/>
      <c r="LID92" s="9"/>
      <c r="LIE92" s="9"/>
      <c r="LIF92" s="9"/>
      <c r="LIG92" s="9"/>
      <c r="LIH92" s="9"/>
      <c r="LII92" s="9"/>
      <c r="LIJ92" s="9"/>
      <c r="LIK92" s="9"/>
      <c r="LIL92" s="9"/>
      <c r="LIM92" s="9"/>
      <c r="LIN92" s="9"/>
      <c r="LIO92" s="9"/>
      <c r="LIP92" s="9"/>
      <c r="LIQ92" s="9"/>
      <c r="LIR92" s="9"/>
      <c r="LIS92" s="9"/>
      <c r="LIT92" s="9"/>
      <c r="LIU92" s="9"/>
      <c r="LIV92" s="9"/>
      <c r="LIW92" s="9"/>
      <c r="LIX92" s="9"/>
      <c r="LIY92" s="9"/>
      <c r="LIZ92" s="9"/>
      <c r="LJA92" s="9"/>
      <c r="LJB92" s="9"/>
      <c r="LJC92" s="9"/>
      <c r="LJD92" s="9"/>
      <c r="LJE92" s="9"/>
      <c r="LJF92" s="9"/>
      <c r="LJG92" s="9"/>
      <c r="LJH92" s="9"/>
      <c r="LJI92" s="9"/>
      <c r="LJJ92" s="9"/>
      <c r="LJK92" s="9"/>
      <c r="LJL92" s="9"/>
      <c r="LJM92" s="9"/>
      <c r="LJN92" s="9"/>
      <c r="LJO92" s="9"/>
      <c r="LJP92" s="9"/>
      <c r="LJQ92" s="9"/>
      <c r="LJR92" s="9"/>
      <c r="LJS92" s="9"/>
      <c r="LJT92" s="9"/>
      <c r="LJU92" s="9"/>
      <c r="LJV92" s="9"/>
      <c r="LJW92" s="9"/>
      <c r="LJX92" s="9"/>
      <c r="LJY92" s="9"/>
      <c r="LJZ92" s="9"/>
      <c r="LKA92" s="9"/>
      <c r="LKB92" s="9"/>
      <c r="LKC92" s="9"/>
      <c r="LKD92" s="9"/>
      <c r="LKE92" s="9"/>
      <c r="LKF92" s="9"/>
      <c r="LKG92" s="9"/>
      <c r="LKH92" s="9"/>
      <c r="LKI92" s="9"/>
      <c r="LKJ92" s="9"/>
      <c r="LKK92" s="9"/>
      <c r="LKL92" s="9"/>
      <c r="LKM92" s="9"/>
      <c r="LKN92" s="9"/>
      <c r="LKO92" s="9"/>
      <c r="LKP92" s="9"/>
      <c r="LKQ92" s="9"/>
      <c r="LKR92" s="9"/>
      <c r="LKS92" s="9"/>
      <c r="LKT92" s="9"/>
      <c r="LKU92" s="9"/>
      <c r="LKV92" s="9"/>
      <c r="LKW92" s="9"/>
      <c r="LKX92" s="9"/>
      <c r="LKY92" s="9"/>
      <c r="LKZ92" s="9"/>
      <c r="LLA92" s="9"/>
      <c r="LLB92" s="9"/>
      <c r="LLC92" s="9"/>
      <c r="LLD92" s="9"/>
      <c r="LLE92" s="9"/>
      <c r="LLF92" s="9"/>
      <c r="LLG92" s="9"/>
      <c r="LLH92" s="9"/>
      <c r="LLI92" s="9"/>
      <c r="LLJ92" s="9"/>
      <c r="LLK92" s="9"/>
      <c r="LLL92" s="9"/>
      <c r="LLM92" s="9"/>
      <c r="LLN92" s="9"/>
      <c r="LLO92" s="9"/>
      <c r="LLP92" s="9"/>
      <c r="LLQ92" s="9"/>
      <c r="LLR92" s="9"/>
      <c r="LLS92" s="9"/>
      <c r="LLT92" s="9"/>
      <c r="LLU92" s="9"/>
      <c r="LLV92" s="9"/>
      <c r="LLW92" s="9"/>
      <c r="LLX92" s="9"/>
      <c r="LLY92" s="9"/>
      <c r="LLZ92" s="9"/>
      <c r="LMA92" s="9"/>
      <c r="LMB92" s="9"/>
      <c r="LMC92" s="9"/>
      <c r="LMD92" s="9"/>
      <c r="LME92" s="9"/>
      <c r="LMF92" s="9"/>
      <c r="LMG92" s="9"/>
      <c r="LMH92" s="9"/>
      <c r="LMI92" s="9"/>
      <c r="LMJ92" s="9"/>
      <c r="LMK92" s="9"/>
      <c r="LML92" s="9"/>
      <c r="LMM92" s="9"/>
      <c r="LMN92" s="9"/>
      <c r="LMO92" s="9"/>
      <c r="LMP92" s="9"/>
      <c r="LMQ92" s="9"/>
      <c r="LMR92" s="9"/>
      <c r="LMS92" s="9"/>
      <c r="LMT92" s="9"/>
      <c r="LMU92" s="9"/>
      <c r="LMV92" s="9"/>
      <c r="LMW92" s="9"/>
      <c r="LMX92" s="9"/>
      <c r="LMY92" s="9"/>
      <c r="LMZ92" s="9"/>
      <c r="LNA92" s="9"/>
      <c r="LNB92" s="9"/>
      <c r="LNC92" s="9"/>
      <c r="LND92" s="9"/>
      <c r="LNE92" s="9"/>
      <c r="LNF92" s="9"/>
      <c r="LNG92" s="9"/>
      <c r="LNH92" s="9"/>
      <c r="LNI92" s="9"/>
      <c r="LNJ92" s="9"/>
      <c r="LNK92" s="9"/>
      <c r="LNL92" s="9"/>
      <c r="LNM92" s="9"/>
      <c r="LNN92" s="9"/>
      <c r="LNO92" s="9"/>
      <c r="LNP92" s="9"/>
      <c r="LNQ92" s="9"/>
      <c r="LNR92" s="9"/>
      <c r="LNS92" s="9"/>
      <c r="LNT92" s="9"/>
      <c r="LNU92" s="9"/>
      <c r="LNV92" s="9"/>
      <c r="LNW92" s="9"/>
      <c r="LNX92" s="9"/>
      <c r="LNY92" s="9"/>
      <c r="LNZ92" s="9"/>
      <c r="LOA92" s="9"/>
      <c r="LOB92" s="9"/>
      <c r="LOC92" s="9"/>
      <c r="LOD92" s="9"/>
      <c r="LOE92" s="9"/>
      <c r="LOF92" s="9"/>
      <c r="LOG92" s="9"/>
      <c r="LOH92" s="9"/>
      <c r="LOI92" s="9"/>
      <c r="LOJ92" s="9"/>
      <c r="LOK92" s="9"/>
      <c r="LOL92" s="9"/>
      <c r="LOM92" s="9"/>
      <c r="LON92" s="9"/>
      <c r="LOO92" s="9"/>
      <c r="LOP92" s="9"/>
      <c r="LOQ92" s="9"/>
      <c r="LOR92" s="9"/>
      <c r="LOS92" s="9"/>
      <c r="LOT92" s="9"/>
      <c r="LOU92" s="9"/>
      <c r="LOV92" s="9"/>
      <c r="LOW92" s="9"/>
      <c r="LOX92" s="9"/>
      <c r="LOY92" s="9"/>
      <c r="LOZ92" s="9"/>
      <c r="LPA92" s="9"/>
      <c r="LPB92" s="9"/>
      <c r="LPC92" s="9"/>
      <c r="LPD92" s="9"/>
      <c r="LPE92" s="9"/>
      <c r="LPF92" s="9"/>
      <c r="LPG92" s="9"/>
      <c r="LPH92" s="9"/>
      <c r="LPI92" s="9"/>
      <c r="LPJ92" s="9"/>
      <c r="LPK92" s="9"/>
      <c r="LPL92" s="9"/>
      <c r="LPM92" s="9"/>
      <c r="LPN92" s="9"/>
      <c r="LPO92" s="9"/>
      <c r="LPP92" s="9"/>
      <c r="LPQ92" s="9"/>
      <c r="LPR92" s="9"/>
      <c r="LPS92" s="9"/>
      <c r="LPT92" s="9"/>
      <c r="LPU92" s="9"/>
      <c r="LPV92" s="9"/>
      <c r="LPW92" s="9"/>
      <c r="LPX92" s="9"/>
      <c r="LPY92" s="9"/>
      <c r="LPZ92" s="9"/>
      <c r="LQA92" s="9"/>
      <c r="LQB92" s="9"/>
      <c r="LQC92" s="9"/>
      <c r="LQD92" s="9"/>
      <c r="LQE92" s="9"/>
      <c r="LQF92" s="9"/>
      <c r="LQG92" s="9"/>
      <c r="LQH92" s="9"/>
      <c r="LQI92" s="9"/>
      <c r="LQJ92" s="9"/>
      <c r="LQK92" s="9"/>
      <c r="LQL92" s="9"/>
      <c r="LQM92" s="9"/>
      <c r="LQN92" s="9"/>
      <c r="LQO92" s="9"/>
      <c r="LQP92" s="9"/>
      <c r="LQQ92" s="9"/>
      <c r="LQR92" s="9"/>
      <c r="LQS92" s="9"/>
      <c r="LQT92" s="9"/>
      <c r="LQU92" s="9"/>
      <c r="LQV92" s="9"/>
      <c r="LQW92" s="9"/>
      <c r="LQX92" s="9"/>
      <c r="LQY92" s="9"/>
      <c r="LQZ92" s="9"/>
      <c r="LRA92" s="9"/>
      <c r="LRB92" s="9"/>
      <c r="LRC92" s="9"/>
      <c r="LRD92" s="9"/>
      <c r="LRE92" s="9"/>
      <c r="LRF92" s="9"/>
      <c r="LRG92" s="9"/>
      <c r="LRH92" s="9"/>
      <c r="LRI92" s="9"/>
      <c r="LRJ92" s="9"/>
      <c r="LRK92" s="9"/>
      <c r="LRL92" s="9"/>
      <c r="LRM92" s="9"/>
      <c r="LRN92" s="9"/>
      <c r="LRO92" s="9"/>
      <c r="LRP92" s="9"/>
      <c r="LRQ92" s="9"/>
      <c r="LRR92" s="9"/>
      <c r="LRS92" s="9"/>
      <c r="LRT92" s="9"/>
      <c r="LRU92" s="9"/>
      <c r="LRV92" s="9"/>
      <c r="LRW92" s="9"/>
      <c r="LRX92" s="9"/>
      <c r="LRY92" s="9"/>
      <c r="LRZ92" s="9"/>
      <c r="LSA92" s="9"/>
      <c r="LSB92" s="9"/>
      <c r="LSC92" s="9"/>
      <c r="LSD92" s="9"/>
      <c r="LSE92" s="9"/>
      <c r="LSF92" s="9"/>
      <c r="LSG92" s="9"/>
      <c r="LSH92" s="9"/>
      <c r="LSI92" s="9"/>
      <c r="LSJ92" s="9"/>
      <c r="LSK92" s="9"/>
      <c r="LSL92" s="9"/>
      <c r="LSM92" s="9"/>
      <c r="LSN92" s="9"/>
      <c r="LSO92" s="9"/>
      <c r="LSP92" s="9"/>
      <c r="LSQ92" s="9"/>
      <c r="LSR92" s="9"/>
      <c r="LSS92" s="9"/>
      <c r="LST92" s="9"/>
      <c r="LSU92" s="9"/>
      <c r="LSV92" s="9"/>
      <c r="LSW92" s="9"/>
      <c r="LSX92" s="9"/>
      <c r="LSY92" s="9"/>
      <c r="LSZ92" s="9"/>
      <c r="LTA92" s="9"/>
      <c r="LTB92" s="9"/>
      <c r="LTC92" s="9"/>
      <c r="LTD92" s="9"/>
      <c r="LTE92" s="9"/>
      <c r="LTF92" s="9"/>
      <c r="LTG92" s="9"/>
      <c r="LTH92" s="9"/>
      <c r="LTI92" s="9"/>
      <c r="LTJ92" s="9"/>
      <c r="LTK92" s="9"/>
      <c r="LTL92" s="9"/>
      <c r="LTM92" s="9"/>
      <c r="LTN92" s="9"/>
      <c r="LTO92" s="9"/>
      <c r="LTP92" s="9"/>
      <c r="LTQ92" s="9"/>
      <c r="LTR92" s="9"/>
      <c r="LTS92" s="9"/>
      <c r="LTT92" s="9"/>
      <c r="LTU92" s="9"/>
      <c r="LTV92" s="9"/>
      <c r="LTW92" s="9"/>
      <c r="LTX92" s="9"/>
      <c r="LTY92" s="9"/>
      <c r="LTZ92" s="9"/>
      <c r="LUA92" s="9"/>
      <c r="LUB92" s="9"/>
      <c r="LUC92" s="9"/>
      <c r="LUD92" s="9"/>
      <c r="LUE92" s="9"/>
      <c r="LUF92" s="9"/>
      <c r="LUG92" s="9"/>
      <c r="LUH92" s="9"/>
      <c r="LUI92" s="9"/>
      <c r="LUJ92" s="9"/>
      <c r="LUK92" s="9"/>
      <c r="LUL92" s="9"/>
      <c r="LUM92" s="9"/>
      <c r="LUN92" s="9"/>
      <c r="LUO92" s="9"/>
      <c r="LUP92" s="9"/>
      <c r="LUQ92" s="9"/>
      <c r="LUR92" s="9"/>
      <c r="LUS92" s="9"/>
      <c r="LUT92" s="9"/>
      <c r="LUU92" s="9"/>
      <c r="LUV92" s="9"/>
      <c r="LUW92" s="9"/>
      <c r="LUX92" s="9"/>
      <c r="LUY92" s="9"/>
      <c r="LUZ92" s="9"/>
      <c r="LVA92" s="9"/>
      <c r="LVB92" s="9"/>
      <c r="LVC92" s="9"/>
      <c r="LVD92" s="9"/>
      <c r="LVE92" s="9"/>
      <c r="LVF92" s="9"/>
      <c r="LVG92" s="9"/>
      <c r="LVH92" s="9"/>
      <c r="LVI92" s="9"/>
      <c r="LVJ92" s="9"/>
      <c r="LVK92" s="9"/>
      <c r="LVL92" s="9"/>
      <c r="LVM92" s="9"/>
      <c r="LVN92" s="9"/>
      <c r="LVO92" s="9"/>
      <c r="LVP92" s="9"/>
      <c r="LVQ92" s="9"/>
      <c r="LVR92" s="9"/>
      <c r="LVS92" s="9"/>
      <c r="LVT92" s="9"/>
      <c r="LVU92" s="9"/>
      <c r="LVV92" s="9"/>
      <c r="LVW92" s="9"/>
      <c r="LVX92" s="9"/>
      <c r="LVY92" s="9"/>
      <c r="LVZ92" s="9"/>
      <c r="LWA92" s="9"/>
      <c r="LWB92" s="9"/>
      <c r="LWC92" s="9"/>
      <c r="LWD92" s="9"/>
      <c r="LWE92" s="9"/>
      <c r="LWF92" s="9"/>
      <c r="LWG92" s="9"/>
      <c r="LWH92" s="9"/>
      <c r="LWI92" s="9"/>
      <c r="LWJ92" s="9"/>
      <c r="LWK92" s="9"/>
      <c r="LWL92" s="9"/>
      <c r="LWM92" s="9"/>
      <c r="LWN92" s="9"/>
      <c r="LWO92" s="9"/>
      <c r="LWP92" s="9"/>
      <c r="LWQ92" s="9"/>
      <c r="LWR92" s="9"/>
      <c r="LWS92" s="9"/>
      <c r="LWT92" s="9"/>
      <c r="LWU92" s="9"/>
      <c r="LWV92" s="9"/>
      <c r="LWW92" s="9"/>
      <c r="LWX92" s="9"/>
      <c r="LWY92" s="9"/>
      <c r="LWZ92" s="9"/>
      <c r="LXA92" s="9"/>
      <c r="LXB92" s="9"/>
      <c r="LXC92" s="9"/>
      <c r="LXD92" s="9"/>
      <c r="LXE92" s="9"/>
      <c r="LXF92" s="9"/>
      <c r="LXG92" s="9"/>
      <c r="LXH92" s="9"/>
      <c r="LXI92" s="9"/>
      <c r="LXJ92" s="9"/>
      <c r="LXK92" s="9"/>
      <c r="LXL92" s="9"/>
      <c r="LXM92" s="9"/>
      <c r="LXN92" s="9"/>
      <c r="LXO92" s="9"/>
      <c r="LXP92" s="9"/>
      <c r="LXQ92" s="9"/>
      <c r="LXR92" s="9"/>
      <c r="LXS92" s="9"/>
      <c r="LXT92" s="9"/>
      <c r="LXU92" s="9"/>
      <c r="LXV92" s="9"/>
      <c r="LXW92" s="9"/>
      <c r="LXX92" s="9"/>
      <c r="LXY92" s="9"/>
      <c r="LXZ92" s="9"/>
      <c r="LYA92" s="9"/>
      <c r="LYB92" s="9"/>
      <c r="LYC92" s="9"/>
      <c r="LYD92" s="9"/>
      <c r="LYE92" s="9"/>
      <c r="LYF92" s="9"/>
      <c r="LYG92" s="9"/>
      <c r="LYH92" s="9"/>
      <c r="LYI92" s="9"/>
      <c r="LYJ92" s="9"/>
      <c r="LYK92" s="9"/>
      <c r="LYL92" s="9"/>
      <c r="LYM92" s="9"/>
      <c r="LYN92" s="9"/>
      <c r="LYO92" s="9"/>
      <c r="LYP92" s="9"/>
      <c r="LYQ92" s="9"/>
      <c r="LYR92" s="9"/>
      <c r="LYS92" s="9"/>
      <c r="LYT92" s="9"/>
      <c r="LYU92" s="9"/>
      <c r="LYV92" s="9"/>
      <c r="LYW92" s="9"/>
      <c r="LYX92" s="9"/>
      <c r="LYY92" s="9"/>
      <c r="LYZ92" s="9"/>
      <c r="LZA92" s="9"/>
      <c r="LZB92" s="9"/>
      <c r="LZC92" s="9"/>
      <c r="LZD92" s="9"/>
      <c r="LZE92" s="9"/>
      <c r="LZF92" s="9"/>
      <c r="LZG92" s="9"/>
      <c r="LZH92" s="9"/>
      <c r="LZI92" s="9"/>
      <c r="LZJ92" s="9"/>
      <c r="LZK92" s="9"/>
      <c r="LZL92" s="9"/>
      <c r="LZM92" s="9"/>
      <c r="LZN92" s="9"/>
      <c r="LZO92" s="9"/>
      <c r="LZP92" s="9"/>
      <c r="LZQ92" s="9"/>
      <c r="LZR92" s="9"/>
      <c r="LZS92" s="9"/>
      <c r="LZT92" s="9"/>
      <c r="LZU92" s="9"/>
      <c r="LZV92" s="9"/>
      <c r="LZW92" s="9"/>
      <c r="LZX92" s="9"/>
      <c r="LZY92" s="9"/>
      <c r="LZZ92" s="9"/>
      <c r="MAA92" s="9"/>
      <c r="MAB92" s="9"/>
      <c r="MAC92" s="9"/>
      <c r="MAD92" s="9"/>
      <c r="MAE92" s="9"/>
      <c r="MAF92" s="9"/>
      <c r="MAG92" s="9"/>
      <c r="MAH92" s="9"/>
      <c r="MAI92" s="9"/>
      <c r="MAJ92" s="9"/>
      <c r="MAK92" s="9"/>
      <c r="MAL92" s="9"/>
      <c r="MAM92" s="9"/>
      <c r="MAN92" s="9"/>
      <c r="MAO92" s="9"/>
      <c r="MAP92" s="9"/>
      <c r="MAQ92" s="9"/>
      <c r="MAR92" s="9"/>
      <c r="MAS92" s="9"/>
      <c r="MAT92" s="9"/>
      <c r="MAU92" s="9"/>
      <c r="MAV92" s="9"/>
      <c r="MAW92" s="9"/>
      <c r="MAX92" s="9"/>
      <c r="MAY92" s="9"/>
      <c r="MAZ92" s="9"/>
      <c r="MBA92" s="9"/>
      <c r="MBB92" s="9"/>
      <c r="MBC92" s="9"/>
      <c r="MBD92" s="9"/>
      <c r="MBE92" s="9"/>
      <c r="MBF92" s="9"/>
      <c r="MBG92" s="9"/>
      <c r="MBH92" s="9"/>
      <c r="MBI92" s="9"/>
      <c r="MBJ92" s="9"/>
      <c r="MBK92" s="9"/>
      <c r="MBL92" s="9"/>
      <c r="MBM92" s="9"/>
      <c r="MBN92" s="9"/>
      <c r="MBO92" s="9"/>
      <c r="MBP92" s="9"/>
      <c r="MBQ92" s="9"/>
      <c r="MBR92" s="9"/>
      <c r="MBS92" s="9"/>
      <c r="MBT92" s="9"/>
      <c r="MBU92" s="9"/>
      <c r="MBV92" s="9"/>
      <c r="MBW92" s="9"/>
      <c r="MBX92" s="9"/>
      <c r="MBY92" s="9"/>
      <c r="MBZ92" s="9"/>
      <c r="MCA92" s="9"/>
      <c r="MCB92" s="9"/>
      <c r="MCC92" s="9"/>
      <c r="MCD92" s="9"/>
      <c r="MCE92" s="9"/>
      <c r="MCF92" s="9"/>
      <c r="MCG92" s="9"/>
      <c r="MCH92" s="9"/>
      <c r="MCI92" s="9"/>
      <c r="MCJ92" s="9"/>
      <c r="MCK92" s="9"/>
      <c r="MCL92" s="9"/>
      <c r="MCM92" s="9"/>
      <c r="MCN92" s="9"/>
      <c r="MCO92" s="9"/>
      <c r="MCP92" s="9"/>
      <c r="MCQ92" s="9"/>
      <c r="MCR92" s="9"/>
      <c r="MCS92" s="9"/>
      <c r="MCT92" s="9"/>
      <c r="MCU92" s="9"/>
      <c r="MCV92" s="9"/>
      <c r="MCW92" s="9"/>
      <c r="MCX92" s="9"/>
      <c r="MCY92" s="9"/>
      <c r="MCZ92" s="9"/>
      <c r="MDA92" s="9"/>
      <c r="MDB92" s="9"/>
      <c r="MDC92" s="9"/>
      <c r="MDD92" s="9"/>
      <c r="MDE92" s="9"/>
      <c r="MDF92" s="9"/>
      <c r="MDG92" s="9"/>
      <c r="MDH92" s="9"/>
      <c r="MDI92" s="9"/>
      <c r="MDJ92" s="9"/>
      <c r="MDK92" s="9"/>
      <c r="MDL92" s="9"/>
      <c r="MDM92" s="9"/>
      <c r="MDN92" s="9"/>
      <c r="MDO92" s="9"/>
      <c r="MDP92" s="9"/>
      <c r="MDQ92" s="9"/>
      <c r="MDR92" s="9"/>
      <c r="MDS92" s="9"/>
      <c r="MDT92" s="9"/>
      <c r="MDU92" s="9"/>
      <c r="MDV92" s="9"/>
      <c r="MDW92" s="9"/>
      <c r="MDX92" s="9"/>
      <c r="MDY92" s="9"/>
      <c r="MDZ92" s="9"/>
      <c r="MEA92" s="9"/>
      <c r="MEB92" s="9"/>
      <c r="MEC92" s="9"/>
      <c r="MED92" s="9"/>
      <c r="MEE92" s="9"/>
      <c r="MEF92" s="9"/>
      <c r="MEG92" s="9"/>
      <c r="MEH92" s="9"/>
      <c r="MEI92" s="9"/>
      <c r="MEJ92" s="9"/>
      <c r="MEK92" s="9"/>
      <c r="MEL92" s="9"/>
      <c r="MEM92" s="9"/>
      <c r="MEN92" s="9"/>
      <c r="MEO92" s="9"/>
      <c r="MEP92" s="9"/>
      <c r="MEQ92" s="9"/>
      <c r="MER92" s="9"/>
      <c r="MES92" s="9"/>
      <c r="MET92" s="9"/>
      <c r="MEU92" s="9"/>
      <c r="MEV92" s="9"/>
      <c r="MEW92" s="9"/>
      <c r="MEX92" s="9"/>
      <c r="MEY92" s="9"/>
      <c r="MEZ92" s="9"/>
      <c r="MFA92" s="9"/>
      <c r="MFB92" s="9"/>
      <c r="MFC92" s="9"/>
      <c r="MFD92" s="9"/>
      <c r="MFE92" s="9"/>
      <c r="MFF92" s="9"/>
      <c r="MFG92" s="9"/>
      <c r="MFH92" s="9"/>
      <c r="MFI92" s="9"/>
      <c r="MFJ92" s="9"/>
      <c r="MFK92" s="9"/>
      <c r="MFL92" s="9"/>
      <c r="MFM92" s="9"/>
      <c r="MFN92" s="9"/>
      <c r="MFO92" s="9"/>
      <c r="MFP92" s="9"/>
      <c r="MFQ92" s="9"/>
      <c r="MFR92" s="9"/>
      <c r="MFS92" s="9"/>
      <c r="MFT92" s="9"/>
      <c r="MFU92" s="9"/>
      <c r="MFV92" s="9"/>
      <c r="MFW92" s="9"/>
      <c r="MFX92" s="9"/>
      <c r="MFY92" s="9"/>
      <c r="MFZ92" s="9"/>
      <c r="MGA92" s="9"/>
      <c r="MGB92" s="9"/>
      <c r="MGC92" s="9"/>
      <c r="MGD92" s="9"/>
      <c r="MGE92" s="9"/>
      <c r="MGF92" s="9"/>
      <c r="MGG92" s="9"/>
      <c r="MGH92" s="9"/>
      <c r="MGI92" s="9"/>
      <c r="MGJ92" s="9"/>
      <c r="MGK92" s="9"/>
      <c r="MGL92" s="9"/>
      <c r="MGM92" s="9"/>
      <c r="MGN92" s="9"/>
      <c r="MGO92" s="9"/>
      <c r="MGP92" s="9"/>
      <c r="MGQ92" s="9"/>
      <c r="MGR92" s="9"/>
      <c r="MGS92" s="9"/>
      <c r="MGT92" s="9"/>
      <c r="MGU92" s="9"/>
      <c r="MGV92" s="9"/>
      <c r="MGW92" s="9"/>
      <c r="MGX92" s="9"/>
      <c r="MGY92" s="9"/>
      <c r="MGZ92" s="9"/>
      <c r="MHA92" s="9"/>
      <c r="MHB92" s="9"/>
      <c r="MHC92" s="9"/>
      <c r="MHD92" s="9"/>
      <c r="MHE92" s="9"/>
      <c r="MHF92" s="9"/>
      <c r="MHG92" s="9"/>
      <c r="MHH92" s="9"/>
      <c r="MHI92" s="9"/>
      <c r="MHJ92" s="9"/>
      <c r="MHK92" s="9"/>
      <c r="MHL92" s="9"/>
      <c r="MHM92" s="9"/>
      <c r="MHN92" s="9"/>
      <c r="MHO92" s="9"/>
      <c r="MHP92" s="9"/>
      <c r="MHQ92" s="9"/>
      <c r="MHR92" s="9"/>
      <c r="MHS92" s="9"/>
      <c r="MHT92" s="9"/>
      <c r="MHU92" s="9"/>
      <c r="MHV92" s="9"/>
      <c r="MHW92" s="9"/>
      <c r="MHX92" s="9"/>
      <c r="MHY92" s="9"/>
      <c r="MHZ92" s="9"/>
      <c r="MIA92" s="9"/>
      <c r="MIB92" s="9"/>
      <c r="MIC92" s="9"/>
      <c r="MID92" s="9"/>
      <c r="MIE92" s="9"/>
      <c r="MIF92" s="9"/>
      <c r="MIG92" s="9"/>
      <c r="MIH92" s="9"/>
      <c r="MII92" s="9"/>
      <c r="MIJ92" s="9"/>
      <c r="MIK92" s="9"/>
      <c r="MIL92" s="9"/>
      <c r="MIM92" s="9"/>
      <c r="MIN92" s="9"/>
      <c r="MIO92" s="9"/>
      <c r="MIP92" s="9"/>
      <c r="MIQ92" s="9"/>
      <c r="MIR92" s="9"/>
      <c r="MIS92" s="9"/>
      <c r="MIT92" s="9"/>
      <c r="MIU92" s="9"/>
      <c r="MIV92" s="9"/>
      <c r="MIW92" s="9"/>
      <c r="MIX92" s="9"/>
      <c r="MIY92" s="9"/>
      <c r="MIZ92" s="9"/>
      <c r="MJA92" s="9"/>
      <c r="MJB92" s="9"/>
      <c r="MJC92" s="9"/>
      <c r="MJD92" s="9"/>
      <c r="MJE92" s="9"/>
      <c r="MJF92" s="9"/>
      <c r="MJG92" s="9"/>
      <c r="MJH92" s="9"/>
      <c r="MJI92" s="9"/>
      <c r="MJJ92" s="9"/>
      <c r="MJK92" s="9"/>
      <c r="MJL92" s="9"/>
      <c r="MJM92" s="9"/>
      <c r="MJN92" s="9"/>
      <c r="MJO92" s="9"/>
      <c r="MJP92" s="9"/>
      <c r="MJQ92" s="9"/>
      <c r="MJR92" s="9"/>
      <c r="MJS92" s="9"/>
      <c r="MJT92" s="9"/>
      <c r="MJU92" s="9"/>
      <c r="MJV92" s="9"/>
      <c r="MJW92" s="9"/>
      <c r="MJX92" s="9"/>
      <c r="MJY92" s="9"/>
      <c r="MJZ92" s="9"/>
      <c r="MKA92" s="9"/>
      <c r="MKB92" s="9"/>
      <c r="MKC92" s="9"/>
      <c r="MKD92" s="9"/>
      <c r="MKE92" s="9"/>
      <c r="MKF92" s="9"/>
      <c r="MKG92" s="9"/>
      <c r="MKH92" s="9"/>
      <c r="MKI92" s="9"/>
      <c r="MKJ92" s="9"/>
      <c r="MKK92" s="9"/>
      <c r="MKL92" s="9"/>
      <c r="MKM92" s="9"/>
      <c r="MKN92" s="9"/>
      <c r="MKO92" s="9"/>
      <c r="MKP92" s="9"/>
      <c r="MKQ92" s="9"/>
      <c r="MKR92" s="9"/>
      <c r="MKS92" s="9"/>
      <c r="MKT92" s="9"/>
      <c r="MKU92" s="9"/>
      <c r="MKV92" s="9"/>
      <c r="MKW92" s="9"/>
      <c r="MKX92" s="9"/>
      <c r="MKY92" s="9"/>
      <c r="MKZ92" s="9"/>
      <c r="MLA92" s="9"/>
      <c r="MLB92" s="9"/>
      <c r="MLC92" s="9"/>
      <c r="MLD92" s="9"/>
      <c r="MLE92" s="9"/>
      <c r="MLF92" s="9"/>
      <c r="MLG92" s="9"/>
      <c r="MLH92" s="9"/>
      <c r="MLI92" s="9"/>
      <c r="MLJ92" s="9"/>
      <c r="MLK92" s="9"/>
      <c r="MLL92" s="9"/>
      <c r="MLM92" s="9"/>
      <c r="MLN92" s="9"/>
      <c r="MLO92" s="9"/>
      <c r="MLP92" s="9"/>
      <c r="MLQ92" s="9"/>
      <c r="MLR92" s="9"/>
      <c r="MLS92" s="9"/>
      <c r="MLT92" s="9"/>
      <c r="MLU92" s="9"/>
      <c r="MLV92" s="9"/>
      <c r="MLW92" s="9"/>
      <c r="MLX92" s="9"/>
      <c r="MLY92" s="9"/>
      <c r="MLZ92" s="9"/>
      <c r="MMA92" s="9"/>
      <c r="MMB92" s="9"/>
      <c r="MMC92" s="9"/>
      <c r="MMD92" s="9"/>
      <c r="MME92" s="9"/>
      <c r="MMF92" s="9"/>
      <c r="MMG92" s="9"/>
      <c r="MMH92" s="9"/>
      <c r="MMI92" s="9"/>
      <c r="MMJ92" s="9"/>
      <c r="MMK92" s="9"/>
      <c r="MML92" s="9"/>
      <c r="MMM92" s="9"/>
      <c r="MMN92" s="9"/>
      <c r="MMO92" s="9"/>
      <c r="MMP92" s="9"/>
      <c r="MMQ92" s="9"/>
      <c r="MMR92" s="9"/>
      <c r="MMS92" s="9"/>
      <c r="MMT92" s="9"/>
      <c r="MMU92" s="9"/>
      <c r="MMV92" s="9"/>
      <c r="MMW92" s="9"/>
      <c r="MMX92" s="9"/>
      <c r="MMY92" s="9"/>
      <c r="MMZ92" s="9"/>
      <c r="MNA92" s="9"/>
      <c r="MNB92" s="9"/>
      <c r="MNC92" s="9"/>
      <c r="MND92" s="9"/>
      <c r="MNE92" s="9"/>
      <c r="MNF92" s="9"/>
      <c r="MNG92" s="9"/>
      <c r="MNH92" s="9"/>
      <c r="MNI92" s="9"/>
      <c r="MNJ92" s="9"/>
      <c r="MNK92" s="9"/>
      <c r="MNL92" s="9"/>
      <c r="MNM92" s="9"/>
      <c r="MNN92" s="9"/>
      <c r="MNO92" s="9"/>
      <c r="MNP92" s="9"/>
      <c r="MNQ92" s="9"/>
      <c r="MNR92" s="9"/>
      <c r="MNS92" s="9"/>
      <c r="MNT92" s="9"/>
      <c r="MNU92" s="9"/>
      <c r="MNV92" s="9"/>
      <c r="MNW92" s="9"/>
      <c r="MNX92" s="9"/>
      <c r="MNY92" s="9"/>
      <c r="MNZ92" s="9"/>
      <c r="MOA92" s="9"/>
      <c r="MOB92" s="9"/>
      <c r="MOC92" s="9"/>
      <c r="MOD92" s="9"/>
      <c r="MOE92" s="9"/>
      <c r="MOF92" s="9"/>
      <c r="MOG92" s="9"/>
      <c r="MOH92" s="9"/>
      <c r="MOI92" s="9"/>
      <c r="MOJ92" s="9"/>
      <c r="MOK92" s="9"/>
      <c r="MOL92" s="9"/>
      <c r="MOM92" s="9"/>
      <c r="MON92" s="9"/>
      <c r="MOO92" s="9"/>
      <c r="MOP92" s="9"/>
      <c r="MOQ92" s="9"/>
      <c r="MOR92" s="9"/>
      <c r="MOS92" s="9"/>
      <c r="MOT92" s="9"/>
      <c r="MOU92" s="9"/>
      <c r="MOV92" s="9"/>
      <c r="MOW92" s="9"/>
      <c r="MOX92" s="9"/>
      <c r="MOY92" s="9"/>
      <c r="MOZ92" s="9"/>
      <c r="MPA92" s="9"/>
      <c r="MPB92" s="9"/>
      <c r="MPC92" s="9"/>
      <c r="MPD92" s="9"/>
      <c r="MPE92" s="9"/>
      <c r="MPF92" s="9"/>
      <c r="MPG92" s="9"/>
      <c r="MPH92" s="9"/>
      <c r="MPI92" s="9"/>
      <c r="MPJ92" s="9"/>
      <c r="MPK92" s="9"/>
      <c r="MPL92" s="9"/>
      <c r="MPM92" s="9"/>
      <c r="MPN92" s="9"/>
      <c r="MPO92" s="9"/>
      <c r="MPP92" s="9"/>
      <c r="MPQ92" s="9"/>
      <c r="MPR92" s="9"/>
      <c r="MPS92" s="9"/>
      <c r="MPT92" s="9"/>
      <c r="MPU92" s="9"/>
      <c r="MPV92" s="9"/>
      <c r="MPW92" s="9"/>
      <c r="MPX92" s="9"/>
      <c r="MPY92" s="9"/>
      <c r="MPZ92" s="9"/>
      <c r="MQA92" s="9"/>
      <c r="MQB92" s="9"/>
      <c r="MQC92" s="9"/>
      <c r="MQD92" s="9"/>
      <c r="MQE92" s="9"/>
      <c r="MQF92" s="9"/>
      <c r="MQG92" s="9"/>
      <c r="MQH92" s="9"/>
      <c r="MQI92" s="9"/>
      <c r="MQJ92" s="9"/>
      <c r="MQK92" s="9"/>
      <c r="MQL92" s="9"/>
      <c r="MQM92" s="9"/>
      <c r="MQN92" s="9"/>
      <c r="MQO92" s="9"/>
      <c r="MQP92" s="9"/>
      <c r="MQQ92" s="9"/>
      <c r="MQR92" s="9"/>
      <c r="MQS92" s="9"/>
      <c r="MQT92" s="9"/>
      <c r="MQU92" s="9"/>
      <c r="MQV92" s="9"/>
      <c r="MQW92" s="9"/>
      <c r="MQX92" s="9"/>
      <c r="MQY92" s="9"/>
      <c r="MQZ92" s="9"/>
      <c r="MRA92" s="9"/>
      <c r="MRB92" s="9"/>
      <c r="MRC92" s="9"/>
      <c r="MRD92" s="9"/>
      <c r="MRE92" s="9"/>
      <c r="MRF92" s="9"/>
      <c r="MRG92" s="9"/>
      <c r="MRH92" s="9"/>
      <c r="MRI92" s="9"/>
      <c r="MRJ92" s="9"/>
      <c r="MRK92" s="9"/>
      <c r="MRL92" s="9"/>
      <c r="MRM92" s="9"/>
      <c r="MRN92" s="9"/>
      <c r="MRO92" s="9"/>
      <c r="MRP92" s="9"/>
      <c r="MRQ92" s="9"/>
      <c r="MRR92" s="9"/>
      <c r="MRS92" s="9"/>
      <c r="MRT92" s="9"/>
      <c r="MRU92" s="9"/>
      <c r="MRV92" s="9"/>
      <c r="MRW92" s="9"/>
      <c r="MRX92" s="9"/>
      <c r="MRY92" s="9"/>
      <c r="MRZ92" s="9"/>
      <c r="MSA92" s="9"/>
      <c r="MSB92" s="9"/>
      <c r="MSC92" s="9"/>
      <c r="MSD92" s="9"/>
      <c r="MSE92" s="9"/>
      <c r="MSF92" s="9"/>
      <c r="MSG92" s="9"/>
      <c r="MSH92" s="9"/>
      <c r="MSI92" s="9"/>
      <c r="MSJ92" s="9"/>
      <c r="MSK92" s="9"/>
      <c r="MSL92" s="9"/>
      <c r="MSM92" s="9"/>
      <c r="MSN92" s="9"/>
      <c r="MSO92" s="9"/>
      <c r="MSP92" s="9"/>
      <c r="MSQ92" s="9"/>
      <c r="MSR92" s="9"/>
      <c r="MSS92" s="9"/>
      <c r="MST92" s="9"/>
      <c r="MSU92" s="9"/>
      <c r="MSV92" s="9"/>
      <c r="MSW92" s="9"/>
      <c r="MSX92" s="9"/>
      <c r="MSY92" s="9"/>
      <c r="MSZ92" s="9"/>
      <c r="MTA92" s="9"/>
      <c r="MTB92" s="9"/>
      <c r="MTC92" s="9"/>
      <c r="MTD92" s="9"/>
      <c r="MTE92" s="9"/>
      <c r="MTF92" s="9"/>
      <c r="MTG92" s="9"/>
      <c r="MTH92" s="9"/>
      <c r="MTI92" s="9"/>
      <c r="MTJ92" s="9"/>
      <c r="MTK92" s="9"/>
      <c r="MTL92" s="9"/>
      <c r="MTM92" s="9"/>
      <c r="MTN92" s="9"/>
      <c r="MTO92" s="9"/>
      <c r="MTP92" s="9"/>
      <c r="MTQ92" s="9"/>
      <c r="MTR92" s="9"/>
      <c r="MTS92" s="9"/>
      <c r="MTT92" s="9"/>
      <c r="MTU92" s="9"/>
      <c r="MTV92" s="9"/>
      <c r="MTW92" s="9"/>
      <c r="MTX92" s="9"/>
      <c r="MTY92" s="9"/>
      <c r="MTZ92" s="9"/>
      <c r="MUA92" s="9"/>
      <c r="MUB92" s="9"/>
      <c r="MUC92" s="9"/>
      <c r="MUD92" s="9"/>
      <c r="MUE92" s="9"/>
      <c r="MUF92" s="9"/>
      <c r="MUG92" s="9"/>
      <c r="MUH92" s="9"/>
      <c r="MUI92" s="9"/>
      <c r="MUJ92" s="9"/>
      <c r="MUK92" s="9"/>
      <c r="MUL92" s="9"/>
      <c r="MUM92" s="9"/>
      <c r="MUN92" s="9"/>
      <c r="MUO92" s="9"/>
      <c r="MUP92" s="9"/>
      <c r="MUQ92" s="9"/>
      <c r="MUR92" s="9"/>
      <c r="MUS92" s="9"/>
      <c r="MUT92" s="9"/>
      <c r="MUU92" s="9"/>
      <c r="MUV92" s="9"/>
      <c r="MUW92" s="9"/>
      <c r="MUX92" s="9"/>
      <c r="MUY92" s="9"/>
      <c r="MUZ92" s="9"/>
      <c r="MVA92" s="9"/>
      <c r="MVB92" s="9"/>
      <c r="MVC92" s="9"/>
      <c r="MVD92" s="9"/>
      <c r="MVE92" s="9"/>
      <c r="MVF92" s="9"/>
      <c r="MVG92" s="9"/>
      <c r="MVH92" s="9"/>
      <c r="MVI92" s="9"/>
      <c r="MVJ92" s="9"/>
      <c r="MVK92" s="9"/>
      <c r="MVL92" s="9"/>
      <c r="MVM92" s="9"/>
      <c r="MVN92" s="9"/>
      <c r="MVO92" s="9"/>
      <c r="MVP92" s="9"/>
      <c r="MVQ92" s="9"/>
      <c r="MVR92" s="9"/>
      <c r="MVS92" s="9"/>
      <c r="MVT92" s="9"/>
      <c r="MVU92" s="9"/>
      <c r="MVV92" s="9"/>
      <c r="MVW92" s="9"/>
      <c r="MVX92" s="9"/>
      <c r="MVY92" s="9"/>
      <c r="MVZ92" s="9"/>
      <c r="MWA92" s="9"/>
      <c r="MWB92" s="9"/>
      <c r="MWC92" s="9"/>
      <c r="MWD92" s="9"/>
      <c r="MWE92" s="9"/>
      <c r="MWF92" s="9"/>
      <c r="MWG92" s="9"/>
      <c r="MWH92" s="9"/>
      <c r="MWI92" s="9"/>
      <c r="MWJ92" s="9"/>
      <c r="MWK92" s="9"/>
      <c r="MWL92" s="9"/>
      <c r="MWM92" s="9"/>
      <c r="MWN92" s="9"/>
      <c r="MWO92" s="9"/>
      <c r="MWP92" s="9"/>
      <c r="MWQ92" s="9"/>
      <c r="MWR92" s="9"/>
      <c r="MWS92" s="9"/>
      <c r="MWT92" s="9"/>
      <c r="MWU92" s="9"/>
      <c r="MWV92" s="9"/>
      <c r="MWW92" s="9"/>
      <c r="MWX92" s="9"/>
      <c r="MWY92" s="9"/>
      <c r="MWZ92" s="9"/>
      <c r="MXA92" s="9"/>
      <c r="MXB92" s="9"/>
      <c r="MXC92" s="9"/>
      <c r="MXD92" s="9"/>
      <c r="MXE92" s="9"/>
      <c r="MXF92" s="9"/>
      <c r="MXG92" s="9"/>
      <c r="MXH92" s="9"/>
      <c r="MXI92" s="9"/>
      <c r="MXJ92" s="9"/>
      <c r="MXK92" s="9"/>
      <c r="MXL92" s="9"/>
      <c r="MXM92" s="9"/>
      <c r="MXN92" s="9"/>
      <c r="MXO92" s="9"/>
      <c r="MXP92" s="9"/>
      <c r="MXQ92" s="9"/>
      <c r="MXR92" s="9"/>
      <c r="MXS92" s="9"/>
      <c r="MXT92" s="9"/>
      <c r="MXU92" s="9"/>
      <c r="MXV92" s="9"/>
      <c r="MXW92" s="9"/>
      <c r="MXX92" s="9"/>
      <c r="MXY92" s="9"/>
      <c r="MXZ92" s="9"/>
      <c r="MYA92" s="9"/>
      <c r="MYB92" s="9"/>
      <c r="MYC92" s="9"/>
      <c r="MYD92" s="9"/>
      <c r="MYE92" s="9"/>
      <c r="MYF92" s="9"/>
      <c r="MYG92" s="9"/>
      <c r="MYH92" s="9"/>
      <c r="MYI92" s="9"/>
      <c r="MYJ92" s="9"/>
      <c r="MYK92" s="9"/>
      <c r="MYL92" s="9"/>
      <c r="MYM92" s="9"/>
      <c r="MYN92" s="9"/>
      <c r="MYO92" s="9"/>
      <c r="MYP92" s="9"/>
      <c r="MYQ92" s="9"/>
      <c r="MYR92" s="9"/>
      <c r="MYS92" s="9"/>
      <c r="MYT92" s="9"/>
      <c r="MYU92" s="9"/>
      <c r="MYV92" s="9"/>
      <c r="MYW92" s="9"/>
      <c r="MYX92" s="9"/>
      <c r="MYY92" s="9"/>
      <c r="MYZ92" s="9"/>
      <c r="MZA92" s="9"/>
      <c r="MZB92" s="9"/>
      <c r="MZC92" s="9"/>
      <c r="MZD92" s="9"/>
      <c r="MZE92" s="9"/>
      <c r="MZF92" s="9"/>
      <c r="MZG92" s="9"/>
      <c r="MZH92" s="9"/>
      <c r="MZI92" s="9"/>
      <c r="MZJ92" s="9"/>
      <c r="MZK92" s="9"/>
      <c r="MZL92" s="9"/>
      <c r="MZM92" s="9"/>
      <c r="MZN92" s="9"/>
      <c r="MZO92" s="9"/>
      <c r="MZP92" s="9"/>
      <c r="MZQ92" s="9"/>
      <c r="MZR92" s="9"/>
      <c r="MZS92" s="9"/>
      <c r="MZT92" s="9"/>
      <c r="MZU92" s="9"/>
      <c r="MZV92" s="9"/>
      <c r="MZW92" s="9"/>
      <c r="MZX92" s="9"/>
      <c r="MZY92" s="9"/>
      <c r="MZZ92" s="9"/>
      <c r="NAA92" s="9"/>
      <c r="NAB92" s="9"/>
      <c r="NAC92" s="9"/>
      <c r="NAD92" s="9"/>
      <c r="NAE92" s="9"/>
      <c r="NAF92" s="9"/>
      <c r="NAG92" s="9"/>
      <c r="NAH92" s="9"/>
      <c r="NAI92" s="9"/>
      <c r="NAJ92" s="9"/>
      <c r="NAK92" s="9"/>
      <c r="NAL92" s="9"/>
      <c r="NAM92" s="9"/>
      <c r="NAN92" s="9"/>
      <c r="NAO92" s="9"/>
      <c r="NAP92" s="9"/>
      <c r="NAQ92" s="9"/>
      <c r="NAR92" s="9"/>
      <c r="NAS92" s="9"/>
      <c r="NAT92" s="9"/>
      <c r="NAU92" s="9"/>
      <c r="NAV92" s="9"/>
      <c r="NAW92" s="9"/>
      <c r="NAX92" s="9"/>
      <c r="NAY92" s="9"/>
      <c r="NAZ92" s="9"/>
      <c r="NBA92" s="9"/>
      <c r="NBB92" s="9"/>
      <c r="NBC92" s="9"/>
      <c r="NBD92" s="9"/>
      <c r="NBE92" s="9"/>
      <c r="NBF92" s="9"/>
      <c r="NBG92" s="9"/>
      <c r="NBH92" s="9"/>
      <c r="NBI92" s="9"/>
      <c r="NBJ92" s="9"/>
      <c r="NBK92" s="9"/>
      <c r="NBL92" s="9"/>
      <c r="NBM92" s="9"/>
      <c r="NBN92" s="9"/>
      <c r="NBO92" s="9"/>
      <c r="NBP92" s="9"/>
      <c r="NBQ92" s="9"/>
      <c r="NBR92" s="9"/>
      <c r="NBS92" s="9"/>
      <c r="NBT92" s="9"/>
      <c r="NBU92" s="9"/>
      <c r="NBV92" s="9"/>
      <c r="NBW92" s="9"/>
      <c r="NBX92" s="9"/>
      <c r="NBY92" s="9"/>
      <c r="NBZ92" s="9"/>
      <c r="NCA92" s="9"/>
      <c r="NCB92" s="9"/>
      <c r="NCC92" s="9"/>
      <c r="NCD92" s="9"/>
      <c r="NCE92" s="9"/>
      <c r="NCF92" s="9"/>
      <c r="NCG92" s="9"/>
      <c r="NCH92" s="9"/>
      <c r="NCI92" s="9"/>
      <c r="NCJ92" s="9"/>
      <c r="NCK92" s="9"/>
      <c r="NCL92" s="9"/>
      <c r="NCM92" s="9"/>
      <c r="NCN92" s="9"/>
      <c r="NCO92" s="9"/>
      <c r="NCP92" s="9"/>
      <c r="NCQ92" s="9"/>
      <c r="NCR92" s="9"/>
      <c r="NCS92" s="9"/>
      <c r="NCT92" s="9"/>
      <c r="NCU92" s="9"/>
      <c r="NCV92" s="9"/>
      <c r="NCW92" s="9"/>
      <c r="NCX92" s="9"/>
      <c r="NCY92" s="9"/>
      <c r="NCZ92" s="9"/>
      <c r="NDA92" s="9"/>
      <c r="NDB92" s="9"/>
      <c r="NDC92" s="9"/>
      <c r="NDD92" s="9"/>
      <c r="NDE92" s="9"/>
      <c r="NDF92" s="9"/>
      <c r="NDG92" s="9"/>
      <c r="NDH92" s="9"/>
      <c r="NDI92" s="9"/>
      <c r="NDJ92" s="9"/>
      <c r="NDK92" s="9"/>
      <c r="NDL92" s="9"/>
      <c r="NDM92" s="9"/>
      <c r="NDN92" s="9"/>
      <c r="NDO92" s="9"/>
      <c r="NDP92" s="9"/>
      <c r="NDQ92" s="9"/>
      <c r="NDR92" s="9"/>
      <c r="NDS92" s="9"/>
      <c r="NDT92" s="9"/>
      <c r="NDU92" s="9"/>
      <c r="NDV92" s="9"/>
      <c r="NDW92" s="9"/>
      <c r="NDX92" s="9"/>
      <c r="NDY92" s="9"/>
      <c r="NDZ92" s="9"/>
      <c r="NEA92" s="9"/>
      <c r="NEB92" s="9"/>
      <c r="NEC92" s="9"/>
      <c r="NED92" s="9"/>
      <c r="NEE92" s="9"/>
      <c r="NEF92" s="9"/>
      <c r="NEG92" s="9"/>
      <c r="NEH92" s="9"/>
      <c r="NEI92" s="9"/>
      <c r="NEJ92" s="9"/>
      <c r="NEK92" s="9"/>
      <c r="NEL92" s="9"/>
      <c r="NEM92" s="9"/>
      <c r="NEN92" s="9"/>
      <c r="NEO92" s="9"/>
      <c r="NEP92" s="9"/>
      <c r="NEQ92" s="9"/>
      <c r="NER92" s="9"/>
      <c r="NES92" s="9"/>
      <c r="NET92" s="9"/>
      <c r="NEU92" s="9"/>
      <c r="NEV92" s="9"/>
      <c r="NEW92" s="9"/>
      <c r="NEX92" s="9"/>
      <c r="NEY92" s="9"/>
      <c r="NEZ92" s="9"/>
      <c r="NFA92" s="9"/>
      <c r="NFB92" s="9"/>
      <c r="NFC92" s="9"/>
      <c r="NFD92" s="9"/>
      <c r="NFE92" s="9"/>
      <c r="NFF92" s="9"/>
      <c r="NFG92" s="9"/>
      <c r="NFH92" s="9"/>
      <c r="NFI92" s="9"/>
      <c r="NFJ92" s="9"/>
      <c r="NFK92" s="9"/>
      <c r="NFL92" s="9"/>
      <c r="NFM92" s="9"/>
      <c r="NFN92" s="9"/>
      <c r="NFO92" s="9"/>
      <c r="NFP92" s="9"/>
      <c r="NFQ92" s="9"/>
      <c r="NFR92" s="9"/>
      <c r="NFS92" s="9"/>
      <c r="NFT92" s="9"/>
      <c r="NFU92" s="9"/>
      <c r="NFV92" s="9"/>
      <c r="NFW92" s="9"/>
      <c r="NFX92" s="9"/>
      <c r="NFY92" s="9"/>
      <c r="NFZ92" s="9"/>
      <c r="NGA92" s="9"/>
      <c r="NGB92" s="9"/>
      <c r="NGC92" s="9"/>
      <c r="NGD92" s="9"/>
      <c r="NGE92" s="9"/>
      <c r="NGF92" s="9"/>
      <c r="NGG92" s="9"/>
      <c r="NGH92" s="9"/>
      <c r="NGI92" s="9"/>
      <c r="NGJ92" s="9"/>
      <c r="NGK92" s="9"/>
      <c r="NGL92" s="9"/>
      <c r="NGM92" s="9"/>
      <c r="NGN92" s="9"/>
      <c r="NGO92" s="9"/>
      <c r="NGP92" s="9"/>
      <c r="NGQ92" s="9"/>
      <c r="NGR92" s="9"/>
      <c r="NGS92" s="9"/>
      <c r="NGT92" s="9"/>
      <c r="NGU92" s="9"/>
      <c r="NGV92" s="9"/>
      <c r="NGW92" s="9"/>
      <c r="NGX92" s="9"/>
      <c r="NGY92" s="9"/>
      <c r="NGZ92" s="9"/>
      <c r="NHA92" s="9"/>
      <c r="NHB92" s="9"/>
      <c r="NHC92" s="9"/>
      <c r="NHD92" s="9"/>
      <c r="NHE92" s="9"/>
      <c r="NHF92" s="9"/>
      <c r="NHG92" s="9"/>
      <c r="NHH92" s="9"/>
      <c r="NHI92" s="9"/>
      <c r="NHJ92" s="9"/>
      <c r="NHK92" s="9"/>
      <c r="NHL92" s="9"/>
      <c r="NHM92" s="9"/>
      <c r="NHN92" s="9"/>
      <c r="NHO92" s="9"/>
      <c r="NHP92" s="9"/>
      <c r="NHQ92" s="9"/>
      <c r="NHR92" s="9"/>
      <c r="NHS92" s="9"/>
      <c r="NHT92" s="9"/>
      <c r="NHU92" s="9"/>
      <c r="NHV92" s="9"/>
      <c r="NHW92" s="9"/>
      <c r="NHX92" s="9"/>
      <c r="NHY92" s="9"/>
      <c r="NHZ92" s="9"/>
      <c r="NIA92" s="9"/>
      <c r="NIB92" s="9"/>
      <c r="NIC92" s="9"/>
      <c r="NID92" s="9"/>
      <c r="NIE92" s="9"/>
      <c r="NIF92" s="9"/>
      <c r="NIG92" s="9"/>
      <c r="NIH92" s="9"/>
      <c r="NII92" s="9"/>
      <c r="NIJ92" s="9"/>
      <c r="NIK92" s="9"/>
      <c r="NIL92" s="9"/>
      <c r="NIM92" s="9"/>
      <c r="NIN92" s="9"/>
      <c r="NIO92" s="9"/>
      <c r="NIP92" s="9"/>
      <c r="NIQ92" s="9"/>
      <c r="NIR92" s="9"/>
      <c r="NIS92" s="9"/>
      <c r="NIT92" s="9"/>
      <c r="NIU92" s="9"/>
      <c r="NIV92" s="9"/>
      <c r="NIW92" s="9"/>
      <c r="NIX92" s="9"/>
      <c r="NIY92" s="9"/>
      <c r="NIZ92" s="9"/>
      <c r="NJA92" s="9"/>
      <c r="NJB92" s="9"/>
      <c r="NJC92" s="9"/>
      <c r="NJD92" s="9"/>
      <c r="NJE92" s="9"/>
      <c r="NJF92" s="9"/>
      <c r="NJG92" s="9"/>
      <c r="NJH92" s="9"/>
      <c r="NJI92" s="9"/>
      <c r="NJJ92" s="9"/>
      <c r="NJK92" s="9"/>
      <c r="NJL92" s="9"/>
      <c r="NJM92" s="9"/>
      <c r="NJN92" s="9"/>
      <c r="NJO92" s="9"/>
      <c r="NJP92" s="9"/>
      <c r="NJQ92" s="9"/>
      <c r="NJR92" s="9"/>
      <c r="NJS92" s="9"/>
      <c r="NJT92" s="9"/>
      <c r="NJU92" s="9"/>
      <c r="NJV92" s="9"/>
      <c r="NJW92" s="9"/>
      <c r="NJX92" s="9"/>
      <c r="NJY92" s="9"/>
      <c r="NJZ92" s="9"/>
      <c r="NKA92" s="9"/>
      <c r="NKB92" s="9"/>
      <c r="NKC92" s="9"/>
      <c r="NKD92" s="9"/>
      <c r="NKE92" s="9"/>
      <c r="NKF92" s="9"/>
      <c r="NKG92" s="9"/>
      <c r="NKH92" s="9"/>
      <c r="NKI92" s="9"/>
      <c r="NKJ92" s="9"/>
      <c r="NKK92" s="9"/>
      <c r="NKL92" s="9"/>
      <c r="NKM92" s="9"/>
      <c r="NKN92" s="9"/>
      <c r="NKO92" s="9"/>
      <c r="NKP92" s="9"/>
      <c r="NKQ92" s="9"/>
      <c r="NKR92" s="9"/>
      <c r="NKS92" s="9"/>
      <c r="NKT92" s="9"/>
      <c r="NKU92" s="9"/>
      <c r="NKV92" s="9"/>
      <c r="NKW92" s="9"/>
      <c r="NKX92" s="9"/>
      <c r="NKY92" s="9"/>
      <c r="NKZ92" s="9"/>
      <c r="NLA92" s="9"/>
      <c r="NLB92" s="9"/>
      <c r="NLC92" s="9"/>
      <c r="NLD92" s="9"/>
      <c r="NLE92" s="9"/>
      <c r="NLF92" s="9"/>
      <c r="NLG92" s="9"/>
      <c r="NLH92" s="9"/>
      <c r="NLI92" s="9"/>
      <c r="NLJ92" s="9"/>
      <c r="NLK92" s="9"/>
      <c r="NLL92" s="9"/>
      <c r="NLM92" s="9"/>
      <c r="NLN92" s="9"/>
      <c r="NLO92" s="9"/>
      <c r="NLP92" s="9"/>
      <c r="NLQ92" s="9"/>
      <c r="NLR92" s="9"/>
      <c r="NLS92" s="9"/>
      <c r="NLT92" s="9"/>
      <c r="NLU92" s="9"/>
      <c r="NLV92" s="9"/>
      <c r="NLW92" s="9"/>
      <c r="NLX92" s="9"/>
      <c r="NLY92" s="9"/>
      <c r="NLZ92" s="9"/>
      <c r="NMA92" s="9"/>
      <c r="NMB92" s="9"/>
      <c r="NMC92" s="9"/>
      <c r="NMD92" s="9"/>
      <c r="NME92" s="9"/>
      <c r="NMF92" s="9"/>
      <c r="NMG92" s="9"/>
      <c r="NMH92" s="9"/>
      <c r="NMI92" s="9"/>
      <c r="NMJ92" s="9"/>
      <c r="NMK92" s="9"/>
      <c r="NML92" s="9"/>
      <c r="NMM92" s="9"/>
      <c r="NMN92" s="9"/>
      <c r="NMO92" s="9"/>
      <c r="NMP92" s="9"/>
      <c r="NMQ92" s="9"/>
      <c r="NMR92" s="9"/>
      <c r="NMS92" s="9"/>
      <c r="NMT92" s="9"/>
      <c r="NMU92" s="9"/>
      <c r="NMV92" s="9"/>
      <c r="NMW92" s="9"/>
      <c r="NMX92" s="9"/>
      <c r="NMY92" s="9"/>
      <c r="NMZ92" s="9"/>
      <c r="NNA92" s="9"/>
      <c r="NNB92" s="9"/>
      <c r="NNC92" s="9"/>
      <c r="NND92" s="9"/>
      <c r="NNE92" s="9"/>
      <c r="NNF92" s="9"/>
      <c r="NNG92" s="9"/>
      <c r="NNH92" s="9"/>
      <c r="NNI92" s="9"/>
      <c r="NNJ92" s="9"/>
      <c r="NNK92" s="9"/>
      <c r="NNL92" s="9"/>
      <c r="NNM92" s="9"/>
      <c r="NNN92" s="9"/>
      <c r="NNO92" s="9"/>
      <c r="NNP92" s="9"/>
      <c r="NNQ92" s="9"/>
      <c r="NNR92" s="9"/>
      <c r="NNS92" s="9"/>
      <c r="NNT92" s="9"/>
      <c r="NNU92" s="9"/>
      <c r="NNV92" s="9"/>
      <c r="NNW92" s="9"/>
      <c r="NNX92" s="9"/>
      <c r="NNY92" s="9"/>
      <c r="NNZ92" s="9"/>
      <c r="NOA92" s="9"/>
      <c r="NOB92" s="9"/>
      <c r="NOC92" s="9"/>
      <c r="NOD92" s="9"/>
      <c r="NOE92" s="9"/>
      <c r="NOF92" s="9"/>
      <c r="NOG92" s="9"/>
      <c r="NOH92" s="9"/>
      <c r="NOI92" s="9"/>
      <c r="NOJ92" s="9"/>
      <c r="NOK92" s="9"/>
      <c r="NOL92" s="9"/>
      <c r="NOM92" s="9"/>
      <c r="NON92" s="9"/>
      <c r="NOO92" s="9"/>
      <c r="NOP92" s="9"/>
      <c r="NOQ92" s="9"/>
      <c r="NOR92" s="9"/>
      <c r="NOS92" s="9"/>
      <c r="NOT92" s="9"/>
      <c r="NOU92" s="9"/>
      <c r="NOV92" s="9"/>
      <c r="NOW92" s="9"/>
      <c r="NOX92" s="9"/>
      <c r="NOY92" s="9"/>
      <c r="NOZ92" s="9"/>
      <c r="NPA92" s="9"/>
      <c r="NPB92" s="9"/>
      <c r="NPC92" s="9"/>
      <c r="NPD92" s="9"/>
      <c r="NPE92" s="9"/>
      <c r="NPF92" s="9"/>
      <c r="NPG92" s="9"/>
      <c r="NPH92" s="9"/>
      <c r="NPI92" s="9"/>
      <c r="NPJ92" s="9"/>
      <c r="NPK92" s="9"/>
      <c r="NPL92" s="9"/>
      <c r="NPM92" s="9"/>
      <c r="NPN92" s="9"/>
      <c r="NPO92" s="9"/>
      <c r="NPP92" s="9"/>
      <c r="NPQ92" s="9"/>
      <c r="NPR92" s="9"/>
      <c r="NPS92" s="9"/>
      <c r="NPT92" s="9"/>
      <c r="NPU92" s="9"/>
      <c r="NPV92" s="9"/>
      <c r="NPW92" s="9"/>
      <c r="NPX92" s="9"/>
      <c r="NPY92" s="9"/>
      <c r="NPZ92" s="9"/>
      <c r="NQA92" s="9"/>
      <c r="NQB92" s="9"/>
      <c r="NQC92" s="9"/>
      <c r="NQD92" s="9"/>
      <c r="NQE92" s="9"/>
      <c r="NQF92" s="9"/>
      <c r="NQG92" s="9"/>
      <c r="NQH92" s="9"/>
      <c r="NQI92" s="9"/>
      <c r="NQJ92" s="9"/>
      <c r="NQK92" s="9"/>
      <c r="NQL92" s="9"/>
      <c r="NQM92" s="9"/>
      <c r="NQN92" s="9"/>
      <c r="NQO92" s="9"/>
      <c r="NQP92" s="9"/>
      <c r="NQQ92" s="9"/>
      <c r="NQR92" s="9"/>
      <c r="NQS92" s="9"/>
      <c r="NQT92" s="9"/>
      <c r="NQU92" s="9"/>
      <c r="NQV92" s="9"/>
      <c r="NQW92" s="9"/>
      <c r="NQX92" s="9"/>
      <c r="NQY92" s="9"/>
      <c r="NQZ92" s="9"/>
      <c r="NRA92" s="9"/>
      <c r="NRB92" s="9"/>
      <c r="NRC92" s="9"/>
      <c r="NRD92" s="9"/>
      <c r="NRE92" s="9"/>
      <c r="NRF92" s="9"/>
      <c r="NRG92" s="9"/>
      <c r="NRH92" s="9"/>
      <c r="NRI92" s="9"/>
      <c r="NRJ92" s="9"/>
      <c r="NRK92" s="9"/>
      <c r="NRL92" s="9"/>
      <c r="NRM92" s="9"/>
      <c r="NRN92" s="9"/>
      <c r="NRO92" s="9"/>
      <c r="NRP92" s="9"/>
      <c r="NRQ92" s="9"/>
      <c r="NRR92" s="9"/>
      <c r="NRS92" s="9"/>
      <c r="NRT92" s="9"/>
      <c r="NRU92" s="9"/>
      <c r="NRV92" s="9"/>
      <c r="NRW92" s="9"/>
      <c r="NRX92" s="9"/>
      <c r="NRY92" s="9"/>
      <c r="NRZ92" s="9"/>
      <c r="NSA92" s="9"/>
      <c r="NSB92" s="9"/>
      <c r="NSC92" s="9"/>
      <c r="NSD92" s="9"/>
      <c r="NSE92" s="9"/>
      <c r="NSF92" s="9"/>
      <c r="NSG92" s="9"/>
      <c r="NSH92" s="9"/>
      <c r="NSI92" s="9"/>
      <c r="NSJ92" s="9"/>
      <c r="NSK92" s="9"/>
      <c r="NSL92" s="9"/>
      <c r="NSM92" s="9"/>
      <c r="NSN92" s="9"/>
      <c r="NSO92" s="9"/>
      <c r="NSP92" s="9"/>
      <c r="NSQ92" s="9"/>
      <c r="NSR92" s="9"/>
      <c r="NSS92" s="9"/>
      <c r="NST92" s="9"/>
      <c r="NSU92" s="9"/>
      <c r="NSV92" s="9"/>
      <c r="NSW92" s="9"/>
      <c r="NSX92" s="9"/>
      <c r="NSY92" s="9"/>
      <c r="NSZ92" s="9"/>
      <c r="NTA92" s="9"/>
      <c r="NTB92" s="9"/>
      <c r="NTC92" s="9"/>
      <c r="NTD92" s="9"/>
      <c r="NTE92" s="9"/>
      <c r="NTF92" s="9"/>
      <c r="NTG92" s="9"/>
      <c r="NTH92" s="9"/>
      <c r="NTI92" s="9"/>
      <c r="NTJ92" s="9"/>
      <c r="NTK92" s="9"/>
      <c r="NTL92" s="9"/>
      <c r="NTM92" s="9"/>
      <c r="NTN92" s="9"/>
      <c r="NTO92" s="9"/>
      <c r="NTP92" s="9"/>
      <c r="NTQ92" s="9"/>
      <c r="NTR92" s="9"/>
      <c r="NTS92" s="9"/>
      <c r="NTT92" s="9"/>
      <c r="NTU92" s="9"/>
      <c r="NTV92" s="9"/>
      <c r="NTW92" s="9"/>
      <c r="NTX92" s="9"/>
      <c r="NTY92" s="9"/>
      <c r="NTZ92" s="9"/>
      <c r="NUA92" s="9"/>
      <c r="NUB92" s="9"/>
      <c r="NUC92" s="9"/>
      <c r="NUD92" s="9"/>
      <c r="NUE92" s="9"/>
      <c r="NUF92" s="9"/>
      <c r="NUG92" s="9"/>
      <c r="NUH92" s="9"/>
      <c r="NUI92" s="9"/>
      <c r="NUJ92" s="9"/>
      <c r="NUK92" s="9"/>
      <c r="NUL92" s="9"/>
      <c r="NUM92" s="9"/>
      <c r="NUN92" s="9"/>
      <c r="NUO92" s="9"/>
      <c r="NUP92" s="9"/>
      <c r="NUQ92" s="9"/>
      <c r="NUR92" s="9"/>
      <c r="NUS92" s="9"/>
      <c r="NUT92" s="9"/>
      <c r="NUU92" s="9"/>
      <c r="NUV92" s="9"/>
      <c r="NUW92" s="9"/>
      <c r="NUX92" s="9"/>
      <c r="NUY92" s="9"/>
      <c r="NUZ92" s="9"/>
      <c r="NVA92" s="9"/>
      <c r="NVB92" s="9"/>
      <c r="NVC92" s="9"/>
      <c r="NVD92" s="9"/>
      <c r="NVE92" s="9"/>
      <c r="NVF92" s="9"/>
      <c r="NVG92" s="9"/>
      <c r="NVH92" s="9"/>
      <c r="NVI92" s="9"/>
      <c r="NVJ92" s="9"/>
      <c r="NVK92" s="9"/>
      <c r="NVL92" s="9"/>
      <c r="NVM92" s="9"/>
      <c r="NVN92" s="9"/>
      <c r="NVO92" s="9"/>
      <c r="NVP92" s="9"/>
      <c r="NVQ92" s="9"/>
      <c r="NVR92" s="9"/>
      <c r="NVS92" s="9"/>
      <c r="NVT92" s="9"/>
      <c r="NVU92" s="9"/>
      <c r="NVV92" s="9"/>
      <c r="NVW92" s="9"/>
      <c r="NVX92" s="9"/>
      <c r="NVY92" s="9"/>
      <c r="NVZ92" s="9"/>
      <c r="NWA92" s="9"/>
      <c r="NWB92" s="9"/>
      <c r="NWC92" s="9"/>
      <c r="NWD92" s="9"/>
      <c r="NWE92" s="9"/>
      <c r="NWF92" s="9"/>
      <c r="NWG92" s="9"/>
      <c r="NWH92" s="9"/>
      <c r="NWI92" s="9"/>
      <c r="NWJ92" s="9"/>
      <c r="NWK92" s="9"/>
      <c r="NWL92" s="9"/>
      <c r="NWM92" s="9"/>
      <c r="NWN92" s="9"/>
      <c r="NWO92" s="9"/>
      <c r="NWP92" s="9"/>
      <c r="NWQ92" s="9"/>
      <c r="NWR92" s="9"/>
      <c r="NWS92" s="9"/>
      <c r="NWT92" s="9"/>
      <c r="NWU92" s="9"/>
      <c r="NWV92" s="9"/>
      <c r="NWW92" s="9"/>
      <c r="NWX92" s="9"/>
      <c r="NWY92" s="9"/>
      <c r="NWZ92" s="9"/>
      <c r="NXA92" s="9"/>
      <c r="NXB92" s="9"/>
      <c r="NXC92" s="9"/>
      <c r="NXD92" s="9"/>
      <c r="NXE92" s="9"/>
      <c r="NXF92" s="9"/>
      <c r="NXG92" s="9"/>
      <c r="NXH92" s="9"/>
      <c r="NXI92" s="9"/>
      <c r="NXJ92" s="9"/>
      <c r="NXK92" s="9"/>
      <c r="NXL92" s="9"/>
      <c r="NXM92" s="9"/>
      <c r="NXN92" s="9"/>
      <c r="NXO92" s="9"/>
      <c r="NXP92" s="9"/>
      <c r="NXQ92" s="9"/>
      <c r="NXR92" s="9"/>
      <c r="NXS92" s="9"/>
      <c r="NXT92" s="9"/>
      <c r="NXU92" s="9"/>
      <c r="NXV92" s="9"/>
      <c r="NXW92" s="9"/>
      <c r="NXX92" s="9"/>
      <c r="NXY92" s="9"/>
      <c r="NXZ92" s="9"/>
      <c r="NYA92" s="9"/>
      <c r="NYB92" s="9"/>
      <c r="NYC92" s="9"/>
      <c r="NYD92" s="9"/>
      <c r="NYE92" s="9"/>
      <c r="NYF92" s="9"/>
      <c r="NYG92" s="9"/>
      <c r="NYH92" s="9"/>
      <c r="NYI92" s="9"/>
      <c r="NYJ92" s="9"/>
      <c r="NYK92" s="9"/>
      <c r="NYL92" s="9"/>
      <c r="NYM92" s="9"/>
      <c r="NYN92" s="9"/>
      <c r="NYO92" s="9"/>
      <c r="NYP92" s="9"/>
      <c r="NYQ92" s="9"/>
      <c r="NYR92" s="9"/>
      <c r="NYS92" s="9"/>
      <c r="NYT92" s="9"/>
      <c r="NYU92" s="9"/>
      <c r="NYV92" s="9"/>
      <c r="NYW92" s="9"/>
      <c r="NYX92" s="9"/>
      <c r="NYY92" s="9"/>
      <c r="NYZ92" s="9"/>
      <c r="NZA92" s="9"/>
      <c r="NZB92" s="9"/>
      <c r="NZC92" s="9"/>
      <c r="NZD92" s="9"/>
      <c r="NZE92" s="9"/>
      <c r="NZF92" s="9"/>
      <c r="NZG92" s="9"/>
      <c r="NZH92" s="9"/>
      <c r="NZI92" s="9"/>
      <c r="NZJ92" s="9"/>
      <c r="NZK92" s="9"/>
      <c r="NZL92" s="9"/>
      <c r="NZM92" s="9"/>
      <c r="NZN92" s="9"/>
      <c r="NZO92" s="9"/>
      <c r="NZP92" s="9"/>
      <c r="NZQ92" s="9"/>
      <c r="NZR92" s="9"/>
      <c r="NZS92" s="9"/>
      <c r="NZT92" s="9"/>
      <c r="NZU92" s="9"/>
      <c r="NZV92" s="9"/>
      <c r="NZW92" s="9"/>
      <c r="NZX92" s="9"/>
      <c r="NZY92" s="9"/>
      <c r="NZZ92" s="9"/>
      <c r="OAA92" s="9"/>
      <c r="OAB92" s="9"/>
      <c r="OAC92" s="9"/>
      <c r="OAD92" s="9"/>
      <c r="OAE92" s="9"/>
      <c r="OAF92" s="9"/>
      <c r="OAG92" s="9"/>
      <c r="OAH92" s="9"/>
      <c r="OAI92" s="9"/>
      <c r="OAJ92" s="9"/>
      <c r="OAK92" s="9"/>
      <c r="OAL92" s="9"/>
      <c r="OAM92" s="9"/>
      <c r="OAN92" s="9"/>
      <c r="OAO92" s="9"/>
      <c r="OAP92" s="9"/>
      <c r="OAQ92" s="9"/>
      <c r="OAR92" s="9"/>
      <c r="OAS92" s="9"/>
      <c r="OAT92" s="9"/>
      <c r="OAU92" s="9"/>
      <c r="OAV92" s="9"/>
      <c r="OAW92" s="9"/>
      <c r="OAX92" s="9"/>
      <c r="OAY92" s="9"/>
      <c r="OAZ92" s="9"/>
      <c r="OBA92" s="9"/>
      <c r="OBB92" s="9"/>
      <c r="OBC92" s="9"/>
      <c r="OBD92" s="9"/>
      <c r="OBE92" s="9"/>
      <c r="OBF92" s="9"/>
      <c r="OBG92" s="9"/>
      <c r="OBH92" s="9"/>
      <c r="OBI92" s="9"/>
      <c r="OBJ92" s="9"/>
      <c r="OBK92" s="9"/>
      <c r="OBL92" s="9"/>
      <c r="OBM92" s="9"/>
      <c r="OBN92" s="9"/>
      <c r="OBO92" s="9"/>
      <c r="OBP92" s="9"/>
      <c r="OBQ92" s="9"/>
      <c r="OBR92" s="9"/>
      <c r="OBS92" s="9"/>
      <c r="OBT92" s="9"/>
      <c r="OBU92" s="9"/>
      <c r="OBV92" s="9"/>
      <c r="OBW92" s="9"/>
      <c r="OBX92" s="9"/>
      <c r="OBY92" s="9"/>
      <c r="OBZ92" s="9"/>
      <c r="OCA92" s="9"/>
      <c r="OCB92" s="9"/>
      <c r="OCC92" s="9"/>
      <c r="OCD92" s="9"/>
      <c r="OCE92" s="9"/>
      <c r="OCF92" s="9"/>
      <c r="OCG92" s="9"/>
      <c r="OCH92" s="9"/>
      <c r="OCI92" s="9"/>
      <c r="OCJ92" s="9"/>
      <c r="OCK92" s="9"/>
      <c r="OCL92" s="9"/>
      <c r="OCM92" s="9"/>
      <c r="OCN92" s="9"/>
      <c r="OCO92" s="9"/>
      <c r="OCP92" s="9"/>
      <c r="OCQ92" s="9"/>
      <c r="OCR92" s="9"/>
      <c r="OCS92" s="9"/>
      <c r="OCT92" s="9"/>
      <c r="OCU92" s="9"/>
      <c r="OCV92" s="9"/>
      <c r="OCW92" s="9"/>
      <c r="OCX92" s="9"/>
      <c r="OCY92" s="9"/>
      <c r="OCZ92" s="9"/>
      <c r="ODA92" s="9"/>
      <c r="ODB92" s="9"/>
      <c r="ODC92" s="9"/>
      <c r="ODD92" s="9"/>
      <c r="ODE92" s="9"/>
      <c r="ODF92" s="9"/>
      <c r="ODG92" s="9"/>
      <c r="ODH92" s="9"/>
      <c r="ODI92" s="9"/>
      <c r="ODJ92" s="9"/>
      <c r="ODK92" s="9"/>
      <c r="ODL92" s="9"/>
      <c r="ODM92" s="9"/>
      <c r="ODN92" s="9"/>
      <c r="ODO92" s="9"/>
      <c r="ODP92" s="9"/>
      <c r="ODQ92" s="9"/>
      <c r="ODR92" s="9"/>
      <c r="ODS92" s="9"/>
      <c r="ODT92" s="9"/>
      <c r="ODU92" s="9"/>
      <c r="ODV92" s="9"/>
      <c r="ODW92" s="9"/>
      <c r="ODX92" s="9"/>
      <c r="ODY92" s="9"/>
      <c r="ODZ92" s="9"/>
      <c r="OEA92" s="9"/>
      <c r="OEB92" s="9"/>
      <c r="OEC92" s="9"/>
      <c r="OED92" s="9"/>
      <c r="OEE92" s="9"/>
      <c r="OEF92" s="9"/>
      <c r="OEG92" s="9"/>
      <c r="OEH92" s="9"/>
      <c r="OEI92" s="9"/>
      <c r="OEJ92" s="9"/>
      <c r="OEK92" s="9"/>
      <c r="OEL92" s="9"/>
      <c r="OEM92" s="9"/>
      <c r="OEN92" s="9"/>
      <c r="OEO92" s="9"/>
      <c r="OEP92" s="9"/>
      <c r="OEQ92" s="9"/>
      <c r="OER92" s="9"/>
      <c r="OES92" s="9"/>
      <c r="OET92" s="9"/>
      <c r="OEU92" s="9"/>
      <c r="OEV92" s="9"/>
      <c r="OEW92" s="9"/>
      <c r="OEX92" s="9"/>
      <c r="OEY92" s="9"/>
      <c r="OEZ92" s="9"/>
      <c r="OFA92" s="9"/>
      <c r="OFB92" s="9"/>
      <c r="OFC92" s="9"/>
      <c r="OFD92" s="9"/>
      <c r="OFE92" s="9"/>
      <c r="OFF92" s="9"/>
      <c r="OFG92" s="9"/>
      <c r="OFH92" s="9"/>
      <c r="OFI92" s="9"/>
      <c r="OFJ92" s="9"/>
      <c r="OFK92" s="9"/>
      <c r="OFL92" s="9"/>
      <c r="OFM92" s="9"/>
      <c r="OFN92" s="9"/>
      <c r="OFO92" s="9"/>
      <c r="OFP92" s="9"/>
      <c r="OFQ92" s="9"/>
      <c r="OFR92" s="9"/>
      <c r="OFS92" s="9"/>
      <c r="OFT92" s="9"/>
      <c r="OFU92" s="9"/>
      <c r="OFV92" s="9"/>
      <c r="OFW92" s="9"/>
      <c r="OFX92" s="9"/>
      <c r="OFY92" s="9"/>
      <c r="OFZ92" s="9"/>
      <c r="OGA92" s="9"/>
      <c r="OGB92" s="9"/>
      <c r="OGC92" s="9"/>
      <c r="OGD92" s="9"/>
      <c r="OGE92" s="9"/>
      <c r="OGF92" s="9"/>
      <c r="OGG92" s="9"/>
      <c r="OGH92" s="9"/>
      <c r="OGI92" s="9"/>
      <c r="OGJ92" s="9"/>
      <c r="OGK92" s="9"/>
      <c r="OGL92" s="9"/>
      <c r="OGM92" s="9"/>
      <c r="OGN92" s="9"/>
      <c r="OGO92" s="9"/>
      <c r="OGP92" s="9"/>
      <c r="OGQ92" s="9"/>
      <c r="OGR92" s="9"/>
      <c r="OGS92" s="9"/>
      <c r="OGT92" s="9"/>
      <c r="OGU92" s="9"/>
      <c r="OGV92" s="9"/>
      <c r="OGW92" s="9"/>
      <c r="OGX92" s="9"/>
      <c r="OGY92" s="9"/>
      <c r="OGZ92" s="9"/>
      <c r="OHA92" s="9"/>
      <c r="OHB92" s="9"/>
      <c r="OHC92" s="9"/>
      <c r="OHD92" s="9"/>
      <c r="OHE92" s="9"/>
      <c r="OHF92" s="9"/>
      <c r="OHG92" s="9"/>
      <c r="OHH92" s="9"/>
      <c r="OHI92" s="9"/>
      <c r="OHJ92" s="9"/>
      <c r="OHK92" s="9"/>
      <c r="OHL92" s="9"/>
      <c r="OHM92" s="9"/>
      <c r="OHN92" s="9"/>
      <c r="OHO92" s="9"/>
      <c r="OHP92" s="9"/>
      <c r="OHQ92" s="9"/>
      <c r="OHR92" s="9"/>
      <c r="OHS92" s="9"/>
      <c r="OHT92" s="9"/>
      <c r="OHU92" s="9"/>
      <c r="OHV92" s="9"/>
      <c r="OHW92" s="9"/>
      <c r="OHX92" s="9"/>
      <c r="OHY92" s="9"/>
      <c r="OHZ92" s="9"/>
      <c r="OIA92" s="9"/>
      <c r="OIB92" s="9"/>
      <c r="OIC92" s="9"/>
      <c r="OID92" s="9"/>
      <c r="OIE92" s="9"/>
      <c r="OIF92" s="9"/>
      <c r="OIG92" s="9"/>
      <c r="OIH92" s="9"/>
      <c r="OII92" s="9"/>
      <c r="OIJ92" s="9"/>
      <c r="OIK92" s="9"/>
      <c r="OIL92" s="9"/>
      <c r="OIM92" s="9"/>
      <c r="OIN92" s="9"/>
      <c r="OIO92" s="9"/>
      <c r="OIP92" s="9"/>
      <c r="OIQ92" s="9"/>
      <c r="OIR92" s="9"/>
      <c r="OIS92" s="9"/>
      <c r="OIT92" s="9"/>
      <c r="OIU92" s="9"/>
      <c r="OIV92" s="9"/>
      <c r="OIW92" s="9"/>
      <c r="OIX92" s="9"/>
      <c r="OIY92" s="9"/>
      <c r="OIZ92" s="9"/>
      <c r="OJA92" s="9"/>
      <c r="OJB92" s="9"/>
      <c r="OJC92" s="9"/>
      <c r="OJD92" s="9"/>
      <c r="OJE92" s="9"/>
      <c r="OJF92" s="9"/>
      <c r="OJG92" s="9"/>
      <c r="OJH92" s="9"/>
      <c r="OJI92" s="9"/>
      <c r="OJJ92" s="9"/>
      <c r="OJK92" s="9"/>
      <c r="OJL92" s="9"/>
      <c r="OJM92" s="9"/>
      <c r="OJN92" s="9"/>
      <c r="OJO92" s="9"/>
      <c r="OJP92" s="9"/>
      <c r="OJQ92" s="9"/>
      <c r="OJR92" s="9"/>
      <c r="OJS92" s="9"/>
      <c r="OJT92" s="9"/>
      <c r="OJU92" s="9"/>
      <c r="OJV92" s="9"/>
      <c r="OJW92" s="9"/>
      <c r="OJX92" s="9"/>
      <c r="OJY92" s="9"/>
      <c r="OJZ92" s="9"/>
      <c r="OKA92" s="9"/>
      <c r="OKB92" s="9"/>
      <c r="OKC92" s="9"/>
      <c r="OKD92" s="9"/>
      <c r="OKE92" s="9"/>
      <c r="OKF92" s="9"/>
      <c r="OKG92" s="9"/>
      <c r="OKH92" s="9"/>
      <c r="OKI92" s="9"/>
      <c r="OKJ92" s="9"/>
      <c r="OKK92" s="9"/>
      <c r="OKL92" s="9"/>
      <c r="OKM92" s="9"/>
      <c r="OKN92" s="9"/>
      <c r="OKO92" s="9"/>
      <c r="OKP92" s="9"/>
      <c r="OKQ92" s="9"/>
      <c r="OKR92" s="9"/>
      <c r="OKS92" s="9"/>
      <c r="OKT92" s="9"/>
      <c r="OKU92" s="9"/>
      <c r="OKV92" s="9"/>
      <c r="OKW92" s="9"/>
      <c r="OKX92" s="9"/>
      <c r="OKY92" s="9"/>
      <c r="OKZ92" s="9"/>
      <c r="OLA92" s="9"/>
      <c r="OLB92" s="9"/>
      <c r="OLC92" s="9"/>
      <c r="OLD92" s="9"/>
      <c r="OLE92" s="9"/>
      <c r="OLF92" s="9"/>
      <c r="OLG92" s="9"/>
      <c r="OLH92" s="9"/>
      <c r="OLI92" s="9"/>
      <c r="OLJ92" s="9"/>
      <c r="OLK92" s="9"/>
      <c r="OLL92" s="9"/>
      <c r="OLM92" s="9"/>
      <c r="OLN92" s="9"/>
      <c r="OLO92" s="9"/>
      <c r="OLP92" s="9"/>
      <c r="OLQ92" s="9"/>
      <c r="OLR92" s="9"/>
      <c r="OLS92" s="9"/>
      <c r="OLT92" s="9"/>
      <c r="OLU92" s="9"/>
      <c r="OLV92" s="9"/>
      <c r="OLW92" s="9"/>
      <c r="OLX92" s="9"/>
      <c r="OLY92" s="9"/>
      <c r="OLZ92" s="9"/>
      <c r="OMA92" s="9"/>
      <c r="OMB92" s="9"/>
      <c r="OMC92" s="9"/>
      <c r="OMD92" s="9"/>
      <c r="OME92" s="9"/>
      <c r="OMF92" s="9"/>
      <c r="OMG92" s="9"/>
      <c r="OMH92" s="9"/>
      <c r="OMI92" s="9"/>
      <c r="OMJ92" s="9"/>
      <c r="OMK92" s="9"/>
      <c r="OML92" s="9"/>
      <c r="OMM92" s="9"/>
      <c r="OMN92" s="9"/>
      <c r="OMO92" s="9"/>
      <c r="OMP92" s="9"/>
      <c r="OMQ92" s="9"/>
      <c r="OMR92" s="9"/>
      <c r="OMS92" s="9"/>
      <c r="OMT92" s="9"/>
      <c r="OMU92" s="9"/>
      <c r="OMV92" s="9"/>
      <c r="OMW92" s="9"/>
      <c r="OMX92" s="9"/>
      <c r="OMY92" s="9"/>
      <c r="OMZ92" s="9"/>
      <c r="ONA92" s="9"/>
      <c r="ONB92" s="9"/>
      <c r="ONC92" s="9"/>
      <c r="OND92" s="9"/>
      <c r="ONE92" s="9"/>
      <c r="ONF92" s="9"/>
      <c r="ONG92" s="9"/>
      <c r="ONH92" s="9"/>
      <c r="ONI92" s="9"/>
      <c r="ONJ92" s="9"/>
      <c r="ONK92" s="9"/>
      <c r="ONL92" s="9"/>
      <c r="ONM92" s="9"/>
      <c r="ONN92" s="9"/>
      <c r="ONO92" s="9"/>
      <c r="ONP92" s="9"/>
      <c r="ONQ92" s="9"/>
      <c r="ONR92" s="9"/>
      <c r="ONS92" s="9"/>
      <c r="ONT92" s="9"/>
      <c r="ONU92" s="9"/>
      <c r="ONV92" s="9"/>
      <c r="ONW92" s="9"/>
      <c r="ONX92" s="9"/>
      <c r="ONY92" s="9"/>
      <c r="ONZ92" s="9"/>
      <c r="OOA92" s="9"/>
      <c r="OOB92" s="9"/>
      <c r="OOC92" s="9"/>
      <c r="OOD92" s="9"/>
      <c r="OOE92" s="9"/>
      <c r="OOF92" s="9"/>
      <c r="OOG92" s="9"/>
      <c r="OOH92" s="9"/>
      <c r="OOI92" s="9"/>
      <c r="OOJ92" s="9"/>
      <c r="OOK92" s="9"/>
      <c r="OOL92" s="9"/>
      <c r="OOM92" s="9"/>
      <c r="OON92" s="9"/>
      <c r="OOO92" s="9"/>
      <c r="OOP92" s="9"/>
      <c r="OOQ92" s="9"/>
      <c r="OOR92" s="9"/>
      <c r="OOS92" s="9"/>
      <c r="OOT92" s="9"/>
      <c r="OOU92" s="9"/>
      <c r="OOV92" s="9"/>
      <c r="OOW92" s="9"/>
      <c r="OOX92" s="9"/>
      <c r="OOY92" s="9"/>
      <c r="OOZ92" s="9"/>
      <c r="OPA92" s="9"/>
      <c r="OPB92" s="9"/>
      <c r="OPC92" s="9"/>
      <c r="OPD92" s="9"/>
      <c r="OPE92" s="9"/>
      <c r="OPF92" s="9"/>
      <c r="OPG92" s="9"/>
      <c r="OPH92" s="9"/>
      <c r="OPI92" s="9"/>
      <c r="OPJ92" s="9"/>
      <c r="OPK92" s="9"/>
      <c r="OPL92" s="9"/>
      <c r="OPM92" s="9"/>
      <c r="OPN92" s="9"/>
      <c r="OPO92" s="9"/>
      <c r="OPP92" s="9"/>
      <c r="OPQ92" s="9"/>
      <c r="OPR92" s="9"/>
      <c r="OPS92" s="9"/>
      <c r="OPT92" s="9"/>
      <c r="OPU92" s="9"/>
      <c r="OPV92" s="9"/>
      <c r="OPW92" s="9"/>
      <c r="OPX92" s="9"/>
      <c r="OPY92" s="9"/>
      <c r="OPZ92" s="9"/>
      <c r="OQA92" s="9"/>
      <c r="OQB92" s="9"/>
      <c r="OQC92" s="9"/>
      <c r="OQD92" s="9"/>
      <c r="OQE92" s="9"/>
      <c r="OQF92" s="9"/>
      <c r="OQG92" s="9"/>
      <c r="OQH92" s="9"/>
      <c r="OQI92" s="9"/>
      <c r="OQJ92" s="9"/>
      <c r="OQK92" s="9"/>
      <c r="OQL92" s="9"/>
      <c r="OQM92" s="9"/>
      <c r="OQN92" s="9"/>
      <c r="OQO92" s="9"/>
      <c r="OQP92" s="9"/>
      <c r="OQQ92" s="9"/>
      <c r="OQR92" s="9"/>
      <c r="OQS92" s="9"/>
      <c r="OQT92" s="9"/>
      <c r="OQU92" s="9"/>
      <c r="OQV92" s="9"/>
      <c r="OQW92" s="9"/>
      <c r="OQX92" s="9"/>
      <c r="OQY92" s="9"/>
      <c r="OQZ92" s="9"/>
      <c r="ORA92" s="9"/>
      <c r="ORB92" s="9"/>
      <c r="ORC92" s="9"/>
      <c r="ORD92" s="9"/>
      <c r="ORE92" s="9"/>
      <c r="ORF92" s="9"/>
      <c r="ORG92" s="9"/>
      <c r="ORH92" s="9"/>
      <c r="ORI92" s="9"/>
      <c r="ORJ92" s="9"/>
      <c r="ORK92" s="9"/>
      <c r="ORL92" s="9"/>
      <c r="ORM92" s="9"/>
      <c r="ORN92" s="9"/>
      <c r="ORO92" s="9"/>
      <c r="ORP92" s="9"/>
      <c r="ORQ92" s="9"/>
      <c r="ORR92" s="9"/>
      <c r="ORS92" s="9"/>
      <c r="ORT92" s="9"/>
      <c r="ORU92" s="9"/>
      <c r="ORV92" s="9"/>
      <c r="ORW92" s="9"/>
      <c r="ORX92" s="9"/>
      <c r="ORY92" s="9"/>
      <c r="ORZ92" s="9"/>
      <c r="OSA92" s="9"/>
      <c r="OSB92" s="9"/>
      <c r="OSC92" s="9"/>
      <c r="OSD92" s="9"/>
      <c r="OSE92" s="9"/>
      <c r="OSF92" s="9"/>
      <c r="OSG92" s="9"/>
      <c r="OSH92" s="9"/>
      <c r="OSI92" s="9"/>
      <c r="OSJ92" s="9"/>
      <c r="OSK92" s="9"/>
      <c r="OSL92" s="9"/>
      <c r="OSM92" s="9"/>
      <c r="OSN92" s="9"/>
      <c r="OSO92" s="9"/>
      <c r="OSP92" s="9"/>
      <c r="OSQ92" s="9"/>
      <c r="OSR92" s="9"/>
      <c r="OSS92" s="9"/>
      <c r="OST92" s="9"/>
      <c r="OSU92" s="9"/>
      <c r="OSV92" s="9"/>
      <c r="OSW92" s="9"/>
      <c r="OSX92" s="9"/>
      <c r="OSY92" s="9"/>
      <c r="OSZ92" s="9"/>
      <c r="OTA92" s="9"/>
      <c r="OTB92" s="9"/>
      <c r="OTC92" s="9"/>
      <c r="OTD92" s="9"/>
      <c r="OTE92" s="9"/>
      <c r="OTF92" s="9"/>
      <c r="OTG92" s="9"/>
      <c r="OTH92" s="9"/>
      <c r="OTI92" s="9"/>
      <c r="OTJ92" s="9"/>
      <c r="OTK92" s="9"/>
      <c r="OTL92" s="9"/>
      <c r="OTM92" s="9"/>
      <c r="OTN92" s="9"/>
      <c r="OTO92" s="9"/>
      <c r="OTP92" s="9"/>
      <c r="OTQ92" s="9"/>
      <c r="OTR92" s="9"/>
      <c r="OTS92" s="9"/>
      <c r="OTT92" s="9"/>
      <c r="OTU92" s="9"/>
      <c r="OTV92" s="9"/>
      <c r="OTW92" s="9"/>
      <c r="OTX92" s="9"/>
      <c r="OTY92" s="9"/>
      <c r="OTZ92" s="9"/>
      <c r="OUA92" s="9"/>
      <c r="OUB92" s="9"/>
      <c r="OUC92" s="9"/>
      <c r="OUD92" s="9"/>
      <c r="OUE92" s="9"/>
      <c r="OUF92" s="9"/>
      <c r="OUG92" s="9"/>
      <c r="OUH92" s="9"/>
      <c r="OUI92" s="9"/>
      <c r="OUJ92" s="9"/>
      <c r="OUK92" s="9"/>
      <c r="OUL92" s="9"/>
      <c r="OUM92" s="9"/>
      <c r="OUN92" s="9"/>
      <c r="OUO92" s="9"/>
      <c r="OUP92" s="9"/>
      <c r="OUQ92" s="9"/>
      <c r="OUR92" s="9"/>
      <c r="OUS92" s="9"/>
      <c r="OUT92" s="9"/>
      <c r="OUU92" s="9"/>
      <c r="OUV92" s="9"/>
      <c r="OUW92" s="9"/>
      <c r="OUX92" s="9"/>
      <c r="OUY92" s="9"/>
      <c r="OUZ92" s="9"/>
      <c r="OVA92" s="9"/>
      <c r="OVB92" s="9"/>
      <c r="OVC92" s="9"/>
      <c r="OVD92" s="9"/>
      <c r="OVE92" s="9"/>
      <c r="OVF92" s="9"/>
      <c r="OVG92" s="9"/>
      <c r="OVH92" s="9"/>
      <c r="OVI92" s="9"/>
      <c r="OVJ92" s="9"/>
      <c r="OVK92" s="9"/>
      <c r="OVL92" s="9"/>
      <c r="OVM92" s="9"/>
      <c r="OVN92" s="9"/>
      <c r="OVO92" s="9"/>
      <c r="OVP92" s="9"/>
      <c r="OVQ92" s="9"/>
      <c r="OVR92" s="9"/>
      <c r="OVS92" s="9"/>
      <c r="OVT92" s="9"/>
      <c r="OVU92" s="9"/>
      <c r="OVV92" s="9"/>
      <c r="OVW92" s="9"/>
      <c r="OVX92" s="9"/>
      <c r="OVY92" s="9"/>
      <c r="OVZ92" s="9"/>
      <c r="OWA92" s="9"/>
      <c r="OWB92" s="9"/>
      <c r="OWC92" s="9"/>
      <c r="OWD92" s="9"/>
      <c r="OWE92" s="9"/>
      <c r="OWF92" s="9"/>
      <c r="OWG92" s="9"/>
      <c r="OWH92" s="9"/>
      <c r="OWI92" s="9"/>
      <c r="OWJ92" s="9"/>
      <c r="OWK92" s="9"/>
      <c r="OWL92" s="9"/>
      <c r="OWM92" s="9"/>
      <c r="OWN92" s="9"/>
      <c r="OWO92" s="9"/>
      <c r="OWP92" s="9"/>
      <c r="OWQ92" s="9"/>
      <c r="OWR92" s="9"/>
      <c r="OWS92" s="9"/>
      <c r="OWT92" s="9"/>
      <c r="OWU92" s="9"/>
      <c r="OWV92" s="9"/>
      <c r="OWW92" s="9"/>
      <c r="OWX92" s="9"/>
      <c r="OWY92" s="9"/>
      <c r="OWZ92" s="9"/>
      <c r="OXA92" s="9"/>
      <c r="OXB92" s="9"/>
      <c r="OXC92" s="9"/>
      <c r="OXD92" s="9"/>
      <c r="OXE92" s="9"/>
      <c r="OXF92" s="9"/>
      <c r="OXG92" s="9"/>
      <c r="OXH92" s="9"/>
      <c r="OXI92" s="9"/>
      <c r="OXJ92" s="9"/>
      <c r="OXK92" s="9"/>
      <c r="OXL92" s="9"/>
      <c r="OXM92" s="9"/>
      <c r="OXN92" s="9"/>
      <c r="OXO92" s="9"/>
      <c r="OXP92" s="9"/>
      <c r="OXQ92" s="9"/>
      <c r="OXR92" s="9"/>
      <c r="OXS92" s="9"/>
      <c r="OXT92" s="9"/>
      <c r="OXU92" s="9"/>
      <c r="OXV92" s="9"/>
      <c r="OXW92" s="9"/>
      <c r="OXX92" s="9"/>
      <c r="OXY92" s="9"/>
      <c r="OXZ92" s="9"/>
      <c r="OYA92" s="9"/>
      <c r="OYB92" s="9"/>
      <c r="OYC92" s="9"/>
      <c r="OYD92" s="9"/>
      <c r="OYE92" s="9"/>
      <c r="OYF92" s="9"/>
      <c r="OYG92" s="9"/>
      <c r="OYH92" s="9"/>
      <c r="OYI92" s="9"/>
      <c r="OYJ92" s="9"/>
      <c r="OYK92" s="9"/>
      <c r="OYL92" s="9"/>
      <c r="OYM92" s="9"/>
      <c r="OYN92" s="9"/>
      <c r="OYO92" s="9"/>
      <c r="OYP92" s="9"/>
      <c r="OYQ92" s="9"/>
      <c r="OYR92" s="9"/>
      <c r="OYS92" s="9"/>
      <c r="OYT92" s="9"/>
      <c r="OYU92" s="9"/>
      <c r="OYV92" s="9"/>
      <c r="OYW92" s="9"/>
      <c r="OYX92" s="9"/>
      <c r="OYY92" s="9"/>
      <c r="OYZ92" s="9"/>
      <c r="OZA92" s="9"/>
      <c r="OZB92" s="9"/>
      <c r="OZC92" s="9"/>
      <c r="OZD92" s="9"/>
      <c r="OZE92" s="9"/>
      <c r="OZF92" s="9"/>
      <c r="OZG92" s="9"/>
      <c r="OZH92" s="9"/>
      <c r="OZI92" s="9"/>
      <c r="OZJ92" s="9"/>
      <c r="OZK92" s="9"/>
      <c r="OZL92" s="9"/>
      <c r="OZM92" s="9"/>
      <c r="OZN92" s="9"/>
      <c r="OZO92" s="9"/>
      <c r="OZP92" s="9"/>
      <c r="OZQ92" s="9"/>
      <c r="OZR92" s="9"/>
      <c r="OZS92" s="9"/>
      <c r="OZT92" s="9"/>
      <c r="OZU92" s="9"/>
      <c r="OZV92" s="9"/>
      <c r="OZW92" s="9"/>
      <c r="OZX92" s="9"/>
      <c r="OZY92" s="9"/>
      <c r="OZZ92" s="9"/>
      <c r="PAA92" s="9"/>
      <c r="PAB92" s="9"/>
      <c r="PAC92" s="9"/>
      <c r="PAD92" s="9"/>
      <c r="PAE92" s="9"/>
      <c r="PAF92" s="9"/>
      <c r="PAG92" s="9"/>
      <c r="PAH92" s="9"/>
      <c r="PAI92" s="9"/>
      <c r="PAJ92" s="9"/>
      <c r="PAK92" s="9"/>
      <c r="PAL92" s="9"/>
      <c r="PAM92" s="9"/>
      <c r="PAN92" s="9"/>
      <c r="PAO92" s="9"/>
      <c r="PAP92" s="9"/>
      <c r="PAQ92" s="9"/>
      <c r="PAR92" s="9"/>
      <c r="PAS92" s="9"/>
      <c r="PAT92" s="9"/>
      <c r="PAU92" s="9"/>
      <c r="PAV92" s="9"/>
      <c r="PAW92" s="9"/>
      <c r="PAX92" s="9"/>
      <c r="PAY92" s="9"/>
      <c r="PAZ92" s="9"/>
      <c r="PBA92" s="9"/>
      <c r="PBB92" s="9"/>
      <c r="PBC92" s="9"/>
      <c r="PBD92" s="9"/>
      <c r="PBE92" s="9"/>
      <c r="PBF92" s="9"/>
      <c r="PBG92" s="9"/>
      <c r="PBH92" s="9"/>
      <c r="PBI92" s="9"/>
      <c r="PBJ92" s="9"/>
      <c r="PBK92" s="9"/>
      <c r="PBL92" s="9"/>
      <c r="PBM92" s="9"/>
      <c r="PBN92" s="9"/>
      <c r="PBO92" s="9"/>
      <c r="PBP92" s="9"/>
      <c r="PBQ92" s="9"/>
      <c r="PBR92" s="9"/>
      <c r="PBS92" s="9"/>
      <c r="PBT92" s="9"/>
      <c r="PBU92" s="9"/>
      <c r="PBV92" s="9"/>
      <c r="PBW92" s="9"/>
      <c r="PBX92" s="9"/>
      <c r="PBY92" s="9"/>
      <c r="PBZ92" s="9"/>
      <c r="PCA92" s="9"/>
      <c r="PCB92" s="9"/>
      <c r="PCC92" s="9"/>
      <c r="PCD92" s="9"/>
      <c r="PCE92" s="9"/>
      <c r="PCF92" s="9"/>
      <c r="PCG92" s="9"/>
      <c r="PCH92" s="9"/>
      <c r="PCI92" s="9"/>
      <c r="PCJ92" s="9"/>
      <c r="PCK92" s="9"/>
      <c r="PCL92" s="9"/>
      <c r="PCM92" s="9"/>
      <c r="PCN92" s="9"/>
      <c r="PCO92" s="9"/>
      <c r="PCP92" s="9"/>
      <c r="PCQ92" s="9"/>
      <c r="PCR92" s="9"/>
      <c r="PCS92" s="9"/>
      <c r="PCT92" s="9"/>
      <c r="PCU92" s="9"/>
      <c r="PCV92" s="9"/>
      <c r="PCW92" s="9"/>
      <c r="PCX92" s="9"/>
      <c r="PCY92" s="9"/>
      <c r="PCZ92" s="9"/>
      <c r="PDA92" s="9"/>
      <c r="PDB92" s="9"/>
      <c r="PDC92" s="9"/>
      <c r="PDD92" s="9"/>
      <c r="PDE92" s="9"/>
      <c r="PDF92" s="9"/>
      <c r="PDG92" s="9"/>
      <c r="PDH92" s="9"/>
      <c r="PDI92" s="9"/>
      <c r="PDJ92" s="9"/>
      <c r="PDK92" s="9"/>
      <c r="PDL92" s="9"/>
      <c r="PDM92" s="9"/>
      <c r="PDN92" s="9"/>
      <c r="PDO92" s="9"/>
      <c r="PDP92" s="9"/>
      <c r="PDQ92" s="9"/>
      <c r="PDR92" s="9"/>
      <c r="PDS92" s="9"/>
      <c r="PDT92" s="9"/>
      <c r="PDU92" s="9"/>
      <c r="PDV92" s="9"/>
      <c r="PDW92" s="9"/>
      <c r="PDX92" s="9"/>
      <c r="PDY92" s="9"/>
      <c r="PDZ92" s="9"/>
      <c r="PEA92" s="9"/>
      <c r="PEB92" s="9"/>
      <c r="PEC92" s="9"/>
      <c r="PED92" s="9"/>
      <c r="PEE92" s="9"/>
      <c r="PEF92" s="9"/>
      <c r="PEG92" s="9"/>
      <c r="PEH92" s="9"/>
      <c r="PEI92" s="9"/>
      <c r="PEJ92" s="9"/>
      <c r="PEK92" s="9"/>
      <c r="PEL92" s="9"/>
      <c r="PEM92" s="9"/>
      <c r="PEN92" s="9"/>
      <c r="PEO92" s="9"/>
      <c r="PEP92" s="9"/>
      <c r="PEQ92" s="9"/>
      <c r="PER92" s="9"/>
      <c r="PES92" s="9"/>
      <c r="PET92" s="9"/>
      <c r="PEU92" s="9"/>
      <c r="PEV92" s="9"/>
      <c r="PEW92" s="9"/>
      <c r="PEX92" s="9"/>
      <c r="PEY92" s="9"/>
      <c r="PEZ92" s="9"/>
      <c r="PFA92" s="9"/>
      <c r="PFB92" s="9"/>
      <c r="PFC92" s="9"/>
      <c r="PFD92" s="9"/>
      <c r="PFE92" s="9"/>
      <c r="PFF92" s="9"/>
      <c r="PFG92" s="9"/>
      <c r="PFH92" s="9"/>
      <c r="PFI92" s="9"/>
      <c r="PFJ92" s="9"/>
      <c r="PFK92" s="9"/>
      <c r="PFL92" s="9"/>
      <c r="PFM92" s="9"/>
      <c r="PFN92" s="9"/>
      <c r="PFO92" s="9"/>
      <c r="PFP92" s="9"/>
      <c r="PFQ92" s="9"/>
      <c r="PFR92" s="9"/>
      <c r="PFS92" s="9"/>
      <c r="PFT92" s="9"/>
      <c r="PFU92" s="9"/>
      <c r="PFV92" s="9"/>
      <c r="PFW92" s="9"/>
      <c r="PFX92" s="9"/>
      <c r="PFY92" s="9"/>
      <c r="PFZ92" s="9"/>
      <c r="PGA92" s="9"/>
      <c r="PGB92" s="9"/>
      <c r="PGC92" s="9"/>
      <c r="PGD92" s="9"/>
      <c r="PGE92" s="9"/>
      <c r="PGF92" s="9"/>
      <c r="PGG92" s="9"/>
      <c r="PGH92" s="9"/>
      <c r="PGI92" s="9"/>
      <c r="PGJ92" s="9"/>
      <c r="PGK92" s="9"/>
      <c r="PGL92" s="9"/>
      <c r="PGM92" s="9"/>
      <c r="PGN92" s="9"/>
      <c r="PGO92" s="9"/>
      <c r="PGP92" s="9"/>
      <c r="PGQ92" s="9"/>
      <c r="PGR92" s="9"/>
      <c r="PGS92" s="9"/>
      <c r="PGT92" s="9"/>
      <c r="PGU92" s="9"/>
      <c r="PGV92" s="9"/>
      <c r="PGW92" s="9"/>
      <c r="PGX92" s="9"/>
      <c r="PGY92" s="9"/>
      <c r="PGZ92" s="9"/>
      <c r="PHA92" s="9"/>
      <c r="PHB92" s="9"/>
      <c r="PHC92" s="9"/>
      <c r="PHD92" s="9"/>
      <c r="PHE92" s="9"/>
      <c r="PHF92" s="9"/>
      <c r="PHG92" s="9"/>
      <c r="PHH92" s="9"/>
      <c r="PHI92" s="9"/>
      <c r="PHJ92" s="9"/>
      <c r="PHK92" s="9"/>
      <c r="PHL92" s="9"/>
      <c r="PHM92" s="9"/>
      <c r="PHN92" s="9"/>
      <c r="PHO92" s="9"/>
      <c r="PHP92" s="9"/>
      <c r="PHQ92" s="9"/>
      <c r="PHR92" s="9"/>
      <c r="PHS92" s="9"/>
      <c r="PHT92" s="9"/>
      <c r="PHU92" s="9"/>
      <c r="PHV92" s="9"/>
      <c r="PHW92" s="9"/>
      <c r="PHX92" s="9"/>
      <c r="PHY92" s="9"/>
      <c r="PHZ92" s="9"/>
      <c r="PIA92" s="9"/>
      <c r="PIB92" s="9"/>
      <c r="PIC92" s="9"/>
      <c r="PID92" s="9"/>
      <c r="PIE92" s="9"/>
      <c r="PIF92" s="9"/>
      <c r="PIG92" s="9"/>
      <c r="PIH92" s="9"/>
      <c r="PII92" s="9"/>
      <c r="PIJ92" s="9"/>
      <c r="PIK92" s="9"/>
      <c r="PIL92" s="9"/>
      <c r="PIM92" s="9"/>
      <c r="PIN92" s="9"/>
      <c r="PIO92" s="9"/>
      <c r="PIP92" s="9"/>
      <c r="PIQ92" s="9"/>
      <c r="PIR92" s="9"/>
      <c r="PIS92" s="9"/>
      <c r="PIT92" s="9"/>
      <c r="PIU92" s="9"/>
      <c r="PIV92" s="9"/>
      <c r="PIW92" s="9"/>
      <c r="PIX92" s="9"/>
      <c r="PIY92" s="9"/>
      <c r="PIZ92" s="9"/>
      <c r="PJA92" s="9"/>
      <c r="PJB92" s="9"/>
      <c r="PJC92" s="9"/>
      <c r="PJD92" s="9"/>
      <c r="PJE92" s="9"/>
      <c r="PJF92" s="9"/>
      <c r="PJG92" s="9"/>
      <c r="PJH92" s="9"/>
      <c r="PJI92" s="9"/>
      <c r="PJJ92" s="9"/>
      <c r="PJK92" s="9"/>
      <c r="PJL92" s="9"/>
      <c r="PJM92" s="9"/>
      <c r="PJN92" s="9"/>
      <c r="PJO92" s="9"/>
      <c r="PJP92" s="9"/>
      <c r="PJQ92" s="9"/>
      <c r="PJR92" s="9"/>
      <c r="PJS92" s="9"/>
      <c r="PJT92" s="9"/>
      <c r="PJU92" s="9"/>
      <c r="PJV92" s="9"/>
      <c r="PJW92" s="9"/>
      <c r="PJX92" s="9"/>
      <c r="PJY92" s="9"/>
      <c r="PJZ92" s="9"/>
      <c r="PKA92" s="9"/>
      <c r="PKB92" s="9"/>
      <c r="PKC92" s="9"/>
      <c r="PKD92" s="9"/>
      <c r="PKE92" s="9"/>
      <c r="PKF92" s="9"/>
      <c r="PKG92" s="9"/>
      <c r="PKH92" s="9"/>
      <c r="PKI92" s="9"/>
      <c r="PKJ92" s="9"/>
      <c r="PKK92" s="9"/>
      <c r="PKL92" s="9"/>
      <c r="PKM92" s="9"/>
      <c r="PKN92" s="9"/>
      <c r="PKO92" s="9"/>
      <c r="PKP92" s="9"/>
      <c r="PKQ92" s="9"/>
      <c r="PKR92" s="9"/>
      <c r="PKS92" s="9"/>
      <c r="PKT92" s="9"/>
      <c r="PKU92" s="9"/>
      <c r="PKV92" s="9"/>
      <c r="PKW92" s="9"/>
      <c r="PKX92" s="9"/>
      <c r="PKY92" s="9"/>
      <c r="PKZ92" s="9"/>
      <c r="PLA92" s="9"/>
      <c r="PLB92" s="9"/>
      <c r="PLC92" s="9"/>
      <c r="PLD92" s="9"/>
      <c r="PLE92" s="9"/>
      <c r="PLF92" s="9"/>
      <c r="PLG92" s="9"/>
      <c r="PLH92" s="9"/>
      <c r="PLI92" s="9"/>
      <c r="PLJ92" s="9"/>
      <c r="PLK92" s="9"/>
      <c r="PLL92" s="9"/>
      <c r="PLM92" s="9"/>
      <c r="PLN92" s="9"/>
      <c r="PLO92" s="9"/>
      <c r="PLP92" s="9"/>
      <c r="PLQ92" s="9"/>
      <c r="PLR92" s="9"/>
      <c r="PLS92" s="9"/>
      <c r="PLT92" s="9"/>
      <c r="PLU92" s="9"/>
      <c r="PLV92" s="9"/>
      <c r="PLW92" s="9"/>
      <c r="PLX92" s="9"/>
      <c r="PLY92" s="9"/>
      <c r="PLZ92" s="9"/>
      <c r="PMA92" s="9"/>
      <c r="PMB92" s="9"/>
      <c r="PMC92" s="9"/>
      <c r="PMD92" s="9"/>
      <c r="PME92" s="9"/>
      <c r="PMF92" s="9"/>
      <c r="PMG92" s="9"/>
      <c r="PMH92" s="9"/>
      <c r="PMI92" s="9"/>
      <c r="PMJ92" s="9"/>
      <c r="PMK92" s="9"/>
      <c r="PML92" s="9"/>
      <c r="PMM92" s="9"/>
      <c r="PMN92" s="9"/>
      <c r="PMO92" s="9"/>
      <c r="PMP92" s="9"/>
      <c r="PMQ92" s="9"/>
      <c r="PMR92" s="9"/>
      <c r="PMS92" s="9"/>
      <c r="PMT92" s="9"/>
      <c r="PMU92" s="9"/>
      <c r="PMV92" s="9"/>
      <c r="PMW92" s="9"/>
      <c r="PMX92" s="9"/>
      <c r="PMY92" s="9"/>
      <c r="PMZ92" s="9"/>
      <c r="PNA92" s="9"/>
      <c r="PNB92" s="9"/>
      <c r="PNC92" s="9"/>
      <c r="PND92" s="9"/>
      <c r="PNE92" s="9"/>
      <c r="PNF92" s="9"/>
      <c r="PNG92" s="9"/>
      <c r="PNH92" s="9"/>
      <c r="PNI92" s="9"/>
      <c r="PNJ92" s="9"/>
      <c r="PNK92" s="9"/>
      <c r="PNL92" s="9"/>
      <c r="PNM92" s="9"/>
      <c r="PNN92" s="9"/>
      <c r="PNO92" s="9"/>
      <c r="PNP92" s="9"/>
      <c r="PNQ92" s="9"/>
      <c r="PNR92" s="9"/>
      <c r="PNS92" s="9"/>
      <c r="PNT92" s="9"/>
      <c r="PNU92" s="9"/>
      <c r="PNV92" s="9"/>
      <c r="PNW92" s="9"/>
      <c r="PNX92" s="9"/>
      <c r="PNY92" s="9"/>
      <c r="PNZ92" s="9"/>
      <c r="POA92" s="9"/>
      <c r="POB92" s="9"/>
      <c r="POC92" s="9"/>
      <c r="POD92" s="9"/>
      <c r="POE92" s="9"/>
      <c r="POF92" s="9"/>
      <c r="POG92" s="9"/>
      <c r="POH92" s="9"/>
      <c r="POI92" s="9"/>
      <c r="POJ92" s="9"/>
      <c r="POK92" s="9"/>
      <c r="POL92" s="9"/>
      <c r="POM92" s="9"/>
      <c r="PON92" s="9"/>
      <c r="POO92" s="9"/>
      <c r="POP92" s="9"/>
      <c r="POQ92" s="9"/>
      <c r="POR92" s="9"/>
      <c r="POS92" s="9"/>
      <c r="POT92" s="9"/>
      <c r="POU92" s="9"/>
      <c r="POV92" s="9"/>
      <c r="POW92" s="9"/>
      <c r="POX92" s="9"/>
      <c r="POY92" s="9"/>
      <c r="POZ92" s="9"/>
      <c r="PPA92" s="9"/>
      <c r="PPB92" s="9"/>
      <c r="PPC92" s="9"/>
      <c r="PPD92" s="9"/>
      <c r="PPE92" s="9"/>
      <c r="PPF92" s="9"/>
      <c r="PPG92" s="9"/>
      <c r="PPH92" s="9"/>
      <c r="PPI92" s="9"/>
      <c r="PPJ92" s="9"/>
      <c r="PPK92" s="9"/>
      <c r="PPL92" s="9"/>
      <c r="PPM92" s="9"/>
      <c r="PPN92" s="9"/>
      <c r="PPO92" s="9"/>
      <c r="PPP92" s="9"/>
      <c r="PPQ92" s="9"/>
      <c r="PPR92" s="9"/>
      <c r="PPS92" s="9"/>
      <c r="PPT92" s="9"/>
      <c r="PPU92" s="9"/>
      <c r="PPV92" s="9"/>
      <c r="PPW92" s="9"/>
      <c r="PPX92" s="9"/>
      <c r="PPY92" s="9"/>
      <c r="PPZ92" s="9"/>
      <c r="PQA92" s="9"/>
      <c r="PQB92" s="9"/>
      <c r="PQC92" s="9"/>
      <c r="PQD92" s="9"/>
      <c r="PQE92" s="9"/>
      <c r="PQF92" s="9"/>
      <c r="PQG92" s="9"/>
      <c r="PQH92" s="9"/>
      <c r="PQI92" s="9"/>
      <c r="PQJ92" s="9"/>
      <c r="PQK92" s="9"/>
      <c r="PQL92" s="9"/>
      <c r="PQM92" s="9"/>
      <c r="PQN92" s="9"/>
      <c r="PQO92" s="9"/>
      <c r="PQP92" s="9"/>
      <c r="PQQ92" s="9"/>
      <c r="PQR92" s="9"/>
      <c r="PQS92" s="9"/>
      <c r="PQT92" s="9"/>
      <c r="PQU92" s="9"/>
      <c r="PQV92" s="9"/>
      <c r="PQW92" s="9"/>
      <c r="PQX92" s="9"/>
      <c r="PQY92" s="9"/>
      <c r="PQZ92" s="9"/>
      <c r="PRA92" s="9"/>
      <c r="PRB92" s="9"/>
      <c r="PRC92" s="9"/>
      <c r="PRD92" s="9"/>
      <c r="PRE92" s="9"/>
      <c r="PRF92" s="9"/>
      <c r="PRG92" s="9"/>
      <c r="PRH92" s="9"/>
      <c r="PRI92" s="9"/>
      <c r="PRJ92" s="9"/>
      <c r="PRK92" s="9"/>
      <c r="PRL92" s="9"/>
      <c r="PRM92" s="9"/>
      <c r="PRN92" s="9"/>
      <c r="PRO92" s="9"/>
      <c r="PRP92" s="9"/>
      <c r="PRQ92" s="9"/>
      <c r="PRR92" s="9"/>
      <c r="PRS92" s="9"/>
      <c r="PRT92" s="9"/>
      <c r="PRU92" s="9"/>
      <c r="PRV92" s="9"/>
      <c r="PRW92" s="9"/>
      <c r="PRX92" s="9"/>
      <c r="PRY92" s="9"/>
      <c r="PRZ92" s="9"/>
      <c r="PSA92" s="9"/>
      <c r="PSB92" s="9"/>
      <c r="PSC92" s="9"/>
      <c r="PSD92" s="9"/>
      <c r="PSE92" s="9"/>
      <c r="PSF92" s="9"/>
      <c r="PSG92" s="9"/>
      <c r="PSH92" s="9"/>
      <c r="PSI92" s="9"/>
      <c r="PSJ92" s="9"/>
      <c r="PSK92" s="9"/>
      <c r="PSL92" s="9"/>
      <c r="PSM92" s="9"/>
      <c r="PSN92" s="9"/>
      <c r="PSO92" s="9"/>
      <c r="PSP92" s="9"/>
      <c r="PSQ92" s="9"/>
      <c r="PSR92" s="9"/>
      <c r="PSS92" s="9"/>
      <c r="PST92" s="9"/>
      <c r="PSU92" s="9"/>
      <c r="PSV92" s="9"/>
      <c r="PSW92" s="9"/>
      <c r="PSX92" s="9"/>
      <c r="PSY92" s="9"/>
      <c r="PSZ92" s="9"/>
      <c r="PTA92" s="9"/>
      <c r="PTB92" s="9"/>
      <c r="PTC92" s="9"/>
      <c r="PTD92" s="9"/>
      <c r="PTE92" s="9"/>
      <c r="PTF92" s="9"/>
      <c r="PTG92" s="9"/>
      <c r="PTH92" s="9"/>
      <c r="PTI92" s="9"/>
      <c r="PTJ92" s="9"/>
      <c r="PTK92" s="9"/>
      <c r="PTL92" s="9"/>
      <c r="PTM92" s="9"/>
      <c r="PTN92" s="9"/>
      <c r="PTO92" s="9"/>
      <c r="PTP92" s="9"/>
      <c r="PTQ92" s="9"/>
      <c r="PTR92" s="9"/>
      <c r="PTS92" s="9"/>
      <c r="PTT92" s="9"/>
      <c r="PTU92" s="9"/>
      <c r="PTV92" s="9"/>
      <c r="PTW92" s="9"/>
      <c r="PTX92" s="9"/>
      <c r="PTY92" s="9"/>
      <c r="PTZ92" s="9"/>
      <c r="PUA92" s="9"/>
      <c r="PUB92" s="9"/>
      <c r="PUC92" s="9"/>
      <c r="PUD92" s="9"/>
      <c r="PUE92" s="9"/>
      <c r="PUF92" s="9"/>
      <c r="PUG92" s="9"/>
      <c r="PUH92" s="9"/>
      <c r="PUI92" s="9"/>
      <c r="PUJ92" s="9"/>
      <c r="PUK92" s="9"/>
      <c r="PUL92" s="9"/>
      <c r="PUM92" s="9"/>
      <c r="PUN92" s="9"/>
      <c r="PUO92" s="9"/>
      <c r="PUP92" s="9"/>
      <c r="PUQ92" s="9"/>
      <c r="PUR92" s="9"/>
      <c r="PUS92" s="9"/>
      <c r="PUT92" s="9"/>
      <c r="PUU92" s="9"/>
      <c r="PUV92" s="9"/>
      <c r="PUW92" s="9"/>
      <c r="PUX92" s="9"/>
      <c r="PUY92" s="9"/>
      <c r="PUZ92" s="9"/>
      <c r="PVA92" s="9"/>
      <c r="PVB92" s="9"/>
      <c r="PVC92" s="9"/>
      <c r="PVD92" s="9"/>
      <c r="PVE92" s="9"/>
      <c r="PVF92" s="9"/>
      <c r="PVG92" s="9"/>
      <c r="PVH92" s="9"/>
      <c r="PVI92" s="9"/>
      <c r="PVJ92" s="9"/>
      <c r="PVK92" s="9"/>
      <c r="PVL92" s="9"/>
      <c r="PVM92" s="9"/>
      <c r="PVN92" s="9"/>
      <c r="PVO92" s="9"/>
      <c r="PVP92" s="9"/>
      <c r="PVQ92" s="9"/>
      <c r="PVR92" s="9"/>
      <c r="PVS92" s="9"/>
      <c r="PVT92" s="9"/>
      <c r="PVU92" s="9"/>
      <c r="PVV92" s="9"/>
      <c r="PVW92" s="9"/>
      <c r="PVX92" s="9"/>
      <c r="PVY92" s="9"/>
      <c r="PVZ92" s="9"/>
      <c r="PWA92" s="9"/>
      <c r="PWB92" s="9"/>
      <c r="PWC92" s="9"/>
      <c r="PWD92" s="9"/>
      <c r="PWE92" s="9"/>
      <c r="PWF92" s="9"/>
      <c r="PWG92" s="9"/>
      <c r="PWH92" s="9"/>
      <c r="PWI92" s="9"/>
      <c r="PWJ92" s="9"/>
      <c r="PWK92" s="9"/>
      <c r="PWL92" s="9"/>
      <c r="PWM92" s="9"/>
      <c r="PWN92" s="9"/>
      <c r="PWO92" s="9"/>
      <c r="PWP92" s="9"/>
      <c r="PWQ92" s="9"/>
      <c r="PWR92" s="9"/>
      <c r="PWS92" s="9"/>
      <c r="PWT92" s="9"/>
      <c r="PWU92" s="9"/>
      <c r="PWV92" s="9"/>
      <c r="PWW92" s="9"/>
      <c r="PWX92" s="9"/>
      <c r="PWY92" s="9"/>
      <c r="PWZ92" s="9"/>
      <c r="PXA92" s="9"/>
      <c r="PXB92" s="9"/>
      <c r="PXC92" s="9"/>
      <c r="PXD92" s="9"/>
      <c r="PXE92" s="9"/>
      <c r="PXF92" s="9"/>
      <c r="PXG92" s="9"/>
      <c r="PXH92" s="9"/>
      <c r="PXI92" s="9"/>
      <c r="PXJ92" s="9"/>
      <c r="PXK92" s="9"/>
      <c r="PXL92" s="9"/>
      <c r="PXM92" s="9"/>
      <c r="PXN92" s="9"/>
      <c r="PXO92" s="9"/>
      <c r="PXP92" s="9"/>
      <c r="PXQ92" s="9"/>
      <c r="PXR92" s="9"/>
      <c r="PXS92" s="9"/>
      <c r="PXT92" s="9"/>
      <c r="PXU92" s="9"/>
      <c r="PXV92" s="9"/>
      <c r="PXW92" s="9"/>
      <c r="PXX92" s="9"/>
      <c r="PXY92" s="9"/>
      <c r="PXZ92" s="9"/>
      <c r="PYA92" s="9"/>
      <c r="PYB92" s="9"/>
      <c r="PYC92" s="9"/>
      <c r="PYD92" s="9"/>
      <c r="PYE92" s="9"/>
      <c r="PYF92" s="9"/>
      <c r="PYG92" s="9"/>
      <c r="PYH92" s="9"/>
      <c r="PYI92" s="9"/>
      <c r="PYJ92" s="9"/>
      <c r="PYK92" s="9"/>
      <c r="PYL92" s="9"/>
      <c r="PYM92" s="9"/>
      <c r="PYN92" s="9"/>
      <c r="PYO92" s="9"/>
      <c r="PYP92" s="9"/>
      <c r="PYQ92" s="9"/>
      <c r="PYR92" s="9"/>
      <c r="PYS92" s="9"/>
      <c r="PYT92" s="9"/>
      <c r="PYU92" s="9"/>
      <c r="PYV92" s="9"/>
      <c r="PYW92" s="9"/>
      <c r="PYX92" s="9"/>
      <c r="PYY92" s="9"/>
      <c r="PYZ92" s="9"/>
      <c r="PZA92" s="9"/>
      <c r="PZB92" s="9"/>
      <c r="PZC92" s="9"/>
      <c r="PZD92" s="9"/>
      <c r="PZE92" s="9"/>
      <c r="PZF92" s="9"/>
      <c r="PZG92" s="9"/>
      <c r="PZH92" s="9"/>
      <c r="PZI92" s="9"/>
      <c r="PZJ92" s="9"/>
      <c r="PZK92" s="9"/>
      <c r="PZL92" s="9"/>
      <c r="PZM92" s="9"/>
      <c r="PZN92" s="9"/>
      <c r="PZO92" s="9"/>
      <c r="PZP92" s="9"/>
      <c r="PZQ92" s="9"/>
      <c r="PZR92" s="9"/>
      <c r="PZS92" s="9"/>
      <c r="PZT92" s="9"/>
      <c r="PZU92" s="9"/>
      <c r="PZV92" s="9"/>
      <c r="PZW92" s="9"/>
      <c r="PZX92" s="9"/>
      <c r="PZY92" s="9"/>
      <c r="PZZ92" s="9"/>
      <c r="QAA92" s="9"/>
      <c r="QAB92" s="9"/>
      <c r="QAC92" s="9"/>
      <c r="QAD92" s="9"/>
      <c r="QAE92" s="9"/>
      <c r="QAF92" s="9"/>
      <c r="QAG92" s="9"/>
      <c r="QAH92" s="9"/>
      <c r="QAI92" s="9"/>
      <c r="QAJ92" s="9"/>
      <c r="QAK92" s="9"/>
      <c r="QAL92" s="9"/>
      <c r="QAM92" s="9"/>
      <c r="QAN92" s="9"/>
      <c r="QAO92" s="9"/>
      <c r="QAP92" s="9"/>
      <c r="QAQ92" s="9"/>
      <c r="QAR92" s="9"/>
      <c r="QAS92" s="9"/>
      <c r="QAT92" s="9"/>
      <c r="QAU92" s="9"/>
      <c r="QAV92" s="9"/>
      <c r="QAW92" s="9"/>
      <c r="QAX92" s="9"/>
      <c r="QAY92" s="9"/>
      <c r="QAZ92" s="9"/>
      <c r="QBA92" s="9"/>
      <c r="QBB92" s="9"/>
      <c r="QBC92" s="9"/>
      <c r="QBD92" s="9"/>
      <c r="QBE92" s="9"/>
      <c r="QBF92" s="9"/>
      <c r="QBG92" s="9"/>
      <c r="QBH92" s="9"/>
      <c r="QBI92" s="9"/>
      <c r="QBJ92" s="9"/>
      <c r="QBK92" s="9"/>
      <c r="QBL92" s="9"/>
      <c r="QBM92" s="9"/>
      <c r="QBN92" s="9"/>
      <c r="QBO92" s="9"/>
      <c r="QBP92" s="9"/>
      <c r="QBQ92" s="9"/>
      <c r="QBR92" s="9"/>
      <c r="QBS92" s="9"/>
      <c r="QBT92" s="9"/>
      <c r="QBU92" s="9"/>
      <c r="QBV92" s="9"/>
      <c r="QBW92" s="9"/>
      <c r="QBX92" s="9"/>
      <c r="QBY92" s="9"/>
      <c r="QBZ92" s="9"/>
      <c r="QCA92" s="9"/>
      <c r="QCB92" s="9"/>
      <c r="QCC92" s="9"/>
      <c r="QCD92" s="9"/>
      <c r="QCE92" s="9"/>
      <c r="QCF92" s="9"/>
      <c r="QCG92" s="9"/>
      <c r="QCH92" s="9"/>
      <c r="QCI92" s="9"/>
      <c r="QCJ92" s="9"/>
      <c r="QCK92" s="9"/>
      <c r="QCL92" s="9"/>
      <c r="QCM92" s="9"/>
      <c r="QCN92" s="9"/>
      <c r="QCO92" s="9"/>
      <c r="QCP92" s="9"/>
      <c r="QCQ92" s="9"/>
      <c r="QCR92" s="9"/>
      <c r="QCS92" s="9"/>
      <c r="QCT92" s="9"/>
      <c r="QCU92" s="9"/>
      <c r="QCV92" s="9"/>
      <c r="QCW92" s="9"/>
      <c r="QCX92" s="9"/>
      <c r="QCY92" s="9"/>
      <c r="QCZ92" s="9"/>
      <c r="QDA92" s="9"/>
      <c r="QDB92" s="9"/>
      <c r="QDC92" s="9"/>
      <c r="QDD92" s="9"/>
      <c r="QDE92" s="9"/>
      <c r="QDF92" s="9"/>
      <c r="QDG92" s="9"/>
      <c r="QDH92" s="9"/>
      <c r="QDI92" s="9"/>
      <c r="QDJ92" s="9"/>
      <c r="QDK92" s="9"/>
      <c r="QDL92" s="9"/>
      <c r="QDM92" s="9"/>
      <c r="QDN92" s="9"/>
      <c r="QDO92" s="9"/>
      <c r="QDP92" s="9"/>
      <c r="QDQ92" s="9"/>
      <c r="QDR92" s="9"/>
      <c r="QDS92" s="9"/>
      <c r="QDT92" s="9"/>
      <c r="QDU92" s="9"/>
      <c r="QDV92" s="9"/>
      <c r="QDW92" s="9"/>
      <c r="QDX92" s="9"/>
      <c r="QDY92" s="9"/>
      <c r="QDZ92" s="9"/>
      <c r="QEA92" s="9"/>
      <c r="QEB92" s="9"/>
      <c r="QEC92" s="9"/>
      <c r="QED92" s="9"/>
      <c r="QEE92" s="9"/>
      <c r="QEF92" s="9"/>
      <c r="QEG92" s="9"/>
      <c r="QEH92" s="9"/>
      <c r="QEI92" s="9"/>
      <c r="QEJ92" s="9"/>
      <c r="QEK92" s="9"/>
      <c r="QEL92" s="9"/>
      <c r="QEM92" s="9"/>
      <c r="QEN92" s="9"/>
      <c r="QEO92" s="9"/>
      <c r="QEP92" s="9"/>
      <c r="QEQ92" s="9"/>
      <c r="QER92" s="9"/>
      <c r="QES92" s="9"/>
      <c r="QET92" s="9"/>
      <c r="QEU92" s="9"/>
      <c r="QEV92" s="9"/>
      <c r="QEW92" s="9"/>
      <c r="QEX92" s="9"/>
      <c r="QEY92" s="9"/>
      <c r="QEZ92" s="9"/>
      <c r="QFA92" s="9"/>
      <c r="QFB92" s="9"/>
      <c r="QFC92" s="9"/>
      <c r="QFD92" s="9"/>
      <c r="QFE92" s="9"/>
      <c r="QFF92" s="9"/>
      <c r="QFG92" s="9"/>
      <c r="QFH92" s="9"/>
      <c r="QFI92" s="9"/>
      <c r="QFJ92" s="9"/>
      <c r="QFK92" s="9"/>
      <c r="QFL92" s="9"/>
      <c r="QFM92" s="9"/>
      <c r="QFN92" s="9"/>
      <c r="QFO92" s="9"/>
      <c r="QFP92" s="9"/>
      <c r="QFQ92" s="9"/>
      <c r="QFR92" s="9"/>
      <c r="QFS92" s="9"/>
      <c r="QFT92" s="9"/>
      <c r="QFU92" s="9"/>
      <c r="QFV92" s="9"/>
      <c r="QFW92" s="9"/>
      <c r="QFX92" s="9"/>
      <c r="QFY92" s="9"/>
      <c r="QFZ92" s="9"/>
      <c r="QGA92" s="9"/>
      <c r="QGB92" s="9"/>
      <c r="QGC92" s="9"/>
      <c r="QGD92" s="9"/>
      <c r="QGE92" s="9"/>
      <c r="QGF92" s="9"/>
      <c r="QGG92" s="9"/>
      <c r="QGH92" s="9"/>
      <c r="QGI92" s="9"/>
      <c r="QGJ92" s="9"/>
      <c r="QGK92" s="9"/>
      <c r="QGL92" s="9"/>
      <c r="QGM92" s="9"/>
      <c r="QGN92" s="9"/>
      <c r="QGO92" s="9"/>
      <c r="QGP92" s="9"/>
      <c r="QGQ92" s="9"/>
      <c r="QGR92" s="9"/>
      <c r="QGS92" s="9"/>
      <c r="QGT92" s="9"/>
      <c r="QGU92" s="9"/>
      <c r="QGV92" s="9"/>
      <c r="QGW92" s="9"/>
      <c r="QGX92" s="9"/>
      <c r="QGY92" s="9"/>
      <c r="QGZ92" s="9"/>
      <c r="QHA92" s="9"/>
      <c r="QHB92" s="9"/>
      <c r="QHC92" s="9"/>
      <c r="QHD92" s="9"/>
      <c r="QHE92" s="9"/>
      <c r="QHF92" s="9"/>
      <c r="QHG92" s="9"/>
      <c r="QHH92" s="9"/>
      <c r="QHI92" s="9"/>
      <c r="QHJ92" s="9"/>
      <c r="QHK92" s="9"/>
      <c r="QHL92" s="9"/>
      <c r="QHM92" s="9"/>
      <c r="QHN92" s="9"/>
      <c r="QHO92" s="9"/>
      <c r="QHP92" s="9"/>
      <c r="QHQ92" s="9"/>
      <c r="QHR92" s="9"/>
      <c r="QHS92" s="9"/>
      <c r="QHT92" s="9"/>
      <c r="QHU92" s="9"/>
      <c r="QHV92" s="9"/>
      <c r="QHW92" s="9"/>
      <c r="QHX92" s="9"/>
      <c r="QHY92" s="9"/>
      <c r="QHZ92" s="9"/>
      <c r="QIA92" s="9"/>
      <c r="QIB92" s="9"/>
      <c r="QIC92" s="9"/>
      <c r="QID92" s="9"/>
      <c r="QIE92" s="9"/>
      <c r="QIF92" s="9"/>
      <c r="QIG92" s="9"/>
      <c r="QIH92" s="9"/>
      <c r="QII92" s="9"/>
      <c r="QIJ92" s="9"/>
      <c r="QIK92" s="9"/>
      <c r="QIL92" s="9"/>
      <c r="QIM92" s="9"/>
      <c r="QIN92" s="9"/>
      <c r="QIO92" s="9"/>
      <c r="QIP92" s="9"/>
      <c r="QIQ92" s="9"/>
      <c r="QIR92" s="9"/>
      <c r="QIS92" s="9"/>
      <c r="QIT92" s="9"/>
      <c r="QIU92" s="9"/>
      <c r="QIV92" s="9"/>
      <c r="QIW92" s="9"/>
      <c r="QIX92" s="9"/>
      <c r="QIY92" s="9"/>
      <c r="QIZ92" s="9"/>
      <c r="QJA92" s="9"/>
      <c r="QJB92" s="9"/>
      <c r="QJC92" s="9"/>
      <c r="QJD92" s="9"/>
      <c r="QJE92" s="9"/>
      <c r="QJF92" s="9"/>
      <c r="QJG92" s="9"/>
      <c r="QJH92" s="9"/>
      <c r="QJI92" s="9"/>
      <c r="QJJ92" s="9"/>
      <c r="QJK92" s="9"/>
      <c r="QJL92" s="9"/>
      <c r="QJM92" s="9"/>
      <c r="QJN92" s="9"/>
      <c r="QJO92" s="9"/>
      <c r="QJP92" s="9"/>
      <c r="QJQ92" s="9"/>
      <c r="QJR92" s="9"/>
      <c r="QJS92" s="9"/>
      <c r="QJT92" s="9"/>
      <c r="QJU92" s="9"/>
      <c r="QJV92" s="9"/>
      <c r="QJW92" s="9"/>
      <c r="QJX92" s="9"/>
      <c r="QJY92" s="9"/>
      <c r="QJZ92" s="9"/>
      <c r="QKA92" s="9"/>
      <c r="QKB92" s="9"/>
      <c r="QKC92" s="9"/>
      <c r="QKD92" s="9"/>
      <c r="QKE92" s="9"/>
      <c r="QKF92" s="9"/>
      <c r="QKG92" s="9"/>
      <c r="QKH92" s="9"/>
      <c r="QKI92" s="9"/>
      <c r="QKJ92" s="9"/>
      <c r="QKK92" s="9"/>
      <c r="QKL92" s="9"/>
      <c r="QKM92" s="9"/>
      <c r="QKN92" s="9"/>
      <c r="QKO92" s="9"/>
      <c r="QKP92" s="9"/>
      <c r="QKQ92" s="9"/>
      <c r="QKR92" s="9"/>
      <c r="QKS92" s="9"/>
      <c r="QKT92" s="9"/>
      <c r="QKU92" s="9"/>
      <c r="QKV92" s="9"/>
      <c r="QKW92" s="9"/>
      <c r="QKX92" s="9"/>
      <c r="QKY92" s="9"/>
      <c r="QKZ92" s="9"/>
      <c r="QLA92" s="9"/>
      <c r="QLB92" s="9"/>
      <c r="QLC92" s="9"/>
      <c r="QLD92" s="9"/>
      <c r="QLE92" s="9"/>
      <c r="QLF92" s="9"/>
      <c r="QLG92" s="9"/>
      <c r="QLH92" s="9"/>
      <c r="QLI92" s="9"/>
      <c r="QLJ92" s="9"/>
      <c r="QLK92" s="9"/>
      <c r="QLL92" s="9"/>
      <c r="QLM92" s="9"/>
      <c r="QLN92" s="9"/>
      <c r="QLO92" s="9"/>
      <c r="QLP92" s="9"/>
      <c r="QLQ92" s="9"/>
      <c r="QLR92" s="9"/>
      <c r="QLS92" s="9"/>
      <c r="QLT92" s="9"/>
      <c r="QLU92" s="9"/>
      <c r="QLV92" s="9"/>
      <c r="QLW92" s="9"/>
      <c r="QLX92" s="9"/>
      <c r="QLY92" s="9"/>
      <c r="QLZ92" s="9"/>
      <c r="QMA92" s="9"/>
      <c r="QMB92" s="9"/>
      <c r="QMC92" s="9"/>
      <c r="QMD92" s="9"/>
      <c r="QME92" s="9"/>
      <c r="QMF92" s="9"/>
      <c r="QMG92" s="9"/>
      <c r="QMH92" s="9"/>
      <c r="QMI92" s="9"/>
      <c r="QMJ92" s="9"/>
      <c r="QMK92" s="9"/>
      <c r="QML92" s="9"/>
      <c r="QMM92" s="9"/>
      <c r="QMN92" s="9"/>
      <c r="QMO92" s="9"/>
      <c r="QMP92" s="9"/>
      <c r="QMQ92" s="9"/>
      <c r="QMR92" s="9"/>
      <c r="QMS92" s="9"/>
      <c r="QMT92" s="9"/>
      <c r="QMU92" s="9"/>
      <c r="QMV92" s="9"/>
      <c r="QMW92" s="9"/>
      <c r="QMX92" s="9"/>
      <c r="QMY92" s="9"/>
      <c r="QMZ92" s="9"/>
      <c r="QNA92" s="9"/>
      <c r="QNB92" s="9"/>
      <c r="QNC92" s="9"/>
      <c r="QND92" s="9"/>
      <c r="QNE92" s="9"/>
      <c r="QNF92" s="9"/>
      <c r="QNG92" s="9"/>
      <c r="QNH92" s="9"/>
      <c r="QNI92" s="9"/>
      <c r="QNJ92" s="9"/>
      <c r="QNK92" s="9"/>
      <c r="QNL92" s="9"/>
      <c r="QNM92" s="9"/>
      <c r="QNN92" s="9"/>
      <c r="QNO92" s="9"/>
      <c r="QNP92" s="9"/>
      <c r="QNQ92" s="9"/>
      <c r="QNR92" s="9"/>
      <c r="QNS92" s="9"/>
      <c r="QNT92" s="9"/>
      <c r="QNU92" s="9"/>
      <c r="QNV92" s="9"/>
      <c r="QNW92" s="9"/>
      <c r="QNX92" s="9"/>
      <c r="QNY92" s="9"/>
      <c r="QNZ92" s="9"/>
      <c r="QOA92" s="9"/>
      <c r="QOB92" s="9"/>
      <c r="QOC92" s="9"/>
      <c r="QOD92" s="9"/>
      <c r="QOE92" s="9"/>
      <c r="QOF92" s="9"/>
      <c r="QOG92" s="9"/>
      <c r="QOH92" s="9"/>
      <c r="QOI92" s="9"/>
      <c r="QOJ92" s="9"/>
      <c r="QOK92" s="9"/>
      <c r="QOL92" s="9"/>
      <c r="QOM92" s="9"/>
      <c r="QON92" s="9"/>
      <c r="QOO92" s="9"/>
      <c r="QOP92" s="9"/>
      <c r="QOQ92" s="9"/>
      <c r="QOR92" s="9"/>
      <c r="QOS92" s="9"/>
      <c r="QOT92" s="9"/>
      <c r="QOU92" s="9"/>
      <c r="QOV92" s="9"/>
      <c r="QOW92" s="9"/>
      <c r="QOX92" s="9"/>
      <c r="QOY92" s="9"/>
      <c r="QOZ92" s="9"/>
      <c r="QPA92" s="9"/>
      <c r="QPB92" s="9"/>
      <c r="QPC92" s="9"/>
      <c r="QPD92" s="9"/>
      <c r="QPE92" s="9"/>
      <c r="QPF92" s="9"/>
      <c r="QPG92" s="9"/>
      <c r="QPH92" s="9"/>
      <c r="QPI92" s="9"/>
      <c r="QPJ92" s="9"/>
      <c r="QPK92" s="9"/>
      <c r="QPL92" s="9"/>
      <c r="QPM92" s="9"/>
      <c r="QPN92" s="9"/>
      <c r="QPO92" s="9"/>
      <c r="QPP92" s="9"/>
      <c r="QPQ92" s="9"/>
      <c r="QPR92" s="9"/>
      <c r="QPS92" s="9"/>
      <c r="QPT92" s="9"/>
      <c r="QPU92" s="9"/>
      <c r="QPV92" s="9"/>
      <c r="QPW92" s="9"/>
      <c r="QPX92" s="9"/>
      <c r="QPY92" s="9"/>
      <c r="QPZ92" s="9"/>
      <c r="QQA92" s="9"/>
      <c r="QQB92" s="9"/>
      <c r="QQC92" s="9"/>
      <c r="QQD92" s="9"/>
      <c r="QQE92" s="9"/>
      <c r="QQF92" s="9"/>
      <c r="QQG92" s="9"/>
      <c r="QQH92" s="9"/>
      <c r="QQI92" s="9"/>
      <c r="QQJ92" s="9"/>
      <c r="QQK92" s="9"/>
      <c r="QQL92" s="9"/>
      <c r="QQM92" s="9"/>
      <c r="QQN92" s="9"/>
      <c r="QQO92" s="9"/>
      <c r="QQP92" s="9"/>
      <c r="QQQ92" s="9"/>
      <c r="QQR92" s="9"/>
      <c r="QQS92" s="9"/>
      <c r="QQT92" s="9"/>
      <c r="QQU92" s="9"/>
      <c r="QQV92" s="9"/>
      <c r="QQW92" s="9"/>
      <c r="QQX92" s="9"/>
      <c r="QQY92" s="9"/>
      <c r="QQZ92" s="9"/>
      <c r="QRA92" s="9"/>
      <c r="QRB92" s="9"/>
      <c r="QRC92" s="9"/>
      <c r="QRD92" s="9"/>
      <c r="QRE92" s="9"/>
      <c r="QRF92" s="9"/>
      <c r="QRG92" s="9"/>
      <c r="QRH92" s="9"/>
      <c r="QRI92" s="9"/>
      <c r="QRJ92" s="9"/>
      <c r="QRK92" s="9"/>
      <c r="QRL92" s="9"/>
      <c r="QRM92" s="9"/>
      <c r="QRN92" s="9"/>
      <c r="QRO92" s="9"/>
      <c r="QRP92" s="9"/>
      <c r="QRQ92" s="9"/>
      <c r="QRR92" s="9"/>
      <c r="QRS92" s="9"/>
      <c r="QRT92" s="9"/>
      <c r="QRU92" s="9"/>
      <c r="QRV92" s="9"/>
      <c r="QRW92" s="9"/>
      <c r="QRX92" s="9"/>
      <c r="QRY92" s="9"/>
      <c r="QRZ92" s="9"/>
      <c r="QSA92" s="9"/>
      <c r="QSB92" s="9"/>
      <c r="QSC92" s="9"/>
      <c r="QSD92" s="9"/>
      <c r="QSE92" s="9"/>
      <c r="QSF92" s="9"/>
      <c r="QSG92" s="9"/>
      <c r="QSH92" s="9"/>
      <c r="QSI92" s="9"/>
      <c r="QSJ92" s="9"/>
      <c r="QSK92" s="9"/>
      <c r="QSL92" s="9"/>
      <c r="QSM92" s="9"/>
      <c r="QSN92" s="9"/>
      <c r="QSO92" s="9"/>
      <c r="QSP92" s="9"/>
      <c r="QSQ92" s="9"/>
      <c r="QSR92" s="9"/>
      <c r="QSS92" s="9"/>
      <c r="QST92" s="9"/>
      <c r="QSU92" s="9"/>
      <c r="QSV92" s="9"/>
      <c r="QSW92" s="9"/>
      <c r="QSX92" s="9"/>
      <c r="QSY92" s="9"/>
      <c r="QSZ92" s="9"/>
      <c r="QTA92" s="9"/>
      <c r="QTB92" s="9"/>
      <c r="QTC92" s="9"/>
      <c r="QTD92" s="9"/>
      <c r="QTE92" s="9"/>
      <c r="QTF92" s="9"/>
      <c r="QTG92" s="9"/>
      <c r="QTH92" s="9"/>
      <c r="QTI92" s="9"/>
      <c r="QTJ92" s="9"/>
      <c r="QTK92" s="9"/>
      <c r="QTL92" s="9"/>
      <c r="QTM92" s="9"/>
      <c r="QTN92" s="9"/>
      <c r="QTO92" s="9"/>
      <c r="QTP92" s="9"/>
      <c r="QTQ92" s="9"/>
      <c r="QTR92" s="9"/>
      <c r="QTS92" s="9"/>
      <c r="QTT92" s="9"/>
      <c r="QTU92" s="9"/>
      <c r="QTV92" s="9"/>
      <c r="QTW92" s="9"/>
      <c r="QTX92" s="9"/>
      <c r="QTY92" s="9"/>
      <c r="QTZ92" s="9"/>
      <c r="QUA92" s="9"/>
      <c r="QUB92" s="9"/>
      <c r="QUC92" s="9"/>
      <c r="QUD92" s="9"/>
      <c r="QUE92" s="9"/>
      <c r="QUF92" s="9"/>
      <c r="QUG92" s="9"/>
      <c r="QUH92" s="9"/>
      <c r="QUI92" s="9"/>
      <c r="QUJ92" s="9"/>
      <c r="QUK92" s="9"/>
      <c r="QUL92" s="9"/>
      <c r="QUM92" s="9"/>
      <c r="QUN92" s="9"/>
      <c r="QUO92" s="9"/>
      <c r="QUP92" s="9"/>
      <c r="QUQ92" s="9"/>
      <c r="QUR92" s="9"/>
      <c r="QUS92" s="9"/>
      <c r="QUT92" s="9"/>
      <c r="QUU92" s="9"/>
      <c r="QUV92" s="9"/>
      <c r="QUW92" s="9"/>
      <c r="QUX92" s="9"/>
      <c r="QUY92" s="9"/>
      <c r="QUZ92" s="9"/>
      <c r="QVA92" s="9"/>
      <c r="QVB92" s="9"/>
      <c r="QVC92" s="9"/>
      <c r="QVD92" s="9"/>
      <c r="QVE92" s="9"/>
      <c r="QVF92" s="9"/>
      <c r="QVG92" s="9"/>
      <c r="QVH92" s="9"/>
      <c r="QVI92" s="9"/>
      <c r="QVJ92" s="9"/>
      <c r="QVK92" s="9"/>
      <c r="QVL92" s="9"/>
      <c r="QVM92" s="9"/>
      <c r="QVN92" s="9"/>
      <c r="QVO92" s="9"/>
      <c r="QVP92" s="9"/>
      <c r="QVQ92" s="9"/>
      <c r="QVR92" s="9"/>
      <c r="QVS92" s="9"/>
      <c r="QVT92" s="9"/>
      <c r="QVU92" s="9"/>
      <c r="QVV92" s="9"/>
      <c r="QVW92" s="9"/>
      <c r="QVX92" s="9"/>
      <c r="QVY92" s="9"/>
      <c r="QVZ92" s="9"/>
      <c r="QWA92" s="9"/>
      <c r="QWB92" s="9"/>
      <c r="QWC92" s="9"/>
      <c r="QWD92" s="9"/>
      <c r="QWE92" s="9"/>
      <c r="QWF92" s="9"/>
      <c r="QWG92" s="9"/>
      <c r="QWH92" s="9"/>
      <c r="QWI92" s="9"/>
      <c r="QWJ92" s="9"/>
      <c r="QWK92" s="9"/>
      <c r="QWL92" s="9"/>
      <c r="QWM92" s="9"/>
      <c r="QWN92" s="9"/>
      <c r="QWO92" s="9"/>
      <c r="QWP92" s="9"/>
      <c r="QWQ92" s="9"/>
      <c r="QWR92" s="9"/>
      <c r="QWS92" s="9"/>
      <c r="QWT92" s="9"/>
      <c r="QWU92" s="9"/>
      <c r="QWV92" s="9"/>
      <c r="QWW92" s="9"/>
      <c r="QWX92" s="9"/>
      <c r="QWY92" s="9"/>
      <c r="QWZ92" s="9"/>
      <c r="QXA92" s="9"/>
      <c r="QXB92" s="9"/>
      <c r="QXC92" s="9"/>
      <c r="QXD92" s="9"/>
      <c r="QXE92" s="9"/>
      <c r="QXF92" s="9"/>
      <c r="QXG92" s="9"/>
      <c r="QXH92" s="9"/>
      <c r="QXI92" s="9"/>
      <c r="QXJ92" s="9"/>
      <c r="QXK92" s="9"/>
      <c r="QXL92" s="9"/>
      <c r="QXM92" s="9"/>
      <c r="QXN92" s="9"/>
      <c r="QXO92" s="9"/>
      <c r="QXP92" s="9"/>
      <c r="QXQ92" s="9"/>
      <c r="QXR92" s="9"/>
      <c r="QXS92" s="9"/>
      <c r="QXT92" s="9"/>
      <c r="QXU92" s="9"/>
      <c r="QXV92" s="9"/>
      <c r="QXW92" s="9"/>
      <c r="QXX92" s="9"/>
      <c r="QXY92" s="9"/>
      <c r="QXZ92" s="9"/>
      <c r="QYA92" s="9"/>
      <c r="QYB92" s="9"/>
      <c r="QYC92" s="9"/>
      <c r="QYD92" s="9"/>
      <c r="QYE92" s="9"/>
      <c r="QYF92" s="9"/>
      <c r="QYG92" s="9"/>
      <c r="QYH92" s="9"/>
      <c r="QYI92" s="9"/>
      <c r="QYJ92" s="9"/>
      <c r="QYK92" s="9"/>
      <c r="QYL92" s="9"/>
      <c r="QYM92" s="9"/>
      <c r="QYN92" s="9"/>
      <c r="QYO92" s="9"/>
      <c r="QYP92" s="9"/>
      <c r="QYQ92" s="9"/>
      <c r="QYR92" s="9"/>
      <c r="QYS92" s="9"/>
      <c r="QYT92" s="9"/>
      <c r="QYU92" s="9"/>
      <c r="QYV92" s="9"/>
      <c r="QYW92" s="9"/>
      <c r="QYX92" s="9"/>
      <c r="QYY92" s="9"/>
      <c r="QYZ92" s="9"/>
      <c r="QZA92" s="9"/>
      <c r="QZB92" s="9"/>
      <c r="QZC92" s="9"/>
      <c r="QZD92" s="9"/>
      <c r="QZE92" s="9"/>
      <c r="QZF92" s="9"/>
      <c r="QZG92" s="9"/>
      <c r="QZH92" s="9"/>
      <c r="QZI92" s="9"/>
      <c r="QZJ92" s="9"/>
      <c r="QZK92" s="9"/>
      <c r="QZL92" s="9"/>
      <c r="QZM92" s="9"/>
      <c r="QZN92" s="9"/>
      <c r="QZO92" s="9"/>
      <c r="QZP92" s="9"/>
      <c r="QZQ92" s="9"/>
      <c r="QZR92" s="9"/>
      <c r="QZS92" s="9"/>
      <c r="QZT92" s="9"/>
      <c r="QZU92" s="9"/>
      <c r="QZV92" s="9"/>
      <c r="QZW92" s="9"/>
      <c r="QZX92" s="9"/>
      <c r="QZY92" s="9"/>
      <c r="QZZ92" s="9"/>
      <c r="RAA92" s="9"/>
      <c r="RAB92" s="9"/>
      <c r="RAC92" s="9"/>
      <c r="RAD92" s="9"/>
      <c r="RAE92" s="9"/>
      <c r="RAF92" s="9"/>
      <c r="RAG92" s="9"/>
      <c r="RAH92" s="9"/>
      <c r="RAI92" s="9"/>
      <c r="RAJ92" s="9"/>
      <c r="RAK92" s="9"/>
      <c r="RAL92" s="9"/>
      <c r="RAM92" s="9"/>
      <c r="RAN92" s="9"/>
      <c r="RAO92" s="9"/>
      <c r="RAP92" s="9"/>
      <c r="RAQ92" s="9"/>
      <c r="RAR92" s="9"/>
      <c r="RAS92" s="9"/>
      <c r="RAT92" s="9"/>
      <c r="RAU92" s="9"/>
      <c r="RAV92" s="9"/>
      <c r="RAW92" s="9"/>
      <c r="RAX92" s="9"/>
      <c r="RAY92" s="9"/>
      <c r="RAZ92" s="9"/>
      <c r="RBA92" s="9"/>
      <c r="RBB92" s="9"/>
      <c r="RBC92" s="9"/>
      <c r="RBD92" s="9"/>
      <c r="RBE92" s="9"/>
      <c r="RBF92" s="9"/>
      <c r="RBG92" s="9"/>
      <c r="RBH92" s="9"/>
      <c r="RBI92" s="9"/>
      <c r="RBJ92" s="9"/>
      <c r="RBK92" s="9"/>
      <c r="RBL92" s="9"/>
      <c r="RBM92" s="9"/>
      <c r="RBN92" s="9"/>
      <c r="RBO92" s="9"/>
      <c r="RBP92" s="9"/>
      <c r="RBQ92" s="9"/>
      <c r="RBR92" s="9"/>
      <c r="RBS92" s="9"/>
      <c r="RBT92" s="9"/>
      <c r="RBU92" s="9"/>
      <c r="RBV92" s="9"/>
      <c r="RBW92" s="9"/>
      <c r="RBX92" s="9"/>
      <c r="RBY92" s="9"/>
      <c r="RBZ92" s="9"/>
      <c r="RCA92" s="9"/>
      <c r="RCB92" s="9"/>
      <c r="RCC92" s="9"/>
      <c r="RCD92" s="9"/>
      <c r="RCE92" s="9"/>
      <c r="RCF92" s="9"/>
      <c r="RCG92" s="9"/>
      <c r="RCH92" s="9"/>
      <c r="RCI92" s="9"/>
      <c r="RCJ92" s="9"/>
      <c r="RCK92" s="9"/>
      <c r="RCL92" s="9"/>
      <c r="RCM92" s="9"/>
      <c r="RCN92" s="9"/>
      <c r="RCO92" s="9"/>
      <c r="RCP92" s="9"/>
      <c r="RCQ92" s="9"/>
      <c r="RCR92" s="9"/>
      <c r="RCS92" s="9"/>
      <c r="RCT92" s="9"/>
      <c r="RCU92" s="9"/>
      <c r="RCV92" s="9"/>
      <c r="RCW92" s="9"/>
      <c r="RCX92" s="9"/>
      <c r="RCY92" s="9"/>
      <c r="RCZ92" s="9"/>
      <c r="RDA92" s="9"/>
      <c r="RDB92" s="9"/>
      <c r="RDC92" s="9"/>
      <c r="RDD92" s="9"/>
      <c r="RDE92" s="9"/>
      <c r="RDF92" s="9"/>
      <c r="RDG92" s="9"/>
      <c r="RDH92" s="9"/>
      <c r="RDI92" s="9"/>
      <c r="RDJ92" s="9"/>
      <c r="RDK92" s="9"/>
      <c r="RDL92" s="9"/>
      <c r="RDM92" s="9"/>
      <c r="RDN92" s="9"/>
      <c r="RDO92" s="9"/>
      <c r="RDP92" s="9"/>
      <c r="RDQ92" s="9"/>
      <c r="RDR92" s="9"/>
      <c r="RDS92" s="9"/>
      <c r="RDT92" s="9"/>
      <c r="RDU92" s="9"/>
      <c r="RDV92" s="9"/>
      <c r="RDW92" s="9"/>
      <c r="RDX92" s="9"/>
      <c r="RDY92" s="9"/>
      <c r="RDZ92" s="9"/>
      <c r="REA92" s="9"/>
      <c r="REB92" s="9"/>
      <c r="REC92" s="9"/>
      <c r="RED92" s="9"/>
      <c r="REE92" s="9"/>
      <c r="REF92" s="9"/>
      <c r="REG92" s="9"/>
      <c r="REH92" s="9"/>
      <c r="REI92" s="9"/>
      <c r="REJ92" s="9"/>
      <c r="REK92" s="9"/>
      <c r="REL92" s="9"/>
      <c r="REM92" s="9"/>
      <c r="REN92" s="9"/>
      <c r="REO92" s="9"/>
      <c r="REP92" s="9"/>
      <c r="REQ92" s="9"/>
      <c r="RER92" s="9"/>
      <c r="RES92" s="9"/>
      <c r="RET92" s="9"/>
      <c r="REU92" s="9"/>
      <c r="REV92" s="9"/>
      <c r="REW92" s="9"/>
      <c r="REX92" s="9"/>
      <c r="REY92" s="9"/>
      <c r="REZ92" s="9"/>
      <c r="RFA92" s="9"/>
      <c r="RFB92" s="9"/>
      <c r="RFC92" s="9"/>
      <c r="RFD92" s="9"/>
      <c r="RFE92" s="9"/>
      <c r="RFF92" s="9"/>
      <c r="RFG92" s="9"/>
      <c r="RFH92" s="9"/>
      <c r="RFI92" s="9"/>
      <c r="RFJ92" s="9"/>
      <c r="RFK92" s="9"/>
      <c r="RFL92" s="9"/>
      <c r="RFM92" s="9"/>
      <c r="RFN92" s="9"/>
      <c r="RFO92" s="9"/>
      <c r="RFP92" s="9"/>
      <c r="RFQ92" s="9"/>
      <c r="RFR92" s="9"/>
      <c r="RFS92" s="9"/>
      <c r="RFT92" s="9"/>
      <c r="RFU92" s="9"/>
      <c r="RFV92" s="9"/>
      <c r="RFW92" s="9"/>
      <c r="RFX92" s="9"/>
      <c r="RFY92" s="9"/>
      <c r="RFZ92" s="9"/>
      <c r="RGA92" s="9"/>
      <c r="RGB92" s="9"/>
      <c r="RGC92" s="9"/>
      <c r="RGD92" s="9"/>
      <c r="RGE92" s="9"/>
      <c r="RGF92" s="9"/>
      <c r="RGG92" s="9"/>
      <c r="RGH92" s="9"/>
      <c r="RGI92" s="9"/>
      <c r="RGJ92" s="9"/>
      <c r="RGK92" s="9"/>
      <c r="RGL92" s="9"/>
      <c r="RGM92" s="9"/>
      <c r="RGN92" s="9"/>
      <c r="RGO92" s="9"/>
      <c r="RGP92" s="9"/>
      <c r="RGQ92" s="9"/>
      <c r="RGR92" s="9"/>
      <c r="RGS92" s="9"/>
      <c r="RGT92" s="9"/>
      <c r="RGU92" s="9"/>
      <c r="RGV92" s="9"/>
      <c r="RGW92" s="9"/>
      <c r="RGX92" s="9"/>
      <c r="RGY92" s="9"/>
      <c r="RGZ92" s="9"/>
      <c r="RHA92" s="9"/>
      <c r="RHB92" s="9"/>
      <c r="RHC92" s="9"/>
      <c r="RHD92" s="9"/>
      <c r="RHE92" s="9"/>
      <c r="RHF92" s="9"/>
      <c r="RHG92" s="9"/>
      <c r="RHH92" s="9"/>
      <c r="RHI92" s="9"/>
      <c r="RHJ92" s="9"/>
      <c r="RHK92" s="9"/>
      <c r="RHL92" s="9"/>
      <c r="RHM92" s="9"/>
      <c r="RHN92" s="9"/>
      <c r="RHO92" s="9"/>
      <c r="RHP92" s="9"/>
      <c r="RHQ92" s="9"/>
      <c r="RHR92" s="9"/>
      <c r="RHS92" s="9"/>
      <c r="RHT92" s="9"/>
      <c r="RHU92" s="9"/>
      <c r="RHV92" s="9"/>
      <c r="RHW92" s="9"/>
      <c r="RHX92" s="9"/>
      <c r="RHY92" s="9"/>
      <c r="RHZ92" s="9"/>
      <c r="RIA92" s="9"/>
      <c r="RIB92" s="9"/>
      <c r="RIC92" s="9"/>
      <c r="RID92" s="9"/>
      <c r="RIE92" s="9"/>
      <c r="RIF92" s="9"/>
      <c r="RIG92" s="9"/>
      <c r="RIH92" s="9"/>
      <c r="RII92" s="9"/>
      <c r="RIJ92" s="9"/>
      <c r="RIK92" s="9"/>
      <c r="RIL92" s="9"/>
      <c r="RIM92" s="9"/>
      <c r="RIN92" s="9"/>
      <c r="RIO92" s="9"/>
      <c r="RIP92" s="9"/>
      <c r="RIQ92" s="9"/>
      <c r="RIR92" s="9"/>
      <c r="RIS92" s="9"/>
      <c r="RIT92" s="9"/>
      <c r="RIU92" s="9"/>
      <c r="RIV92" s="9"/>
      <c r="RIW92" s="9"/>
      <c r="RIX92" s="9"/>
      <c r="RIY92" s="9"/>
      <c r="RIZ92" s="9"/>
      <c r="RJA92" s="9"/>
      <c r="RJB92" s="9"/>
      <c r="RJC92" s="9"/>
      <c r="RJD92" s="9"/>
      <c r="RJE92" s="9"/>
      <c r="RJF92" s="9"/>
      <c r="RJG92" s="9"/>
      <c r="RJH92" s="9"/>
      <c r="RJI92" s="9"/>
      <c r="RJJ92" s="9"/>
      <c r="RJK92" s="9"/>
      <c r="RJL92" s="9"/>
      <c r="RJM92" s="9"/>
      <c r="RJN92" s="9"/>
      <c r="RJO92" s="9"/>
      <c r="RJP92" s="9"/>
      <c r="RJQ92" s="9"/>
      <c r="RJR92" s="9"/>
      <c r="RJS92" s="9"/>
      <c r="RJT92" s="9"/>
      <c r="RJU92" s="9"/>
      <c r="RJV92" s="9"/>
      <c r="RJW92" s="9"/>
      <c r="RJX92" s="9"/>
      <c r="RJY92" s="9"/>
      <c r="RJZ92" s="9"/>
      <c r="RKA92" s="9"/>
      <c r="RKB92" s="9"/>
      <c r="RKC92" s="9"/>
      <c r="RKD92" s="9"/>
      <c r="RKE92" s="9"/>
      <c r="RKF92" s="9"/>
      <c r="RKG92" s="9"/>
      <c r="RKH92" s="9"/>
      <c r="RKI92" s="9"/>
      <c r="RKJ92" s="9"/>
      <c r="RKK92" s="9"/>
      <c r="RKL92" s="9"/>
      <c r="RKM92" s="9"/>
      <c r="RKN92" s="9"/>
      <c r="RKO92" s="9"/>
      <c r="RKP92" s="9"/>
      <c r="RKQ92" s="9"/>
      <c r="RKR92" s="9"/>
      <c r="RKS92" s="9"/>
      <c r="RKT92" s="9"/>
      <c r="RKU92" s="9"/>
      <c r="RKV92" s="9"/>
      <c r="RKW92" s="9"/>
      <c r="RKX92" s="9"/>
      <c r="RKY92" s="9"/>
      <c r="RKZ92" s="9"/>
      <c r="RLA92" s="9"/>
      <c r="RLB92" s="9"/>
      <c r="RLC92" s="9"/>
      <c r="RLD92" s="9"/>
      <c r="RLE92" s="9"/>
      <c r="RLF92" s="9"/>
      <c r="RLG92" s="9"/>
      <c r="RLH92" s="9"/>
      <c r="RLI92" s="9"/>
      <c r="RLJ92" s="9"/>
      <c r="RLK92" s="9"/>
      <c r="RLL92" s="9"/>
      <c r="RLM92" s="9"/>
      <c r="RLN92" s="9"/>
      <c r="RLO92" s="9"/>
      <c r="RLP92" s="9"/>
      <c r="RLQ92" s="9"/>
      <c r="RLR92" s="9"/>
      <c r="RLS92" s="9"/>
      <c r="RLT92" s="9"/>
      <c r="RLU92" s="9"/>
      <c r="RLV92" s="9"/>
      <c r="RLW92" s="9"/>
      <c r="RLX92" s="9"/>
      <c r="RLY92" s="9"/>
      <c r="RLZ92" s="9"/>
      <c r="RMA92" s="9"/>
      <c r="RMB92" s="9"/>
      <c r="RMC92" s="9"/>
      <c r="RMD92" s="9"/>
      <c r="RME92" s="9"/>
      <c r="RMF92" s="9"/>
      <c r="RMG92" s="9"/>
      <c r="RMH92" s="9"/>
      <c r="RMI92" s="9"/>
      <c r="RMJ92" s="9"/>
      <c r="RMK92" s="9"/>
      <c r="RML92" s="9"/>
      <c r="RMM92" s="9"/>
      <c r="RMN92" s="9"/>
      <c r="RMO92" s="9"/>
      <c r="RMP92" s="9"/>
      <c r="RMQ92" s="9"/>
      <c r="RMR92" s="9"/>
      <c r="RMS92" s="9"/>
      <c r="RMT92" s="9"/>
      <c r="RMU92" s="9"/>
      <c r="RMV92" s="9"/>
      <c r="RMW92" s="9"/>
      <c r="RMX92" s="9"/>
      <c r="RMY92" s="9"/>
      <c r="RMZ92" s="9"/>
      <c r="RNA92" s="9"/>
      <c r="RNB92" s="9"/>
      <c r="RNC92" s="9"/>
      <c r="RND92" s="9"/>
      <c r="RNE92" s="9"/>
      <c r="RNF92" s="9"/>
      <c r="RNG92" s="9"/>
      <c r="RNH92" s="9"/>
      <c r="RNI92" s="9"/>
      <c r="RNJ92" s="9"/>
      <c r="RNK92" s="9"/>
      <c r="RNL92" s="9"/>
      <c r="RNM92" s="9"/>
      <c r="RNN92" s="9"/>
      <c r="RNO92" s="9"/>
      <c r="RNP92" s="9"/>
      <c r="RNQ92" s="9"/>
      <c r="RNR92" s="9"/>
      <c r="RNS92" s="9"/>
      <c r="RNT92" s="9"/>
      <c r="RNU92" s="9"/>
      <c r="RNV92" s="9"/>
      <c r="RNW92" s="9"/>
      <c r="RNX92" s="9"/>
      <c r="RNY92" s="9"/>
      <c r="RNZ92" s="9"/>
      <c r="ROA92" s="9"/>
      <c r="ROB92" s="9"/>
      <c r="ROC92" s="9"/>
      <c r="ROD92" s="9"/>
      <c r="ROE92" s="9"/>
      <c r="ROF92" s="9"/>
      <c r="ROG92" s="9"/>
      <c r="ROH92" s="9"/>
      <c r="ROI92" s="9"/>
      <c r="ROJ92" s="9"/>
      <c r="ROK92" s="9"/>
      <c r="ROL92" s="9"/>
      <c r="ROM92" s="9"/>
      <c r="RON92" s="9"/>
      <c r="ROO92" s="9"/>
      <c r="ROP92" s="9"/>
      <c r="ROQ92" s="9"/>
      <c r="ROR92" s="9"/>
      <c r="ROS92" s="9"/>
      <c r="ROT92" s="9"/>
      <c r="ROU92" s="9"/>
      <c r="ROV92" s="9"/>
      <c r="ROW92" s="9"/>
      <c r="ROX92" s="9"/>
      <c r="ROY92" s="9"/>
      <c r="ROZ92" s="9"/>
      <c r="RPA92" s="9"/>
      <c r="RPB92" s="9"/>
      <c r="RPC92" s="9"/>
      <c r="RPD92" s="9"/>
      <c r="RPE92" s="9"/>
      <c r="RPF92" s="9"/>
      <c r="RPG92" s="9"/>
      <c r="RPH92" s="9"/>
      <c r="RPI92" s="9"/>
      <c r="RPJ92" s="9"/>
      <c r="RPK92" s="9"/>
      <c r="RPL92" s="9"/>
      <c r="RPM92" s="9"/>
      <c r="RPN92" s="9"/>
      <c r="RPO92" s="9"/>
      <c r="RPP92" s="9"/>
      <c r="RPQ92" s="9"/>
      <c r="RPR92" s="9"/>
      <c r="RPS92" s="9"/>
      <c r="RPT92" s="9"/>
      <c r="RPU92" s="9"/>
      <c r="RPV92" s="9"/>
      <c r="RPW92" s="9"/>
      <c r="RPX92" s="9"/>
      <c r="RPY92" s="9"/>
      <c r="RPZ92" s="9"/>
      <c r="RQA92" s="9"/>
      <c r="RQB92" s="9"/>
      <c r="RQC92" s="9"/>
      <c r="RQD92" s="9"/>
      <c r="RQE92" s="9"/>
      <c r="RQF92" s="9"/>
      <c r="RQG92" s="9"/>
      <c r="RQH92" s="9"/>
      <c r="RQI92" s="9"/>
      <c r="RQJ92" s="9"/>
      <c r="RQK92" s="9"/>
      <c r="RQL92" s="9"/>
      <c r="RQM92" s="9"/>
      <c r="RQN92" s="9"/>
      <c r="RQO92" s="9"/>
      <c r="RQP92" s="9"/>
      <c r="RQQ92" s="9"/>
      <c r="RQR92" s="9"/>
      <c r="RQS92" s="9"/>
      <c r="RQT92" s="9"/>
      <c r="RQU92" s="9"/>
      <c r="RQV92" s="9"/>
      <c r="RQW92" s="9"/>
      <c r="RQX92" s="9"/>
      <c r="RQY92" s="9"/>
      <c r="RQZ92" s="9"/>
      <c r="RRA92" s="9"/>
      <c r="RRB92" s="9"/>
      <c r="RRC92" s="9"/>
      <c r="RRD92" s="9"/>
      <c r="RRE92" s="9"/>
      <c r="RRF92" s="9"/>
      <c r="RRG92" s="9"/>
      <c r="RRH92" s="9"/>
      <c r="RRI92" s="9"/>
      <c r="RRJ92" s="9"/>
      <c r="RRK92" s="9"/>
      <c r="RRL92" s="9"/>
      <c r="RRM92" s="9"/>
      <c r="RRN92" s="9"/>
      <c r="RRO92" s="9"/>
      <c r="RRP92" s="9"/>
      <c r="RRQ92" s="9"/>
      <c r="RRR92" s="9"/>
      <c r="RRS92" s="9"/>
      <c r="RRT92" s="9"/>
      <c r="RRU92" s="9"/>
      <c r="RRV92" s="9"/>
      <c r="RRW92" s="9"/>
      <c r="RRX92" s="9"/>
      <c r="RRY92" s="9"/>
      <c r="RRZ92" s="9"/>
      <c r="RSA92" s="9"/>
      <c r="RSB92" s="9"/>
      <c r="RSC92" s="9"/>
      <c r="RSD92" s="9"/>
      <c r="RSE92" s="9"/>
      <c r="RSF92" s="9"/>
      <c r="RSG92" s="9"/>
      <c r="RSH92" s="9"/>
      <c r="RSI92" s="9"/>
      <c r="RSJ92" s="9"/>
      <c r="RSK92" s="9"/>
      <c r="RSL92" s="9"/>
      <c r="RSM92" s="9"/>
      <c r="RSN92" s="9"/>
      <c r="RSO92" s="9"/>
      <c r="RSP92" s="9"/>
      <c r="RSQ92" s="9"/>
      <c r="RSR92" s="9"/>
      <c r="RSS92" s="9"/>
      <c r="RST92" s="9"/>
      <c r="RSU92" s="9"/>
      <c r="RSV92" s="9"/>
      <c r="RSW92" s="9"/>
      <c r="RSX92" s="9"/>
      <c r="RSY92" s="9"/>
      <c r="RSZ92" s="9"/>
      <c r="RTA92" s="9"/>
      <c r="RTB92" s="9"/>
      <c r="RTC92" s="9"/>
      <c r="RTD92" s="9"/>
      <c r="RTE92" s="9"/>
      <c r="RTF92" s="9"/>
      <c r="RTG92" s="9"/>
      <c r="RTH92" s="9"/>
      <c r="RTI92" s="9"/>
      <c r="RTJ92" s="9"/>
      <c r="RTK92" s="9"/>
      <c r="RTL92" s="9"/>
      <c r="RTM92" s="9"/>
      <c r="RTN92" s="9"/>
      <c r="RTO92" s="9"/>
      <c r="RTP92" s="9"/>
      <c r="RTQ92" s="9"/>
      <c r="RTR92" s="9"/>
      <c r="RTS92" s="9"/>
      <c r="RTT92" s="9"/>
      <c r="RTU92" s="9"/>
      <c r="RTV92" s="9"/>
      <c r="RTW92" s="9"/>
      <c r="RTX92" s="9"/>
      <c r="RTY92" s="9"/>
      <c r="RTZ92" s="9"/>
      <c r="RUA92" s="9"/>
      <c r="RUB92" s="9"/>
      <c r="RUC92" s="9"/>
      <c r="RUD92" s="9"/>
      <c r="RUE92" s="9"/>
      <c r="RUF92" s="9"/>
      <c r="RUG92" s="9"/>
      <c r="RUH92" s="9"/>
      <c r="RUI92" s="9"/>
      <c r="RUJ92" s="9"/>
      <c r="RUK92" s="9"/>
      <c r="RUL92" s="9"/>
      <c r="RUM92" s="9"/>
      <c r="RUN92" s="9"/>
      <c r="RUO92" s="9"/>
      <c r="RUP92" s="9"/>
      <c r="RUQ92" s="9"/>
      <c r="RUR92" s="9"/>
      <c r="RUS92" s="9"/>
      <c r="RUT92" s="9"/>
      <c r="RUU92" s="9"/>
      <c r="RUV92" s="9"/>
      <c r="RUW92" s="9"/>
      <c r="RUX92" s="9"/>
      <c r="RUY92" s="9"/>
      <c r="RUZ92" s="9"/>
      <c r="RVA92" s="9"/>
      <c r="RVB92" s="9"/>
      <c r="RVC92" s="9"/>
      <c r="RVD92" s="9"/>
      <c r="RVE92" s="9"/>
      <c r="RVF92" s="9"/>
      <c r="RVG92" s="9"/>
      <c r="RVH92" s="9"/>
      <c r="RVI92" s="9"/>
      <c r="RVJ92" s="9"/>
      <c r="RVK92" s="9"/>
      <c r="RVL92" s="9"/>
      <c r="RVM92" s="9"/>
      <c r="RVN92" s="9"/>
      <c r="RVO92" s="9"/>
      <c r="RVP92" s="9"/>
      <c r="RVQ92" s="9"/>
      <c r="RVR92" s="9"/>
      <c r="RVS92" s="9"/>
      <c r="RVT92" s="9"/>
      <c r="RVU92" s="9"/>
      <c r="RVV92" s="9"/>
      <c r="RVW92" s="9"/>
      <c r="RVX92" s="9"/>
      <c r="RVY92" s="9"/>
      <c r="RVZ92" s="9"/>
      <c r="RWA92" s="9"/>
      <c r="RWB92" s="9"/>
      <c r="RWC92" s="9"/>
      <c r="RWD92" s="9"/>
      <c r="RWE92" s="9"/>
      <c r="RWF92" s="9"/>
      <c r="RWG92" s="9"/>
      <c r="RWH92" s="9"/>
      <c r="RWI92" s="9"/>
      <c r="RWJ92" s="9"/>
      <c r="RWK92" s="9"/>
      <c r="RWL92" s="9"/>
      <c r="RWM92" s="9"/>
      <c r="RWN92" s="9"/>
      <c r="RWO92" s="9"/>
      <c r="RWP92" s="9"/>
      <c r="RWQ92" s="9"/>
      <c r="RWR92" s="9"/>
      <c r="RWS92" s="9"/>
      <c r="RWT92" s="9"/>
      <c r="RWU92" s="9"/>
      <c r="RWV92" s="9"/>
      <c r="RWW92" s="9"/>
      <c r="RWX92" s="9"/>
      <c r="RWY92" s="9"/>
      <c r="RWZ92" s="9"/>
      <c r="RXA92" s="9"/>
      <c r="RXB92" s="9"/>
      <c r="RXC92" s="9"/>
      <c r="RXD92" s="9"/>
      <c r="RXE92" s="9"/>
      <c r="RXF92" s="9"/>
      <c r="RXG92" s="9"/>
      <c r="RXH92" s="9"/>
      <c r="RXI92" s="9"/>
      <c r="RXJ92" s="9"/>
      <c r="RXK92" s="9"/>
      <c r="RXL92" s="9"/>
      <c r="RXM92" s="9"/>
      <c r="RXN92" s="9"/>
      <c r="RXO92" s="9"/>
      <c r="RXP92" s="9"/>
      <c r="RXQ92" s="9"/>
      <c r="RXR92" s="9"/>
      <c r="RXS92" s="9"/>
      <c r="RXT92" s="9"/>
      <c r="RXU92" s="9"/>
      <c r="RXV92" s="9"/>
      <c r="RXW92" s="9"/>
      <c r="RXX92" s="9"/>
      <c r="RXY92" s="9"/>
      <c r="RXZ92" s="9"/>
      <c r="RYA92" s="9"/>
      <c r="RYB92" s="9"/>
      <c r="RYC92" s="9"/>
      <c r="RYD92" s="9"/>
      <c r="RYE92" s="9"/>
      <c r="RYF92" s="9"/>
      <c r="RYG92" s="9"/>
      <c r="RYH92" s="9"/>
      <c r="RYI92" s="9"/>
      <c r="RYJ92" s="9"/>
      <c r="RYK92" s="9"/>
      <c r="RYL92" s="9"/>
      <c r="RYM92" s="9"/>
      <c r="RYN92" s="9"/>
      <c r="RYO92" s="9"/>
      <c r="RYP92" s="9"/>
      <c r="RYQ92" s="9"/>
      <c r="RYR92" s="9"/>
      <c r="RYS92" s="9"/>
      <c r="RYT92" s="9"/>
      <c r="RYU92" s="9"/>
      <c r="RYV92" s="9"/>
      <c r="RYW92" s="9"/>
      <c r="RYX92" s="9"/>
      <c r="RYY92" s="9"/>
      <c r="RYZ92" s="9"/>
      <c r="RZA92" s="9"/>
      <c r="RZB92" s="9"/>
      <c r="RZC92" s="9"/>
      <c r="RZD92" s="9"/>
      <c r="RZE92" s="9"/>
      <c r="RZF92" s="9"/>
      <c r="RZG92" s="9"/>
      <c r="RZH92" s="9"/>
      <c r="RZI92" s="9"/>
      <c r="RZJ92" s="9"/>
      <c r="RZK92" s="9"/>
      <c r="RZL92" s="9"/>
      <c r="RZM92" s="9"/>
      <c r="RZN92" s="9"/>
      <c r="RZO92" s="9"/>
      <c r="RZP92" s="9"/>
      <c r="RZQ92" s="9"/>
      <c r="RZR92" s="9"/>
      <c r="RZS92" s="9"/>
      <c r="RZT92" s="9"/>
      <c r="RZU92" s="9"/>
      <c r="RZV92" s="9"/>
      <c r="RZW92" s="9"/>
      <c r="RZX92" s="9"/>
      <c r="RZY92" s="9"/>
      <c r="RZZ92" s="9"/>
      <c r="SAA92" s="9"/>
      <c r="SAB92" s="9"/>
      <c r="SAC92" s="9"/>
      <c r="SAD92" s="9"/>
      <c r="SAE92" s="9"/>
      <c r="SAF92" s="9"/>
      <c r="SAG92" s="9"/>
      <c r="SAH92" s="9"/>
      <c r="SAI92" s="9"/>
      <c r="SAJ92" s="9"/>
      <c r="SAK92" s="9"/>
      <c r="SAL92" s="9"/>
      <c r="SAM92" s="9"/>
      <c r="SAN92" s="9"/>
      <c r="SAO92" s="9"/>
      <c r="SAP92" s="9"/>
      <c r="SAQ92" s="9"/>
      <c r="SAR92" s="9"/>
      <c r="SAS92" s="9"/>
      <c r="SAT92" s="9"/>
      <c r="SAU92" s="9"/>
      <c r="SAV92" s="9"/>
      <c r="SAW92" s="9"/>
      <c r="SAX92" s="9"/>
      <c r="SAY92" s="9"/>
      <c r="SAZ92" s="9"/>
      <c r="SBA92" s="9"/>
      <c r="SBB92" s="9"/>
      <c r="SBC92" s="9"/>
      <c r="SBD92" s="9"/>
      <c r="SBE92" s="9"/>
      <c r="SBF92" s="9"/>
      <c r="SBG92" s="9"/>
      <c r="SBH92" s="9"/>
      <c r="SBI92" s="9"/>
      <c r="SBJ92" s="9"/>
      <c r="SBK92" s="9"/>
      <c r="SBL92" s="9"/>
      <c r="SBM92" s="9"/>
      <c r="SBN92" s="9"/>
      <c r="SBO92" s="9"/>
      <c r="SBP92" s="9"/>
      <c r="SBQ92" s="9"/>
      <c r="SBR92" s="9"/>
      <c r="SBS92" s="9"/>
      <c r="SBT92" s="9"/>
      <c r="SBU92" s="9"/>
      <c r="SBV92" s="9"/>
      <c r="SBW92" s="9"/>
      <c r="SBX92" s="9"/>
      <c r="SBY92" s="9"/>
      <c r="SBZ92" s="9"/>
      <c r="SCA92" s="9"/>
      <c r="SCB92" s="9"/>
      <c r="SCC92" s="9"/>
      <c r="SCD92" s="9"/>
      <c r="SCE92" s="9"/>
      <c r="SCF92" s="9"/>
      <c r="SCG92" s="9"/>
      <c r="SCH92" s="9"/>
      <c r="SCI92" s="9"/>
      <c r="SCJ92" s="9"/>
      <c r="SCK92" s="9"/>
      <c r="SCL92" s="9"/>
      <c r="SCM92" s="9"/>
      <c r="SCN92" s="9"/>
      <c r="SCO92" s="9"/>
      <c r="SCP92" s="9"/>
      <c r="SCQ92" s="9"/>
      <c r="SCR92" s="9"/>
      <c r="SCS92" s="9"/>
      <c r="SCT92" s="9"/>
      <c r="SCU92" s="9"/>
      <c r="SCV92" s="9"/>
      <c r="SCW92" s="9"/>
      <c r="SCX92" s="9"/>
      <c r="SCY92" s="9"/>
      <c r="SCZ92" s="9"/>
      <c r="SDA92" s="9"/>
      <c r="SDB92" s="9"/>
      <c r="SDC92" s="9"/>
      <c r="SDD92" s="9"/>
      <c r="SDE92" s="9"/>
      <c r="SDF92" s="9"/>
      <c r="SDG92" s="9"/>
      <c r="SDH92" s="9"/>
      <c r="SDI92" s="9"/>
      <c r="SDJ92" s="9"/>
      <c r="SDK92" s="9"/>
      <c r="SDL92" s="9"/>
      <c r="SDM92" s="9"/>
      <c r="SDN92" s="9"/>
      <c r="SDO92" s="9"/>
      <c r="SDP92" s="9"/>
      <c r="SDQ92" s="9"/>
      <c r="SDR92" s="9"/>
      <c r="SDS92" s="9"/>
      <c r="SDT92" s="9"/>
      <c r="SDU92" s="9"/>
      <c r="SDV92" s="9"/>
      <c r="SDW92" s="9"/>
      <c r="SDX92" s="9"/>
      <c r="SDY92" s="9"/>
      <c r="SDZ92" s="9"/>
      <c r="SEA92" s="9"/>
      <c r="SEB92" s="9"/>
      <c r="SEC92" s="9"/>
      <c r="SED92" s="9"/>
      <c r="SEE92" s="9"/>
      <c r="SEF92" s="9"/>
      <c r="SEG92" s="9"/>
      <c r="SEH92" s="9"/>
      <c r="SEI92" s="9"/>
      <c r="SEJ92" s="9"/>
      <c r="SEK92" s="9"/>
      <c r="SEL92" s="9"/>
      <c r="SEM92" s="9"/>
      <c r="SEN92" s="9"/>
      <c r="SEO92" s="9"/>
      <c r="SEP92" s="9"/>
      <c r="SEQ92" s="9"/>
      <c r="SER92" s="9"/>
      <c r="SES92" s="9"/>
      <c r="SET92" s="9"/>
      <c r="SEU92" s="9"/>
      <c r="SEV92" s="9"/>
      <c r="SEW92" s="9"/>
      <c r="SEX92" s="9"/>
      <c r="SEY92" s="9"/>
      <c r="SEZ92" s="9"/>
      <c r="SFA92" s="9"/>
      <c r="SFB92" s="9"/>
      <c r="SFC92" s="9"/>
      <c r="SFD92" s="9"/>
      <c r="SFE92" s="9"/>
      <c r="SFF92" s="9"/>
      <c r="SFG92" s="9"/>
      <c r="SFH92" s="9"/>
      <c r="SFI92" s="9"/>
      <c r="SFJ92" s="9"/>
      <c r="SFK92" s="9"/>
      <c r="SFL92" s="9"/>
      <c r="SFM92" s="9"/>
      <c r="SFN92" s="9"/>
      <c r="SFO92" s="9"/>
      <c r="SFP92" s="9"/>
      <c r="SFQ92" s="9"/>
      <c r="SFR92" s="9"/>
      <c r="SFS92" s="9"/>
      <c r="SFT92" s="9"/>
      <c r="SFU92" s="9"/>
      <c r="SFV92" s="9"/>
      <c r="SFW92" s="9"/>
      <c r="SFX92" s="9"/>
      <c r="SFY92" s="9"/>
      <c r="SFZ92" s="9"/>
      <c r="SGA92" s="9"/>
      <c r="SGB92" s="9"/>
      <c r="SGC92" s="9"/>
      <c r="SGD92" s="9"/>
      <c r="SGE92" s="9"/>
      <c r="SGF92" s="9"/>
      <c r="SGG92" s="9"/>
      <c r="SGH92" s="9"/>
      <c r="SGI92" s="9"/>
      <c r="SGJ92" s="9"/>
      <c r="SGK92" s="9"/>
      <c r="SGL92" s="9"/>
      <c r="SGM92" s="9"/>
      <c r="SGN92" s="9"/>
      <c r="SGO92" s="9"/>
      <c r="SGP92" s="9"/>
      <c r="SGQ92" s="9"/>
      <c r="SGR92" s="9"/>
      <c r="SGS92" s="9"/>
      <c r="SGT92" s="9"/>
      <c r="SGU92" s="9"/>
      <c r="SGV92" s="9"/>
      <c r="SGW92" s="9"/>
      <c r="SGX92" s="9"/>
      <c r="SGY92" s="9"/>
      <c r="SGZ92" s="9"/>
      <c r="SHA92" s="9"/>
      <c r="SHB92" s="9"/>
      <c r="SHC92" s="9"/>
      <c r="SHD92" s="9"/>
      <c r="SHE92" s="9"/>
      <c r="SHF92" s="9"/>
      <c r="SHG92" s="9"/>
      <c r="SHH92" s="9"/>
      <c r="SHI92" s="9"/>
      <c r="SHJ92" s="9"/>
      <c r="SHK92" s="9"/>
      <c r="SHL92" s="9"/>
      <c r="SHM92" s="9"/>
      <c r="SHN92" s="9"/>
      <c r="SHO92" s="9"/>
      <c r="SHP92" s="9"/>
      <c r="SHQ92" s="9"/>
      <c r="SHR92" s="9"/>
      <c r="SHS92" s="9"/>
      <c r="SHT92" s="9"/>
      <c r="SHU92" s="9"/>
      <c r="SHV92" s="9"/>
      <c r="SHW92" s="9"/>
      <c r="SHX92" s="9"/>
      <c r="SHY92" s="9"/>
      <c r="SHZ92" s="9"/>
      <c r="SIA92" s="9"/>
      <c r="SIB92" s="9"/>
      <c r="SIC92" s="9"/>
      <c r="SID92" s="9"/>
      <c r="SIE92" s="9"/>
      <c r="SIF92" s="9"/>
      <c r="SIG92" s="9"/>
      <c r="SIH92" s="9"/>
      <c r="SII92" s="9"/>
      <c r="SIJ92" s="9"/>
      <c r="SIK92" s="9"/>
      <c r="SIL92" s="9"/>
      <c r="SIM92" s="9"/>
      <c r="SIN92" s="9"/>
      <c r="SIO92" s="9"/>
      <c r="SIP92" s="9"/>
      <c r="SIQ92" s="9"/>
      <c r="SIR92" s="9"/>
      <c r="SIS92" s="9"/>
      <c r="SIT92" s="9"/>
      <c r="SIU92" s="9"/>
      <c r="SIV92" s="9"/>
      <c r="SIW92" s="9"/>
      <c r="SIX92" s="9"/>
      <c r="SIY92" s="9"/>
      <c r="SIZ92" s="9"/>
      <c r="SJA92" s="9"/>
      <c r="SJB92" s="9"/>
      <c r="SJC92" s="9"/>
      <c r="SJD92" s="9"/>
      <c r="SJE92" s="9"/>
      <c r="SJF92" s="9"/>
      <c r="SJG92" s="9"/>
      <c r="SJH92" s="9"/>
      <c r="SJI92" s="9"/>
      <c r="SJJ92" s="9"/>
      <c r="SJK92" s="9"/>
      <c r="SJL92" s="9"/>
      <c r="SJM92" s="9"/>
      <c r="SJN92" s="9"/>
      <c r="SJO92" s="9"/>
      <c r="SJP92" s="9"/>
      <c r="SJQ92" s="9"/>
      <c r="SJR92" s="9"/>
      <c r="SJS92" s="9"/>
      <c r="SJT92" s="9"/>
      <c r="SJU92" s="9"/>
      <c r="SJV92" s="9"/>
      <c r="SJW92" s="9"/>
      <c r="SJX92" s="9"/>
      <c r="SJY92" s="9"/>
      <c r="SJZ92" s="9"/>
      <c r="SKA92" s="9"/>
      <c r="SKB92" s="9"/>
      <c r="SKC92" s="9"/>
      <c r="SKD92" s="9"/>
      <c r="SKE92" s="9"/>
      <c r="SKF92" s="9"/>
      <c r="SKG92" s="9"/>
      <c r="SKH92" s="9"/>
      <c r="SKI92" s="9"/>
      <c r="SKJ92" s="9"/>
      <c r="SKK92" s="9"/>
      <c r="SKL92" s="9"/>
      <c r="SKM92" s="9"/>
      <c r="SKN92" s="9"/>
      <c r="SKO92" s="9"/>
      <c r="SKP92" s="9"/>
      <c r="SKQ92" s="9"/>
      <c r="SKR92" s="9"/>
      <c r="SKS92" s="9"/>
      <c r="SKT92" s="9"/>
      <c r="SKU92" s="9"/>
      <c r="SKV92" s="9"/>
      <c r="SKW92" s="9"/>
      <c r="SKX92" s="9"/>
      <c r="SKY92" s="9"/>
      <c r="SKZ92" s="9"/>
      <c r="SLA92" s="9"/>
      <c r="SLB92" s="9"/>
      <c r="SLC92" s="9"/>
      <c r="SLD92" s="9"/>
      <c r="SLE92" s="9"/>
      <c r="SLF92" s="9"/>
      <c r="SLG92" s="9"/>
      <c r="SLH92" s="9"/>
      <c r="SLI92" s="9"/>
      <c r="SLJ92" s="9"/>
      <c r="SLK92" s="9"/>
      <c r="SLL92" s="9"/>
      <c r="SLM92" s="9"/>
      <c r="SLN92" s="9"/>
      <c r="SLO92" s="9"/>
      <c r="SLP92" s="9"/>
      <c r="SLQ92" s="9"/>
      <c r="SLR92" s="9"/>
      <c r="SLS92" s="9"/>
      <c r="SLT92" s="9"/>
      <c r="SLU92" s="9"/>
      <c r="SLV92" s="9"/>
      <c r="SLW92" s="9"/>
      <c r="SLX92" s="9"/>
      <c r="SLY92" s="9"/>
      <c r="SLZ92" s="9"/>
      <c r="SMA92" s="9"/>
      <c r="SMB92" s="9"/>
      <c r="SMC92" s="9"/>
      <c r="SMD92" s="9"/>
      <c r="SME92" s="9"/>
      <c r="SMF92" s="9"/>
      <c r="SMG92" s="9"/>
      <c r="SMH92" s="9"/>
      <c r="SMI92" s="9"/>
      <c r="SMJ92" s="9"/>
      <c r="SMK92" s="9"/>
      <c r="SML92" s="9"/>
      <c r="SMM92" s="9"/>
      <c r="SMN92" s="9"/>
      <c r="SMO92" s="9"/>
      <c r="SMP92" s="9"/>
      <c r="SMQ92" s="9"/>
      <c r="SMR92" s="9"/>
      <c r="SMS92" s="9"/>
      <c r="SMT92" s="9"/>
      <c r="SMU92" s="9"/>
      <c r="SMV92" s="9"/>
      <c r="SMW92" s="9"/>
      <c r="SMX92" s="9"/>
      <c r="SMY92" s="9"/>
      <c r="SMZ92" s="9"/>
      <c r="SNA92" s="9"/>
      <c r="SNB92" s="9"/>
      <c r="SNC92" s="9"/>
      <c r="SND92" s="9"/>
      <c r="SNE92" s="9"/>
      <c r="SNF92" s="9"/>
      <c r="SNG92" s="9"/>
      <c r="SNH92" s="9"/>
      <c r="SNI92" s="9"/>
      <c r="SNJ92" s="9"/>
      <c r="SNK92" s="9"/>
      <c r="SNL92" s="9"/>
      <c r="SNM92" s="9"/>
      <c r="SNN92" s="9"/>
      <c r="SNO92" s="9"/>
      <c r="SNP92" s="9"/>
      <c r="SNQ92" s="9"/>
      <c r="SNR92" s="9"/>
      <c r="SNS92" s="9"/>
      <c r="SNT92" s="9"/>
      <c r="SNU92" s="9"/>
      <c r="SNV92" s="9"/>
      <c r="SNW92" s="9"/>
      <c r="SNX92" s="9"/>
      <c r="SNY92" s="9"/>
      <c r="SNZ92" s="9"/>
      <c r="SOA92" s="9"/>
      <c r="SOB92" s="9"/>
      <c r="SOC92" s="9"/>
      <c r="SOD92" s="9"/>
      <c r="SOE92" s="9"/>
      <c r="SOF92" s="9"/>
      <c r="SOG92" s="9"/>
      <c r="SOH92" s="9"/>
      <c r="SOI92" s="9"/>
      <c r="SOJ92" s="9"/>
      <c r="SOK92" s="9"/>
      <c r="SOL92" s="9"/>
      <c r="SOM92" s="9"/>
      <c r="SON92" s="9"/>
      <c r="SOO92" s="9"/>
      <c r="SOP92" s="9"/>
      <c r="SOQ92" s="9"/>
      <c r="SOR92" s="9"/>
      <c r="SOS92" s="9"/>
      <c r="SOT92" s="9"/>
      <c r="SOU92" s="9"/>
      <c r="SOV92" s="9"/>
      <c r="SOW92" s="9"/>
      <c r="SOX92" s="9"/>
      <c r="SOY92" s="9"/>
      <c r="SOZ92" s="9"/>
      <c r="SPA92" s="9"/>
      <c r="SPB92" s="9"/>
      <c r="SPC92" s="9"/>
      <c r="SPD92" s="9"/>
      <c r="SPE92" s="9"/>
      <c r="SPF92" s="9"/>
      <c r="SPG92" s="9"/>
      <c r="SPH92" s="9"/>
      <c r="SPI92" s="9"/>
      <c r="SPJ92" s="9"/>
      <c r="SPK92" s="9"/>
      <c r="SPL92" s="9"/>
      <c r="SPM92" s="9"/>
      <c r="SPN92" s="9"/>
      <c r="SPO92" s="9"/>
      <c r="SPP92" s="9"/>
      <c r="SPQ92" s="9"/>
      <c r="SPR92" s="9"/>
      <c r="SPS92" s="9"/>
      <c r="SPT92" s="9"/>
      <c r="SPU92" s="9"/>
      <c r="SPV92" s="9"/>
      <c r="SPW92" s="9"/>
      <c r="SPX92" s="9"/>
      <c r="SPY92" s="9"/>
      <c r="SPZ92" s="9"/>
      <c r="SQA92" s="9"/>
      <c r="SQB92" s="9"/>
      <c r="SQC92" s="9"/>
      <c r="SQD92" s="9"/>
      <c r="SQE92" s="9"/>
      <c r="SQF92" s="9"/>
      <c r="SQG92" s="9"/>
      <c r="SQH92" s="9"/>
      <c r="SQI92" s="9"/>
      <c r="SQJ92" s="9"/>
      <c r="SQK92" s="9"/>
      <c r="SQL92" s="9"/>
      <c r="SQM92" s="9"/>
      <c r="SQN92" s="9"/>
      <c r="SQO92" s="9"/>
      <c r="SQP92" s="9"/>
      <c r="SQQ92" s="9"/>
      <c r="SQR92" s="9"/>
      <c r="SQS92" s="9"/>
      <c r="SQT92" s="9"/>
      <c r="SQU92" s="9"/>
      <c r="SQV92" s="9"/>
      <c r="SQW92" s="9"/>
      <c r="SQX92" s="9"/>
      <c r="SQY92" s="9"/>
      <c r="SQZ92" s="9"/>
      <c r="SRA92" s="9"/>
      <c r="SRB92" s="9"/>
      <c r="SRC92" s="9"/>
      <c r="SRD92" s="9"/>
      <c r="SRE92" s="9"/>
      <c r="SRF92" s="9"/>
      <c r="SRG92" s="9"/>
      <c r="SRH92" s="9"/>
      <c r="SRI92" s="9"/>
      <c r="SRJ92" s="9"/>
      <c r="SRK92" s="9"/>
      <c r="SRL92" s="9"/>
      <c r="SRM92" s="9"/>
      <c r="SRN92" s="9"/>
      <c r="SRO92" s="9"/>
      <c r="SRP92" s="9"/>
      <c r="SRQ92" s="9"/>
      <c r="SRR92" s="9"/>
      <c r="SRS92" s="9"/>
      <c r="SRT92" s="9"/>
      <c r="SRU92" s="9"/>
      <c r="SRV92" s="9"/>
      <c r="SRW92" s="9"/>
      <c r="SRX92" s="9"/>
      <c r="SRY92" s="9"/>
      <c r="SRZ92" s="9"/>
      <c r="SSA92" s="9"/>
      <c r="SSB92" s="9"/>
      <c r="SSC92" s="9"/>
      <c r="SSD92" s="9"/>
      <c r="SSE92" s="9"/>
      <c r="SSF92" s="9"/>
      <c r="SSG92" s="9"/>
      <c r="SSH92" s="9"/>
      <c r="SSI92" s="9"/>
      <c r="SSJ92" s="9"/>
      <c r="SSK92" s="9"/>
      <c r="SSL92" s="9"/>
      <c r="SSM92" s="9"/>
      <c r="SSN92" s="9"/>
      <c r="SSO92" s="9"/>
      <c r="SSP92" s="9"/>
      <c r="SSQ92" s="9"/>
      <c r="SSR92" s="9"/>
      <c r="SSS92" s="9"/>
      <c r="SST92" s="9"/>
      <c r="SSU92" s="9"/>
      <c r="SSV92" s="9"/>
      <c r="SSW92" s="9"/>
      <c r="SSX92" s="9"/>
      <c r="SSY92" s="9"/>
      <c r="SSZ92" s="9"/>
      <c r="STA92" s="9"/>
      <c r="STB92" s="9"/>
      <c r="STC92" s="9"/>
      <c r="STD92" s="9"/>
      <c r="STE92" s="9"/>
      <c r="STF92" s="9"/>
      <c r="STG92" s="9"/>
      <c r="STH92" s="9"/>
      <c r="STI92" s="9"/>
      <c r="STJ92" s="9"/>
      <c r="STK92" s="9"/>
      <c r="STL92" s="9"/>
      <c r="STM92" s="9"/>
      <c r="STN92" s="9"/>
      <c r="STO92" s="9"/>
      <c r="STP92" s="9"/>
      <c r="STQ92" s="9"/>
      <c r="STR92" s="9"/>
      <c r="STS92" s="9"/>
      <c r="STT92" s="9"/>
      <c r="STU92" s="9"/>
      <c r="STV92" s="9"/>
      <c r="STW92" s="9"/>
      <c r="STX92" s="9"/>
      <c r="STY92" s="9"/>
      <c r="STZ92" s="9"/>
      <c r="SUA92" s="9"/>
      <c r="SUB92" s="9"/>
      <c r="SUC92" s="9"/>
      <c r="SUD92" s="9"/>
      <c r="SUE92" s="9"/>
      <c r="SUF92" s="9"/>
      <c r="SUG92" s="9"/>
      <c r="SUH92" s="9"/>
      <c r="SUI92" s="9"/>
      <c r="SUJ92" s="9"/>
      <c r="SUK92" s="9"/>
      <c r="SUL92" s="9"/>
      <c r="SUM92" s="9"/>
      <c r="SUN92" s="9"/>
      <c r="SUO92" s="9"/>
      <c r="SUP92" s="9"/>
      <c r="SUQ92" s="9"/>
      <c r="SUR92" s="9"/>
      <c r="SUS92" s="9"/>
      <c r="SUT92" s="9"/>
      <c r="SUU92" s="9"/>
      <c r="SUV92" s="9"/>
      <c r="SUW92" s="9"/>
      <c r="SUX92" s="9"/>
      <c r="SUY92" s="9"/>
      <c r="SUZ92" s="9"/>
      <c r="SVA92" s="9"/>
      <c r="SVB92" s="9"/>
      <c r="SVC92" s="9"/>
      <c r="SVD92" s="9"/>
      <c r="SVE92" s="9"/>
      <c r="SVF92" s="9"/>
      <c r="SVG92" s="9"/>
      <c r="SVH92" s="9"/>
      <c r="SVI92" s="9"/>
      <c r="SVJ92" s="9"/>
      <c r="SVK92" s="9"/>
      <c r="SVL92" s="9"/>
      <c r="SVM92" s="9"/>
      <c r="SVN92" s="9"/>
      <c r="SVO92" s="9"/>
      <c r="SVP92" s="9"/>
      <c r="SVQ92" s="9"/>
      <c r="SVR92" s="9"/>
      <c r="SVS92" s="9"/>
      <c r="SVT92" s="9"/>
      <c r="SVU92" s="9"/>
      <c r="SVV92" s="9"/>
      <c r="SVW92" s="9"/>
      <c r="SVX92" s="9"/>
      <c r="SVY92" s="9"/>
      <c r="SVZ92" s="9"/>
      <c r="SWA92" s="9"/>
      <c r="SWB92" s="9"/>
      <c r="SWC92" s="9"/>
      <c r="SWD92" s="9"/>
      <c r="SWE92" s="9"/>
      <c r="SWF92" s="9"/>
      <c r="SWG92" s="9"/>
      <c r="SWH92" s="9"/>
      <c r="SWI92" s="9"/>
      <c r="SWJ92" s="9"/>
      <c r="SWK92" s="9"/>
      <c r="SWL92" s="9"/>
      <c r="SWM92" s="9"/>
      <c r="SWN92" s="9"/>
      <c r="SWO92" s="9"/>
      <c r="SWP92" s="9"/>
      <c r="SWQ92" s="9"/>
      <c r="SWR92" s="9"/>
      <c r="SWS92" s="9"/>
      <c r="SWT92" s="9"/>
      <c r="SWU92" s="9"/>
      <c r="SWV92" s="9"/>
      <c r="SWW92" s="9"/>
      <c r="SWX92" s="9"/>
      <c r="SWY92" s="9"/>
      <c r="SWZ92" s="9"/>
      <c r="SXA92" s="9"/>
      <c r="SXB92" s="9"/>
      <c r="SXC92" s="9"/>
      <c r="SXD92" s="9"/>
      <c r="SXE92" s="9"/>
      <c r="SXF92" s="9"/>
      <c r="SXG92" s="9"/>
      <c r="SXH92" s="9"/>
      <c r="SXI92" s="9"/>
      <c r="SXJ92" s="9"/>
      <c r="SXK92" s="9"/>
      <c r="SXL92" s="9"/>
      <c r="SXM92" s="9"/>
      <c r="SXN92" s="9"/>
      <c r="SXO92" s="9"/>
      <c r="SXP92" s="9"/>
      <c r="SXQ92" s="9"/>
      <c r="SXR92" s="9"/>
      <c r="SXS92" s="9"/>
      <c r="SXT92" s="9"/>
      <c r="SXU92" s="9"/>
      <c r="SXV92" s="9"/>
      <c r="SXW92" s="9"/>
      <c r="SXX92" s="9"/>
      <c r="SXY92" s="9"/>
      <c r="SXZ92" s="9"/>
      <c r="SYA92" s="9"/>
      <c r="SYB92" s="9"/>
      <c r="SYC92" s="9"/>
      <c r="SYD92" s="9"/>
      <c r="SYE92" s="9"/>
      <c r="SYF92" s="9"/>
      <c r="SYG92" s="9"/>
      <c r="SYH92" s="9"/>
      <c r="SYI92" s="9"/>
      <c r="SYJ92" s="9"/>
      <c r="SYK92" s="9"/>
      <c r="SYL92" s="9"/>
      <c r="SYM92" s="9"/>
      <c r="SYN92" s="9"/>
      <c r="SYO92" s="9"/>
      <c r="SYP92" s="9"/>
      <c r="SYQ92" s="9"/>
      <c r="SYR92" s="9"/>
      <c r="SYS92" s="9"/>
      <c r="SYT92" s="9"/>
      <c r="SYU92" s="9"/>
      <c r="SYV92" s="9"/>
      <c r="SYW92" s="9"/>
      <c r="SYX92" s="9"/>
      <c r="SYY92" s="9"/>
      <c r="SYZ92" s="9"/>
      <c r="SZA92" s="9"/>
      <c r="SZB92" s="9"/>
      <c r="SZC92" s="9"/>
      <c r="SZD92" s="9"/>
      <c r="SZE92" s="9"/>
      <c r="SZF92" s="9"/>
      <c r="SZG92" s="9"/>
      <c r="SZH92" s="9"/>
      <c r="SZI92" s="9"/>
      <c r="SZJ92" s="9"/>
      <c r="SZK92" s="9"/>
      <c r="SZL92" s="9"/>
      <c r="SZM92" s="9"/>
      <c r="SZN92" s="9"/>
      <c r="SZO92" s="9"/>
      <c r="SZP92" s="9"/>
      <c r="SZQ92" s="9"/>
      <c r="SZR92" s="9"/>
      <c r="SZS92" s="9"/>
      <c r="SZT92" s="9"/>
      <c r="SZU92" s="9"/>
      <c r="SZV92" s="9"/>
      <c r="SZW92" s="9"/>
      <c r="SZX92" s="9"/>
      <c r="SZY92" s="9"/>
      <c r="SZZ92" s="9"/>
      <c r="TAA92" s="9"/>
      <c r="TAB92" s="9"/>
      <c r="TAC92" s="9"/>
      <c r="TAD92" s="9"/>
      <c r="TAE92" s="9"/>
      <c r="TAF92" s="9"/>
      <c r="TAG92" s="9"/>
      <c r="TAH92" s="9"/>
      <c r="TAI92" s="9"/>
      <c r="TAJ92" s="9"/>
      <c r="TAK92" s="9"/>
      <c r="TAL92" s="9"/>
      <c r="TAM92" s="9"/>
      <c r="TAN92" s="9"/>
      <c r="TAO92" s="9"/>
      <c r="TAP92" s="9"/>
      <c r="TAQ92" s="9"/>
      <c r="TAR92" s="9"/>
      <c r="TAS92" s="9"/>
      <c r="TAT92" s="9"/>
      <c r="TAU92" s="9"/>
      <c r="TAV92" s="9"/>
      <c r="TAW92" s="9"/>
      <c r="TAX92" s="9"/>
      <c r="TAY92" s="9"/>
      <c r="TAZ92" s="9"/>
      <c r="TBA92" s="9"/>
      <c r="TBB92" s="9"/>
      <c r="TBC92" s="9"/>
      <c r="TBD92" s="9"/>
      <c r="TBE92" s="9"/>
      <c r="TBF92" s="9"/>
      <c r="TBG92" s="9"/>
      <c r="TBH92" s="9"/>
      <c r="TBI92" s="9"/>
      <c r="TBJ92" s="9"/>
      <c r="TBK92" s="9"/>
      <c r="TBL92" s="9"/>
      <c r="TBM92" s="9"/>
      <c r="TBN92" s="9"/>
      <c r="TBO92" s="9"/>
      <c r="TBP92" s="9"/>
      <c r="TBQ92" s="9"/>
      <c r="TBR92" s="9"/>
      <c r="TBS92" s="9"/>
      <c r="TBT92" s="9"/>
      <c r="TBU92" s="9"/>
      <c r="TBV92" s="9"/>
      <c r="TBW92" s="9"/>
      <c r="TBX92" s="9"/>
      <c r="TBY92" s="9"/>
      <c r="TBZ92" s="9"/>
      <c r="TCA92" s="9"/>
      <c r="TCB92" s="9"/>
      <c r="TCC92" s="9"/>
      <c r="TCD92" s="9"/>
      <c r="TCE92" s="9"/>
      <c r="TCF92" s="9"/>
      <c r="TCG92" s="9"/>
      <c r="TCH92" s="9"/>
      <c r="TCI92" s="9"/>
      <c r="TCJ92" s="9"/>
      <c r="TCK92" s="9"/>
      <c r="TCL92" s="9"/>
      <c r="TCM92" s="9"/>
      <c r="TCN92" s="9"/>
      <c r="TCO92" s="9"/>
      <c r="TCP92" s="9"/>
      <c r="TCQ92" s="9"/>
      <c r="TCR92" s="9"/>
      <c r="TCS92" s="9"/>
      <c r="TCT92" s="9"/>
      <c r="TCU92" s="9"/>
      <c r="TCV92" s="9"/>
      <c r="TCW92" s="9"/>
      <c r="TCX92" s="9"/>
      <c r="TCY92" s="9"/>
      <c r="TCZ92" s="9"/>
      <c r="TDA92" s="9"/>
      <c r="TDB92" s="9"/>
      <c r="TDC92" s="9"/>
      <c r="TDD92" s="9"/>
      <c r="TDE92" s="9"/>
      <c r="TDF92" s="9"/>
      <c r="TDG92" s="9"/>
      <c r="TDH92" s="9"/>
      <c r="TDI92" s="9"/>
      <c r="TDJ92" s="9"/>
      <c r="TDK92" s="9"/>
      <c r="TDL92" s="9"/>
      <c r="TDM92" s="9"/>
      <c r="TDN92" s="9"/>
      <c r="TDO92" s="9"/>
      <c r="TDP92" s="9"/>
      <c r="TDQ92" s="9"/>
      <c r="TDR92" s="9"/>
      <c r="TDS92" s="9"/>
      <c r="TDT92" s="9"/>
      <c r="TDU92" s="9"/>
      <c r="TDV92" s="9"/>
      <c r="TDW92" s="9"/>
      <c r="TDX92" s="9"/>
      <c r="TDY92" s="9"/>
      <c r="TDZ92" s="9"/>
      <c r="TEA92" s="9"/>
      <c r="TEB92" s="9"/>
      <c r="TEC92" s="9"/>
      <c r="TED92" s="9"/>
      <c r="TEE92" s="9"/>
      <c r="TEF92" s="9"/>
      <c r="TEG92" s="9"/>
      <c r="TEH92" s="9"/>
      <c r="TEI92" s="9"/>
      <c r="TEJ92" s="9"/>
      <c r="TEK92" s="9"/>
      <c r="TEL92" s="9"/>
      <c r="TEM92" s="9"/>
      <c r="TEN92" s="9"/>
      <c r="TEO92" s="9"/>
      <c r="TEP92" s="9"/>
      <c r="TEQ92" s="9"/>
      <c r="TER92" s="9"/>
      <c r="TES92" s="9"/>
      <c r="TET92" s="9"/>
      <c r="TEU92" s="9"/>
      <c r="TEV92" s="9"/>
      <c r="TEW92" s="9"/>
      <c r="TEX92" s="9"/>
      <c r="TEY92" s="9"/>
      <c r="TEZ92" s="9"/>
      <c r="TFA92" s="9"/>
      <c r="TFB92" s="9"/>
      <c r="TFC92" s="9"/>
      <c r="TFD92" s="9"/>
      <c r="TFE92" s="9"/>
      <c r="TFF92" s="9"/>
      <c r="TFG92" s="9"/>
      <c r="TFH92" s="9"/>
      <c r="TFI92" s="9"/>
      <c r="TFJ92" s="9"/>
      <c r="TFK92" s="9"/>
      <c r="TFL92" s="9"/>
      <c r="TFM92" s="9"/>
      <c r="TFN92" s="9"/>
      <c r="TFO92" s="9"/>
      <c r="TFP92" s="9"/>
      <c r="TFQ92" s="9"/>
      <c r="TFR92" s="9"/>
      <c r="TFS92" s="9"/>
      <c r="TFT92" s="9"/>
      <c r="TFU92" s="9"/>
      <c r="TFV92" s="9"/>
      <c r="TFW92" s="9"/>
      <c r="TFX92" s="9"/>
      <c r="TFY92" s="9"/>
      <c r="TFZ92" s="9"/>
      <c r="TGA92" s="9"/>
      <c r="TGB92" s="9"/>
      <c r="TGC92" s="9"/>
      <c r="TGD92" s="9"/>
      <c r="TGE92" s="9"/>
      <c r="TGF92" s="9"/>
      <c r="TGG92" s="9"/>
      <c r="TGH92" s="9"/>
      <c r="TGI92" s="9"/>
      <c r="TGJ92" s="9"/>
      <c r="TGK92" s="9"/>
      <c r="TGL92" s="9"/>
      <c r="TGM92" s="9"/>
      <c r="TGN92" s="9"/>
      <c r="TGO92" s="9"/>
      <c r="TGP92" s="9"/>
      <c r="TGQ92" s="9"/>
      <c r="TGR92" s="9"/>
      <c r="TGS92" s="9"/>
      <c r="TGT92" s="9"/>
      <c r="TGU92" s="9"/>
      <c r="TGV92" s="9"/>
      <c r="TGW92" s="9"/>
      <c r="TGX92" s="9"/>
      <c r="TGY92" s="9"/>
      <c r="TGZ92" s="9"/>
      <c r="THA92" s="9"/>
      <c r="THB92" s="9"/>
      <c r="THC92" s="9"/>
      <c r="THD92" s="9"/>
      <c r="THE92" s="9"/>
      <c r="THF92" s="9"/>
      <c r="THG92" s="9"/>
      <c r="THH92" s="9"/>
      <c r="THI92" s="9"/>
      <c r="THJ92" s="9"/>
      <c r="THK92" s="9"/>
      <c r="THL92" s="9"/>
      <c r="THM92" s="9"/>
      <c r="THN92" s="9"/>
      <c r="THO92" s="9"/>
      <c r="THP92" s="9"/>
      <c r="THQ92" s="9"/>
      <c r="THR92" s="9"/>
      <c r="THS92" s="9"/>
      <c r="THT92" s="9"/>
      <c r="THU92" s="9"/>
      <c r="THV92" s="9"/>
      <c r="THW92" s="9"/>
      <c r="THX92" s="9"/>
      <c r="THY92" s="9"/>
      <c r="THZ92" s="9"/>
      <c r="TIA92" s="9"/>
      <c r="TIB92" s="9"/>
      <c r="TIC92" s="9"/>
      <c r="TID92" s="9"/>
      <c r="TIE92" s="9"/>
      <c r="TIF92" s="9"/>
      <c r="TIG92" s="9"/>
      <c r="TIH92" s="9"/>
      <c r="TII92" s="9"/>
      <c r="TIJ92" s="9"/>
      <c r="TIK92" s="9"/>
      <c r="TIL92" s="9"/>
      <c r="TIM92" s="9"/>
      <c r="TIN92" s="9"/>
      <c r="TIO92" s="9"/>
      <c r="TIP92" s="9"/>
      <c r="TIQ92" s="9"/>
      <c r="TIR92" s="9"/>
      <c r="TIS92" s="9"/>
      <c r="TIT92" s="9"/>
      <c r="TIU92" s="9"/>
      <c r="TIV92" s="9"/>
      <c r="TIW92" s="9"/>
      <c r="TIX92" s="9"/>
      <c r="TIY92" s="9"/>
      <c r="TIZ92" s="9"/>
      <c r="TJA92" s="9"/>
      <c r="TJB92" s="9"/>
      <c r="TJC92" s="9"/>
      <c r="TJD92" s="9"/>
      <c r="TJE92" s="9"/>
      <c r="TJF92" s="9"/>
      <c r="TJG92" s="9"/>
      <c r="TJH92" s="9"/>
      <c r="TJI92" s="9"/>
      <c r="TJJ92" s="9"/>
      <c r="TJK92" s="9"/>
      <c r="TJL92" s="9"/>
      <c r="TJM92" s="9"/>
      <c r="TJN92" s="9"/>
      <c r="TJO92" s="9"/>
      <c r="TJP92" s="9"/>
      <c r="TJQ92" s="9"/>
      <c r="TJR92" s="9"/>
      <c r="TJS92" s="9"/>
      <c r="TJT92" s="9"/>
      <c r="TJU92" s="9"/>
      <c r="TJV92" s="9"/>
      <c r="TJW92" s="9"/>
      <c r="TJX92" s="9"/>
      <c r="TJY92" s="9"/>
      <c r="TJZ92" s="9"/>
      <c r="TKA92" s="9"/>
      <c r="TKB92" s="9"/>
      <c r="TKC92" s="9"/>
      <c r="TKD92" s="9"/>
      <c r="TKE92" s="9"/>
      <c r="TKF92" s="9"/>
      <c r="TKG92" s="9"/>
      <c r="TKH92" s="9"/>
      <c r="TKI92" s="9"/>
      <c r="TKJ92" s="9"/>
      <c r="TKK92" s="9"/>
      <c r="TKL92" s="9"/>
      <c r="TKM92" s="9"/>
      <c r="TKN92" s="9"/>
      <c r="TKO92" s="9"/>
      <c r="TKP92" s="9"/>
      <c r="TKQ92" s="9"/>
      <c r="TKR92" s="9"/>
      <c r="TKS92" s="9"/>
      <c r="TKT92" s="9"/>
      <c r="TKU92" s="9"/>
      <c r="TKV92" s="9"/>
      <c r="TKW92" s="9"/>
      <c r="TKX92" s="9"/>
      <c r="TKY92" s="9"/>
      <c r="TKZ92" s="9"/>
      <c r="TLA92" s="9"/>
      <c r="TLB92" s="9"/>
      <c r="TLC92" s="9"/>
      <c r="TLD92" s="9"/>
      <c r="TLE92" s="9"/>
      <c r="TLF92" s="9"/>
      <c r="TLG92" s="9"/>
      <c r="TLH92" s="9"/>
      <c r="TLI92" s="9"/>
      <c r="TLJ92" s="9"/>
      <c r="TLK92" s="9"/>
      <c r="TLL92" s="9"/>
      <c r="TLM92" s="9"/>
      <c r="TLN92" s="9"/>
      <c r="TLO92" s="9"/>
      <c r="TLP92" s="9"/>
      <c r="TLQ92" s="9"/>
      <c r="TLR92" s="9"/>
      <c r="TLS92" s="9"/>
      <c r="TLT92" s="9"/>
      <c r="TLU92" s="9"/>
      <c r="TLV92" s="9"/>
      <c r="TLW92" s="9"/>
      <c r="TLX92" s="9"/>
      <c r="TLY92" s="9"/>
      <c r="TLZ92" s="9"/>
      <c r="TMA92" s="9"/>
      <c r="TMB92" s="9"/>
      <c r="TMC92" s="9"/>
      <c r="TMD92" s="9"/>
      <c r="TME92" s="9"/>
      <c r="TMF92" s="9"/>
      <c r="TMG92" s="9"/>
      <c r="TMH92" s="9"/>
      <c r="TMI92" s="9"/>
      <c r="TMJ92" s="9"/>
      <c r="TMK92" s="9"/>
      <c r="TML92" s="9"/>
      <c r="TMM92" s="9"/>
      <c r="TMN92" s="9"/>
      <c r="TMO92" s="9"/>
      <c r="TMP92" s="9"/>
      <c r="TMQ92" s="9"/>
      <c r="TMR92" s="9"/>
      <c r="TMS92" s="9"/>
      <c r="TMT92" s="9"/>
      <c r="TMU92" s="9"/>
      <c r="TMV92" s="9"/>
      <c r="TMW92" s="9"/>
      <c r="TMX92" s="9"/>
      <c r="TMY92" s="9"/>
      <c r="TMZ92" s="9"/>
      <c r="TNA92" s="9"/>
      <c r="TNB92" s="9"/>
      <c r="TNC92" s="9"/>
      <c r="TND92" s="9"/>
      <c r="TNE92" s="9"/>
      <c r="TNF92" s="9"/>
      <c r="TNG92" s="9"/>
      <c r="TNH92" s="9"/>
      <c r="TNI92" s="9"/>
      <c r="TNJ92" s="9"/>
      <c r="TNK92" s="9"/>
      <c r="TNL92" s="9"/>
      <c r="TNM92" s="9"/>
      <c r="TNN92" s="9"/>
      <c r="TNO92" s="9"/>
      <c r="TNP92" s="9"/>
      <c r="TNQ92" s="9"/>
      <c r="TNR92" s="9"/>
      <c r="TNS92" s="9"/>
      <c r="TNT92" s="9"/>
      <c r="TNU92" s="9"/>
      <c r="TNV92" s="9"/>
      <c r="TNW92" s="9"/>
      <c r="TNX92" s="9"/>
      <c r="TNY92" s="9"/>
      <c r="TNZ92" s="9"/>
      <c r="TOA92" s="9"/>
      <c r="TOB92" s="9"/>
      <c r="TOC92" s="9"/>
      <c r="TOD92" s="9"/>
      <c r="TOE92" s="9"/>
      <c r="TOF92" s="9"/>
      <c r="TOG92" s="9"/>
      <c r="TOH92" s="9"/>
      <c r="TOI92" s="9"/>
      <c r="TOJ92" s="9"/>
      <c r="TOK92" s="9"/>
      <c r="TOL92" s="9"/>
      <c r="TOM92" s="9"/>
      <c r="TON92" s="9"/>
      <c r="TOO92" s="9"/>
      <c r="TOP92" s="9"/>
      <c r="TOQ92" s="9"/>
      <c r="TOR92" s="9"/>
      <c r="TOS92" s="9"/>
      <c r="TOT92" s="9"/>
      <c r="TOU92" s="9"/>
      <c r="TOV92" s="9"/>
      <c r="TOW92" s="9"/>
      <c r="TOX92" s="9"/>
      <c r="TOY92" s="9"/>
      <c r="TOZ92" s="9"/>
      <c r="TPA92" s="9"/>
      <c r="TPB92" s="9"/>
      <c r="TPC92" s="9"/>
      <c r="TPD92" s="9"/>
      <c r="TPE92" s="9"/>
      <c r="TPF92" s="9"/>
      <c r="TPG92" s="9"/>
      <c r="TPH92" s="9"/>
      <c r="TPI92" s="9"/>
      <c r="TPJ92" s="9"/>
      <c r="TPK92" s="9"/>
      <c r="TPL92" s="9"/>
      <c r="TPM92" s="9"/>
      <c r="TPN92" s="9"/>
      <c r="TPO92" s="9"/>
      <c r="TPP92" s="9"/>
      <c r="TPQ92" s="9"/>
      <c r="TPR92" s="9"/>
      <c r="TPS92" s="9"/>
      <c r="TPT92" s="9"/>
      <c r="TPU92" s="9"/>
      <c r="TPV92" s="9"/>
      <c r="TPW92" s="9"/>
      <c r="TPX92" s="9"/>
      <c r="TPY92" s="9"/>
      <c r="TPZ92" s="9"/>
      <c r="TQA92" s="9"/>
      <c r="TQB92" s="9"/>
      <c r="TQC92" s="9"/>
      <c r="TQD92" s="9"/>
      <c r="TQE92" s="9"/>
      <c r="TQF92" s="9"/>
      <c r="TQG92" s="9"/>
      <c r="TQH92" s="9"/>
      <c r="TQI92" s="9"/>
      <c r="TQJ92" s="9"/>
      <c r="TQK92" s="9"/>
      <c r="TQL92" s="9"/>
      <c r="TQM92" s="9"/>
      <c r="TQN92" s="9"/>
      <c r="TQO92" s="9"/>
      <c r="TQP92" s="9"/>
      <c r="TQQ92" s="9"/>
      <c r="TQR92" s="9"/>
      <c r="TQS92" s="9"/>
      <c r="TQT92" s="9"/>
      <c r="TQU92" s="9"/>
      <c r="TQV92" s="9"/>
      <c r="TQW92" s="9"/>
      <c r="TQX92" s="9"/>
      <c r="TQY92" s="9"/>
      <c r="TQZ92" s="9"/>
      <c r="TRA92" s="9"/>
      <c r="TRB92" s="9"/>
      <c r="TRC92" s="9"/>
      <c r="TRD92" s="9"/>
      <c r="TRE92" s="9"/>
      <c r="TRF92" s="9"/>
      <c r="TRG92" s="9"/>
      <c r="TRH92" s="9"/>
      <c r="TRI92" s="9"/>
      <c r="TRJ92" s="9"/>
      <c r="TRK92" s="9"/>
      <c r="TRL92" s="9"/>
      <c r="TRM92" s="9"/>
      <c r="TRN92" s="9"/>
      <c r="TRO92" s="9"/>
      <c r="TRP92" s="9"/>
      <c r="TRQ92" s="9"/>
      <c r="TRR92" s="9"/>
      <c r="TRS92" s="9"/>
      <c r="TRT92" s="9"/>
      <c r="TRU92" s="9"/>
      <c r="TRV92" s="9"/>
      <c r="TRW92" s="9"/>
      <c r="TRX92" s="9"/>
      <c r="TRY92" s="9"/>
      <c r="TRZ92" s="9"/>
      <c r="TSA92" s="9"/>
      <c r="TSB92" s="9"/>
      <c r="TSC92" s="9"/>
      <c r="TSD92" s="9"/>
      <c r="TSE92" s="9"/>
      <c r="TSF92" s="9"/>
      <c r="TSG92" s="9"/>
      <c r="TSH92" s="9"/>
      <c r="TSI92" s="9"/>
      <c r="TSJ92" s="9"/>
      <c r="TSK92" s="9"/>
      <c r="TSL92" s="9"/>
      <c r="TSM92" s="9"/>
      <c r="TSN92" s="9"/>
      <c r="TSO92" s="9"/>
      <c r="TSP92" s="9"/>
      <c r="TSQ92" s="9"/>
      <c r="TSR92" s="9"/>
      <c r="TSS92" s="9"/>
      <c r="TST92" s="9"/>
      <c r="TSU92" s="9"/>
      <c r="TSV92" s="9"/>
      <c r="TSW92" s="9"/>
      <c r="TSX92" s="9"/>
      <c r="TSY92" s="9"/>
      <c r="TSZ92" s="9"/>
      <c r="TTA92" s="9"/>
      <c r="TTB92" s="9"/>
      <c r="TTC92" s="9"/>
      <c r="TTD92" s="9"/>
      <c r="TTE92" s="9"/>
      <c r="TTF92" s="9"/>
      <c r="TTG92" s="9"/>
      <c r="TTH92" s="9"/>
      <c r="TTI92" s="9"/>
      <c r="TTJ92" s="9"/>
      <c r="TTK92" s="9"/>
      <c r="TTL92" s="9"/>
      <c r="TTM92" s="9"/>
      <c r="TTN92" s="9"/>
      <c r="TTO92" s="9"/>
      <c r="TTP92" s="9"/>
      <c r="TTQ92" s="9"/>
      <c r="TTR92" s="9"/>
      <c r="TTS92" s="9"/>
      <c r="TTT92" s="9"/>
      <c r="TTU92" s="9"/>
      <c r="TTV92" s="9"/>
      <c r="TTW92" s="9"/>
      <c r="TTX92" s="9"/>
      <c r="TTY92" s="9"/>
      <c r="TTZ92" s="9"/>
      <c r="TUA92" s="9"/>
      <c r="TUB92" s="9"/>
      <c r="TUC92" s="9"/>
      <c r="TUD92" s="9"/>
      <c r="TUE92" s="9"/>
      <c r="TUF92" s="9"/>
      <c r="TUG92" s="9"/>
      <c r="TUH92" s="9"/>
      <c r="TUI92" s="9"/>
      <c r="TUJ92" s="9"/>
      <c r="TUK92" s="9"/>
      <c r="TUL92" s="9"/>
      <c r="TUM92" s="9"/>
      <c r="TUN92" s="9"/>
      <c r="TUO92" s="9"/>
      <c r="TUP92" s="9"/>
      <c r="TUQ92" s="9"/>
      <c r="TUR92" s="9"/>
      <c r="TUS92" s="9"/>
      <c r="TUT92" s="9"/>
      <c r="TUU92" s="9"/>
      <c r="TUV92" s="9"/>
      <c r="TUW92" s="9"/>
      <c r="TUX92" s="9"/>
      <c r="TUY92" s="9"/>
      <c r="TUZ92" s="9"/>
      <c r="TVA92" s="9"/>
      <c r="TVB92" s="9"/>
      <c r="TVC92" s="9"/>
      <c r="TVD92" s="9"/>
      <c r="TVE92" s="9"/>
      <c r="TVF92" s="9"/>
      <c r="TVG92" s="9"/>
      <c r="TVH92" s="9"/>
      <c r="TVI92" s="9"/>
      <c r="TVJ92" s="9"/>
      <c r="TVK92" s="9"/>
      <c r="TVL92" s="9"/>
      <c r="TVM92" s="9"/>
      <c r="TVN92" s="9"/>
      <c r="TVO92" s="9"/>
      <c r="TVP92" s="9"/>
      <c r="TVQ92" s="9"/>
      <c r="TVR92" s="9"/>
      <c r="TVS92" s="9"/>
      <c r="TVT92" s="9"/>
      <c r="TVU92" s="9"/>
      <c r="TVV92" s="9"/>
      <c r="TVW92" s="9"/>
      <c r="TVX92" s="9"/>
      <c r="TVY92" s="9"/>
      <c r="TVZ92" s="9"/>
      <c r="TWA92" s="9"/>
      <c r="TWB92" s="9"/>
      <c r="TWC92" s="9"/>
      <c r="TWD92" s="9"/>
      <c r="TWE92" s="9"/>
      <c r="TWF92" s="9"/>
      <c r="TWG92" s="9"/>
      <c r="TWH92" s="9"/>
      <c r="TWI92" s="9"/>
      <c r="TWJ92" s="9"/>
      <c r="TWK92" s="9"/>
      <c r="TWL92" s="9"/>
      <c r="TWM92" s="9"/>
      <c r="TWN92" s="9"/>
      <c r="TWO92" s="9"/>
      <c r="TWP92" s="9"/>
      <c r="TWQ92" s="9"/>
      <c r="TWR92" s="9"/>
      <c r="TWS92" s="9"/>
      <c r="TWT92" s="9"/>
      <c r="TWU92" s="9"/>
      <c r="TWV92" s="9"/>
      <c r="TWW92" s="9"/>
      <c r="TWX92" s="9"/>
      <c r="TWY92" s="9"/>
      <c r="TWZ92" s="9"/>
      <c r="TXA92" s="9"/>
      <c r="TXB92" s="9"/>
      <c r="TXC92" s="9"/>
      <c r="TXD92" s="9"/>
      <c r="TXE92" s="9"/>
      <c r="TXF92" s="9"/>
      <c r="TXG92" s="9"/>
      <c r="TXH92" s="9"/>
      <c r="TXI92" s="9"/>
      <c r="TXJ92" s="9"/>
      <c r="TXK92" s="9"/>
      <c r="TXL92" s="9"/>
      <c r="TXM92" s="9"/>
      <c r="TXN92" s="9"/>
      <c r="TXO92" s="9"/>
      <c r="TXP92" s="9"/>
      <c r="TXQ92" s="9"/>
      <c r="TXR92" s="9"/>
      <c r="TXS92" s="9"/>
      <c r="TXT92" s="9"/>
      <c r="TXU92" s="9"/>
      <c r="TXV92" s="9"/>
      <c r="TXW92" s="9"/>
      <c r="TXX92" s="9"/>
      <c r="TXY92" s="9"/>
      <c r="TXZ92" s="9"/>
      <c r="TYA92" s="9"/>
      <c r="TYB92" s="9"/>
      <c r="TYC92" s="9"/>
      <c r="TYD92" s="9"/>
      <c r="TYE92" s="9"/>
      <c r="TYF92" s="9"/>
      <c r="TYG92" s="9"/>
      <c r="TYH92" s="9"/>
      <c r="TYI92" s="9"/>
      <c r="TYJ92" s="9"/>
      <c r="TYK92" s="9"/>
      <c r="TYL92" s="9"/>
      <c r="TYM92" s="9"/>
      <c r="TYN92" s="9"/>
      <c r="TYO92" s="9"/>
      <c r="TYP92" s="9"/>
      <c r="TYQ92" s="9"/>
      <c r="TYR92" s="9"/>
      <c r="TYS92" s="9"/>
      <c r="TYT92" s="9"/>
      <c r="TYU92" s="9"/>
      <c r="TYV92" s="9"/>
      <c r="TYW92" s="9"/>
      <c r="TYX92" s="9"/>
      <c r="TYY92" s="9"/>
      <c r="TYZ92" s="9"/>
      <c r="TZA92" s="9"/>
      <c r="TZB92" s="9"/>
      <c r="TZC92" s="9"/>
      <c r="TZD92" s="9"/>
      <c r="TZE92" s="9"/>
      <c r="TZF92" s="9"/>
      <c r="TZG92" s="9"/>
      <c r="TZH92" s="9"/>
      <c r="TZI92" s="9"/>
      <c r="TZJ92" s="9"/>
      <c r="TZK92" s="9"/>
      <c r="TZL92" s="9"/>
      <c r="TZM92" s="9"/>
      <c r="TZN92" s="9"/>
      <c r="TZO92" s="9"/>
      <c r="TZP92" s="9"/>
      <c r="TZQ92" s="9"/>
      <c r="TZR92" s="9"/>
      <c r="TZS92" s="9"/>
      <c r="TZT92" s="9"/>
      <c r="TZU92" s="9"/>
      <c r="TZV92" s="9"/>
      <c r="TZW92" s="9"/>
      <c r="TZX92" s="9"/>
      <c r="TZY92" s="9"/>
      <c r="TZZ92" s="9"/>
      <c r="UAA92" s="9"/>
      <c r="UAB92" s="9"/>
      <c r="UAC92" s="9"/>
      <c r="UAD92" s="9"/>
      <c r="UAE92" s="9"/>
      <c r="UAF92" s="9"/>
      <c r="UAG92" s="9"/>
      <c r="UAH92" s="9"/>
      <c r="UAI92" s="9"/>
      <c r="UAJ92" s="9"/>
      <c r="UAK92" s="9"/>
      <c r="UAL92" s="9"/>
      <c r="UAM92" s="9"/>
      <c r="UAN92" s="9"/>
      <c r="UAO92" s="9"/>
      <c r="UAP92" s="9"/>
      <c r="UAQ92" s="9"/>
      <c r="UAR92" s="9"/>
      <c r="UAS92" s="9"/>
      <c r="UAT92" s="9"/>
      <c r="UAU92" s="9"/>
      <c r="UAV92" s="9"/>
      <c r="UAW92" s="9"/>
      <c r="UAX92" s="9"/>
      <c r="UAY92" s="9"/>
      <c r="UAZ92" s="9"/>
      <c r="UBA92" s="9"/>
      <c r="UBB92" s="9"/>
      <c r="UBC92" s="9"/>
      <c r="UBD92" s="9"/>
      <c r="UBE92" s="9"/>
      <c r="UBF92" s="9"/>
      <c r="UBG92" s="9"/>
      <c r="UBH92" s="9"/>
      <c r="UBI92" s="9"/>
      <c r="UBJ92" s="9"/>
      <c r="UBK92" s="9"/>
      <c r="UBL92" s="9"/>
      <c r="UBM92" s="9"/>
      <c r="UBN92" s="9"/>
      <c r="UBO92" s="9"/>
      <c r="UBP92" s="9"/>
      <c r="UBQ92" s="9"/>
      <c r="UBR92" s="9"/>
      <c r="UBS92" s="9"/>
      <c r="UBT92" s="9"/>
      <c r="UBU92" s="9"/>
      <c r="UBV92" s="9"/>
      <c r="UBW92" s="9"/>
      <c r="UBX92" s="9"/>
      <c r="UBY92" s="9"/>
      <c r="UBZ92" s="9"/>
      <c r="UCA92" s="9"/>
      <c r="UCB92" s="9"/>
      <c r="UCC92" s="9"/>
      <c r="UCD92" s="9"/>
      <c r="UCE92" s="9"/>
      <c r="UCF92" s="9"/>
      <c r="UCG92" s="9"/>
      <c r="UCH92" s="9"/>
      <c r="UCI92" s="9"/>
      <c r="UCJ92" s="9"/>
      <c r="UCK92" s="9"/>
      <c r="UCL92" s="9"/>
      <c r="UCM92" s="9"/>
      <c r="UCN92" s="9"/>
      <c r="UCO92" s="9"/>
      <c r="UCP92" s="9"/>
      <c r="UCQ92" s="9"/>
      <c r="UCR92" s="9"/>
      <c r="UCS92" s="9"/>
      <c r="UCT92" s="9"/>
      <c r="UCU92" s="9"/>
      <c r="UCV92" s="9"/>
      <c r="UCW92" s="9"/>
      <c r="UCX92" s="9"/>
      <c r="UCY92" s="9"/>
      <c r="UCZ92" s="9"/>
      <c r="UDA92" s="9"/>
      <c r="UDB92" s="9"/>
      <c r="UDC92" s="9"/>
      <c r="UDD92" s="9"/>
      <c r="UDE92" s="9"/>
      <c r="UDF92" s="9"/>
      <c r="UDG92" s="9"/>
      <c r="UDH92" s="9"/>
      <c r="UDI92" s="9"/>
      <c r="UDJ92" s="9"/>
      <c r="UDK92" s="9"/>
      <c r="UDL92" s="9"/>
      <c r="UDM92" s="9"/>
      <c r="UDN92" s="9"/>
      <c r="UDO92" s="9"/>
      <c r="UDP92" s="9"/>
      <c r="UDQ92" s="9"/>
      <c r="UDR92" s="9"/>
      <c r="UDS92" s="9"/>
      <c r="UDT92" s="9"/>
      <c r="UDU92" s="9"/>
      <c r="UDV92" s="9"/>
      <c r="UDW92" s="9"/>
      <c r="UDX92" s="9"/>
      <c r="UDY92" s="9"/>
      <c r="UDZ92" s="9"/>
      <c r="UEA92" s="9"/>
      <c r="UEB92" s="9"/>
      <c r="UEC92" s="9"/>
      <c r="UED92" s="9"/>
      <c r="UEE92" s="9"/>
      <c r="UEF92" s="9"/>
      <c r="UEG92" s="9"/>
      <c r="UEH92" s="9"/>
      <c r="UEI92" s="9"/>
      <c r="UEJ92" s="9"/>
      <c r="UEK92" s="9"/>
      <c r="UEL92" s="9"/>
      <c r="UEM92" s="9"/>
      <c r="UEN92" s="9"/>
      <c r="UEO92" s="9"/>
      <c r="UEP92" s="9"/>
      <c r="UEQ92" s="9"/>
      <c r="UER92" s="9"/>
      <c r="UES92" s="9"/>
      <c r="UET92" s="9"/>
      <c r="UEU92" s="9"/>
      <c r="UEV92" s="9"/>
      <c r="UEW92" s="9"/>
      <c r="UEX92" s="9"/>
      <c r="UEY92" s="9"/>
      <c r="UEZ92" s="9"/>
      <c r="UFA92" s="9"/>
      <c r="UFB92" s="9"/>
      <c r="UFC92" s="9"/>
      <c r="UFD92" s="9"/>
      <c r="UFE92" s="9"/>
      <c r="UFF92" s="9"/>
      <c r="UFG92" s="9"/>
      <c r="UFH92" s="9"/>
      <c r="UFI92" s="9"/>
      <c r="UFJ92" s="9"/>
      <c r="UFK92" s="9"/>
      <c r="UFL92" s="9"/>
      <c r="UFM92" s="9"/>
      <c r="UFN92" s="9"/>
      <c r="UFO92" s="9"/>
      <c r="UFP92" s="9"/>
      <c r="UFQ92" s="9"/>
      <c r="UFR92" s="9"/>
      <c r="UFS92" s="9"/>
      <c r="UFT92" s="9"/>
      <c r="UFU92" s="9"/>
      <c r="UFV92" s="9"/>
      <c r="UFW92" s="9"/>
      <c r="UFX92" s="9"/>
      <c r="UFY92" s="9"/>
      <c r="UFZ92" s="9"/>
      <c r="UGA92" s="9"/>
      <c r="UGB92" s="9"/>
      <c r="UGC92" s="9"/>
      <c r="UGD92" s="9"/>
      <c r="UGE92" s="9"/>
      <c r="UGF92" s="9"/>
      <c r="UGG92" s="9"/>
      <c r="UGH92" s="9"/>
      <c r="UGI92" s="9"/>
      <c r="UGJ92" s="9"/>
      <c r="UGK92" s="9"/>
      <c r="UGL92" s="9"/>
      <c r="UGM92" s="9"/>
      <c r="UGN92" s="9"/>
      <c r="UGO92" s="9"/>
      <c r="UGP92" s="9"/>
      <c r="UGQ92" s="9"/>
      <c r="UGR92" s="9"/>
      <c r="UGS92" s="9"/>
      <c r="UGT92" s="9"/>
      <c r="UGU92" s="9"/>
      <c r="UGV92" s="9"/>
      <c r="UGW92" s="9"/>
      <c r="UGX92" s="9"/>
      <c r="UGY92" s="9"/>
      <c r="UGZ92" s="9"/>
      <c r="UHA92" s="9"/>
      <c r="UHB92" s="9"/>
      <c r="UHC92" s="9"/>
      <c r="UHD92" s="9"/>
      <c r="UHE92" s="9"/>
      <c r="UHF92" s="9"/>
      <c r="UHG92" s="9"/>
      <c r="UHH92" s="9"/>
      <c r="UHI92" s="9"/>
      <c r="UHJ92" s="9"/>
      <c r="UHK92" s="9"/>
      <c r="UHL92" s="9"/>
      <c r="UHM92" s="9"/>
      <c r="UHN92" s="9"/>
      <c r="UHO92" s="9"/>
      <c r="UHP92" s="9"/>
      <c r="UHQ92" s="9"/>
      <c r="UHR92" s="9"/>
      <c r="UHS92" s="9"/>
      <c r="UHT92" s="9"/>
      <c r="UHU92" s="9"/>
      <c r="UHV92" s="9"/>
      <c r="UHW92" s="9"/>
      <c r="UHX92" s="9"/>
      <c r="UHY92" s="9"/>
      <c r="UHZ92" s="9"/>
      <c r="UIA92" s="9"/>
      <c r="UIB92" s="9"/>
      <c r="UIC92" s="9"/>
      <c r="UID92" s="9"/>
      <c r="UIE92" s="9"/>
      <c r="UIF92" s="9"/>
      <c r="UIG92" s="9"/>
      <c r="UIH92" s="9"/>
      <c r="UII92" s="9"/>
      <c r="UIJ92" s="9"/>
      <c r="UIK92" s="9"/>
      <c r="UIL92" s="9"/>
      <c r="UIM92" s="9"/>
      <c r="UIN92" s="9"/>
      <c r="UIO92" s="9"/>
      <c r="UIP92" s="9"/>
      <c r="UIQ92" s="9"/>
      <c r="UIR92" s="9"/>
      <c r="UIS92" s="9"/>
      <c r="UIT92" s="9"/>
      <c r="UIU92" s="9"/>
      <c r="UIV92" s="9"/>
      <c r="UIW92" s="9"/>
      <c r="UIX92" s="9"/>
      <c r="UIY92" s="9"/>
      <c r="UIZ92" s="9"/>
      <c r="UJA92" s="9"/>
      <c r="UJB92" s="9"/>
      <c r="UJC92" s="9"/>
      <c r="UJD92" s="9"/>
      <c r="UJE92" s="9"/>
      <c r="UJF92" s="9"/>
      <c r="UJG92" s="9"/>
      <c r="UJH92" s="9"/>
      <c r="UJI92" s="9"/>
      <c r="UJJ92" s="9"/>
      <c r="UJK92" s="9"/>
      <c r="UJL92" s="9"/>
      <c r="UJM92" s="9"/>
      <c r="UJN92" s="9"/>
      <c r="UJO92" s="9"/>
      <c r="UJP92" s="9"/>
      <c r="UJQ92" s="9"/>
      <c r="UJR92" s="9"/>
      <c r="UJS92" s="9"/>
      <c r="UJT92" s="9"/>
      <c r="UJU92" s="9"/>
      <c r="UJV92" s="9"/>
      <c r="UJW92" s="9"/>
      <c r="UJX92" s="9"/>
      <c r="UJY92" s="9"/>
      <c r="UJZ92" s="9"/>
      <c r="UKA92" s="9"/>
      <c r="UKB92" s="9"/>
      <c r="UKC92" s="9"/>
      <c r="UKD92" s="9"/>
      <c r="UKE92" s="9"/>
      <c r="UKF92" s="9"/>
      <c r="UKG92" s="9"/>
      <c r="UKH92" s="9"/>
      <c r="UKI92" s="9"/>
      <c r="UKJ92" s="9"/>
      <c r="UKK92" s="9"/>
      <c r="UKL92" s="9"/>
      <c r="UKM92" s="9"/>
      <c r="UKN92" s="9"/>
      <c r="UKO92" s="9"/>
      <c r="UKP92" s="9"/>
      <c r="UKQ92" s="9"/>
      <c r="UKR92" s="9"/>
      <c r="UKS92" s="9"/>
      <c r="UKT92" s="9"/>
      <c r="UKU92" s="9"/>
      <c r="UKV92" s="9"/>
      <c r="UKW92" s="9"/>
      <c r="UKX92" s="9"/>
      <c r="UKY92" s="9"/>
      <c r="UKZ92" s="9"/>
      <c r="ULA92" s="9"/>
      <c r="ULB92" s="9"/>
      <c r="ULC92" s="9"/>
      <c r="ULD92" s="9"/>
      <c r="ULE92" s="9"/>
      <c r="ULF92" s="9"/>
      <c r="ULG92" s="9"/>
      <c r="ULH92" s="9"/>
      <c r="ULI92" s="9"/>
      <c r="ULJ92" s="9"/>
      <c r="ULK92" s="9"/>
      <c r="ULL92" s="9"/>
      <c r="ULM92" s="9"/>
      <c r="ULN92" s="9"/>
      <c r="ULO92" s="9"/>
      <c r="ULP92" s="9"/>
      <c r="ULQ92" s="9"/>
      <c r="ULR92" s="9"/>
      <c r="ULS92" s="9"/>
      <c r="ULT92" s="9"/>
      <c r="ULU92" s="9"/>
      <c r="ULV92" s="9"/>
      <c r="ULW92" s="9"/>
      <c r="ULX92" s="9"/>
      <c r="ULY92" s="9"/>
      <c r="ULZ92" s="9"/>
      <c r="UMA92" s="9"/>
      <c r="UMB92" s="9"/>
      <c r="UMC92" s="9"/>
      <c r="UMD92" s="9"/>
      <c r="UME92" s="9"/>
      <c r="UMF92" s="9"/>
      <c r="UMG92" s="9"/>
      <c r="UMH92" s="9"/>
      <c r="UMI92" s="9"/>
      <c r="UMJ92" s="9"/>
      <c r="UMK92" s="9"/>
      <c r="UML92" s="9"/>
      <c r="UMM92" s="9"/>
      <c r="UMN92" s="9"/>
      <c r="UMO92" s="9"/>
      <c r="UMP92" s="9"/>
      <c r="UMQ92" s="9"/>
      <c r="UMR92" s="9"/>
      <c r="UMS92" s="9"/>
      <c r="UMT92" s="9"/>
      <c r="UMU92" s="9"/>
      <c r="UMV92" s="9"/>
      <c r="UMW92" s="9"/>
      <c r="UMX92" s="9"/>
      <c r="UMY92" s="9"/>
      <c r="UMZ92" s="9"/>
      <c r="UNA92" s="9"/>
      <c r="UNB92" s="9"/>
      <c r="UNC92" s="9"/>
      <c r="UND92" s="9"/>
      <c r="UNE92" s="9"/>
      <c r="UNF92" s="9"/>
      <c r="UNG92" s="9"/>
      <c r="UNH92" s="9"/>
      <c r="UNI92" s="9"/>
      <c r="UNJ92" s="9"/>
      <c r="UNK92" s="9"/>
      <c r="UNL92" s="9"/>
      <c r="UNM92" s="9"/>
      <c r="UNN92" s="9"/>
      <c r="UNO92" s="9"/>
      <c r="UNP92" s="9"/>
      <c r="UNQ92" s="9"/>
      <c r="UNR92" s="9"/>
      <c r="UNS92" s="9"/>
      <c r="UNT92" s="9"/>
      <c r="UNU92" s="9"/>
      <c r="UNV92" s="9"/>
      <c r="UNW92" s="9"/>
      <c r="UNX92" s="9"/>
      <c r="UNY92" s="9"/>
      <c r="UNZ92" s="9"/>
      <c r="UOA92" s="9"/>
      <c r="UOB92" s="9"/>
      <c r="UOC92" s="9"/>
      <c r="UOD92" s="9"/>
      <c r="UOE92" s="9"/>
      <c r="UOF92" s="9"/>
      <c r="UOG92" s="9"/>
      <c r="UOH92" s="9"/>
      <c r="UOI92" s="9"/>
      <c r="UOJ92" s="9"/>
      <c r="UOK92" s="9"/>
      <c r="UOL92" s="9"/>
      <c r="UOM92" s="9"/>
      <c r="UON92" s="9"/>
      <c r="UOO92" s="9"/>
      <c r="UOP92" s="9"/>
      <c r="UOQ92" s="9"/>
      <c r="UOR92" s="9"/>
      <c r="UOS92" s="9"/>
      <c r="UOT92" s="9"/>
      <c r="UOU92" s="9"/>
      <c r="UOV92" s="9"/>
      <c r="UOW92" s="9"/>
      <c r="UOX92" s="9"/>
      <c r="UOY92" s="9"/>
      <c r="UOZ92" s="9"/>
      <c r="UPA92" s="9"/>
      <c r="UPB92" s="9"/>
      <c r="UPC92" s="9"/>
      <c r="UPD92" s="9"/>
      <c r="UPE92" s="9"/>
      <c r="UPF92" s="9"/>
      <c r="UPG92" s="9"/>
      <c r="UPH92" s="9"/>
      <c r="UPI92" s="9"/>
      <c r="UPJ92" s="9"/>
      <c r="UPK92" s="9"/>
      <c r="UPL92" s="9"/>
      <c r="UPM92" s="9"/>
      <c r="UPN92" s="9"/>
      <c r="UPO92" s="9"/>
      <c r="UPP92" s="9"/>
      <c r="UPQ92" s="9"/>
      <c r="UPR92" s="9"/>
      <c r="UPS92" s="9"/>
      <c r="UPT92" s="9"/>
      <c r="UPU92" s="9"/>
      <c r="UPV92" s="9"/>
      <c r="UPW92" s="9"/>
      <c r="UPX92" s="9"/>
      <c r="UPY92" s="9"/>
      <c r="UPZ92" s="9"/>
      <c r="UQA92" s="9"/>
      <c r="UQB92" s="9"/>
      <c r="UQC92" s="9"/>
      <c r="UQD92" s="9"/>
      <c r="UQE92" s="9"/>
      <c r="UQF92" s="9"/>
      <c r="UQG92" s="9"/>
      <c r="UQH92" s="9"/>
      <c r="UQI92" s="9"/>
      <c r="UQJ92" s="9"/>
      <c r="UQK92" s="9"/>
      <c r="UQL92" s="9"/>
      <c r="UQM92" s="9"/>
      <c r="UQN92" s="9"/>
      <c r="UQO92" s="9"/>
      <c r="UQP92" s="9"/>
      <c r="UQQ92" s="9"/>
      <c r="UQR92" s="9"/>
      <c r="UQS92" s="9"/>
      <c r="UQT92" s="9"/>
      <c r="UQU92" s="9"/>
      <c r="UQV92" s="9"/>
      <c r="UQW92" s="9"/>
      <c r="UQX92" s="9"/>
      <c r="UQY92" s="9"/>
      <c r="UQZ92" s="9"/>
      <c r="URA92" s="9"/>
      <c r="URB92" s="9"/>
      <c r="URC92" s="9"/>
      <c r="URD92" s="9"/>
      <c r="URE92" s="9"/>
      <c r="URF92" s="9"/>
      <c r="URG92" s="9"/>
      <c r="URH92" s="9"/>
      <c r="URI92" s="9"/>
      <c r="URJ92" s="9"/>
      <c r="URK92" s="9"/>
      <c r="URL92" s="9"/>
      <c r="URM92" s="9"/>
      <c r="URN92" s="9"/>
      <c r="URO92" s="9"/>
      <c r="URP92" s="9"/>
      <c r="URQ92" s="9"/>
      <c r="URR92" s="9"/>
      <c r="URS92" s="9"/>
      <c r="URT92" s="9"/>
      <c r="URU92" s="9"/>
      <c r="URV92" s="9"/>
      <c r="URW92" s="9"/>
      <c r="URX92" s="9"/>
      <c r="URY92" s="9"/>
      <c r="URZ92" s="9"/>
      <c r="USA92" s="9"/>
      <c r="USB92" s="9"/>
      <c r="USC92" s="9"/>
      <c r="USD92" s="9"/>
      <c r="USE92" s="9"/>
      <c r="USF92" s="9"/>
      <c r="USG92" s="9"/>
      <c r="USH92" s="9"/>
      <c r="USI92" s="9"/>
      <c r="USJ92" s="9"/>
      <c r="USK92" s="9"/>
      <c r="USL92" s="9"/>
      <c r="USM92" s="9"/>
      <c r="USN92" s="9"/>
      <c r="USO92" s="9"/>
      <c r="USP92" s="9"/>
      <c r="USQ92" s="9"/>
      <c r="USR92" s="9"/>
      <c r="USS92" s="9"/>
      <c r="UST92" s="9"/>
      <c r="USU92" s="9"/>
      <c r="USV92" s="9"/>
      <c r="USW92" s="9"/>
      <c r="USX92" s="9"/>
      <c r="USY92" s="9"/>
      <c r="USZ92" s="9"/>
      <c r="UTA92" s="9"/>
      <c r="UTB92" s="9"/>
      <c r="UTC92" s="9"/>
      <c r="UTD92" s="9"/>
      <c r="UTE92" s="9"/>
      <c r="UTF92" s="9"/>
      <c r="UTG92" s="9"/>
      <c r="UTH92" s="9"/>
      <c r="UTI92" s="9"/>
      <c r="UTJ92" s="9"/>
      <c r="UTK92" s="9"/>
      <c r="UTL92" s="9"/>
      <c r="UTM92" s="9"/>
      <c r="UTN92" s="9"/>
      <c r="UTO92" s="9"/>
      <c r="UTP92" s="9"/>
      <c r="UTQ92" s="9"/>
      <c r="UTR92" s="9"/>
      <c r="UTS92" s="9"/>
      <c r="UTT92" s="9"/>
      <c r="UTU92" s="9"/>
      <c r="UTV92" s="9"/>
      <c r="UTW92" s="9"/>
      <c r="UTX92" s="9"/>
      <c r="UTY92" s="9"/>
      <c r="UTZ92" s="9"/>
      <c r="UUA92" s="9"/>
      <c r="UUB92" s="9"/>
      <c r="UUC92" s="9"/>
      <c r="UUD92" s="9"/>
      <c r="UUE92" s="9"/>
      <c r="UUF92" s="9"/>
      <c r="UUG92" s="9"/>
      <c r="UUH92" s="9"/>
      <c r="UUI92" s="9"/>
      <c r="UUJ92" s="9"/>
      <c r="UUK92" s="9"/>
      <c r="UUL92" s="9"/>
      <c r="UUM92" s="9"/>
      <c r="UUN92" s="9"/>
      <c r="UUO92" s="9"/>
      <c r="UUP92" s="9"/>
      <c r="UUQ92" s="9"/>
      <c r="UUR92" s="9"/>
      <c r="UUS92" s="9"/>
      <c r="UUT92" s="9"/>
      <c r="UUU92" s="9"/>
      <c r="UUV92" s="9"/>
      <c r="UUW92" s="9"/>
      <c r="UUX92" s="9"/>
      <c r="UUY92" s="9"/>
      <c r="UUZ92" s="9"/>
      <c r="UVA92" s="9"/>
      <c r="UVB92" s="9"/>
      <c r="UVC92" s="9"/>
      <c r="UVD92" s="9"/>
      <c r="UVE92" s="9"/>
      <c r="UVF92" s="9"/>
      <c r="UVG92" s="9"/>
      <c r="UVH92" s="9"/>
      <c r="UVI92" s="9"/>
      <c r="UVJ92" s="9"/>
      <c r="UVK92" s="9"/>
      <c r="UVL92" s="9"/>
      <c r="UVM92" s="9"/>
      <c r="UVN92" s="9"/>
      <c r="UVO92" s="9"/>
      <c r="UVP92" s="9"/>
      <c r="UVQ92" s="9"/>
      <c r="UVR92" s="9"/>
      <c r="UVS92" s="9"/>
      <c r="UVT92" s="9"/>
      <c r="UVU92" s="9"/>
      <c r="UVV92" s="9"/>
      <c r="UVW92" s="9"/>
      <c r="UVX92" s="9"/>
      <c r="UVY92" s="9"/>
      <c r="UVZ92" s="9"/>
      <c r="UWA92" s="9"/>
      <c r="UWB92" s="9"/>
      <c r="UWC92" s="9"/>
      <c r="UWD92" s="9"/>
      <c r="UWE92" s="9"/>
      <c r="UWF92" s="9"/>
      <c r="UWG92" s="9"/>
      <c r="UWH92" s="9"/>
      <c r="UWI92" s="9"/>
      <c r="UWJ92" s="9"/>
      <c r="UWK92" s="9"/>
      <c r="UWL92" s="9"/>
      <c r="UWM92" s="9"/>
      <c r="UWN92" s="9"/>
      <c r="UWO92" s="9"/>
      <c r="UWP92" s="9"/>
      <c r="UWQ92" s="9"/>
      <c r="UWR92" s="9"/>
      <c r="UWS92" s="9"/>
      <c r="UWT92" s="9"/>
      <c r="UWU92" s="9"/>
      <c r="UWV92" s="9"/>
      <c r="UWW92" s="9"/>
      <c r="UWX92" s="9"/>
      <c r="UWY92" s="9"/>
      <c r="UWZ92" s="9"/>
      <c r="UXA92" s="9"/>
      <c r="UXB92" s="9"/>
      <c r="UXC92" s="9"/>
      <c r="UXD92" s="9"/>
      <c r="UXE92" s="9"/>
      <c r="UXF92" s="9"/>
      <c r="UXG92" s="9"/>
      <c r="UXH92" s="9"/>
      <c r="UXI92" s="9"/>
      <c r="UXJ92" s="9"/>
      <c r="UXK92" s="9"/>
      <c r="UXL92" s="9"/>
      <c r="UXM92" s="9"/>
      <c r="UXN92" s="9"/>
      <c r="UXO92" s="9"/>
      <c r="UXP92" s="9"/>
      <c r="UXQ92" s="9"/>
      <c r="UXR92" s="9"/>
      <c r="UXS92" s="9"/>
      <c r="UXT92" s="9"/>
      <c r="UXU92" s="9"/>
      <c r="UXV92" s="9"/>
      <c r="UXW92" s="9"/>
      <c r="UXX92" s="9"/>
      <c r="UXY92" s="9"/>
      <c r="UXZ92" s="9"/>
      <c r="UYA92" s="9"/>
      <c r="UYB92" s="9"/>
      <c r="UYC92" s="9"/>
      <c r="UYD92" s="9"/>
      <c r="UYE92" s="9"/>
      <c r="UYF92" s="9"/>
      <c r="UYG92" s="9"/>
      <c r="UYH92" s="9"/>
      <c r="UYI92" s="9"/>
      <c r="UYJ92" s="9"/>
      <c r="UYK92" s="9"/>
      <c r="UYL92" s="9"/>
      <c r="UYM92" s="9"/>
      <c r="UYN92" s="9"/>
      <c r="UYO92" s="9"/>
      <c r="UYP92" s="9"/>
      <c r="UYQ92" s="9"/>
      <c r="UYR92" s="9"/>
      <c r="UYS92" s="9"/>
      <c r="UYT92" s="9"/>
      <c r="UYU92" s="9"/>
      <c r="UYV92" s="9"/>
      <c r="UYW92" s="9"/>
      <c r="UYX92" s="9"/>
      <c r="UYY92" s="9"/>
      <c r="UYZ92" s="9"/>
      <c r="UZA92" s="9"/>
      <c r="UZB92" s="9"/>
      <c r="UZC92" s="9"/>
      <c r="UZD92" s="9"/>
      <c r="UZE92" s="9"/>
      <c r="UZF92" s="9"/>
      <c r="UZG92" s="9"/>
      <c r="UZH92" s="9"/>
      <c r="UZI92" s="9"/>
      <c r="UZJ92" s="9"/>
      <c r="UZK92" s="9"/>
      <c r="UZL92" s="9"/>
      <c r="UZM92" s="9"/>
      <c r="UZN92" s="9"/>
      <c r="UZO92" s="9"/>
      <c r="UZP92" s="9"/>
      <c r="UZQ92" s="9"/>
      <c r="UZR92" s="9"/>
      <c r="UZS92" s="9"/>
      <c r="UZT92" s="9"/>
      <c r="UZU92" s="9"/>
      <c r="UZV92" s="9"/>
      <c r="UZW92" s="9"/>
      <c r="UZX92" s="9"/>
      <c r="UZY92" s="9"/>
      <c r="UZZ92" s="9"/>
      <c r="VAA92" s="9"/>
      <c r="VAB92" s="9"/>
      <c r="VAC92" s="9"/>
      <c r="VAD92" s="9"/>
      <c r="VAE92" s="9"/>
      <c r="VAF92" s="9"/>
      <c r="VAG92" s="9"/>
      <c r="VAH92" s="9"/>
      <c r="VAI92" s="9"/>
      <c r="VAJ92" s="9"/>
      <c r="VAK92" s="9"/>
      <c r="VAL92" s="9"/>
      <c r="VAM92" s="9"/>
      <c r="VAN92" s="9"/>
      <c r="VAO92" s="9"/>
      <c r="VAP92" s="9"/>
      <c r="VAQ92" s="9"/>
      <c r="VAR92" s="9"/>
      <c r="VAS92" s="9"/>
      <c r="VAT92" s="9"/>
      <c r="VAU92" s="9"/>
      <c r="VAV92" s="9"/>
      <c r="VAW92" s="9"/>
      <c r="VAX92" s="9"/>
      <c r="VAY92" s="9"/>
      <c r="VAZ92" s="9"/>
      <c r="VBA92" s="9"/>
      <c r="VBB92" s="9"/>
      <c r="VBC92" s="9"/>
      <c r="VBD92" s="9"/>
      <c r="VBE92" s="9"/>
      <c r="VBF92" s="9"/>
      <c r="VBG92" s="9"/>
      <c r="VBH92" s="9"/>
      <c r="VBI92" s="9"/>
      <c r="VBJ92" s="9"/>
      <c r="VBK92" s="9"/>
      <c r="VBL92" s="9"/>
      <c r="VBM92" s="9"/>
      <c r="VBN92" s="9"/>
      <c r="VBO92" s="9"/>
      <c r="VBP92" s="9"/>
      <c r="VBQ92" s="9"/>
      <c r="VBR92" s="9"/>
      <c r="VBS92" s="9"/>
      <c r="VBT92" s="9"/>
      <c r="VBU92" s="9"/>
      <c r="VBV92" s="9"/>
      <c r="VBW92" s="9"/>
      <c r="VBX92" s="9"/>
      <c r="VBY92" s="9"/>
      <c r="VBZ92" s="9"/>
      <c r="VCA92" s="9"/>
      <c r="VCB92" s="9"/>
      <c r="VCC92" s="9"/>
      <c r="VCD92" s="9"/>
      <c r="VCE92" s="9"/>
      <c r="VCF92" s="9"/>
      <c r="VCG92" s="9"/>
      <c r="VCH92" s="9"/>
      <c r="VCI92" s="9"/>
      <c r="VCJ92" s="9"/>
      <c r="VCK92" s="9"/>
      <c r="VCL92" s="9"/>
      <c r="VCM92" s="9"/>
      <c r="VCN92" s="9"/>
      <c r="VCO92" s="9"/>
      <c r="VCP92" s="9"/>
      <c r="VCQ92" s="9"/>
      <c r="VCR92" s="9"/>
      <c r="VCS92" s="9"/>
      <c r="VCT92" s="9"/>
      <c r="VCU92" s="9"/>
      <c r="VCV92" s="9"/>
      <c r="VCW92" s="9"/>
      <c r="VCX92" s="9"/>
      <c r="VCY92" s="9"/>
      <c r="VCZ92" s="9"/>
      <c r="VDA92" s="9"/>
      <c r="VDB92" s="9"/>
      <c r="VDC92" s="9"/>
      <c r="VDD92" s="9"/>
      <c r="VDE92" s="9"/>
      <c r="VDF92" s="9"/>
      <c r="VDG92" s="9"/>
      <c r="VDH92" s="9"/>
      <c r="VDI92" s="9"/>
      <c r="VDJ92" s="9"/>
      <c r="VDK92" s="9"/>
      <c r="VDL92" s="9"/>
      <c r="VDM92" s="9"/>
      <c r="VDN92" s="9"/>
      <c r="VDO92" s="9"/>
      <c r="VDP92" s="9"/>
      <c r="VDQ92" s="9"/>
      <c r="VDR92" s="9"/>
      <c r="VDS92" s="9"/>
      <c r="VDT92" s="9"/>
      <c r="VDU92" s="9"/>
      <c r="VDV92" s="9"/>
      <c r="VDW92" s="9"/>
      <c r="VDX92" s="9"/>
      <c r="VDY92" s="9"/>
      <c r="VDZ92" s="9"/>
      <c r="VEA92" s="9"/>
      <c r="VEB92" s="9"/>
      <c r="VEC92" s="9"/>
      <c r="VED92" s="9"/>
      <c r="VEE92" s="9"/>
      <c r="VEF92" s="9"/>
      <c r="VEG92" s="9"/>
      <c r="VEH92" s="9"/>
      <c r="VEI92" s="9"/>
      <c r="VEJ92" s="9"/>
      <c r="VEK92" s="9"/>
      <c r="VEL92" s="9"/>
      <c r="VEM92" s="9"/>
      <c r="VEN92" s="9"/>
      <c r="VEO92" s="9"/>
      <c r="VEP92" s="9"/>
      <c r="VEQ92" s="9"/>
      <c r="VER92" s="9"/>
      <c r="VES92" s="9"/>
      <c r="VET92" s="9"/>
      <c r="VEU92" s="9"/>
      <c r="VEV92" s="9"/>
      <c r="VEW92" s="9"/>
      <c r="VEX92" s="9"/>
      <c r="VEY92" s="9"/>
      <c r="VEZ92" s="9"/>
      <c r="VFA92" s="9"/>
      <c r="VFB92" s="9"/>
      <c r="VFC92" s="9"/>
      <c r="VFD92" s="9"/>
      <c r="VFE92" s="9"/>
      <c r="VFF92" s="9"/>
      <c r="VFG92" s="9"/>
      <c r="VFH92" s="9"/>
      <c r="VFI92" s="9"/>
      <c r="VFJ92" s="9"/>
      <c r="VFK92" s="9"/>
      <c r="VFL92" s="9"/>
      <c r="VFM92" s="9"/>
      <c r="VFN92" s="9"/>
      <c r="VFO92" s="9"/>
      <c r="VFP92" s="9"/>
      <c r="VFQ92" s="9"/>
      <c r="VFR92" s="9"/>
      <c r="VFS92" s="9"/>
      <c r="VFT92" s="9"/>
      <c r="VFU92" s="9"/>
      <c r="VFV92" s="9"/>
      <c r="VFW92" s="9"/>
      <c r="VFX92" s="9"/>
      <c r="VFY92" s="9"/>
      <c r="VFZ92" s="9"/>
      <c r="VGA92" s="9"/>
      <c r="VGB92" s="9"/>
      <c r="VGC92" s="9"/>
      <c r="VGD92" s="9"/>
      <c r="VGE92" s="9"/>
      <c r="VGF92" s="9"/>
      <c r="VGG92" s="9"/>
      <c r="VGH92" s="9"/>
      <c r="VGI92" s="9"/>
      <c r="VGJ92" s="9"/>
      <c r="VGK92" s="9"/>
      <c r="VGL92" s="9"/>
      <c r="VGM92" s="9"/>
      <c r="VGN92" s="9"/>
      <c r="VGO92" s="9"/>
      <c r="VGP92" s="9"/>
      <c r="VGQ92" s="9"/>
      <c r="VGR92" s="9"/>
      <c r="VGS92" s="9"/>
      <c r="VGT92" s="9"/>
      <c r="VGU92" s="9"/>
      <c r="VGV92" s="9"/>
      <c r="VGW92" s="9"/>
      <c r="VGX92" s="9"/>
      <c r="VGY92" s="9"/>
      <c r="VGZ92" s="9"/>
      <c r="VHA92" s="9"/>
      <c r="VHB92" s="9"/>
      <c r="VHC92" s="9"/>
      <c r="VHD92" s="9"/>
      <c r="VHE92" s="9"/>
      <c r="VHF92" s="9"/>
      <c r="VHG92" s="9"/>
      <c r="VHH92" s="9"/>
      <c r="VHI92" s="9"/>
      <c r="VHJ92" s="9"/>
      <c r="VHK92" s="9"/>
      <c r="VHL92" s="9"/>
      <c r="VHM92" s="9"/>
      <c r="VHN92" s="9"/>
      <c r="VHO92" s="9"/>
      <c r="VHP92" s="9"/>
      <c r="VHQ92" s="9"/>
      <c r="VHR92" s="9"/>
      <c r="VHS92" s="9"/>
      <c r="VHT92" s="9"/>
      <c r="VHU92" s="9"/>
      <c r="VHV92" s="9"/>
      <c r="VHW92" s="9"/>
      <c r="VHX92" s="9"/>
      <c r="VHY92" s="9"/>
      <c r="VHZ92" s="9"/>
      <c r="VIA92" s="9"/>
      <c r="VIB92" s="9"/>
      <c r="VIC92" s="9"/>
      <c r="VID92" s="9"/>
      <c r="VIE92" s="9"/>
      <c r="VIF92" s="9"/>
      <c r="VIG92" s="9"/>
      <c r="VIH92" s="9"/>
      <c r="VII92" s="9"/>
      <c r="VIJ92" s="9"/>
      <c r="VIK92" s="9"/>
      <c r="VIL92" s="9"/>
      <c r="VIM92" s="9"/>
      <c r="VIN92" s="9"/>
      <c r="VIO92" s="9"/>
      <c r="VIP92" s="9"/>
      <c r="VIQ92" s="9"/>
      <c r="VIR92" s="9"/>
      <c r="VIS92" s="9"/>
      <c r="VIT92" s="9"/>
      <c r="VIU92" s="9"/>
      <c r="VIV92" s="9"/>
      <c r="VIW92" s="9"/>
      <c r="VIX92" s="9"/>
      <c r="VIY92" s="9"/>
      <c r="VIZ92" s="9"/>
      <c r="VJA92" s="9"/>
      <c r="VJB92" s="9"/>
      <c r="VJC92" s="9"/>
      <c r="VJD92" s="9"/>
      <c r="VJE92" s="9"/>
      <c r="VJF92" s="9"/>
      <c r="VJG92" s="9"/>
      <c r="VJH92" s="9"/>
      <c r="VJI92" s="9"/>
      <c r="VJJ92" s="9"/>
      <c r="VJK92" s="9"/>
      <c r="VJL92" s="9"/>
      <c r="VJM92" s="9"/>
      <c r="VJN92" s="9"/>
      <c r="VJO92" s="9"/>
      <c r="VJP92" s="9"/>
      <c r="VJQ92" s="9"/>
      <c r="VJR92" s="9"/>
      <c r="VJS92" s="9"/>
      <c r="VJT92" s="9"/>
      <c r="VJU92" s="9"/>
      <c r="VJV92" s="9"/>
      <c r="VJW92" s="9"/>
      <c r="VJX92" s="9"/>
      <c r="VJY92" s="9"/>
      <c r="VJZ92" s="9"/>
      <c r="VKA92" s="9"/>
      <c r="VKB92" s="9"/>
      <c r="VKC92" s="9"/>
      <c r="VKD92" s="9"/>
      <c r="VKE92" s="9"/>
      <c r="VKF92" s="9"/>
      <c r="VKG92" s="9"/>
      <c r="VKH92" s="9"/>
      <c r="VKI92" s="9"/>
      <c r="VKJ92" s="9"/>
      <c r="VKK92" s="9"/>
      <c r="VKL92" s="9"/>
      <c r="VKM92" s="9"/>
      <c r="VKN92" s="9"/>
      <c r="VKO92" s="9"/>
      <c r="VKP92" s="9"/>
      <c r="VKQ92" s="9"/>
      <c r="VKR92" s="9"/>
      <c r="VKS92" s="9"/>
      <c r="VKT92" s="9"/>
      <c r="VKU92" s="9"/>
      <c r="VKV92" s="9"/>
      <c r="VKW92" s="9"/>
      <c r="VKX92" s="9"/>
      <c r="VKY92" s="9"/>
      <c r="VKZ92" s="9"/>
      <c r="VLA92" s="9"/>
      <c r="VLB92" s="9"/>
      <c r="VLC92" s="9"/>
      <c r="VLD92" s="9"/>
      <c r="VLE92" s="9"/>
      <c r="VLF92" s="9"/>
      <c r="VLG92" s="9"/>
      <c r="VLH92" s="9"/>
      <c r="VLI92" s="9"/>
      <c r="VLJ92" s="9"/>
      <c r="VLK92" s="9"/>
      <c r="VLL92" s="9"/>
      <c r="VLM92" s="9"/>
      <c r="VLN92" s="9"/>
      <c r="VLO92" s="9"/>
      <c r="VLP92" s="9"/>
      <c r="VLQ92" s="9"/>
      <c r="VLR92" s="9"/>
      <c r="VLS92" s="9"/>
      <c r="VLT92" s="9"/>
      <c r="VLU92" s="9"/>
      <c r="VLV92" s="9"/>
      <c r="VLW92" s="9"/>
      <c r="VLX92" s="9"/>
      <c r="VLY92" s="9"/>
      <c r="VLZ92" s="9"/>
      <c r="VMA92" s="9"/>
      <c r="VMB92" s="9"/>
      <c r="VMC92" s="9"/>
      <c r="VMD92" s="9"/>
      <c r="VME92" s="9"/>
      <c r="VMF92" s="9"/>
      <c r="VMG92" s="9"/>
      <c r="VMH92" s="9"/>
      <c r="VMI92" s="9"/>
      <c r="VMJ92" s="9"/>
      <c r="VMK92" s="9"/>
      <c r="VML92" s="9"/>
      <c r="VMM92" s="9"/>
      <c r="VMN92" s="9"/>
      <c r="VMO92" s="9"/>
      <c r="VMP92" s="9"/>
      <c r="VMQ92" s="9"/>
      <c r="VMR92" s="9"/>
      <c r="VMS92" s="9"/>
      <c r="VMT92" s="9"/>
      <c r="VMU92" s="9"/>
      <c r="VMV92" s="9"/>
      <c r="VMW92" s="9"/>
      <c r="VMX92" s="9"/>
      <c r="VMY92" s="9"/>
      <c r="VMZ92" s="9"/>
      <c r="VNA92" s="9"/>
      <c r="VNB92" s="9"/>
      <c r="VNC92" s="9"/>
      <c r="VND92" s="9"/>
      <c r="VNE92" s="9"/>
      <c r="VNF92" s="9"/>
      <c r="VNG92" s="9"/>
      <c r="VNH92" s="9"/>
      <c r="VNI92" s="9"/>
      <c r="VNJ92" s="9"/>
      <c r="VNK92" s="9"/>
      <c r="VNL92" s="9"/>
      <c r="VNM92" s="9"/>
      <c r="VNN92" s="9"/>
      <c r="VNO92" s="9"/>
      <c r="VNP92" s="9"/>
      <c r="VNQ92" s="9"/>
      <c r="VNR92" s="9"/>
      <c r="VNS92" s="9"/>
      <c r="VNT92" s="9"/>
      <c r="VNU92" s="9"/>
      <c r="VNV92" s="9"/>
      <c r="VNW92" s="9"/>
      <c r="VNX92" s="9"/>
      <c r="VNY92" s="9"/>
      <c r="VNZ92" s="9"/>
      <c r="VOA92" s="9"/>
      <c r="VOB92" s="9"/>
      <c r="VOC92" s="9"/>
      <c r="VOD92" s="9"/>
      <c r="VOE92" s="9"/>
      <c r="VOF92" s="9"/>
      <c r="VOG92" s="9"/>
      <c r="VOH92" s="9"/>
      <c r="VOI92" s="9"/>
      <c r="VOJ92" s="9"/>
      <c r="VOK92" s="9"/>
      <c r="VOL92" s="9"/>
      <c r="VOM92" s="9"/>
      <c r="VON92" s="9"/>
      <c r="VOO92" s="9"/>
      <c r="VOP92" s="9"/>
      <c r="VOQ92" s="9"/>
      <c r="VOR92" s="9"/>
      <c r="VOS92" s="9"/>
      <c r="VOT92" s="9"/>
      <c r="VOU92" s="9"/>
      <c r="VOV92" s="9"/>
      <c r="VOW92" s="9"/>
      <c r="VOX92" s="9"/>
      <c r="VOY92" s="9"/>
      <c r="VOZ92" s="9"/>
      <c r="VPA92" s="9"/>
      <c r="VPB92" s="9"/>
      <c r="VPC92" s="9"/>
      <c r="VPD92" s="9"/>
      <c r="VPE92" s="9"/>
      <c r="VPF92" s="9"/>
      <c r="VPG92" s="9"/>
      <c r="VPH92" s="9"/>
      <c r="VPI92" s="9"/>
      <c r="VPJ92" s="9"/>
      <c r="VPK92" s="9"/>
      <c r="VPL92" s="9"/>
      <c r="VPM92" s="9"/>
      <c r="VPN92" s="9"/>
      <c r="VPO92" s="9"/>
      <c r="VPP92" s="9"/>
      <c r="VPQ92" s="9"/>
      <c r="VPR92" s="9"/>
      <c r="VPS92" s="9"/>
      <c r="VPT92" s="9"/>
      <c r="VPU92" s="9"/>
      <c r="VPV92" s="9"/>
      <c r="VPW92" s="9"/>
      <c r="VPX92" s="9"/>
      <c r="VPY92" s="9"/>
      <c r="VPZ92" s="9"/>
      <c r="VQA92" s="9"/>
      <c r="VQB92" s="9"/>
      <c r="VQC92" s="9"/>
      <c r="VQD92" s="9"/>
      <c r="VQE92" s="9"/>
      <c r="VQF92" s="9"/>
      <c r="VQG92" s="9"/>
      <c r="VQH92" s="9"/>
      <c r="VQI92" s="9"/>
      <c r="VQJ92" s="9"/>
      <c r="VQK92" s="9"/>
      <c r="VQL92" s="9"/>
      <c r="VQM92" s="9"/>
      <c r="VQN92" s="9"/>
      <c r="VQO92" s="9"/>
      <c r="VQP92" s="9"/>
      <c r="VQQ92" s="9"/>
      <c r="VQR92" s="9"/>
      <c r="VQS92" s="9"/>
      <c r="VQT92" s="9"/>
      <c r="VQU92" s="9"/>
      <c r="VQV92" s="9"/>
      <c r="VQW92" s="9"/>
      <c r="VQX92" s="9"/>
      <c r="VQY92" s="9"/>
      <c r="VQZ92" s="9"/>
      <c r="VRA92" s="9"/>
      <c r="VRB92" s="9"/>
      <c r="VRC92" s="9"/>
      <c r="VRD92" s="9"/>
      <c r="VRE92" s="9"/>
      <c r="VRF92" s="9"/>
      <c r="VRG92" s="9"/>
      <c r="VRH92" s="9"/>
      <c r="VRI92" s="9"/>
      <c r="VRJ92" s="9"/>
      <c r="VRK92" s="9"/>
      <c r="VRL92" s="9"/>
      <c r="VRM92" s="9"/>
      <c r="VRN92" s="9"/>
      <c r="VRO92" s="9"/>
      <c r="VRP92" s="9"/>
      <c r="VRQ92" s="9"/>
      <c r="VRR92" s="9"/>
      <c r="VRS92" s="9"/>
      <c r="VRT92" s="9"/>
      <c r="VRU92" s="9"/>
      <c r="VRV92" s="9"/>
      <c r="VRW92" s="9"/>
      <c r="VRX92" s="9"/>
      <c r="VRY92" s="9"/>
      <c r="VRZ92" s="9"/>
      <c r="VSA92" s="9"/>
      <c r="VSB92" s="9"/>
      <c r="VSC92" s="9"/>
      <c r="VSD92" s="9"/>
      <c r="VSE92" s="9"/>
      <c r="VSF92" s="9"/>
      <c r="VSG92" s="9"/>
      <c r="VSH92" s="9"/>
      <c r="VSI92" s="9"/>
      <c r="VSJ92" s="9"/>
      <c r="VSK92" s="9"/>
      <c r="VSL92" s="9"/>
      <c r="VSM92" s="9"/>
      <c r="VSN92" s="9"/>
      <c r="VSO92" s="9"/>
      <c r="VSP92" s="9"/>
      <c r="VSQ92" s="9"/>
      <c r="VSR92" s="9"/>
      <c r="VSS92" s="9"/>
      <c r="VST92" s="9"/>
      <c r="VSU92" s="9"/>
      <c r="VSV92" s="9"/>
      <c r="VSW92" s="9"/>
      <c r="VSX92" s="9"/>
      <c r="VSY92" s="9"/>
      <c r="VSZ92" s="9"/>
      <c r="VTA92" s="9"/>
      <c r="VTB92" s="9"/>
      <c r="VTC92" s="9"/>
      <c r="VTD92" s="9"/>
      <c r="VTE92" s="9"/>
      <c r="VTF92" s="9"/>
      <c r="VTG92" s="9"/>
      <c r="VTH92" s="9"/>
      <c r="VTI92" s="9"/>
      <c r="VTJ92" s="9"/>
      <c r="VTK92" s="9"/>
      <c r="VTL92" s="9"/>
      <c r="VTM92" s="9"/>
      <c r="VTN92" s="9"/>
      <c r="VTO92" s="9"/>
      <c r="VTP92" s="9"/>
      <c r="VTQ92" s="9"/>
      <c r="VTR92" s="9"/>
      <c r="VTS92" s="9"/>
      <c r="VTT92" s="9"/>
      <c r="VTU92" s="9"/>
      <c r="VTV92" s="9"/>
      <c r="VTW92" s="9"/>
      <c r="VTX92" s="9"/>
      <c r="VTY92" s="9"/>
      <c r="VTZ92" s="9"/>
      <c r="VUA92" s="9"/>
      <c r="VUB92" s="9"/>
      <c r="VUC92" s="9"/>
      <c r="VUD92" s="9"/>
      <c r="VUE92" s="9"/>
      <c r="VUF92" s="9"/>
      <c r="VUG92" s="9"/>
      <c r="VUH92" s="9"/>
      <c r="VUI92" s="9"/>
      <c r="VUJ92" s="9"/>
      <c r="VUK92" s="9"/>
      <c r="VUL92" s="9"/>
      <c r="VUM92" s="9"/>
      <c r="VUN92" s="9"/>
      <c r="VUO92" s="9"/>
      <c r="VUP92" s="9"/>
      <c r="VUQ92" s="9"/>
      <c r="VUR92" s="9"/>
      <c r="VUS92" s="9"/>
      <c r="VUT92" s="9"/>
      <c r="VUU92" s="9"/>
      <c r="VUV92" s="9"/>
      <c r="VUW92" s="9"/>
      <c r="VUX92" s="9"/>
      <c r="VUY92" s="9"/>
      <c r="VUZ92" s="9"/>
      <c r="VVA92" s="9"/>
      <c r="VVB92" s="9"/>
      <c r="VVC92" s="9"/>
      <c r="VVD92" s="9"/>
      <c r="VVE92" s="9"/>
      <c r="VVF92" s="9"/>
      <c r="VVG92" s="9"/>
      <c r="VVH92" s="9"/>
      <c r="VVI92" s="9"/>
      <c r="VVJ92" s="9"/>
      <c r="VVK92" s="9"/>
      <c r="VVL92" s="9"/>
      <c r="VVM92" s="9"/>
      <c r="VVN92" s="9"/>
      <c r="VVO92" s="9"/>
      <c r="VVP92" s="9"/>
      <c r="VVQ92" s="9"/>
      <c r="VVR92" s="9"/>
      <c r="VVS92" s="9"/>
      <c r="VVT92" s="9"/>
      <c r="VVU92" s="9"/>
      <c r="VVV92" s="9"/>
      <c r="VVW92" s="9"/>
      <c r="VVX92" s="9"/>
      <c r="VVY92" s="9"/>
      <c r="VVZ92" s="9"/>
      <c r="VWA92" s="9"/>
      <c r="VWB92" s="9"/>
      <c r="VWC92" s="9"/>
      <c r="VWD92" s="9"/>
      <c r="VWE92" s="9"/>
      <c r="VWF92" s="9"/>
      <c r="VWG92" s="9"/>
      <c r="VWH92" s="9"/>
      <c r="VWI92" s="9"/>
      <c r="VWJ92" s="9"/>
      <c r="VWK92" s="9"/>
      <c r="VWL92" s="9"/>
      <c r="VWM92" s="9"/>
      <c r="VWN92" s="9"/>
      <c r="VWO92" s="9"/>
      <c r="VWP92" s="9"/>
      <c r="VWQ92" s="9"/>
      <c r="VWR92" s="9"/>
      <c r="VWS92" s="9"/>
      <c r="VWT92" s="9"/>
      <c r="VWU92" s="9"/>
      <c r="VWV92" s="9"/>
      <c r="VWW92" s="9"/>
      <c r="VWX92" s="9"/>
      <c r="VWY92" s="9"/>
      <c r="VWZ92" s="9"/>
      <c r="VXA92" s="9"/>
      <c r="VXB92" s="9"/>
      <c r="VXC92" s="9"/>
      <c r="VXD92" s="9"/>
      <c r="VXE92" s="9"/>
      <c r="VXF92" s="9"/>
      <c r="VXG92" s="9"/>
      <c r="VXH92" s="9"/>
      <c r="VXI92" s="9"/>
      <c r="VXJ92" s="9"/>
      <c r="VXK92" s="9"/>
      <c r="VXL92" s="9"/>
      <c r="VXM92" s="9"/>
      <c r="VXN92" s="9"/>
      <c r="VXO92" s="9"/>
      <c r="VXP92" s="9"/>
      <c r="VXQ92" s="9"/>
      <c r="VXR92" s="9"/>
      <c r="VXS92" s="9"/>
      <c r="VXT92" s="9"/>
      <c r="VXU92" s="9"/>
      <c r="VXV92" s="9"/>
      <c r="VXW92" s="9"/>
      <c r="VXX92" s="9"/>
      <c r="VXY92" s="9"/>
      <c r="VXZ92" s="9"/>
      <c r="VYA92" s="9"/>
      <c r="VYB92" s="9"/>
      <c r="VYC92" s="9"/>
      <c r="VYD92" s="9"/>
      <c r="VYE92" s="9"/>
      <c r="VYF92" s="9"/>
      <c r="VYG92" s="9"/>
      <c r="VYH92" s="9"/>
      <c r="VYI92" s="9"/>
      <c r="VYJ92" s="9"/>
      <c r="VYK92" s="9"/>
      <c r="VYL92" s="9"/>
      <c r="VYM92" s="9"/>
      <c r="VYN92" s="9"/>
      <c r="VYO92" s="9"/>
      <c r="VYP92" s="9"/>
      <c r="VYQ92" s="9"/>
      <c r="VYR92" s="9"/>
      <c r="VYS92" s="9"/>
      <c r="VYT92" s="9"/>
      <c r="VYU92" s="9"/>
      <c r="VYV92" s="9"/>
      <c r="VYW92" s="9"/>
      <c r="VYX92" s="9"/>
      <c r="VYY92" s="9"/>
      <c r="VYZ92" s="9"/>
      <c r="VZA92" s="9"/>
      <c r="VZB92" s="9"/>
      <c r="VZC92" s="9"/>
      <c r="VZD92" s="9"/>
      <c r="VZE92" s="9"/>
      <c r="VZF92" s="9"/>
      <c r="VZG92" s="9"/>
      <c r="VZH92" s="9"/>
      <c r="VZI92" s="9"/>
      <c r="VZJ92" s="9"/>
      <c r="VZK92" s="9"/>
      <c r="VZL92" s="9"/>
      <c r="VZM92" s="9"/>
      <c r="VZN92" s="9"/>
      <c r="VZO92" s="9"/>
      <c r="VZP92" s="9"/>
      <c r="VZQ92" s="9"/>
      <c r="VZR92" s="9"/>
      <c r="VZS92" s="9"/>
      <c r="VZT92" s="9"/>
      <c r="VZU92" s="9"/>
      <c r="VZV92" s="9"/>
      <c r="VZW92" s="9"/>
      <c r="VZX92" s="9"/>
      <c r="VZY92" s="9"/>
      <c r="VZZ92" s="9"/>
      <c r="WAA92" s="9"/>
      <c r="WAB92" s="9"/>
      <c r="WAC92" s="9"/>
      <c r="WAD92" s="9"/>
      <c r="WAE92" s="9"/>
      <c r="WAF92" s="9"/>
      <c r="WAG92" s="9"/>
      <c r="WAH92" s="9"/>
      <c r="WAI92" s="9"/>
      <c r="WAJ92" s="9"/>
      <c r="WAK92" s="9"/>
      <c r="WAL92" s="9"/>
      <c r="WAM92" s="9"/>
      <c r="WAN92" s="9"/>
      <c r="WAO92" s="9"/>
      <c r="WAP92" s="9"/>
      <c r="WAQ92" s="9"/>
      <c r="WAR92" s="9"/>
      <c r="WAS92" s="9"/>
      <c r="WAT92" s="9"/>
      <c r="WAU92" s="9"/>
      <c r="WAV92" s="9"/>
      <c r="WAW92" s="9"/>
      <c r="WAX92" s="9"/>
      <c r="WAY92" s="9"/>
      <c r="WAZ92" s="9"/>
      <c r="WBA92" s="9"/>
      <c r="WBB92" s="9"/>
      <c r="WBC92" s="9"/>
      <c r="WBD92" s="9"/>
      <c r="WBE92" s="9"/>
      <c r="WBF92" s="9"/>
      <c r="WBG92" s="9"/>
      <c r="WBH92" s="9"/>
      <c r="WBI92" s="9"/>
      <c r="WBJ92" s="9"/>
      <c r="WBK92" s="9"/>
      <c r="WBL92" s="9"/>
      <c r="WBM92" s="9"/>
      <c r="WBN92" s="9"/>
      <c r="WBO92" s="9"/>
      <c r="WBP92" s="9"/>
      <c r="WBQ92" s="9"/>
      <c r="WBR92" s="9"/>
      <c r="WBS92" s="9"/>
      <c r="WBT92" s="9"/>
      <c r="WBU92" s="9"/>
      <c r="WBV92" s="9"/>
      <c r="WBW92" s="9"/>
      <c r="WBX92" s="9"/>
      <c r="WBY92" s="9"/>
      <c r="WBZ92" s="9"/>
      <c r="WCA92" s="9"/>
      <c r="WCB92" s="9"/>
      <c r="WCC92" s="9"/>
      <c r="WCD92" s="9"/>
      <c r="WCE92" s="9"/>
      <c r="WCF92" s="9"/>
      <c r="WCG92" s="9"/>
      <c r="WCH92" s="9"/>
      <c r="WCI92" s="9"/>
      <c r="WCJ92" s="9"/>
      <c r="WCK92" s="9"/>
      <c r="WCL92" s="9"/>
      <c r="WCM92" s="9"/>
      <c r="WCN92" s="9"/>
      <c r="WCO92" s="9"/>
      <c r="WCP92" s="9"/>
      <c r="WCQ92" s="9"/>
      <c r="WCR92" s="9"/>
      <c r="WCS92" s="9"/>
      <c r="WCT92" s="9"/>
      <c r="WCU92" s="9"/>
      <c r="WCV92" s="9"/>
      <c r="WCW92" s="9"/>
      <c r="WCX92" s="9"/>
      <c r="WCY92" s="9"/>
      <c r="WCZ92" s="9"/>
      <c r="WDA92" s="9"/>
      <c r="WDB92" s="9"/>
      <c r="WDC92" s="9"/>
      <c r="WDD92" s="9"/>
      <c r="WDE92" s="9"/>
      <c r="WDF92" s="9"/>
      <c r="WDG92" s="9"/>
      <c r="WDH92" s="9"/>
      <c r="WDI92" s="9"/>
      <c r="WDJ92" s="9"/>
      <c r="WDK92" s="9"/>
      <c r="WDL92" s="9"/>
      <c r="WDM92" s="9"/>
      <c r="WDN92" s="9"/>
      <c r="WDO92" s="9"/>
      <c r="WDP92" s="9"/>
      <c r="WDQ92" s="9"/>
      <c r="WDR92" s="9"/>
      <c r="WDS92" s="9"/>
      <c r="WDT92" s="9"/>
      <c r="WDU92" s="9"/>
      <c r="WDV92" s="9"/>
      <c r="WDW92" s="9"/>
      <c r="WDX92" s="9"/>
      <c r="WDY92" s="9"/>
      <c r="WDZ92" s="9"/>
      <c r="WEA92" s="9"/>
      <c r="WEB92" s="9"/>
      <c r="WEC92" s="9"/>
      <c r="WED92" s="9"/>
      <c r="WEE92" s="9"/>
      <c r="WEF92" s="9"/>
      <c r="WEG92" s="9"/>
      <c r="WEH92" s="9"/>
      <c r="WEI92" s="9"/>
      <c r="WEJ92" s="9"/>
      <c r="WEK92" s="9"/>
      <c r="WEL92" s="9"/>
      <c r="WEM92" s="9"/>
      <c r="WEN92" s="9"/>
      <c r="WEO92" s="9"/>
      <c r="WEP92" s="9"/>
      <c r="WEQ92" s="9"/>
      <c r="WER92" s="9"/>
      <c r="WES92" s="9"/>
      <c r="WET92" s="9"/>
      <c r="WEU92" s="9"/>
      <c r="WEV92" s="9"/>
      <c r="WEW92" s="9"/>
      <c r="WEX92" s="9"/>
      <c r="WEY92" s="9"/>
      <c r="WEZ92" s="9"/>
      <c r="WFA92" s="9"/>
      <c r="WFB92" s="9"/>
      <c r="WFC92" s="9"/>
      <c r="WFD92" s="9"/>
      <c r="WFE92" s="9"/>
      <c r="WFF92" s="9"/>
      <c r="WFG92" s="9"/>
      <c r="WFH92" s="9"/>
      <c r="WFI92" s="9"/>
      <c r="WFJ92" s="9"/>
      <c r="WFK92" s="9"/>
      <c r="WFL92" s="9"/>
      <c r="WFM92" s="9"/>
      <c r="WFN92" s="9"/>
      <c r="WFO92" s="9"/>
      <c r="WFP92" s="9"/>
      <c r="WFQ92" s="9"/>
      <c r="WFR92" s="9"/>
      <c r="WFS92" s="9"/>
      <c r="WFT92" s="9"/>
      <c r="WFU92" s="9"/>
      <c r="WFV92" s="9"/>
      <c r="WFW92" s="9"/>
      <c r="WFX92" s="9"/>
      <c r="WFY92" s="9"/>
      <c r="WFZ92" s="9"/>
      <c r="WGA92" s="9"/>
      <c r="WGB92" s="9"/>
      <c r="WGC92" s="9"/>
      <c r="WGD92" s="9"/>
      <c r="WGE92" s="9"/>
      <c r="WGF92" s="9"/>
      <c r="WGG92" s="9"/>
      <c r="WGH92" s="9"/>
      <c r="WGI92" s="9"/>
      <c r="WGJ92" s="9"/>
      <c r="WGK92" s="9"/>
      <c r="WGL92" s="9"/>
      <c r="WGM92" s="9"/>
      <c r="WGN92" s="9"/>
      <c r="WGO92" s="9"/>
      <c r="WGP92" s="9"/>
      <c r="WGQ92" s="9"/>
      <c r="WGR92" s="9"/>
      <c r="WGS92" s="9"/>
      <c r="WGT92" s="9"/>
      <c r="WGU92" s="9"/>
      <c r="WGV92" s="9"/>
      <c r="WGW92" s="9"/>
      <c r="WGX92" s="9"/>
      <c r="WGY92" s="9"/>
      <c r="WGZ92" s="9"/>
      <c r="WHA92" s="9"/>
      <c r="WHB92" s="9"/>
      <c r="WHC92" s="9"/>
      <c r="WHD92" s="9"/>
      <c r="WHE92" s="9"/>
      <c r="WHF92" s="9"/>
      <c r="WHG92" s="9"/>
      <c r="WHH92" s="9"/>
      <c r="WHI92" s="9"/>
      <c r="WHJ92" s="9"/>
      <c r="WHK92" s="9"/>
      <c r="WHL92" s="9"/>
      <c r="WHM92" s="9"/>
      <c r="WHN92" s="9"/>
      <c r="WHO92" s="9"/>
      <c r="WHP92" s="9"/>
      <c r="WHQ92" s="9"/>
      <c r="WHR92" s="9"/>
      <c r="WHS92" s="9"/>
      <c r="WHT92" s="9"/>
      <c r="WHU92" s="9"/>
      <c r="WHV92" s="9"/>
      <c r="WHW92" s="9"/>
      <c r="WHX92" s="9"/>
      <c r="WHY92" s="9"/>
      <c r="WHZ92" s="9"/>
      <c r="WIA92" s="9"/>
      <c r="WIB92" s="9"/>
      <c r="WIC92" s="9"/>
      <c r="WID92" s="9"/>
      <c r="WIE92" s="9"/>
      <c r="WIF92" s="9"/>
      <c r="WIG92" s="9"/>
      <c r="WIH92" s="9"/>
      <c r="WII92" s="9"/>
      <c r="WIJ92" s="9"/>
      <c r="WIK92" s="9"/>
      <c r="WIL92" s="9"/>
      <c r="WIM92" s="9"/>
      <c r="WIN92" s="9"/>
      <c r="WIO92" s="9"/>
      <c r="WIP92" s="9"/>
      <c r="WIQ92" s="9"/>
      <c r="WIR92" s="9"/>
      <c r="WIS92" s="9"/>
      <c r="WIT92" s="9"/>
      <c r="WIU92" s="9"/>
      <c r="WIV92" s="9"/>
      <c r="WIW92" s="9"/>
      <c r="WIX92" s="9"/>
      <c r="WIY92" s="9"/>
      <c r="WIZ92" s="9"/>
      <c r="WJA92" s="9"/>
      <c r="WJB92" s="9"/>
      <c r="WJC92" s="9"/>
      <c r="WJD92" s="9"/>
      <c r="WJE92" s="9"/>
      <c r="WJF92" s="9"/>
      <c r="WJG92" s="9"/>
      <c r="WJH92" s="9"/>
      <c r="WJI92" s="9"/>
      <c r="WJJ92" s="9"/>
      <c r="WJK92" s="9"/>
      <c r="WJL92" s="9"/>
      <c r="WJM92" s="9"/>
      <c r="WJN92" s="9"/>
      <c r="WJO92" s="9"/>
      <c r="WJP92" s="9"/>
      <c r="WJQ92" s="9"/>
      <c r="WJR92" s="9"/>
      <c r="WJS92" s="9"/>
      <c r="WJT92" s="9"/>
      <c r="WJU92" s="9"/>
      <c r="WJV92" s="9"/>
      <c r="WJW92" s="9"/>
      <c r="WJX92" s="9"/>
      <c r="WJY92" s="9"/>
      <c r="WJZ92" s="9"/>
      <c r="WKA92" s="9"/>
      <c r="WKB92" s="9"/>
      <c r="WKC92" s="9"/>
      <c r="WKD92" s="9"/>
      <c r="WKE92" s="9"/>
      <c r="WKF92" s="9"/>
      <c r="WKG92" s="9"/>
      <c r="WKH92" s="9"/>
      <c r="WKI92" s="9"/>
      <c r="WKJ92" s="9"/>
      <c r="WKK92" s="9"/>
      <c r="WKL92" s="9"/>
      <c r="WKM92" s="9"/>
      <c r="WKN92" s="9"/>
      <c r="WKO92" s="9"/>
      <c r="WKP92" s="9"/>
      <c r="WKQ92" s="9"/>
      <c r="WKR92" s="9"/>
      <c r="WKS92" s="9"/>
      <c r="WKT92" s="9"/>
      <c r="WKU92" s="9"/>
      <c r="WKV92" s="9"/>
      <c r="WKW92" s="9"/>
      <c r="WKX92" s="9"/>
      <c r="WKY92" s="9"/>
      <c r="WKZ92" s="9"/>
      <c r="WLA92" s="9"/>
      <c r="WLB92" s="9"/>
      <c r="WLC92" s="9"/>
      <c r="WLD92" s="9"/>
      <c r="WLE92" s="9"/>
      <c r="WLF92" s="9"/>
      <c r="WLG92" s="9"/>
      <c r="WLH92" s="9"/>
      <c r="WLI92" s="9"/>
      <c r="WLJ92" s="9"/>
      <c r="WLK92" s="9"/>
      <c r="WLL92" s="9"/>
      <c r="WLM92" s="9"/>
      <c r="WLN92" s="9"/>
      <c r="WLO92" s="9"/>
      <c r="WLP92" s="9"/>
      <c r="WLQ92" s="9"/>
      <c r="WLR92" s="9"/>
      <c r="WLS92" s="9"/>
      <c r="WLT92" s="9"/>
      <c r="WLU92" s="9"/>
      <c r="WLV92" s="9"/>
      <c r="WLW92" s="9"/>
      <c r="WLX92" s="9"/>
      <c r="WLY92" s="9"/>
      <c r="WLZ92" s="9"/>
      <c r="WMA92" s="9"/>
      <c r="WMB92" s="9"/>
      <c r="WMC92" s="9"/>
      <c r="WMD92" s="9"/>
      <c r="WME92" s="9"/>
      <c r="WMF92" s="9"/>
      <c r="WMG92" s="9"/>
      <c r="WMH92" s="9"/>
      <c r="WMI92" s="9"/>
      <c r="WMJ92" s="9"/>
      <c r="WMK92" s="9"/>
      <c r="WML92" s="9"/>
      <c r="WMM92" s="9"/>
      <c r="WMN92" s="9"/>
      <c r="WMO92" s="9"/>
      <c r="WMP92" s="9"/>
      <c r="WMQ92" s="9"/>
      <c r="WMR92" s="9"/>
      <c r="WMS92" s="9"/>
      <c r="WMT92" s="9"/>
      <c r="WMU92" s="9"/>
      <c r="WMV92" s="9"/>
      <c r="WMW92" s="9"/>
      <c r="WMX92" s="9"/>
      <c r="WMY92" s="9"/>
      <c r="WMZ92" s="9"/>
      <c r="WNA92" s="9"/>
      <c r="WNB92" s="9"/>
      <c r="WNC92" s="9"/>
      <c r="WND92" s="9"/>
      <c r="WNE92" s="9"/>
      <c r="WNF92" s="9"/>
      <c r="WNG92" s="9"/>
      <c r="WNH92" s="9"/>
      <c r="WNI92" s="9"/>
      <c r="WNJ92" s="9"/>
      <c r="WNK92" s="9"/>
      <c r="WNL92" s="9"/>
      <c r="WNM92" s="9"/>
      <c r="WNN92" s="9"/>
      <c r="WNO92" s="9"/>
      <c r="WNP92" s="9"/>
      <c r="WNQ92" s="9"/>
      <c r="WNR92" s="9"/>
      <c r="WNS92" s="9"/>
      <c r="WNT92" s="9"/>
      <c r="WNU92" s="9"/>
      <c r="WNV92" s="9"/>
      <c r="WNW92" s="9"/>
      <c r="WNX92" s="9"/>
      <c r="WNY92" s="9"/>
      <c r="WNZ92" s="9"/>
      <c r="WOA92" s="9"/>
      <c r="WOB92" s="9"/>
      <c r="WOC92" s="9"/>
      <c r="WOD92" s="9"/>
      <c r="WOE92" s="9"/>
      <c r="WOF92" s="9"/>
      <c r="WOG92" s="9"/>
      <c r="WOH92" s="9"/>
      <c r="WOI92" s="9"/>
      <c r="WOJ92" s="9"/>
      <c r="WOK92" s="9"/>
      <c r="WOL92" s="9"/>
      <c r="WOM92" s="9"/>
      <c r="WON92" s="9"/>
      <c r="WOO92" s="9"/>
      <c r="WOP92" s="9"/>
      <c r="WOQ92" s="9"/>
      <c r="WOR92" s="9"/>
      <c r="WOS92" s="9"/>
      <c r="WOT92" s="9"/>
      <c r="WOU92" s="9"/>
      <c r="WOV92" s="9"/>
      <c r="WOW92" s="9"/>
      <c r="WOX92" s="9"/>
      <c r="WOY92" s="9"/>
      <c r="WOZ92" s="9"/>
      <c r="WPA92" s="9"/>
      <c r="WPB92" s="9"/>
      <c r="WPC92" s="9"/>
      <c r="WPD92" s="9"/>
      <c r="WPE92" s="9"/>
      <c r="WPF92" s="9"/>
      <c r="WPG92" s="9"/>
      <c r="WPH92" s="9"/>
      <c r="WPI92" s="9"/>
      <c r="WPJ92" s="9"/>
      <c r="WPK92" s="9"/>
      <c r="WPL92" s="9"/>
      <c r="WPM92" s="9"/>
      <c r="WPN92" s="9"/>
      <c r="WPO92" s="9"/>
      <c r="WPP92" s="9"/>
      <c r="WPQ92" s="9"/>
      <c r="WPR92" s="9"/>
      <c r="WPS92" s="9"/>
      <c r="WPT92" s="9"/>
      <c r="WPU92" s="9"/>
      <c r="WPV92" s="9"/>
      <c r="WPW92" s="9"/>
      <c r="WPX92" s="9"/>
      <c r="WPY92" s="9"/>
      <c r="WPZ92" s="9"/>
      <c r="WQA92" s="9"/>
      <c r="WQB92" s="9"/>
      <c r="WQC92" s="9"/>
      <c r="WQD92" s="9"/>
      <c r="WQE92" s="9"/>
      <c r="WQF92" s="9"/>
      <c r="WQG92" s="9"/>
      <c r="WQH92" s="9"/>
      <c r="WQI92" s="9"/>
      <c r="WQJ92" s="9"/>
      <c r="WQK92" s="9"/>
      <c r="WQL92" s="9"/>
      <c r="WQM92" s="9"/>
      <c r="WQN92" s="9"/>
      <c r="WQO92" s="9"/>
      <c r="WQP92" s="9"/>
      <c r="WQQ92" s="9"/>
      <c r="WQR92" s="9"/>
      <c r="WQS92" s="9"/>
      <c r="WQT92" s="9"/>
      <c r="WQU92" s="9"/>
      <c r="WQV92" s="9"/>
      <c r="WQW92" s="9"/>
      <c r="WQX92" s="9"/>
      <c r="WQY92" s="9"/>
      <c r="WQZ92" s="9"/>
      <c r="WRA92" s="9"/>
      <c r="WRB92" s="9"/>
      <c r="WRC92" s="9"/>
      <c r="WRD92" s="9"/>
      <c r="WRE92" s="9"/>
      <c r="WRF92" s="9"/>
      <c r="WRG92" s="9"/>
      <c r="WRH92" s="9"/>
      <c r="WRI92" s="9"/>
      <c r="WRJ92" s="9"/>
      <c r="WRK92" s="9"/>
      <c r="WRL92" s="9"/>
      <c r="WRM92" s="9"/>
      <c r="WRN92" s="9"/>
      <c r="WRO92" s="9"/>
      <c r="WRP92" s="9"/>
      <c r="WRQ92" s="9"/>
      <c r="WRR92" s="9"/>
      <c r="WRS92" s="9"/>
      <c r="WRT92" s="9"/>
      <c r="WRU92" s="9"/>
      <c r="WRV92" s="9"/>
      <c r="WRW92" s="9"/>
      <c r="WRX92" s="9"/>
      <c r="WRY92" s="9"/>
      <c r="WRZ92" s="9"/>
      <c r="WSA92" s="9"/>
      <c r="WSB92" s="9"/>
      <c r="WSC92" s="9"/>
      <c r="WSD92" s="9"/>
      <c r="WSE92" s="9"/>
      <c r="WSF92" s="9"/>
      <c r="WSG92" s="9"/>
      <c r="WSH92" s="9"/>
      <c r="WSI92" s="9"/>
      <c r="WSJ92" s="9"/>
      <c r="WSK92" s="9"/>
      <c r="WSL92" s="9"/>
      <c r="WSM92" s="9"/>
      <c r="WSN92" s="9"/>
      <c r="WSO92" s="9"/>
      <c r="WSP92" s="9"/>
      <c r="WSQ92" s="9"/>
      <c r="WSR92" s="9"/>
      <c r="WSS92" s="9"/>
      <c r="WST92" s="9"/>
      <c r="WSU92" s="9"/>
      <c r="WSV92" s="9"/>
      <c r="WSW92" s="9"/>
      <c r="WSX92" s="9"/>
      <c r="WSY92" s="9"/>
      <c r="WSZ92" s="9"/>
      <c r="WTA92" s="9"/>
      <c r="WTB92" s="9"/>
      <c r="WTC92" s="9"/>
      <c r="WTD92" s="9"/>
      <c r="WTE92" s="9"/>
      <c r="WTF92" s="9"/>
      <c r="WTG92" s="9"/>
      <c r="WTH92" s="9"/>
      <c r="WTI92" s="9"/>
      <c r="WTJ92" s="9"/>
      <c r="WTK92" s="9"/>
      <c r="WTL92" s="9"/>
      <c r="WTM92" s="9"/>
      <c r="WTN92" s="9"/>
      <c r="WTO92" s="9"/>
      <c r="WTP92" s="9"/>
      <c r="WTQ92" s="9"/>
      <c r="WTR92" s="9"/>
      <c r="WTS92" s="9"/>
      <c r="WTT92" s="9"/>
      <c r="WTU92" s="9"/>
      <c r="WTV92" s="9"/>
      <c r="WTW92" s="9"/>
      <c r="WTX92" s="9"/>
      <c r="WTY92" s="9"/>
      <c r="WTZ92" s="9"/>
      <c r="WUA92" s="9"/>
      <c r="WUB92" s="9"/>
      <c r="WUC92" s="9"/>
      <c r="WUD92" s="9"/>
      <c r="WUE92" s="9"/>
      <c r="WUF92" s="9"/>
      <c r="WUG92" s="9"/>
      <c r="WUH92" s="9"/>
      <c r="WUI92" s="9"/>
      <c r="WUJ92" s="9"/>
      <c r="WUK92" s="9"/>
      <c r="WUL92" s="9"/>
      <c r="WUM92" s="9"/>
      <c r="WUN92" s="9"/>
      <c r="WUO92" s="9"/>
      <c r="WUP92" s="9"/>
      <c r="WUQ92" s="9"/>
      <c r="WUR92" s="9"/>
      <c r="WUS92" s="9"/>
      <c r="WUT92" s="9"/>
      <c r="WUU92" s="9"/>
      <c r="WUV92" s="9"/>
      <c r="WUW92" s="9"/>
      <c r="WUX92" s="9"/>
      <c r="WUY92" s="9"/>
      <c r="WUZ92" s="9"/>
      <c r="WVA92" s="9"/>
      <c r="WVB92" s="9"/>
      <c r="WVC92" s="9"/>
      <c r="WVD92" s="9"/>
      <c r="WVE92" s="9"/>
      <c r="WVF92" s="9"/>
      <c r="WVG92" s="9"/>
      <c r="WVH92" s="9"/>
      <c r="WVI92" s="9"/>
      <c r="WVJ92" s="9"/>
      <c r="WVK92" s="9"/>
      <c r="WVL92" s="9"/>
      <c r="WVM92" s="9"/>
      <c r="WVN92" s="9"/>
      <c r="WVO92" s="9"/>
      <c r="WVP92" s="9"/>
      <c r="WVQ92" s="9"/>
      <c r="WVR92" s="9"/>
      <c r="WVS92" s="9"/>
      <c r="WVT92" s="9"/>
      <c r="WVU92" s="9"/>
      <c r="WVV92" s="9"/>
      <c r="WVW92" s="9"/>
      <c r="WVX92" s="9"/>
      <c r="WVY92" s="9"/>
      <c r="WVZ92" s="9"/>
      <c r="WWA92" s="9"/>
      <c r="WWB92" s="9"/>
      <c r="WWC92" s="9"/>
      <c r="WWD92" s="9"/>
      <c r="WWE92" s="9"/>
      <c r="WWF92" s="9"/>
      <c r="WWG92" s="9"/>
      <c r="WWH92" s="9"/>
      <c r="WWI92" s="9"/>
      <c r="WWJ92" s="9"/>
      <c r="WWK92" s="9"/>
      <c r="WWL92" s="9"/>
      <c r="WWM92" s="9"/>
      <c r="WWN92" s="9"/>
      <c r="WWO92" s="9"/>
      <c r="WWP92" s="9"/>
      <c r="WWQ92" s="9"/>
      <c r="WWR92" s="9"/>
      <c r="WWS92" s="9"/>
      <c r="WWT92" s="9"/>
      <c r="WWU92" s="9"/>
      <c r="WWV92" s="9"/>
      <c r="WWW92" s="9"/>
      <c r="WWX92" s="9"/>
      <c r="WWY92" s="9"/>
      <c r="WWZ92" s="9"/>
      <c r="WXA92" s="9"/>
      <c r="WXB92" s="9"/>
      <c r="WXC92" s="9"/>
      <c r="WXD92" s="9"/>
      <c r="WXE92" s="9"/>
      <c r="WXF92" s="9"/>
      <c r="WXG92" s="9"/>
      <c r="WXH92" s="9"/>
      <c r="WXI92" s="9"/>
      <c r="WXJ92" s="9"/>
      <c r="WXK92" s="9"/>
      <c r="WXL92" s="9"/>
      <c r="WXM92" s="9"/>
      <c r="WXN92" s="9"/>
      <c r="WXO92" s="9"/>
      <c r="WXP92" s="9"/>
      <c r="WXQ92" s="9"/>
      <c r="WXR92" s="9"/>
      <c r="WXS92" s="9"/>
      <c r="WXT92" s="9"/>
      <c r="WXU92" s="9"/>
      <c r="WXV92" s="9"/>
      <c r="WXW92" s="9"/>
      <c r="WXX92" s="9"/>
      <c r="WXY92" s="9"/>
      <c r="WXZ92" s="9"/>
      <c r="WYA92" s="9"/>
      <c r="WYB92" s="9"/>
      <c r="WYC92" s="9"/>
      <c r="WYD92" s="9"/>
      <c r="WYE92" s="9"/>
      <c r="WYF92" s="9"/>
      <c r="WYG92" s="9"/>
      <c r="WYH92" s="9"/>
      <c r="WYI92" s="9"/>
      <c r="WYJ92" s="9"/>
      <c r="WYK92" s="9"/>
      <c r="WYL92" s="9"/>
      <c r="WYM92" s="9"/>
      <c r="WYN92" s="9"/>
      <c r="WYO92" s="9"/>
      <c r="WYP92" s="9"/>
      <c r="WYQ92" s="9"/>
      <c r="WYR92" s="9"/>
      <c r="WYS92" s="9"/>
      <c r="WYT92" s="9"/>
      <c r="WYU92" s="9"/>
      <c r="WYV92" s="9"/>
      <c r="WYW92" s="9"/>
      <c r="WYX92" s="9"/>
      <c r="WYY92" s="9"/>
      <c r="WYZ92" s="9"/>
      <c r="WZA92" s="9"/>
      <c r="WZB92" s="9"/>
      <c r="WZC92" s="9"/>
      <c r="WZD92" s="9"/>
      <c r="WZE92" s="9"/>
      <c r="WZF92" s="9"/>
      <c r="WZG92" s="9"/>
      <c r="WZH92" s="9"/>
      <c r="WZI92" s="9"/>
      <c r="WZJ92" s="9"/>
      <c r="WZK92" s="9"/>
      <c r="WZL92" s="9"/>
      <c r="WZM92" s="9"/>
      <c r="WZN92" s="9"/>
      <c r="WZO92" s="9"/>
      <c r="WZP92" s="9"/>
      <c r="WZQ92" s="9"/>
      <c r="WZR92" s="9"/>
      <c r="WZS92" s="9"/>
      <c r="WZT92" s="9"/>
      <c r="WZU92" s="9"/>
      <c r="WZV92" s="9"/>
      <c r="WZW92" s="9"/>
      <c r="WZX92" s="9"/>
      <c r="WZY92" s="9"/>
      <c r="WZZ92" s="9"/>
      <c r="XAA92" s="9"/>
      <c r="XAB92" s="9"/>
      <c r="XAC92" s="9"/>
      <c r="XAD92" s="9"/>
      <c r="XAE92" s="9"/>
      <c r="XAF92" s="9"/>
      <c r="XAG92" s="9"/>
      <c r="XAH92" s="9"/>
      <c r="XAI92" s="9"/>
      <c r="XAJ92" s="9"/>
      <c r="XAK92" s="9"/>
      <c r="XAL92" s="9"/>
      <c r="XAM92" s="9"/>
      <c r="XAN92" s="9"/>
      <c r="XAO92" s="9"/>
      <c r="XAP92" s="9"/>
      <c r="XAQ92" s="9"/>
      <c r="XAR92" s="9"/>
      <c r="XAS92" s="9"/>
      <c r="XAT92" s="9"/>
      <c r="XAU92" s="9"/>
      <c r="XAV92" s="9"/>
      <c r="XAW92" s="9"/>
      <c r="XAX92" s="9"/>
      <c r="XAY92" s="9"/>
      <c r="XAZ92" s="9"/>
      <c r="XBA92" s="9"/>
      <c r="XBB92" s="9"/>
      <c r="XBC92" s="9"/>
      <c r="XBD92" s="9"/>
      <c r="XBE92" s="9"/>
      <c r="XBF92" s="9"/>
      <c r="XBG92" s="9"/>
      <c r="XBH92" s="9"/>
      <c r="XBI92" s="9"/>
      <c r="XBJ92" s="9"/>
      <c r="XBK92" s="9"/>
      <c r="XBL92" s="9"/>
      <c r="XBM92" s="9"/>
      <c r="XBN92" s="9"/>
      <c r="XBO92" s="9"/>
      <c r="XBP92" s="9"/>
      <c r="XBQ92" s="9"/>
      <c r="XBR92" s="9"/>
      <c r="XBS92" s="9"/>
      <c r="XBT92" s="9"/>
      <c r="XBU92" s="9"/>
      <c r="XBV92" s="9"/>
      <c r="XBW92" s="9"/>
      <c r="XBX92" s="9"/>
      <c r="XBY92" s="9"/>
      <c r="XBZ92" s="9"/>
      <c r="XCA92" s="9"/>
      <c r="XCB92" s="9"/>
      <c r="XCC92" s="9"/>
      <c r="XCD92" s="9"/>
      <c r="XCE92" s="9"/>
      <c r="XCF92" s="9"/>
      <c r="XCG92" s="9"/>
      <c r="XCH92" s="9"/>
      <c r="XCI92" s="9"/>
      <c r="XCJ92" s="9"/>
      <c r="XCK92" s="9"/>
      <c r="XCL92" s="9"/>
      <c r="XCM92" s="9"/>
      <c r="XCN92" s="9"/>
      <c r="XCO92" s="9"/>
      <c r="XCP92" s="9"/>
      <c r="XCQ92" s="9"/>
      <c r="XCR92" s="9"/>
      <c r="XCS92" s="9"/>
      <c r="XCT92" s="9"/>
      <c r="XCU92" s="9"/>
      <c r="XCV92" s="9"/>
      <c r="XCW92" s="9"/>
      <c r="XCX92" s="9"/>
      <c r="XCY92" s="9"/>
      <c r="XCZ92" s="9"/>
      <c r="XDA92" s="9"/>
      <c r="XDB92" s="9"/>
      <c r="XDC92" s="9"/>
      <c r="XDD92" s="9"/>
      <c r="XDE92" s="9"/>
      <c r="XDF92" s="9"/>
      <c r="XDG92" s="9"/>
      <c r="XDH92" s="9"/>
      <c r="XDI92" s="9"/>
      <c r="XDJ92" s="9"/>
      <c r="XDK92" s="9"/>
      <c r="XDL92" s="9"/>
      <c r="XDM92" s="9"/>
      <c r="XDN92" s="9"/>
      <c r="XDO92" s="9"/>
      <c r="XDP92" s="9"/>
      <c r="XDQ92" s="9"/>
      <c r="XDR92" s="9"/>
      <c r="XDS92" s="9"/>
      <c r="XDT92" s="9"/>
      <c r="XDU92" s="9"/>
      <c r="XDV92" s="9"/>
      <c r="XDW92" s="9"/>
      <c r="XDX92" s="9"/>
      <c r="XDY92" s="9"/>
      <c r="XDZ92" s="9"/>
      <c r="XEA92" s="9"/>
      <c r="XEB92" s="9"/>
      <c r="XEC92" s="9"/>
      <c r="XED92" s="9"/>
      <c r="XEE92" s="9"/>
      <c r="XEF92" s="9"/>
    </row>
    <row r="93" spans="1:16384" s="62" customFormat="1" ht="30.75" thickBot="1" x14ac:dyDescent="0.3">
      <c r="A93" s="39">
        <v>29</v>
      </c>
      <c r="B93" s="47" t="s">
        <v>369</v>
      </c>
      <c r="C93" s="47" t="s">
        <v>370</v>
      </c>
      <c r="D93" s="47" t="s">
        <v>99</v>
      </c>
      <c r="E93" s="47" t="s">
        <v>104</v>
      </c>
      <c r="F93" s="47" t="s">
        <v>371</v>
      </c>
      <c r="G93" s="46">
        <v>12150</v>
      </c>
      <c r="H93" s="44" t="s">
        <v>372</v>
      </c>
      <c r="I93" s="29" t="s">
        <v>373</v>
      </c>
      <c r="J93" s="47" t="s">
        <v>374</v>
      </c>
      <c r="K93" s="45">
        <v>43200</v>
      </c>
      <c r="L93" s="156">
        <v>60000</v>
      </c>
      <c r="M93" s="46">
        <v>12283</v>
      </c>
      <c r="N93" s="45">
        <v>43200</v>
      </c>
      <c r="O93" s="45">
        <v>43465</v>
      </c>
      <c r="P93" s="47" t="s">
        <v>199</v>
      </c>
      <c r="Q93" s="45" t="s">
        <v>105</v>
      </c>
      <c r="R93" s="167" t="s">
        <v>105</v>
      </c>
      <c r="S93" s="167" t="s">
        <v>105</v>
      </c>
      <c r="T93" s="47" t="s">
        <v>375</v>
      </c>
      <c r="U93" s="45" t="s">
        <v>105</v>
      </c>
      <c r="V93" s="45" t="s">
        <v>105</v>
      </c>
      <c r="W93" s="45" t="s">
        <v>105</v>
      </c>
      <c r="X93" s="45" t="s">
        <v>105</v>
      </c>
      <c r="Y93" s="45" t="s">
        <v>105</v>
      </c>
      <c r="Z93" s="45" t="s">
        <v>105</v>
      </c>
      <c r="AA93" s="45" t="s">
        <v>105</v>
      </c>
      <c r="AB93" s="45" t="s">
        <v>105</v>
      </c>
      <c r="AC93" s="49">
        <v>0</v>
      </c>
      <c r="AD93" s="49">
        <v>0</v>
      </c>
      <c r="AE93" s="49">
        <v>0</v>
      </c>
      <c r="AF93" s="49">
        <v>0</v>
      </c>
      <c r="AG93" s="49" t="s">
        <v>105</v>
      </c>
      <c r="AH93" s="156">
        <v>0</v>
      </c>
      <c r="AI93" s="167">
        <v>0</v>
      </c>
      <c r="AJ93" s="167">
        <v>0</v>
      </c>
      <c r="AK93" s="167">
        <f>3927.17+4148.5+1090.94+2610+2169.27+618.28+2472.14</f>
        <v>17036.300000000003</v>
      </c>
      <c r="AL93" s="167">
        <f>AK93</f>
        <v>17036.300000000003</v>
      </c>
      <c r="AM93" s="50" t="s">
        <v>105</v>
      </c>
      <c r="AN93" s="50" t="s">
        <v>105</v>
      </c>
      <c r="AO93" s="50" t="s">
        <v>105</v>
      </c>
      <c r="AP93" s="50" t="s">
        <v>105</v>
      </c>
      <c r="AQ93" s="50" t="s">
        <v>105</v>
      </c>
      <c r="AR93" s="50" t="s">
        <v>105</v>
      </c>
      <c r="AS93" s="50" t="s">
        <v>105</v>
      </c>
      <c r="AT93" s="50" t="s">
        <v>105</v>
      </c>
      <c r="AU93" s="46" t="s">
        <v>105</v>
      </c>
      <c r="AV93" s="50" t="s">
        <v>105</v>
      </c>
      <c r="AW93" s="50" t="s">
        <v>105</v>
      </c>
      <c r="AX93" s="50" t="s">
        <v>105</v>
      </c>
      <c r="AY93" s="50" t="s">
        <v>105</v>
      </c>
      <c r="AZ93" s="50" t="s">
        <v>105</v>
      </c>
      <c r="BA93" s="50" t="s">
        <v>105</v>
      </c>
      <c r="BB93" s="50" t="s">
        <v>105</v>
      </c>
      <c r="BC93" s="50" t="s">
        <v>105</v>
      </c>
      <c r="BD93" s="50" t="s">
        <v>105</v>
      </c>
      <c r="BE93" s="120" t="s">
        <v>105</v>
      </c>
      <c r="BF93" s="120" t="s">
        <v>105</v>
      </c>
      <c r="BG93" s="120" t="s">
        <v>105</v>
      </c>
      <c r="BH93" s="120" t="s">
        <v>105</v>
      </c>
      <c r="BI93" s="117"/>
    </row>
    <row r="94" spans="1:16384" ht="45" x14ac:dyDescent="0.25">
      <c r="A94" s="39">
        <v>30</v>
      </c>
      <c r="B94" s="47" t="s">
        <v>376</v>
      </c>
      <c r="C94" s="47" t="s">
        <v>377</v>
      </c>
      <c r="D94" s="47" t="s">
        <v>99</v>
      </c>
      <c r="E94" s="47" t="s">
        <v>104</v>
      </c>
      <c r="F94" s="47" t="s">
        <v>378</v>
      </c>
      <c r="G94" s="46">
        <v>11939</v>
      </c>
      <c r="H94" s="44" t="s">
        <v>379</v>
      </c>
      <c r="I94" s="29" t="s">
        <v>380</v>
      </c>
      <c r="J94" s="47" t="s">
        <v>381</v>
      </c>
      <c r="K94" s="45">
        <v>42759</v>
      </c>
      <c r="L94" s="156">
        <v>80000</v>
      </c>
      <c r="M94" s="46">
        <v>12000</v>
      </c>
      <c r="N94" s="45">
        <v>42759</v>
      </c>
      <c r="O94" s="45">
        <v>43124</v>
      </c>
      <c r="P94" s="47" t="s">
        <v>142</v>
      </c>
      <c r="Q94" s="45" t="s">
        <v>105</v>
      </c>
      <c r="R94" s="167" t="s">
        <v>105</v>
      </c>
      <c r="S94" s="167" t="s">
        <v>105</v>
      </c>
      <c r="T94" s="47" t="s">
        <v>375</v>
      </c>
      <c r="U94" s="45" t="s">
        <v>105</v>
      </c>
      <c r="V94" s="45" t="s">
        <v>121</v>
      </c>
      <c r="W94" s="45">
        <v>43124</v>
      </c>
      <c r="X94" s="46">
        <v>12264</v>
      </c>
      <c r="Y94" s="45" t="s">
        <v>382</v>
      </c>
      <c r="Z94" s="45">
        <v>43124</v>
      </c>
      <c r="AA94" s="45">
        <v>43489</v>
      </c>
      <c r="AB94" s="90">
        <v>0.25</v>
      </c>
      <c r="AC94" s="49" t="s">
        <v>105</v>
      </c>
      <c r="AD94" s="49">
        <v>20000</v>
      </c>
      <c r="AE94" s="49">
        <v>0</v>
      </c>
      <c r="AF94" s="45" t="s">
        <v>105</v>
      </c>
      <c r="AG94" s="49" t="s">
        <v>105</v>
      </c>
      <c r="AH94" s="156">
        <v>0</v>
      </c>
      <c r="AI94" s="167">
        <f>80000+20000</f>
        <v>100000</v>
      </c>
      <c r="AJ94" s="167">
        <v>32940.03</v>
      </c>
      <c r="AK94" s="167">
        <v>13304.2</v>
      </c>
      <c r="AL94" s="167">
        <f>AJ94+AK94</f>
        <v>46244.229999999996</v>
      </c>
      <c r="AM94" s="50" t="s">
        <v>105</v>
      </c>
      <c r="AN94" s="50" t="s">
        <v>105</v>
      </c>
      <c r="AO94" s="50" t="s">
        <v>105</v>
      </c>
      <c r="AP94" s="50" t="s">
        <v>105</v>
      </c>
      <c r="AQ94" s="50" t="s">
        <v>105</v>
      </c>
      <c r="AR94" s="50" t="s">
        <v>105</v>
      </c>
      <c r="AS94" s="50" t="s">
        <v>105</v>
      </c>
      <c r="AT94" s="50" t="s">
        <v>105</v>
      </c>
      <c r="AU94" s="46" t="s">
        <v>105</v>
      </c>
      <c r="AV94" s="50" t="s">
        <v>105</v>
      </c>
      <c r="AW94" s="50" t="s">
        <v>105</v>
      </c>
      <c r="AX94" s="50" t="s">
        <v>105</v>
      </c>
      <c r="AY94" s="50" t="s">
        <v>105</v>
      </c>
      <c r="AZ94" s="50" t="s">
        <v>105</v>
      </c>
      <c r="BA94" s="50" t="s">
        <v>105</v>
      </c>
      <c r="BB94" s="50" t="s">
        <v>105</v>
      </c>
      <c r="BC94" s="50" t="s">
        <v>105</v>
      </c>
      <c r="BD94" s="50" t="s">
        <v>105</v>
      </c>
      <c r="BE94" s="120" t="s">
        <v>105</v>
      </c>
      <c r="BF94" s="120" t="s">
        <v>105</v>
      </c>
      <c r="BG94" s="120" t="s">
        <v>105</v>
      </c>
      <c r="BH94" s="120" t="s">
        <v>105</v>
      </c>
      <c r="BI94" s="2"/>
      <c r="QL94" s="9"/>
      <c r="QM94" s="9"/>
      <c r="QN94" s="9"/>
      <c r="QO94" s="9"/>
      <c r="QP94" s="9"/>
      <c r="QQ94" s="9"/>
      <c r="QR94" s="9"/>
      <c r="QS94" s="9"/>
      <c r="QT94" s="9"/>
      <c r="QU94" s="9"/>
      <c r="QV94" s="9"/>
      <c r="QW94" s="9"/>
      <c r="QX94" s="9"/>
      <c r="QY94" s="9"/>
      <c r="QZ94" s="9"/>
      <c r="RA94" s="9"/>
      <c r="RB94" s="9"/>
      <c r="RC94" s="9"/>
      <c r="RD94" s="9"/>
      <c r="RE94" s="9"/>
      <c r="RF94" s="9"/>
      <c r="RG94" s="9"/>
      <c r="RH94" s="9"/>
      <c r="RI94" s="9"/>
      <c r="RJ94" s="9"/>
      <c r="RK94" s="9"/>
      <c r="RL94" s="9"/>
      <c r="RM94" s="9"/>
      <c r="RN94" s="9"/>
      <c r="RO94" s="9"/>
      <c r="RP94" s="9"/>
      <c r="RQ94" s="9"/>
      <c r="RR94" s="9"/>
      <c r="RS94" s="9"/>
      <c r="RT94" s="9"/>
      <c r="RU94" s="9"/>
      <c r="RV94" s="9"/>
      <c r="RW94" s="9"/>
      <c r="RX94" s="9"/>
      <c r="RY94" s="9"/>
      <c r="RZ94" s="9"/>
      <c r="SA94" s="9"/>
      <c r="SB94" s="9"/>
      <c r="SC94" s="9"/>
      <c r="SD94" s="9"/>
      <c r="SE94" s="9"/>
      <c r="SF94" s="9"/>
      <c r="SG94" s="9"/>
      <c r="SH94" s="9"/>
      <c r="SI94" s="9"/>
      <c r="SJ94" s="9"/>
      <c r="SK94" s="9"/>
      <c r="SL94" s="9"/>
      <c r="SM94" s="9"/>
      <c r="SN94" s="9"/>
      <c r="SO94" s="9"/>
      <c r="SP94" s="9"/>
      <c r="SQ94" s="9"/>
      <c r="SR94" s="9"/>
      <c r="SS94" s="9"/>
      <c r="ST94" s="9"/>
      <c r="SU94" s="9"/>
      <c r="SV94" s="9"/>
      <c r="SW94" s="9"/>
      <c r="SX94" s="9"/>
      <c r="SY94" s="9"/>
      <c r="SZ94" s="9"/>
      <c r="TA94" s="9"/>
      <c r="TB94" s="9"/>
      <c r="TC94" s="9"/>
      <c r="TD94" s="9"/>
      <c r="TE94" s="9"/>
      <c r="TF94" s="9"/>
      <c r="TG94" s="9"/>
      <c r="TH94" s="9"/>
      <c r="TI94" s="9"/>
      <c r="TJ94" s="9"/>
      <c r="TK94" s="9"/>
      <c r="TL94" s="9"/>
      <c r="TM94" s="9"/>
      <c r="TN94" s="9"/>
      <c r="TO94" s="9"/>
      <c r="TP94" s="9"/>
      <c r="TQ94" s="9"/>
      <c r="TR94" s="9"/>
      <c r="TS94" s="9"/>
      <c r="TT94" s="9"/>
      <c r="TU94" s="9"/>
      <c r="TV94" s="9"/>
      <c r="TW94" s="9"/>
      <c r="TX94" s="9"/>
      <c r="TY94" s="9"/>
      <c r="TZ94" s="9"/>
      <c r="UA94" s="9"/>
      <c r="UB94" s="9"/>
      <c r="UC94" s="9"/>
      <c r="UD94" s="9"/>
      <c r="UE94" s="9"/>
      <c r="UF94" s="9"/>
      <c r="UG94" s="9"/>
      <c r="UH94" s="9"/>
      <c r="UI94" s="9"/>
      <c r="UJ94" s="9"/>
      <c r="UK94" s="9"/>
      <c r="UL94" s="9"/>
      <c r="UM94" s="9"/>
      <c r="UN94" s="9"/>
      <c r="UO94" s="9"/>
      <c r="UP94" s="9"/>
      <c r="UQ94" s="9"/>
      <c r="UR94" s="9"/>
      <c r="US94" s="9"/>
      <c r="UT94" s="9"/>
      <c r="UU94" s="9"/>
      <c r="UV94" s="9"/>
      <c r="UW94" s="9"/>
      <c r="UX94" s="9"/>
      <c r="UY94" s="9"/>
      <c r="UZ94" s="9"/>
      <c r="VA94" s="9"/>
      <c r="VB94" s="9"/>
      <c r="VC94" s="9"/>
      <c r="VD94" s="9"/>
      <c r="VE94" s="9"/>
      <c r="VF94" s="9"/>
      <c r="VG94" s="9"/>
      <c r="VH94" s="9"/>
      <c r="VI94" s="9"/>
      <c r="VJ94" s="9"/>
      <c r="VK94" s="9"/>
      <c r="VL94" s="9"/>
      <c r="VM94" s="9"/>
      <c r="VN94" s="9"/>
      <c r="VO94" s="9"/>
      <c r="VP94" s="9"/>
      <c r="VQ94" s="9"/>
      <c r="VR94" s="9"/>
      <c r="VS94" s="9"/>
      <c r="VT94" s="9"/>
      <c r="VU94" s="9"/>
      <c r="VV94" s="9"/>
      <c r="VW94" s="9"/>
      <c r="VX94" s="9"/>
      <c r="VY94" s="9"/>
      <c r="VZ94" s="9"/>
      <c r="WA94" s="9"/>
      <c r="WB94" s="9"/>
      <c r="WC94" s="9"/>
      <c r="WD94" s="9"/>
      <c r="WE94" s="9"/>
      <c r="WF94" s="9"/>
      <c r="WG94" s="9"/>
      <c r="WH94" s="9"/>
      <c r="WI94" s="9"/>
      <c r="WJ94" s="9"/>
      <c r="WK94" s="9"/>
      <c r="WL94" s="9"/>
      <c r="WM94" s="9"/>
      <c r="WN94" s="9"/>
      <c r="WO94" s="9"/>
      <c r="WP94" s="9"/>
      <c r="WQ94" s="9"/>
      <c r="WR94" s="9"/>
      <c r="WS94" s="9"/>
      <c r="WT94" s="9"/>
      <c r="WU94" s="9"/>
      <c r="WV94" s="9"/>
      <c r="WW94" s="9"/>
      <c r="WX94" s="9"/>
      <c r="WY94" s="9"/>
      <c r="WZ94" s="9"/>
      <c r="XA94" s="9"/>
      <c r="XB94" s="9"/>
      <c r="XC94" s="9"/>
      <c r="XD94" s="9"/>
      <c r="XE94" s="9"/>
      <c r="XF94" s="9"/>
      <c r="XG94" s="9"/>
      <c r="XH94" s="9"/>
      <c r="XI94" s="9"/>
      <c r="XJ94" s="9"/>
      <c r="XK94" s="9"/>
      <c r="XL94" s="9"/>
      <c r="XM94" s="9"/>
      <c r="XN94" s="9"/>
      <c r="XO94" s="9"/>
      <c r="XP94" s="9"/>
      <c r="XQ94" s="9"/>
      <c r="XR94" s="9"/>
      <c r="XS94" s="9"/>
      <c r="XT94" s="9"/>
      <c r="XU94" s="9"/>
      <c r="XV94" s="9"/>
      <c r="XW94" s="9"/>
      <c r="XX94" s="9"/>
      <c r="XY94" s="9"/>
      <c r="XZ94" s="9"/>
      <c r="YA94" s="9"/>
      <c r="YB94" s="9"/>
      <c r="YC94" s="9"/>
      <c r="YD94" s="9"/>
      <c r="YE94" s="9"/>
      <c r="YF94" s="9"/>
      <c r="YG94" s="9"/>
      <c r="YH94" s="9"/>
      <c r="YI94" s="9"/>
      <c r="YJ94" s="9"/>
      <c r="YK94" s="9"/>
      <c r="YL94" s="9"/>
      <c r="YM94" s="9"/>
      <c r="YN94" s="9"/>
      <c r="YO94" s="9"/>
      <c r="YP94" s="9"/>
      <c r="YQ94" s="9"/>
      <c r="YR94" s="9"/>
      <c r="YS94" s="9"/>
      <c r="YT94" s="9"/>
      <c r="YU94" s="9"/>
      <c r="YV94" s="9"/>
      <c r="YW94" s="9"/>
      <c r="YX94" s="9"/>
      <c r="YY94" s="9"/>
      <c r="YZ94" s="9"/>
      <c r="ZA94" s="9"/>
      <c r="ZB94" s="9"/>
      <c r="ZC94" s="9"/>
      <c r="ZD94" s="9"/>
      <c r="ZE94" s="9"/>
      <c r="ZF94" s="9"/>
      <c r="ZG94" s="9"/>
      <c r="ZH94" s="9"/>
      <c r="ZI94" s="9"/>
      <c r="ZJ94" s="9"/>
      <c r="ZK94" s="9"/>
      <c r="ZL94" s="9"/>
      <c r="ZM94" s="9"/>
      <c r="ZN94" s="9"/>
      <c r="ZO94" s="9"/>
      <c r="ZP94" s="9"/>
      <c r="ZQ94" s="9"/>
      <c r="ZR94" s="9"/>
      <c r="ZS94" s="9"/>
      <c r="ZT94" s="9"/>
      <c r="ZU94" s="9"/>
      <c r="ZV94" s="9"/>
      <c r="ZW94" s="9"/>
      <c r="ZX94" s="9"/>
      <c r="ZY94" s="9"/>
      <c r="ZZ94" s="9"/>
      <c r="AAA94" s="9"/>
      <c r="AAB94" s="9"/>
      <c r="AAC94" s="9"/>
      <c r="AAD94" s="9"/>
      <c r="AAE94" s="9"/>
      <c r="AAF94" s="9"/>
      <c r="AAG94" s="9"/>
      <c r="AAH94" s="9"/>
      <c r="AAI94" s="9"/>
      <c r="AAJ94" s="9"/>
      <c r="AAK94" s="9"/>
      <c r="AAL94" s="9"/>
      <c r="AAM94" s="9"/>
      <c r="AAN94" s="9"/>
      <c r="AAO94" s="9"/>
      <c r="AAP94" s="9"/>
      <c r="AAQ94" s="9"/>
      <c r="AAR94" s="9"/>
      <c r="AAS94" s="9"/>
      <c r="AAT94" s="9"/>
      <c r="AAU94" s="9"/>
      <c r="AAV94" s="9"/>
      <c r="AAW94" s="9"/>
      <c r="AAX94" s="9"/>
      <c r="AAY94" s="9"/>
      <c r="AAZ94" s="9"/>
      <c r="ABA94" s="9"/>
      <c r="ABB94" s="9"/>
      <c r="ABC94" s="9"/>
      <c r="ABD94" s="9"/>
      <c r="ABE94" s="9"/>
      <c r="ABF94" s="9"/>
      <c r="ABG94" s="9"/>
      <c r="ABH94" s="9"/>
      <c r="ABI94" s="9"/>
      <c r="ABJ94" s="9"/>
      <c r="ABK94" s="9"/>
      <c r="ABL94" s="9"/>
      <c r="ABM94" s="9"/>
      <c r="ABN94" s="9"/>
      <c r="ABO94" s="9"/>
      <c r="ABP94" s="9"/>
      <c r="ABQ94" s="9"/>
      <c r="ABR94" s="9"/>
      <c r="ABS94" s="9"/>
      <c r="ABT94" s="9"/>
      <c r="ABU94" s="9"/>
      <c r="ABV94" s="9"/>
      <c r="ABW94" s="9"/>
      <c r="ABX94" s="9"/>
      <c r="ABY94" s="9"/>
      <c r="ABZ94" s="9"/>
      <c r="ACA94" s="9"/>
      <c r="ACB94" s="9"/>
      <c r="ACC94" s="9"/>
      <c r="ACD94" s="9"/>
      <c r="ACE94" s="9"/>
      <c r="ACF94" s="9"/>
      <c r="ACG94" s="9"/>
      <c r="ACH94" s="9"/>
      <c r="ACI94" s="9"/>
      <c r="ACJ94" s="9"/>
      <c r="ACK94" s="9"/>
      <c r="ACL94" s="9"/>
      <c r="ACM94" s="9"/>
      <c r="ACN94" s="9"/>
      <c r="ACO94" s="9"/>
      <c r="ACP94" s="9"/>
      <c r="ACQ94" s="9"/>
      <c r="ACR94" s="9"/>
      <c r="ACS94" s="9"/>
      <c r="ACT94" s="9"/>
      <c r="ACU94" s="9"/>
      <c r="ACV94" s="9"/>
      <c r="ACW94" s="9"/>
      <c r="ACX94" s="9"/>
      <c r="ACY94" s="9"/>
      <c r="ACZ94" s="9"/>
      <c r="ADA94" s="9"/>
      <c r="ADB94" s="9"/>
      <c r="ADC94" s="9"/>
      <c r="ADD94" s="9"/>
      <c r="ADE94" s="9"/>
      <c r="ADF94" s="9"/>
      <c r="ADG94" s="9"/>
      <c r="ADH94" s="9"/>
      <c r="ADI94" s="9"/>
      <c r="ADJ94" s="9"/>
      <c r="ADK94" s="9"/>
      <c r="ADL94" s="9"/>
      <c r="ADM94" s="9"/>
      <c r="ADN94" s="9"/>
      <c r="ADO94" s="9"/>
      <c r="ADP94" s="9"/>
      <c r="ADQ94" s="9"/>
      <c r="ADR94" s="9"/>
      <c r="ADS94" s="9"/>
      <c r="ADT94" s="9"/>
      <c r="ADU94" s="9"/>
      <c r="ADV94" s="9"/>
      <c r="ADW94" s="9"/>
      <c r="ADX94" s="9"/>
      <c r="ADY94" s="9"/>
      <c r="ADZ94" s="9"/>
      <c r="AEA94" s="9"/>
      <c r="AEB94" s="9"/>
      <c r="AEC94" s="9"/>
      <c r="AED94" s="9"/>
      <c r="AEE94" s="9"/>
      <c r="AEF94" s="9"/>
      <c r="AEG94" s="9"/>
      <c r="AEH94" s="9"/>
      <c r="AEI94" s="9"/>
      <c r="AEJ94" s="9"/>
      <c r="AEK94" s="9"/>
      <c r="AEL94" s="9"/>
      <c r="AEM94" s="9"/>
      <c r="AEN94" s="9"/>
      <c r="AEO94" s="9"/>
      <c r="AEP94" s="9"/>
      <c r="AEQ94" s="9"/>
      <c r="AER94" s="9"/>
      <c r="AES94" s="9"/>
      <c r="AET94" s="9"/>
      <c r="AEU94" s="9"/>
      <c r="AEV94" s="9"/>
      <c r="AEW94" s="9"/>
      <c r="AEX94" s="9"/>
      <c r="AEY94" s="9"/>
      <c r="AEZ94" s="9"/>
      <c r="AFA94" s="9"/>
      <c r="AFB94" s="9"/>
      <c r="AFC94" s="9"/>
      <c r="AFD94" s="9"/>
      <c r="AFE94" s="9"/>
      <c r="AFF94" s="9"/>
      <c r="AFG94" s="9"/>
      <c r="AFH94" s="9"/>
      <c r="AFI94" s="9"/>
      <c r="AFJ94" s="9"/>
      <c r="AFK94" s="9"/>
      <c r="AFL94" s="9"/>
      <c r="AFM94" s="9"/>
      <c r="AFN94" s="9"/>
      <c r="AFO94" s="9"/>
      <c r="AFP94" s="9"/>
      <c r="AFQ94" s="9"/>
      <c r="AFR94" s="9"/>
      <c r="AFS94" s="9"/>
      <c r="AFT94" s="9"/>
      <c r="AFU94" s="9"/>
      <c r="AFV94" s="9"/>
      <c r="AFW94" s="9"/>
      <c r="AFX94" s="9"/>
      <c r="AFY94" s="9"/>
      <c r="AFZ94" s="9"/>
      <c r="AGA94" s="9"/>
      <c r="AGB94" s="9"/>
      <c r="AGC94" s="9"/>
      <c r="AGD94" s="9"/>
      <c r="AGE94" s="9"/>
      <c r="AGF94" s="9"/>
      <c r="AGG94" s="9"/>
      <c r="AGH94" s="9"/>
      <c r="AGI94" s="9"/>
      <c r="AGJ94" s="9"/>
      <c r="AGK94" s="9"/>
      <c r="AGL94" s="9"/>
      <c r="AGM94" s="9"/>
      <c r="AGN94" s="9"/>
      <c r="AGO94" s="9"/>
      <c r="AGP94" s="9"/>
      <c r="AGQ94" s="9"/>
      <c r="AGR94" s="9"/>
      <c r="AGS94" s="9"/>
      <c r="AGT94" s="9"/>
      <c r="AGU94" s="9"/>
      <c r="AGV94" s="9"/>
      <c r="AGW94" s="9"/>
      <c r="AGX94" s="9"/>
      <c r="AGY94" s="9"/>
      <c r="AGZ94" s="9"/>
      <c r="AHA94" s="9"/>
      <c r="AHB94" s="9"/>
      <c r="AHC94" s="9"/>
      <c r="AHD94" s="9"/>
      <c r="AHE94" s="9"/>
      <c r="AHF94" s="9"/>
      <c r="AHG94" s="9"/>
      <c r="AHH94" s="9"/>
      <c r="AHI94" s="9"/>
      <c r="AHJ94" s="9"/>
      <c r="AHK94" s="9"/>
      <c r="AHL94" s="9"/>
      <c r="AHM94" s="9"/>
      <c r="AHN94" s="9"/>
      <c r="AHO94" s="9"/>
      <c r="AHP94" s="9"/>
      <c r="AHQ94" s="9"/>
      <c r="AHR94" s="9"/>
      <c r="AHS94" s="9"/>
      <c r="AHT94" s="9"/>
      <c r="AHU94" s="9"/>
      <c r="AHV94" s="9"/>
      <c r="AHW94" s="9"/>
      <c r="AHX94" s="9"/>
      <c r="AHY94" s="9"/>
      <c r="AHZ94" s="9"/>
      <c r="AIA94" s="9"/>
      <c r="AIB94" s="9"/>
      <c r="AIC94" s="9"/>
      <c r="AID94" s="9"/>
      <c r="AIE94" s="9"/>
      <c r="AIF94" s="9"/>
      <c r="AIG94" s="9"/>
      <c r="AIH94" s="9"/>
      <c r="AII94" s="9"/>
      <c r="AIJ94" s="9"/>
      <c r="AIK94" s="9"/>
      <c r="AIL94" s="9"/>
      <c r="AIM94" s="9"/>
      <c r="AIN94" s="9"/>
      <c r="AIO94" s="9"/>
      <c r="AIP94" s="9"/>
      <c r="AIQ94" s="9"/>
      <c r="AIR94" s="9"/>
      <c r="AIS94" s="9"/>
      <c r="AIT94" s="9"/>
      <c r="AIU94" s="9"/>
      <c r="AIV94" s="9"/>
      <c r="AIW94" s="9"/>
      <c r="AIX94" s="9"/>
      <c r="AIY94" s="9"/>
      <c r="AIZ94" s="9"/>
      <c r="AJA94" s="9"/>
      <c r="AJB94" s="9"/>
      <c r="AJC94" s="9"/>
      <c r="AJD94" s="9"/>
      <c r="AJE94" s="9"/>
      <c r="AJF94" s="9"/>
      <c r="AJG94" s="9"/>
      <c r="AJH94" s="9"/>
      <c r="AJI94" s="9"/>
      <c r="AJJ94" s="9"/>
      <c r="AJK94" s="9"/>
      <c r="AJL94" s="9"/>
      <c r="AJM94" s="9"/>
      <c r="AJN94" s="9"/>
      <c r="AJO94" s="9"/>
      <c r="AJP94" s="9"/>
      <c r="AJQ94" s="9"/>
      <c r="AJR94" s="9"/>
      <c r="AJS94" s="9"/>
      <c r="AJT94" s="9"/>
      <c r="AJU94" s="9"/>
      <c r="AJV94" s="9"/>
      <c r="AJW94" s="9"/>
      <c r="AJX94" s="9"/>
      <c r="AJY94" s="9"/>
      <c r="AJZ94" s="9"/>
      <c r="AKA94" s="9"/>
      <c r="AKB94" s="9"/>
      <c r="AKC94" s="9"/>
      <c r="AKD94" s="9"/>
      <c r="AKE94" s="9"/>
      <c r="AKF94" s="9"/>
      <c r="AKG94" s="9"/>
      <c r="AKH94" s="9"/>
      <c r="AKI94" s="9"/>
      <c r="AKJ94" s="9"/>
      <c r="AKK94" s="9"/>
      <c r="AKL94" s="9"/>
      <c r="AKM94" s="9"/>
      <c r="AKN94" s="9"/>
      <c r="AKO94" s="9"/>
      <c r="AKP94" s="9"/>
      <c r="AKQ94" s="9"/>
      <c r="AKR94" s="9"/>
      <c r="AKS94" s="9"/>
      <c r="AKT94" s="9"/>
      <c r="AKU94" s="9"/>
      <c r="AKV94" s="9"/>
      <c r="AKW94" s="9"/>
      <c r="AKX94" s="9"/>
      <c r="AKY94" s="9"/>
      <c r="AKZ94" s="9"/>
      <c r="ALA94" s="9"/>
      <c r="ALB94" s="9"/>
      <c r="ALC94" s="9"/>
      <c r="ALD94" s="9"/>
      <c r="ALE94" s="9"/>
      <c r="ALF94" s="9"/>
      <c r="ALG94" s="9"/>
      <c r="ALH94" s="9"/>
      <c r="ALI94" s="9"/>
      <c r="ALJ94" s="9"/>
      <c r="ALK94" s="9"/>
      <c r="ALL94" s="9"/>
      <c r="ALM94" s="9"/>
      <c r="ALN94" s="9"/>
      <c r="ALO94" s="9"/>
      <c r="ALP94" s="9"/>
      <c r="ALQ94" s="9"/>
      <c r="ALR94" s="9"/>
      <c r="ALS94" s="9"/>
      <c r="ALT94" s="9"/>
      <c r="ALU94" s="9"/>
      <c r="ALV94" s="9"/>
      <c r="ALW94" s="9"/>
      <c r="ALX94" s="9"/>
      <c r="ALY94" s="9"/>
      <c r="ALZ94" s="9"/>
      <c r="AMA94" s="9"/>
      <c r="AMB94" s="9"/>
      <c r="AMC94" s="9"/>
      <c r="AMD94" s="9"/>
      <c r="AME94" s="9"/>
      <c r="AMF94" s="9"/>
      <c r="AMG94" s="9"/>
      <c r="AMH94" s="9"/>
      <c r="AMI94" s="9"/>
      <c r="AMJ94" s="9"/>
      <c r="AMK94" s="9"/>
      <c r="AML94" s="9"/>
      <c r="AMM94" s="9"/>
      <c r="AMN94" s="9"/>
      <c r="AMO94" s="9"/>
      <c r="AMP94" s="9"/>
      <c r="AMQ94" s="9"/>
      <c r="AMR94" s="9"/>
      <c r="AMS94" s="9"/>
      <c r="AMT94" s="9"/>
      <c r="AMU94" s="9"/>
      <c r="AMV94" s="9"/>
      <c r="AMW94" s="9"/>
      <c r="AMX94" s="9"/>
      <c r="AMY94" s="9"/>
      <c r="AMZ94" s="9"/>
      <c r="ANA94" s="9"/>
      <c r="ANB94" s="9"/>
      <c r="ANC94" s="9"/>
      <c r="AND94" s="9"/>
      <c r="ANE94" s="9"/>
      <c r="ANF94" s="9"/>
      <c r="ANG94" s="9"/>
      <c r="ANH94" s="9"/>
      <c r="ANI94" s="9"/>
      <c r="ANJ94" s="9"/>
      <c r="ANK94" s="9"/>
      <c r="ANL94" s="9"/>
      <c r="ANM94" s="9"/>
      <c r="ANN94" s="9"/>
      <c r="ANO94" s="9"/>
      <c r="ANP94" s="9"/>
      <c r="ANQ94" s="9"/>
      <c r="ANR94" s="9"/>
      <c r="ANS94" s="9"/>
      <c r="ANT94" s="9"/>
      <c r="ANU94" s="9"/>
      <c r="ANV94" s="9"/>
      <c r="ANW94" s="9"/>
      <c r="ANX94" s="9"/>
      <c r="ANY94" s="9"/>
      <c r="ANZ94" s="9"/>
      <c r="AOA94" s="9"/>
      <c r="AOB94" s="9"/>
      <c r="AOC94" s="9"/>
      <c r="AOD94" s="9"/>
      <c r="AOE94" s="9"/>
      <c r="AOF94" s="9"/>
      <c r="AOG94" s="9"/>
      <c r="AOH94" s="9"/>
      <c r="AOI94" s="9"/>
      <c r="AOJ94" s="9"/>
      <c r="AOK94" s="9"/>
      <c r="AOL94" s="9"/>
      <c r="AOM94" s="9"/>
      <c r="AON94" s="9"/>
      <c r="AOO94" s="9"/>
      <c r="AOP94" s="9"/>
      <c r="AOQ94" s="9"/>
      <c r="AOR94" s="9"/>
      <c r="AOS94" s="9"/>
      <c r="AOT94" s="9"/>
      <c r="AOU94" s="9"/>
      <c r="AOV94" s="9"/>
      <c r="AOW94" s="9"/>
      <c r="AOX94" s="9"/>
      <c r="AOY94" s="9"/>
      <c r="AOZ94" s="9"/>
      <c r="APA94" s="9"/>
      <c r="APB94" s="9"/>
      <c r="APC94" s="9"/>
      <c r="APD94" s="9"/>
      <c r="APE94" s="9"/>
      <c r="APF94" s="9"/>
      <c r="APG94" s="9"/>
      <c r="APH94" s="9"/>
      <c r="API94" s="9"/>
      <c r="APJ94" s="9"/>
      <c r="APK94" s="9"/>
      <c r="APL94" s="9"/>
      <c r="APM94" s="9"/>
      <c r="APN94" s="9"/>
      <c r="APO94" s="9"/>
      <c r="APP94" s="9"/>
      <c r="APQ94" s="9"/>
      <c r="APR94" s="9"/>
      <c r="APS94" s="9"/>
      <c r="APT94" s="9"/>
      <c r="APU94" s="9"/>
      <c r="APV94" s="9"/>
      <c r="APW94" s="9"/>
      <c r="APX94" s="9"/>
      <c r="APY94" s="9"/>
      <c r="APZ94" s="9"/>
      <c r="AQA94" s="9"/>
      <c r="AQB94" s="9"/>
      <c r="AQC94" s="9"/>
      <c r="AQD94" s="9"/>
      <c r="AQE94" s="9"/>
      <c r="AQF94" s="9"/>
      <c r="AQG94" s="9"/>
      <c r="AQH94" s="9"/>
      <c r="AQI94" s="9"/>
      <c r="AQJ94" s="9"/>
      <c r="AQK94" s="9"/>
      <c r="AQL94" s="9"/>
      <c r="AQM94" s="9"/>
      <c r="AQN94" s="9"/>
      <c r="AQO94" s="9"/>
      <c r="AQP94" s="9"/>
      <c r="AQQ94" s="9"/>
      <c r="AQR94" s="9"/>
      <c r="AQS94" s="9"/>
      <c r="AQT94" s="9"/>
      <c r="AQU94" s="9"/>
      <c r="AQV94" s="9"/>
      <c r="AQW94" s="9"/>
      <c r="AQX94" s="9"/>
      <c r="AQY94" s="9"/>
      <c r="AQZ94" s="9"/>
      <c r="ARA94" s="9"/>
      <c r="ARB94" s="9"/>
      <c r="ARC94" s="9"/>
      <c r="ARD94" s="9"/>
      <c r="ARE94" s="9"/>
      <c r="ARF94" s="9"/>
      <c r="ARG94" s="9"/>
      <c r="ARH94" s="9"/>
      <c r="ARI94" s="9"/>
      <c r="ARJ94" s="9"/>
      <c r="ARK94" s="9"/>
      <c r="ARL94" s="9"/>
      <c r="ARM94" s="9"/>
      <c r="ARN94" s="9"/>
      <c r="ARO94" s="9"/>
      <c r="ARP94" s="9"/>
      <c r="ARQ94" s="9"/>
      <c r="ARR94" s="9"/>
      <c r="ARS94" s="9"/>
      <c r="ART94" s="9"/>
      <c r="ARU94" s="9"/>
      <c r="ARV94" s="9"/>
      <c r="ARW94" s="9"/>
      <c r="ARX94" s="9"/>
      <c r="ARY94" s="9"/>
      <c r="ARZ94" s="9"/>
      <c r="ASA94" s="9"/>
      <c r="ASB94" s="9"/>
      <c r="ASC94" s="9"/>
      <c r="ASD94" s="9"/>
      <c r="ASE94" s="9"/>
      <c r="ASF94" s="9"/>
      <c r="ASG94" s="9"/>
      <c r="ASH94" s="9"/>
      <c r="ASI94" s="9"/>
      <c r="ASJ94" s="9"/>
      <c r="ASK94" s="9"/>
      <c r="ASL94" s="9"/>
      <c r="ASM94" s="9"/>
      <c r="ASN94" s="9"/>
      <c r="ASO94" s="9"/>
      <c r="ASP94" s="9"/>
      <c r="ASQ94" s="9"/>
      <c r="ASR94" s="9"/>
      <c r="ASS94" s="9"/>
      <c r="AST94" s="9"/>
      <c r="ASU94" s="9"/>
      <c r="ASV94" s="9"/>
      <c r="ASW94" s="9"/>
      <c r="ASX94" s="9"/>
      <c r="ASY94" s="9"/>
      <c r="ASZ94" s="9"/>
      <c r="ATA94" s="9"/>
      <c r="ATB94" s="9"/>
      <c r="ATC94" s="9"/>
      <c r="ATD94" s="9"/>
      <c r="ATE94" s="9"/>
      <c r="ATF94" s="9"/>
      <c r="ATG94" s="9"/>
      <c r="ATH94" s="9"/>
      <c r="ATI94" s="9"/>
      <c r="ATJ94" s="9"/>
      <c r="ATK94" s="9"/>
      <c r="ATL94" s="9"/>
      <c r="ATM94" s="9"/>
      <c r="ATN94" s="9"/>
      <c r="ATO94" s="9"/>
      <c r="ATP94" s="9"/>
      <c r="ATQ94" s="9"/>
      <c r="ATR94" s="9"/>
      <c r="ATS94" s="9"/>
      <c r="ATT94" s="9"/>
      <c r="ATU94" s="9"/>
      <c r="ATV94" s="9"/>
      <c r="ATW94" s="9"/>
      <c r="ATX94" s="9"/>
      <c r="ATY94" s="9"/>
      <c r="ATZ94" s="9"/>
      <c r="AUA94" s="9"/>
      <c r="AUB94" s="9"/>
      <c r="AUC94" s="9"/>
      <c r="AUD94" s="9"/>
      <c r="AUE94" s="9"/>
      <c r="AUF94" s="9"/>
      <c r="AUG94" s="9"/>
      <c r="AUH94" s="9"/>
      <c r="AUI94" s="9"/>
      <c r="AUJ94" s="9"/>
      <c r="AUK94" s="9"/>
      <c r="AUL94" s="9"/>
      <c r="AUM94" s="9"/>
      <c r="AUN94" s="9"/>
      <c r="AUO94" s="9"/>
      <c r="AUP94" s="9"/>
      <c r="AUQ94" s="9"/>
      <c r="AUR94" s="9"/>
      <c r="AUS94" s="9"/>
      <c r="AUT94" s="9"/>
      <c r="AUU94" s="9"/>
      <c r="AUV94" s="9"/>
      <c r="AUW94" s="9"/>
      <c r="AUX94" s="9"/>
      <c r="AUY94" s="9"/>
      <c r="AUZ94" s="9"/>
      <c r="AVA94" s="9"/>
      <c r="AVB94" s="9"/>
      <c r="AVC94" s="9"/>
      <c r="AVD94" s="9"/>
      <c r="AVE94" s="9"/>
      <c r="AVF94" s="9"/>
      <c r="AVG94" s="9"/>
      <c r="AVH94" s="9"/>
      <c r="AVI94" s="9"/>
      <c r="AVJ94" s="9"/>
      <c r="AVK94" s="9"/>
      <c r="AVL94" s="9"/>
      <c r="AVM94" s="9"/>
      <c r="AVN94" s="9"/>
      <c r="AVO94" s="9"/>
      <c r="AVP94" s="9"/>
      <c r="AVQ94" s="9"/>
      <c r="AVR94" s="9"/>
      <c r="AVS94" s="9"/>
      <c r="AVT94" s="9"/>
      <c r="AVU94" s="9"/>
      <c r="AVV94" s="9"/>
      <c r="AVW94" s="9"/>
      <c r="AVX94" s="9"/>
      <c r="AVY94" s="9"/>
      <c r="AVZ94" s="9"/>
      <c r="AWA94" s="9"/>
      <c r="AWB94" s="9"/>
      <c r="AWC94" s="9"/>
      <c r="AWD94" s="9"/>
      <c r="AWE94" s="9"/>
      <c r="AWF94" s="9"/>
      <c r="AWG94" s="9"/>
      <c r="AWH94" s="9"/>
      <c r="AWI94" s="9"/>
      <c r="AWJ94" s="9"/>
      <c r="AWK94" s="9"/>
      <c r="AWL94" s="9"/>
      <c r="AWM94" s="9"/>
      <c r="AWN94" s="9"/>
      <c r="AWO94" s="9"/>
      <c r="AWP94" s="9"/>
      <c r="AWQ94" s="9"/>
      <c r="AWR94" s="9"/>
      <c r="AWS94" s="9"/>
      <c r="AWT94" s="9"/>
      <c r="AWU94" s="9"/>
      <c r="AWV94" s="9"/>
      <c r="AWW94" s="9"/>
      <c r="AWX94" s="9"/>
      <c r="AWY94" s="9"/>
      <c r="AWZ94" s="9"/>
      <c r="AXA94" s="9"/>
      <c r="AXB94" s="9"/>
      <c r="AXC94" s="9"/>
      <c r="AXD94" s="9"/>
      <c r="AXE94" s="9"/>
      <c r="AXF94" s="9"/>
      <c r="AXG94" s="9"/>
      <c r="AXH94" s="9"/>
      <c r="AXI94" s="9"/>
      <c r="AXJ94" s="9"/>
      <c r="AXK94" s="9"/>
      <c r="AXL94" s="9"/>
      <c r="AXM94" s="9"/>
      <c r="AXN94" s="9"/>
      <c r="AXO94" s="9"/>
      <c r="AXP94" s="9"/>
      <c r="AXQ94" s="9"/>
      <c r="AXR94" s="9"/>
      <c r="AXS94" s="9"/>
      <c r="AXT94" s="9"/>
      <c r="AXU94" s="9"/>
      <c r="AXV94" s="9"/>
      <c r="AXW94" s="9"/>
      <c r="AXX94" s="9"/>
      <c r="AXY94" s="9"/>
      <c r="AXZ94" s="9"/>
      <c r="AYA94" s="9"/>
      <c r="AYB94" s="9"/>
      <c r="AYC94" s="9"/>
      <c r="AYD94" s="9"/>
      <c r="AYE94" s="9"/>
      <c r="AYF94" s="9"/>
      <c r="AYG94" s="9"/>
      <c r="AYH94" s="9"/>
      <c r="AYI94" s="9"/>
      <c r="AYJ94" s="9"/>
      <c r="AYK94" s="9"/>
      <c r="AYL94" s="9"/>
      <c r="AYM94" s="9"/>
      <c r="AYN94" s="9"/>
      <c r="AYO94" s="9"/>
      <c r="AYP94" s="9"/>
      <c r="AYQ94" s="9"/>
      <c r="AYR94" s="9"/>
      <c r="AYS94" s="9"/>
      <c r="AYT94" s="9"/>
      <c r="AYU94" s="9"/>
      <c r="AYV94" s="9"/>
      <c r="AYW94" s="9"/>
      <c r="AYX94" s="9"/>
      <c r="AYY94" s="9"/>
      <c r="AYZ94" s="9"/>
      <c r="AZA94" s="9"/>
      <c r="AZB94" s="9"/>
      <c r="AZC94" s="9"/>
      <c r="AZD94" s="9"/>
      <c r="AZE94" s="9"/>
      <c r="AZF94" s="9"/>
      <c r="AZG94" s="9"/>
      <c r="AZH94" s="9"/>
      <c r="AZI94" s="9"/>
      <c r="AZJ94" s="9"/>
      <c r="AZK94" s="9"/>
      <c r="AZL94" s="9"/>
      <c r="AZM94" s="9"/>
      <c r="AZN94" s="9"/>
      <c r="AZO94" s="9"/>
      <c r="AZP94" s="9"/>
      <c r="AZQ94" s="9"/>
      <c r="AZR94" s="9"/>
      <c r="AZS94" s="9"/>
      <c r="AZT94" s="9"/>
      <c r="AZU94" s="9"/>
      <c r="AZV94" s="9"/>
      <c r="AZW94" s="9"/>
      <c r="AZX94" s="9"/>
      <c r="AZY94" s="9"/>
      <c r="AZZ94" s="9"/>
      <c r="BAA94" s="9"/>
      <c r="BAB94" s="9"/>
      <c r="BAC94" s="9"/>
      <c r="BAD94" s="9"/>
      <c r="BAE94" s="9"/>
      <c r="BAF94" s="9"/>
      <c r="BAG94" s="9"/>
      <c r="BAH94" s="9"/>
      <c r="BAI94" s="9"/>
      <c r="BAJ94" s="9"/>
      <c r="BAK94" s="9"/>
      <c r="BAL94" s="9"/>
      <c r="BAM94" s="9"/>
      <c r="BAN94" s="9"/>
      <c r="BAO94" s="9"/>
      <c r="BAP94" s="9"/>
      <c r="BAQ94" s="9"/>
      <c r="BAR94" s="9"/>
      <c r="BAS94" s="9"/>
      <c r="BAT94" s="9"/>
      <c r="BAU94" s="9"/>
      <c r="BAV94" s="9"/>
      <c r="BAW94" s="9"/>
      <c r="BAX94" s="9"/>
      <c r="BAY94" s="9"/>
      <c r="BAZ94" s="9"/>
      <c r="BBA94" s="9"/>
      <c r="BBB94" s="9"/>
      <c r="BBC94" s="9"/>
      <c r="BBD94" s="9"/>
      <c r="BBE94" s="9"/>
      <c r="BBF94" s="9"/>
      <c r="BBG94" s="9"/>
      <c r="BBH94" s="9"/>
      <c r="BBI94" s="9"/>
      <c r="BBJ94" s="9"/>
      <c r="BBK94" s="9"/>
      <c r="BBL94" s="9"/>
      <c r="BBM94" s="9"/>
      <c r="BBN94" s="9"/>
      <c r="BBO94" s="9"/>
      <c r="BBP94" s="9"/>
      <c r="BBQ94" s="9"/>
      <c r="BBR94" s="9"/>
      <c r="BBS94" s="9"/>
      <c r="BBT94" s="9"/>
      <c r="BBU94" s="9"/>
      <c r="BBV94" s="9"/>
      <c r="BBW94" s="9"/>
      <c r="BBX94" s="9"/>
      <c r="BBY94" s="9"/>
      <c r="BBZ94" s="9"/>
      <c r="BCA94" s="9"/>
      <c r="BCB94" s="9"/>
      <c r="BCC94" s="9"/>
      <c r="BCD94" s="9"/>
      <c r="BCE94" s="9"/>
      <c r="BCF94" s="9"/>
      <c r="BCG94" s="9"/>
      <c r="BCH94" s="9"/>
      <c r="BCI94" s="9"/>
      <c r="BCJ94" s="9"/>
      <c r="BCK94" s="9"/>
      <c r="BCL94" s="9"/>
      <c r="BCM94" s="9"/>
      <c r="BCN94" s="9"/>
      <c r="BCO94" s="9"/>
      <c r="BCP94" s="9"/>
      <c r="BCQ94" s="9"/>
      <c r="BCR94" s="9"/>
      <c r="BCS94" s="9"/>
      <c r="BCT94" s="9"/>
      <c r="BCU94" s="9"/>
      <c r="BCV94" s="9"/>
      <c r="BCW94" s="9"/>
      <c r="BCX94" s="9"/>
      <c r="BCY94" s="9"/>
      <c r="BCZ94" s="9"/>
      <c r="BDA94" s="9"/>
      <c r="BDB94" s="9"/>
      <c r="BDC94" s="9"/>
      <c r="BDD94" s="9"/>
      <c r="BDE94" s="9"/>
      <c r="BDF94" s="9"/>
      <c r="BDG94" s="9"/>
      <c r="BDH94" s="9"/>
      <c r="BDI94" s="9"/>
      <c r="BDJ94" s="9"/>
      <c r="BDK94" s="9"/>
      <c r="BDL94" s="9"/>
      <c r="BDM94" s="9"/>
      <c r="BDN94" s="9"/>
      <c r="BDO94" s="9"/>
      <c r="BDP94" s="9"/>
      <c r="BDQ94" s="9"/>
      <c r="BDR94" s="9"/>
      <c r="BDS94" s="9"/>
      <c r="BDT94" s="9"/>
      <c r="BDU94" s="9"/>
      <c r="BDV94" s="9"/>
      <c r="BDW94" s="9"/>
      <c r="BDX94" s="9"/>
      <c r="BDY94" s="9"/>
      <c r="BDZ94" s="9"/>
      <c r="BEA94" s="9"/>
      <c r="BEB94" s="9"/>
      <c r="BEC94" s="9"/>
      <c r="BED94" s="9"/>
      <c r="BEE94" s="9"/>
      <c r="BEF94" s="9"/>
      <c r="BEG94" s="9"/>
      <c r="BEH94" s="9"/>
      <c r="BEI94" s="9"/>
      <c r="BEJ94" s="9"/>
      <c r="BEK94" s="9"/>
      <c r="BEL94" s="9"/>
      <c r="BEM94" s="9"/>
      <c r="BEN94" s="9"/>
      <c r="BEO94" s="9"/>
      <c r="BEP94" s="9"/>
      <c r="BEQ94" s="9"/>
      <c r="BER94" s="9"/>
      <c r="BES94" s="9"/>
      <c r="BET94" s="9"/>
      <c r="BEU94" s="9"/>
      <c r="BEV94" s="9"/>
      <c r="BEW94" s="9"/>
      <c r="BEX94" s="9"/>
      <c r="BEY94" s="9"/>
      <c r="BEZ94" s="9"/>
      <c r="BFA94" s="9"/>
      <c r="BFB94" s="9"/>
      <c r="BFC94" s="9"/>
      <c r="BFD94" s="9"/>
      <c r="BFE94" s="9"/>
      <c r="BFF94" s="9"/>
      <c r="BFG94" s="9"/>
      <c r="BFH94" s="9"/>
      <c r="BFI94" s="9"/>
      <c r="BFJ94" s="9"/>
      <c r="BFK94" s="9"/>
      <c r="BFL94" s="9"/>
      <c r="BFM94" s="9"/>
      <c r="BFN94" s="9"/>
      <c r="BFO94" s="9"/>
      <c r="BFP94" s="9"/>
      <c r="BFQ94" s="9"/>
      <c r="BFR94" s="9"/>
      <c r="BFS94" s="9"/>
      <c r="BFT94" s="9"/>
      <c r="BFU94" s="9"/>
      <c r="BFV94" s="9"/>
      <c r="BFW94" s="9"/>
      <c r="BFX94" s="9"/>
      <c r="BFY94" s="9"/>
      <c r="BFZ94" s="9"/>
      <c r="BGA94" s="9"/>
      <c r="BGB94" s="9"/>
      <c r="BGC94" s="9"/>
      <c r="BGD94" s="9"/>
      <c r="BGE94" s="9"/>
      <c r="BGF94" s="9"/>
      <c r="BGG94" s="9"/>
      <c r="BGH94" s="9"/>
      <c r="BGI94" s="9"/>
      <c r="BGJ94" s="9"/>
      <c r="BGK94" s="9"/>
      <c r="BGL94" s="9"/>
      <c r="BGM94" s="9"/>
      <c r="BGN94" s="9"/>
      <c r="BGO94" s="9"/>
      <c r="BGP94" s="9"/>
      <c r="BGQ94" s="9"/>
      <c r="BGR94" s="9"/>
      <c r="BGS94" s="9"/>
      <c r="BGT94" s="9"/>
      <c r="BGU94" s="9"/>
      <c r="BGV94" s="9"/>
      <c r="BGW94" s="9"/>
      <c r="BGX94" s="9"/>
      <c r="BGY94" s="9"/>
      <c r="BGZ94" s="9"/>
      <c r="BHA94" s="9"/>
      <c r="BHB94" s="9"/>
      <c r="BHC94" s="9"/>
      <c r="BHD94" s="9"/>
      <c r="BHE94" s="9"/>
      <c r="BHF94" s="9"/>
      <c r="BHG94" s="9"/>
      <c r="BHH94" s="9"/>
      <c r="BHI94" s="9"/>
      <c r="BHJ94" s="9"/>
      <c r="BHK94" s="9"/>
      <c r="BHL94" s="9"/>
      <c r="BHM94" s="9"/>
      <c r="BHN94" s="9"/>
      <c r="BHO94" s="9"/>
      <c r="BHP94" s="9"/>
      <c r="BHQ94" s="9"/>
      <c r="BHR94" s="9"/>
      <c r="BHS94" s="9"/>
      <c r="BHT94" s="9"/>
      <c r="BHU94" s="9"/>
      <c r="BHV94" s="9"/>
      <c r="BHW94" s="9"/>
      <c r="BHX94" s="9"/>
      <c r="BHY94" s="9"/>
      <c r="BHZ94" s="9"/>
      <c r="BIA94" s="9"/>
      <c r="BIB94" s="9"/>
      <c r="BIC94" s="9"/>
      <c r="BID94" s="9"/>
      <c r="BIE94" s="9"/>
      <c r="BIF94" s="9"/>
      <c r="BIG94" s="9"/>
      <c r="BIH94" s="9"/>
      <c r="BII94" s="9"/>
      <c r="BIJ94" s="9"/>
      <c r="BIK94" s="9"/>
      <c r="BIL94" s="9"/>
      <c r="BIM94" s="9"/>
      <c r="BIN94" s="9"/>
      <c r="BIO94" s="9"/>
      <c r="BIP94" s="9"/>
      <c r="BIQ94" s="9"/>
      <c r="BIR94" s="9"/>
      <c r="BIS94" s="9"/>
      <c r="BIT94" s="9"/>
      <c r="BIU94" s="9"/>
      <c r="BIV94" s="9"/>
      <c r="BIW94" s="9"/>
      <c r="BIX94" s="9"/>
      <c r="BIY94" s="9"/>
      <c r="BIZ94" s="9"/>
      <c r="BJA94" s="9"/>
      <c r="BJB94" s="9"/>
      <c r="BJC94" s="9"/>
      <c r="BJD94" s="9"/>
      <c r="BJE94" s="9"/>
      <c r="BJF94" s="9"/>
      <c r="BJG94" s="9"/>
      <c r="BJH94" s="9"/>
      <c r="BJI94" s="9"/>
      <c r="BJJ94" s="9"/>
      <c r="BJK94" s="9"/>
      <c r="BJL94" s="9"/>
      <c r="BJM94" s="9"/>
      <c r="BJN94" s="9"/>
      <c r="BJO94" s="9"/>
      <c r="BJP94" s="9"/>
      <c r="BJQ94" s="9"/>
      <c r="BJR94" s="9"/>
      <c r="BJS94" s="9"/>
      <c r="BJT94" s="9"/>
      <c r="BJU94" s="9"/>
      <c r="BJV94" s="9"/>
      <c r="BJW94" s="9"/>
      <c r="BJX94" s="9"/>
      <c r="BJY94" s="9"/>
      <c r="BJZ94" s="9"/>
      <c r="BKA94" s="9"/>
      <c r="BKB94" s="9"/>
      <c r="BKC94" s="9"/>
      <c r="BKD94" s="9"/>
      <c r="BKE94" s="9"/>
      <c r="BKF94" s="9"/>
      <c r="BKG94" s="9"/>
      <c r="BKH94" s="9"/>
      <c r="BKI94" s="9"/>
      <c r="BKJ94" s="9"/>
      <c r="BKK94" s="9"/>
      <c r="BKL94" s="9"/>
      <c r="BKM94" s="9"/>
      <c r="BKN94" s="9"/>
      <c r="BKO94" s="9"/>
      <c r="BKP94" s="9"/>
      <c r="BKQ94" s="9"/>
      <c r="BKR94" s="9"/>
      <c r="BKS94" s="9"/>
      <c r="BKT94" s="9"/>
      <c r="BKU94" s="9"/>
      <c r="BKV94" s="9"/>
      <c r="BKW94" s="9"/>
      <c r="BKX94" s="9"/>
      <c r="BKY94" s="9"/>
      <c r="BKZ94" s="9"/>
      <c r="BLA94" s="9"/>
      <c r="BLB94" s="9"/>
      <c r="BLC94" s="9"/>
      <c r="BLD94" s="9"/>
      <c r="BLE94" s="9"/>
      <c r="BLF94" s="9"/>
      <c r="BLG94" s="9"/>
      <c r="BLH94" s="9"/>
      <c r="BLI94" s="9"/>
      <c r="BLJ94" s="9"/>
      <c r="BLK94" s="9"/>
      <c r="BLL94" s="9"/>
      <c r="BLM94" s="9"/>
      <c r="BLN94" s="9"/>
      <c r="BLO94" s="9"/>
      <c r="BLP94" s="9"/>
      <c r="BLQ94" s="9"/>
      <c r="BLR94" s="9"/>
      <c r="BLS94" s="9"/>
      <c r="BLT94" s="9"/>
      <c r="BLU94" s="9"/>
      <c r="BLV94" s="9"/>
      <c r="BLW94" s="9"/>
      <c r="BLX94" s="9"/>
      <c r="BLY94" s="9"/>
      <c r="BLZ94" s="9"/>
      <c r="BMA94" s="9"/>
      <c r="BMB94" s="9"/>
      <c r="BMC94" s="9"/>
      <c r="BMD94" s="9"/>
      <c r="BME94" s="9"/>
      <c r="BMF94" s="9"/>
      <c r="BMG94" s="9"/>
      <c r="BMH94" s="9"/>
      <c r="BMI94" s="9"/>
      <c r="BMJ94" s="9"/>
      <c r="BMK94" s="9"/>
      <c r="BML94" s="9"/>
      <c r="BMM94" s="9"/>
      <c r="BMN94" s="9"/>
      <c r="BMO94" s="9"/>
      <c r="BMP94" s="9"/>
      <c r="BMQ94" s="9"/>
      <c r="BMR94" s="9"/>
      <c r="BMS94" s="9"/>
      <c r="BMT94" s="9"/>
      <c r="BMU94" s="9"/>
      <c r="BMV94" s="9"/>
      <c r="BMW94" s="9"/>
      <c r="BMX94" s="9"/>
      <c r="BMY94" s="9"/>
      <c r="BMZ94" s="9"/>
      <c r="BNA94" s="9"/>
      <c r="BNB94" s="9"/>
      <c r="BNC94" s="9"/>
      <c r="BND94" s="9"/>
      <c r="BNE94" s="9"/>
      <c r="BNF94" s="9"/>
      <c r="BNG94" s="9"/>
      <c r="BNH94" s="9"/>
      <c r="BNI94" s="9"/>
      <c r="BNJ94" s="9"/>
      <c r="BNK94" s="9"/>
      <c r="BNL94" s="9"/>
      <c r="BNM94" s="9"/>
      <c r="BNN94" s="9"/>
      <c r="BNO94" s="9"/>
      <c r="BNP94" s="9"/>
      <c r="BNQ94" s="9"/>
      <c r="BNR94" s="9"/>
      <c r="BNS94" s="9"/>
      <c r="BNT94" s="9"/>
      <c r="BNU94" s="9"/>
      <c r="BNV94" s="9"/>
      <c r="BNW94" s="9"/>
      <c r="BNX94" s="9"/>
      <c r="BNY94" s="9"/>
      <c r="BNZ94" s="9"/>
      <c r="BOA94" s="9"/>
      <c r="BOB94" s="9"/>
      <c r="BOC94" s="9"/>
      <c r="BOD94" s="9"/>
      <c r="BOE94" s="9"/>
      <c r="BOF94" s="9"/>
      <c r="BOG94" s="9"/>
      <c r="BOH94" s="9"/>
      <c r="BOI94" s="9"/>
      <c r="BOJ94" s="9"/>
      <c r="BOK94" s="9"/>
      <c r="BOL94" s="9"/>
      <c r="BOM94" s="9"/>
      <c r="BON94" s="9"/>
      <c r="BOO94" s="9"/>
      <c r="BOP94" s="9"/>
      <c r="BOQ94" s="9"/>
      <c r="BOR94" s="9"/>
      <c r="BOS94" s="9"/>
      <c r="BOT94" s="9"/>
      <c r="BOU94" s="9"/>
      <c r="BOV94" s="9"/>
      <c r="BOW94" s="9"/>
      <c r="BOX94" s="9"/>
      <c r="BOY94" s="9"/>
      <c r="BOZ94" s="9"/>
      <c r="BPA94" s="9"/>
      <c r="BPB94" s="9"/>
      <c r="BPC94" s="9"/>
      <c r="BPD94" s="9"/>
      <c r="BPE94" s="9"/>
      <c r="BPF94" s="9"/>
      <c r="BPG94" s="9"/>
      <c r="BPH94" s="9"/>
      <c r="BPI94" s="9"/>
      <c r="BPJ94" s="9"/>
      <c r="BPK94" s="9"/>
      <c r="BPL94" s="9"/>
      <c r="BPM94" s="9"/>
      <c r="BPN94" s="9"/>
      <c r="BPO94" s="9"/>
      <c r="BPP94" s="9"/>
      <c r="BPQ94" s="9"/>
      <c r="BPR94" s="9"/>
      <c r="BPS94" s="9"/>
      <c r="BPT94" s="9"/>
      <c r="BPU94" s="9"/>
      <c r="BPV94" s="9"/>
      <c r="BPW94" s="9"/>
      <c r="BPX94" s="9"/>
      <c r="BPY94" s="9"/>
      <c r="BPZ94" s="9"/>
      <c r="BQA94" s="9"/>
      <c r="BQB94" s="9"/>
      <c r="BQC94" s="9"/>
      <c r="BQD94" s="9"/>
      <c r="BQE94" s="9"/>
      <c r="BQF94" s="9"/>
      <c r="BQG94" s="9"/>
      <c r="BQH94" s="9"/>
      <c r="BQI94" s="9"/>
      <c r="BQJ94" s="9"/>
      <c r="BQK94" s="9"/>
      <c r="BQL94" s="9"/>
      <c r="BQM94" s="9"/>
      <c r="BQN94" s="9"/>
      <c r="BQO94" s="9"/>
      <c r="BQP94" s="9"/>
      <c r="BQQ94" s="9"/>
      <c r="BQR94" s="9"/>
      <c r="BQS94" s="9"/>
      <c r="BQT94" s="9"/>
      <c r="BQU94" s="9"/>
      <c r="BQV94" s="9"/>
      <c r="BQW94" s="9"/>
      <c r="BQX94" s="9"/>
      <c r="BQY94" s="9"/>
      <c r="BQZ94" s="9"/>
      <c r="BRA94" s="9"/>
      <c r="BRB94" s="9"/>
      <c r="BRC94" s="9"/>
      <c r="BRD94" s="9"/>
      <c r="BRE94" s="9"/>
      <c r="BRF94" s="9"/>
      <c r="BRG94" s="9"/>
      <c r="BRH94" s="9"/>
      <c r="BRI94" s="9"/>
      <c r="BRJ94" s="9"/>
      <c r="BRK94" s="9"/>
      <c r="BRL94" s="9"/>
      <c r="BRM94" s="9"/>
      <c r="BRN94" s="9"/>
      <c r="BRO94" s="9"/>
      <c r="BRP94" s="9"/>
      <c r="BRQ94" s="9"/>
      <c r="BRR94" s="9"/>
      <c r="BRS94" s="9"/>
      <c r="BRT94" s="9"/>
      <c r="BRU94" s="9"/>
      <c r="BRV94" s="9"/>
      <c r="BRW94" s="9"/>
      <c r="BRX94" s="9"/>
      <c r="BRY94" s="9"/>
      <c r="BRZ94" s="9"/>
      <c r="BSA94" s="9"/>
      <c r="BSB94" s="9"/>
      <c r="BSC94" s="9"/>
      <c r="BSD94" s="9"/>
      <c r="BSE94" s="9"/>
      <c r="BSF94" s="9"/>
      <c r="BSG94" s="9"/>
      <c r="BSH94" s="9"/>
      <c r="BSI94" s="9"/>
      <c r="BSJ94" s="9"/>
      <c r="BSK94" s="9"/>
      <c r="BSL94" s="9"/>
      <c r="BSM94" s="9"/>
      <c r="BSN94" s="9"/>
      <c r="BSO94" s="9"/>
      <c r="BSP94" s="9"/>
      <c r="BSQ94" s="9"/>
      <c r="BSR94" s="9"/>
      <c r="BSS94" s="9"/>
      <c r="BST94" s="9"/>
      <c r="BSU94" s="9"/>
      <c r="BSV94" s="9"/>
      <c r="BSW94" s="9"/>
      <c r="BSX94" s="9"/>
      <c r="BSY94" s="9"/>
      <c r="BSZ94" s="9"/>
      <c r="BTA94" s="9"/>
      <c r="BTB94" s="9"/>
      <c r="BTC94" s="9"/>
      <c r="BTD94" s="9"/>
      <c r="BTE94" s="9"/>
      <c r="BTF94" s="9"/>
      <c r="BTG94" s="9"/>
      <c r="BTH94" s="9"/>
      <c r="BTI94" s="9"/>
      <c r="BTJ94" s="9"/>
      <c r="BTK94" s="9"/>
      <c r="BTL94" s="9"/>
      <c r="BTM94" s="9"/>
      <c r="BTN94" s="9"/>
      <c r="BTO94" s="9"/>
      <c r="BTP94" s="9"/>
      <c r="BTQ94" s="9"/>
      <c r="BTR94" s="9"/>
      <c r="BTS94" s="9"/>
      <c r="BTT94" s="9"/>
      <c r="BTU94" s="9"/>
      <c r="BTV94" s="9"/>
      <c r="BTW94" s="9"/>
      <c r="BTX94" s="9"/>
      <c r="BTY94" s="9"/>
      <c r="BTZ94" s="9"/>
      <c r="BUA94" s="9"/>
      <c r="BUB94" s="9"/>
      <c r="BUC94" s="9"/>
      <c r="BUD94" s="9"/>
      <c r="BUE94" s="9"/>
      <c r="BUF94" s="9"/>
      <c r="BUG94" s="9"/>
      <c r="BUH94" s="9"/>
      <c r="BUI94" s="9"/>
      <c r="BUJ94" s="9"/>
      <c r="BUK94" s="9"/>
      <c r="BUL94" s="9"/>
      <c r="BUM94" s="9"/>
      <c r="BUN94" s="9"/>
      <c r="BUO94" s="9"/>
      <c r="BUP94" s="9"/>
      <c r="BUQ94" s="9"/>
      <c r="BUR94" s="9"/>
      <c r="BUS94" s="9"/>
      <c r="BUT94" s="9"/>
      <c r="BUU94" s="9"/>
      <c r="BUV94" s="9"/>
      <c r="BUW94" s="9"/>
      <c r="BUX94" s="9"/>
      <c r="BUY94" s="9"/>
      <c r="BUZ94" s="9"/>
      <c r="BVA94" s="9"/>
      <c r="BVB94" s="9"/>
      <c r="BVC94" s="9"/>
      <c r="BVD94" s="9"/>
      <c r="BVE94" s="9"/>
      <c r="BVF94" s="9"/>
      <c r="BVG94" s="9"/>
      <c r="BVH94" s="9"/>
      <c r="BVI94" s="9"/>
      <c r="BVJ94" s="9"/>
      <c r="BVK94" s="9"/>
      <c r="BVL94" s="9"/>
      <c r="BVM94" s="9"/>
      <c r="BVN94" s="9"/>
      <c r="BVO94" s="9"/>
      <c r="BVP94" s="9"/>
      <c r="BVQ94" s="9"/>
      <c r="BVR94" s="9"/>
      <c r="BVS94" s="9"/>
      <c r="BVT94" s="9"/>
      <c r="BVU94" s="9"/>
      <c r="BVV94" s="9"/>
      <c r="BVW94" s="9"/>
      <c r="BVX94" s="9"/>
      <c r="BVY94" s="9"/>
      <c r="BVZ94" s="9"/>
      <c r="BWA94" s="9"/>
      <c r="BWB94" s="9"/>
      <c r="BWC94" s="9"/>
      <c r="BWD94" s="9"/>
      <c r="BWE94" s="9"/>
      <c r="BWF94" s="9"/>
      <c r="BWG94" s="9"/>
      <c r="BWH94" s="9"/>
      <c r="BWI94" s="9"/>
      <c r="BWJ94" s="9"/>
      <c r="BWK94" s="9"/>
      <c r="BWL94" s="9"/>
      <c r="BWM94" s="9"/>
      <c r="BWN94" s="9"/>
      <c r="BWO94" s="9"/>
      <c r="BWP94" s="9"/>
      <c r="BWQ94" s="9"/>
      <c r="BWR94" s="9"/>
      <c r="BWS94" s="9"/>
      <c r="BWT94" s="9"/>
      <c r="BWU94" s="9"/>
      <c r="BWV94" s="9"/>
      <c r="BWW94" s="9"/>
      <c r="BWX94" s="9"/>
      <c r="BWY94" s="9"/>
      <c r="BWZ94" s="9"/>
      <c r="BXA94" s="9"/>
      <c r="BXB94" s="9"/>
      <c r="BXC94" s="9"/>
      <c r="BXD94" s="9"/>
      <c r="BXE94" s="9"/>
      <c r="BXF94" s="9"/>
      <c r="BXG94" s="9"/>
      <c r="BXH94" s="9"/>
      <c r="BXI94" s="9"/>
      <c r="BXJ94" s="9"/>
      <c r="BXK94" s="9"/>
      <c r="BXL94" s="9"/>
      <c r="BXM94" s="9"/>
      <c r="BXN94" s="9"/>
      <c r="BXO94" s="9"/>
      <c r="BXP94" s="9"/>
      <c r="BXQ94" s="9"/>
      <c r="BXR94" s="9"/>
      <c r="BXS94" s="9"/>
      <c r="BXT94" s="9"/>
      <c r="BXU94" s="9"/>
      <c r="BXV94" s="9"/>
      <c r="BXW94" s="9"/>
      <c r="BXX94" s="9"/>
      <c r="BXY94" s="9"/>
      <c r="BXZ94" s="9"/>
      <c r="BYA94" s="9"/>
      <c r="BYB94" s="9"/>
      <c r="BYC94" s="9"/>
      <c r="BYD94" s="9"/>
      <c r="BYE94" s="9"/>
      <c r="BYF94" s="9"/>
      <c r="BYG94" s="9"/>
      <c r="BYH94" s="9"/>
      <c r="BYI94" s="9"/>
      <c r="BYJ94" s="9"/>
      <c r="BYK94" s="9"/>
      <c r="BYL94" s="9"/>
      <c r="BYM94" s="9"/>
      <c r="BYN94" s="9"/>
      <c r="BYO94" s="9"/>
      <c r="BYP94" s="9"/>
      <c r="BYQ94" s="9"/>
      <c r="BYR94" s="9"/>
      <c r="BYS94" s="9"/>
      <c r="BYT94" s="9"/>
      <c r="BYU94" s="9"/>
      <c r="BYV94" s="9"/>
      <c r="BYW94" s="9"/>
      <c r="BYX94" s="9"/>
      <c r="BYY94" s="9"/>
      <c r="BYZ94" s="9"/>
      <c r="BZA94" s="9"/>
      <c r="BZB94" s="9"/>
      <c r="BZC94" s="9"/>
      <c r="BZD94" s="9"/>
      <c r="BZE94" s="9"/>
      <c r="BZF94" s="9"/>
      <c r="BZG94" s="9"/>
      <c r="BZH94" s="9"/>
      <c r="BZI94" s="9"/>
      <c r="BZJ94" s="9"/>
      <c r="BZK94" s="9"/>
      <c r="BZL94" s="9"/>
      <c r="BZM94" s="9"/>
      <c r="BZN94" s="9"/>
      <c r="BZO94" s="9"/>
      <c r="BZP94" s="9"/>
      <c r="BZQ94" s="9"/>
      <c r="BZR94" s="9"/>
      <c r="BZS94" s="9"/>
      <c r="BZT94" s="9"/>
      <c r="BZU94" s="9"/>
      <c r="BZV94" s="9"/>
      <c r="BZW94" s="9"/>
      <c r="BZX94" s="9"/>
      <c r="BZY94" s="9"/>
      <c r="BZZ94" s="9"/>
      <c r="CAA94" s="9"/>
      <c r="CAB94" s="9"/>
      <c r="CAC94" s="9"/>
      <c r="CAD94" s="9"/>
      <c r="CAE94" s="9"/>
      <c r="CAF94" s="9"/>
      <c r="CAG94" s="9"/>
      <c r="CAH94" s="9"/>
      <c r="CAI94" s="9"/>
      <c r="CAJ94" s="9"/>
      <c r="CAK94" s="9"/>
      <c r="CAL94" s="9"/>
      <c r="CAM94" s="9"/>
      <c r="CAN94" s="9"/>
      <c r="CAO94" s="9"/>
      <c r="CAP94" s="9"/>
      <c r="CAQ94" s="9"/>
      <c r="CAR94" s="9"/>
      <c r="CAS94" s="9"/>
      <c r="CAT94" s="9"/>
      <c r="CAU94" s="9"/>
      <c r="CAV94" s="9"/>
      <c r="CAW94" s="9"/>
      <c r="CAX94" s="9"/>
      <c r="CAY94" s="9"/>
      <c r="CAZ94" s="9"/>
      <c r="CBA94" s="9"/>
      <c r="CBB94" s="9"/>
      <c r="CBC94" s="9"/>
      <c r="CBD94" s="9"/>
      <c r="CBE94" s="9"/>
      <c r="CBF94" s="9"/>
      <c r="CBG94" s="9"/>
      <c r="CBH94" s="9"/>
      <c r="CBI94" s="9"/>
      <c r="CBJ94" s="9"/>
      <c r="CBK94" s="9"/>
      <c r="CBL94" s="9"/>
      <c r="CBM94" s="9"/>
      <c r="CBN94" s="9"/>
      <c r="CBO94" s="9"/>
      <c r="CBP94" s="9"/>
      <c r="CBQ94" s="9"/>
      <c r="CBR94" s="9"/>
      <c r="CBS94" s="9"/>
      <c r="CBT94" s="9"/>
      <c r="CBU94" s="9"/>
      <c r="CBV94" s="9"/>
      <c r="CBW94" s="9"/>
      <c r="CBX94" s="9"/>
      <c r="CBY94" s="9"/>
      <c r="CBZ94" s="9"/>
      <c r="CCA94" s="9"/>
      <c r="CCB94" s="9"/>
      <c r="CCC94" s="9"/>
      <c r="CCD94" s="9"/>
      <c r="CCE94" s="9"/>
      <c r="CCF94" s="9"/>
      <c r="CCG94" s="9"/>
      <c r="CCH94" s="9"/>
      <c r="CCI94" s="9"/>
      <c r="CCJ94" s="9"/>
      <c r="CCK94" s="9"/>
      <c r="CCL94" s="9"/>
      <c r="CCM94" s="9"/>
      <c r="CCN94" s="9"/>
      <c r="CCO94" s="9"/>
      <c r="CCP94" s="9"/>
      <c r="CCQ94" s="9"/>
      <c r="CCR94" s="9"/>
      <c r="CCS94" s="9"/>
      <c r="CCT94" s="9"/>
      <c r="CCU94" s="9"/>
      <c r="CCV94" s="9"/>
      <c r="CCW94" s="9"/>
      <c r="CCX94" s="9"/>
      <c r="CCY94" s="9"/>
      <c r="CCZ94" s="9"/>
      <c r="CDA94" s="9"/>
      <c r="CDB94" s="9"/>
      <c r="CDC94" s="9"/>
      <c r="CDD94" s="9"/>
      <c r="CDE94" s="9"/>
      <c r="CDF94" s="9"/>
      <c r="CDG94" s="9"/>
      <c r="CDH94" s="9"/>
      <c r="CDI94" s="9"/>
      <c r="CDJ94" s="9"/>
      <c r="CDK94" s="9"/>
      <c r="CDL94" s="9"/>
      <c r="CDM94" s="9"/>
      <c r="CDN94" s="9"/>
      <c r="CDO94" s="9"/>
      <c r="CDP94" s="9"/>
      <c r="CDQ94" s="9"/>
      <c r="CDR94" s="9"/>
      <c r="CDS94" s="9"/>
      <c r="CDT94" s="9"/>
      <c r="CDU94" s="9"/>
      <c r="CDV94" s="9"/>
      <c r="CDW94" s="9"/>
      <c r="CDX94" s="9"/>
      <c r="CDY94" s="9"/>
      <c r="CDZ94" s="9"/>
      <c r="CEA94" s="9"/>
      <c r="CEB94" s="9"/>
      <c r="CEC94" s="9"/>
      <c r="CED94" s="9"/>
      <c r="CEE94" s="9"/>
      <c r="CEF94" s="9"/>
      <c r="CEG94" s="9"/>
      <c r="CEH94" s="9"/>
      <c r="CEI94" s="9"/>
      <c r="CEJ94" s="9"/>
      <c r="CEK94" s="9"/>
      <c r="CEL94" s="9"/>
      <c r="CEM94" s="9"/>
      <c r="CEN94" s="9"/>
      <c r="CEO94" s="9"/>
      <c r="CEP94" s="9"/>
      <c r="CEQ94" s="9"/>
      <c r="CER94" s="9"/>
      <c r="CES94" s="9"/>
      <c r="CET94" s="9"/>
      <c r="CEU94" s="9"/>
      <c r="CEV94" s="9"/>
      <c r="CEW94" s="9"/>
      <c r="CEX94" s="9"/>
      <c r="CEY94" s="9"/>
      <c r="CEZ94" s="9"/>
      <c r="CFA94" s="9"/>
      <c r="CFB94" s="9"/>
      <c r="CFC94" s="9"/>
      <c r="CFD94" s="9"/>
      <c r="CFE94" s="9"/>
      <c r="CFF94" s="9"/>
      <c r="CFG94" s="9"/>
      <c r="CFH94" s="9"/>
      <c r="CFI94" s="9"/>
      <c r="CFJ94" s="9"/>
      <c r="CFK94" s="9"/>
      <c r="CFL94" s="9"/>
      <c r="CFM94" s="9"/>
      <c r="CFN94" s="9"/>
      <c r="CFO94" s="9"/>
      <c r="CFP94" s="9"/>
      <c r="CFQ94" s="9"/>
      <c r="CFR94" s="9"/>
      <c r="CFS94" s="9"/>
      <c r="CFT94" s="9"/>
      <c r="CFU94" s="9"/>
      <c r="CFV94" s="9"/>
      <c r="CFW94" s="9"/>
      <c r="CFX94" s="9"/>
      <c r="CFY94" s="9"/>
      <c r="CFZ94" s="9"/>
      <c r="CGA94" s="9"/>
      <c r="CGB94" s="9"/>
      <c r="CGC94" s="9"/>
      <c r="CGD94" s="9"/>
      <c r="CGE94" s="9"/>
      <c r="CGF94" s="9"/>
      <c r="CGG94" s="9"/>
      <c r="CGH94" s="9"/>
      <c r="CGI94" s="9"/>
      <c r="CGJ94" s="9"/>
      <c r="CGK94" s="9"/>
      <c r="CGL94" s="9"/>
      <c r="CGM94" s="9"/>
      <c r="CGN94" s="9"/>
      <c r="CGO94" s="9"/>
      <c r="CGP94" s="9"/>
      <c r="CGQ94" s="9"/>
      <c r="CGR94" s="9"/>
      <c r="CGS94" s="9"/>
      <c r="CGT94" s="9"/>
      <c r="CGU94" s="9"/>
      <c r="CGV94" s="9"/>
      <c r="CGW94" s="9"/>
      <c r="CGX94" s="9"/>
      <c r="CGY94" s="9"/>
      <c r="CGZ94" s="9"/>
      <c r="CHA94" s="9"/>
      <c r="CHB94" s="9"/>
      <c r="CHC94" s="9"/>
      <c r="CHD94" s="9"/>
      <c r="CHE94" s="9"/>
      <c r="CHF94" s="9"/>
      <c r="CHG94" s="9"/>
      <c r="CHH94" s="9"/>
      <c r="CHI94" s="9"/>
      <c r="CHJ94" s="9"/>
      <c r="CHK94" s="9"/>
      <c r="CHL94" s="9"/>
      <c r="CHM94" s="9"/>
      <c r="CHN94" s="9"/>
      <c r="CHO94" s="9"/>
      <c r="CHP94" s="9"/>
      <c r="CHQ94" s="9"/>
      <c r="CHR94" s="9"/>
      <c r="CHS94" s="9"/>
      <c r="CHT94" s="9"/>
      <c r="CHU94" s="9"/>
      <c r="CHV94" s="9"/>
      <c r="CHW94" s="9"/>
      <c r="CHX94" s="9"/>
      <c r="CHY94" s="9"/>
      <c r="CHZ94" s="9"/>
      <c r="CIA94" s="9"/>
      <c r="CIB94" s="9"/>
      <c r="CIC94" s="9"/>
      <c r="CID94" s="9"/>
      <c r="CIE94" s="9"/>
      <c r="CIF94" s="9"/>
      <c r="CIG94" s="9"/>
      <c r="CIH94" s="9"/>
      <c r="CII94" s="9"/>
      <c r="CIJ94" s="9"/>
      <c r="CIK94" s="9"/>
      <c r="CIL94" s="9"/>
      <c r="CIM94" s="9"/>
      <c r="CIN94" s="9"/>
      <c r="CIO94" s="9"/>
      <c r="CIP94" s="9"/>
      <c r="CIQ94" s="9"/>
      <c r="CIR94" s="9"/>
      <c r="CIS94" s="9"/>
      <c r="CIT94" s="9"/>
      <c r="CIU94" s="9"/>
      <c r="CIV94" s="9"/>
      <c r="CIW94" s="9"/>
      <c r="CIX94" s="9"/>
      <c r="CIY94" s="9"/>
      <c r="CIZ94" s="9"/>
      <c r="CJA94" s="9"/>
      <c r="CJB94" s="9"/>
      <c r="CJC94" s="9"/>
      <c r="CJD94" s="9"/>
      <c r="CJE94" s="9"/>
      <c r="CJF94" s="9"/>
      <c r="CJG94" s="9"/>
      <c r="CJH94" s="9"/>
      <c r="CJI94" s="9"/>
      <c r="CJJ94" s="9"/>
      <c r="CJK94" s="9"/>
      <c r="CJL94" s="9"/>
      <c r="CJM94" s="9"/>
      <c r="CJN94" s="9"/>
      <c r="CJO94" s="9"/>
      <c r="CJP94" s="9"/>
      <c r="CJQ94" s="9"/>
      <c r="CJR94" s="9"/>
      <c r="CJS94" s="9"/>
      <c r="CJT94" s="9"/>
      <c r="CJU94" s="9"/>
      <c r="CJV94" s="9"/>
      <c r="CJW94" s="9"/>
      <c r="CJX94" s="9"/>
      <c r="CJY94" s="9"/>
      <c r="CJZ94" s="9"/>
      <c r="CKA94" s="9"/>
      <c r="CKB94" s="9"/>
      <c r="CKC94" s="9"/>
      <c r="CKD94" s="9"/>
      <c r="CKE94" s="9"/>
      <c r="CKF94" s="9"/>
      <c r="CKG94" s="9"/>
      <c r="CKH94" s="9"/>
      <c r="CKI94" s="9"/>
      <c r="CKJ94" s="9"/>
      <c r="CKK94" s="9"/>
      <c r="CKL94" s="9"/>
      <c r="CKM94" s="9"/>
      <c r="CKN94" s="9"/>
      <c r="CKO94" s="9"/>
      <c r="CKP94" s="9"/>
      <c r="CKQ94" s="9"/>
      <c r="CKR94" s="9"/>
      <c r="CKS94" s="9"/>
      <c r="CKT94" s="9"/>
      <c r="CKU94" s="9"/>
      <c r="CKV94" s="9"/>
      <c r="CKW94" s="9"/>
      <c r="CKX94" s="9"/>
      <c r="CKY94" s="9"/>
      <c r="CKZ94" s="9"/>
      <c r="CLA94" s="9"/>
      <c r="CLB94" s="9"/>
      <c r="CLC94" s="9"/>
      <c r="CLD94" s="9"/>
      <c r="CLE94" s="9"/>
      <c r="CLF94" s="9"/>
      <c r="CLG94" s="9"/>
      <c r="CLH94" s="9"/>
      <c r="CLI94" s="9"/>
      <c r="CLJ94" s="9"/>
      <c r="CLK94" s="9"/>
      <c r="CLL94" s="9"/>
      <c r="CLM94" s="9"/>
      <c r="CLN94" s="9"/>
      <c r="CLO94" s="9"/>
      <c r="CLP94" s="9"/>
      <c r="CLQ94" s="9"/>
      <c r="CLR94" s="9"/>
      <c r="CLS94" s="9"/>
      <c r="CLT94" s="9"/>
      <c r="CLU94" s="9"/>
      <c r="CLV94" s="9"/>
      <c r="CLW94" s="9"/>
      <c r="CLX94" s="9"/>
      <c r="CLY94" s="9"/>
      <c r="CLZ94" s="9"/>
      <c r="CMA94" s="9"/>
      <c r="CMB94" s="9"/>
      <c r="CMC94" s="9"/>
      <c r="CMD94" s="9"/>
      <c r="CME94" s="9"/>
      <c r="CMF94" s="9"/>
      <c r="CMG94" s="9"/>
      <c r="CMH94" s="9"/>
      <c r="CMI94" s="9"/>
      <c r="CMJ94" s="9"/>
      <c r="CMK94" s="9"/>
      <c r="CML94" s="9"/>
      <c r="CMM94" s="9"/>
      <c r="CMN94" s="9"/>
      <c r="CMO94" s="9"/>
      <c r="CMP94" s="9"/>
      <c r="CMQ94" s="9"/>
      <c r="CMR94" s="9"/>
      <c r="CMS94" s="9"/>
      <c r="CMT94" s="9"/>
      <c r="CMU94" s="9"/>
      <c r="CMV94" s="9"/>
      <c r="CMW94" s="9"/>
      <c r="CMX94" s="9"/>
      <c r="CMY94" s="9"/>
      <c r="CMZ94" s="9"/>
      <c r="CNA94" s="9"/>
      <c r="CNB94" s="9"/>
      <c r="CNC94" s="9"/>
      <c r="CND94" s="9"/>
      <c r="CNE94" s="9"/>
      <c r="CNF94" s="9"/>
      <c r="CNG94" s="9"/>
      <c r="CNH94" s="9"/>
      <c r="CNI94" s="9"/>
      <c r="CNJ94" s="9"/>
      <c r="CNK94" s="9"/>
      <c r="CNL94" s="9"/>
      <c r="CNM94" s="9"/>
      <c r="CNN94" s="9"/>
      <c r="CNO94" s="9"/>
      <c r="CNP94" s="9"/>
      <c r="CNQ94" s="9"/>
      <c r="CNR94" s="9"/>
      <c r="CNS94" s="9"/>
      <c r="CNT94" s="9"/>
      <c r="CNU94" s="9"/>
      <c r="CNV94" s="9"/>
      <c r="CNW94" s="9"/>
      <c r="CNX94" s="9"/>
      <c r="CNY94" s="9"/>
      <c r="CNZ94" s="9"/>
      <c r="COA94" s="9"/>
      <c r="COB94" s="9"/>
      <c r="COC94" s="9"/>
      <c r="COD94" s="9"/>
      <c r="COE94" s="9"/>
      <c r="COF94" s="9"/>
      <c r="COG94" s="9"/>
      <c r="COH94" s="9"/>
      <c r="COI94" s="9"/>
      <c r="COJ94" s="9"/>
      <c r="COK94" s="9"/>
      <c r="COL94" s="9"/>
      <c r="COM94" s="9"/>
      <c r="CON94" s="9"/>
      <c r="COO94" s="9"/>
      <c r="COP94" s="9"/>
      <c r="COQ94" s="9"/>
      <c r="COR94" s="9"/>
      <c r="COS94" s="9"/>
      <c r="COT94" s="9"/>
      <c r="COU94" s="9"/>
      <c r="COV94" s="9"/>
      <c r="COW94" s="9"/>
      <c r="COX94" s="9"/>
      <c r="COY94" s="9"/>
      <c r="COZ94" s="9"/>
      <c r="CPA94" s="9"/>
      <c r="CPB94" s="9"/>
      <c r="CPC94" s="9"/>
      <c r="CPD94" s="9"/>
      <c r="CPE94" s="9"/>
      <c r="CPF94" s="9"/>
      <c r="CPG94" s="9"/>
      <c r="CPH94" s="9"/>
      <c r="CPI94" s="9"/>
      <c r="CPJ94" s="9"/>
      <c r="CPK94" s="9"/>
      <c r="CPL94" s="9"/>
      <c r="CPM94" s="9"/>
      <c r="CPN94" s="9"/>
      <c r="CPO94" s="9"/>
      <c r="CPP94" s="9"/>
      <c r="CPQ94" s="9"/>
      <c r="CPR94" s="9"/>
      <c r="CPS94" s="9"/>
      <c r="CPT94" s="9"/>
      <c r="CPU94" s="9"/>
      <c r="CPV94" s="9"/>
      <c r="CPW94" s="9"/>
      <c r="CPX94" s="9"/>
      <c r="CPY94" s="9"/>
      <c r="CPZ94" s="9"/>
      <c r="CQA94" s="9"/>
      <c r="CQB94" s="9"/>
      <c r="CQC94" s="9"/>
      <c r="CQD94" s="9"/>
      <c r="CQE94" s="9"/>
      <c r="CQF94" s="9"/>
      <c r="CQG94" s="9"/>
      <c r="CQH94" s="9"/>
      <c r="CQI94" s="9"/>
      <c r="CQJ94" s="9"/>
      <c r="CQK94" s="9"/>
      <c r="CQL94" s="9"/>
      <c r="CQM94" s="9"/>
      <c r="CQN94" s="9"/>
      <c r="CQO94" s="9"/>
      <c r="CQP94" s="9"/>
      <c r="CQQ94" s="9"/>
      <c r="CQR94" s="9"/>
      <c r="CQS94" s="9"/>
      <c r="CQT94" s="9"/>
      <c r="CQU94" s="9"/>
      <c r="CQV94" s="9"/>
      <c r="CQW94" s="9"/>
      <c r="CQX94" s="9"/>
      <c r="CQY94" s="9"/>
      <c r="CQZ94" s="9"/>
      <c r="CRA94" s="9"/>
      <c r="CRB94" s="9"/>
      <c r="CRC94" s="9"/>
      <c r="CRD94" s="9"/>
      <c r="CRE94" s="9"/>
      <c r="CRF94" s="9"/>
      <c r="CRG94" s="9"/>
      <c r="CRH94" s="9"/>
      <c r="CRI94" s="9"/>
      <c r="CRJ94" s="9"/>
      <c r="CRK94" s="9"/>
      <c r="CRL94" s="9"/>
      <c r="CRM94" s="9"/>
      <c r="CRN94" s="9"/>
      <c r="CRO94" s="9"/>
      <c r="CRP94" s="9"/>
      <c r="CRQ94" s="9"/>
      <c r="CRR94" s="9"/>
      <c r="CRS94" s="9"/>
      <c r="CRT94" s="9"/>
      <c r="CRU94" s="9"/>
      <c r="CRV94" s="9"/>
      <c r="CRW94" s="9"/>
      <c r="CRX94" s="9"/>
      <c r="CRY94" s="9"/>
      <c r="CRZ94" s="9"/>
      <c r="CSA94" s="9"/>
      <c r="CSB94" s="9"/>
      <c r="CSC94" s="9"/>
      <c r="CSD94" s="9"/>
      <c r="CSE94" s="9"/>
      <c r="CSF94" s="9"/>
      <c r="CSG94" s="9"/>
      <c r="CSH94" s="9"/>
      <c r="CSI94" s="9"/>
      <c r="CSJ94" s="9"/>
      <c r="CSK94" s="9"/>
      <c r="CSL94" s="9"/>
      <c r="CSM94" s="9"/>
      <c r="CSN94" s="9"/>
      <c r="CSO94" s="9"/>
      <c r="CSP94" s="9"/>
      <c r="CSQ94" s="9"/>
      <c r="CSR94" s="9"/>
      <c r="CSS94" s="9"/>
      <c r="CST94" s="9"/>
      <c r="CSU94" s="9"/>
      <c r="CSV94" s="9"/>
      <c r="CSW94" s="9"/>
      <c r="CSX94" s="9"/>
      <c r="CSY94" s="9"/>
      <c r="CSZ94" s="9"/>
      <c r="CTA94" s="9"/>
      <c r="CTB94" s="9"/>
      <c r="CTC94" s="9"/>
      <c r="CTD94" s="9"/>
      <c r="CTE94" s="9"/>
      <c r="CTF94" s="9"/>
      <c r="CTG94" s="9"/>
      <c r="CTH94" s="9"/>
      <c r="CTI94" s="9"/>
      <c r="CTJ94" s="9"/>
      <c r="CTK94" s="9"/>
      <c r="CTL94" s="9"/>
      <c r="CTM94" s="9"/>
      <c r="CTN94" s="9"/>
      <c r="CTO94" s="9"/>
      <c r="CTP94" s="9"/>
      <c r="CTQ94" s="9"/>
      <c r="CTR94" s="9"/>
      <c r="CTS94" s="9"/>
      <c r="CTT94" s="9"/>
      <c r="CTU94" s="9"/>
      <c r="CTV94" s="9"/>
      <c r="CTW94" s="9"/>
      <c r="CTX94" s="9"/>
      <c r="CTY94" s="9"/>
      <c r="CTZ94" s="9"/>
      <c r="CUA94" s="9"/>
      <c r="CUB94" s="9"/>
      <c r="CUC94" s="9"/>
      <c r="CUD94" s="9"/>
      <c r="CUE94" s="9"/>
      <c r="CUF94" s="9"/>
      <c r="CUG94" s="9"/>
      <c r="CUH94" s="9"/>
      <c r="CUI94" s="9"/>
      <c r="CUJ94" s="9"/>
      <c r="CUK94" s="9"/>
      <c r="CUL94" s="9"/>
      <c r="CUM94" s="9"/>
      <c r="CUN94" s="9"/>
      <c r="CUO94" s="9"/>
      <c r="CUP94" s="9"/>
      <c r="CUQ94" s="9"/>
      <c r="CUR94" s="9"/>
      <c r="CUS94" s="9"/>
      <c r="CUT94" s="9"/>
      <c r="CUU94" s="9"/>
      <c r="CUV94" s="9"/>
      <c r="CUW94" s="9"/>
      <c r="CUX94" s="9"/>
      <c r="CUY94" s="9"/>
      <c r="CUZ94" s="9"/>
      <c r="CVA94" s="9"/>
      <c r="CVB94" s="9"/>
      <c r="CVC94" s="9"/>
      <c r="CVD94" s="9"/>
      <c r="CVE94" s="9"/>
      <c r="CVF94" s="9"/>
      <c r="CVG94" s="9"/>
      <c r="CVH94" s="9"/>
      <c r="CVI94" s="9"/>
      <c r="CVJ94" s="9"/>
      <c r="CVK94" s="9"/>
      <c r="CVL94" s="9"/>
      <c r="CVM94" s="9"/>
      <c r="CVN94" s="9"/>
      <c r="CVO94" s="9"/>
      <c r="CVP94" s="9"/>
      <c r="CVQ94" s="9"/>
      <c r="CVR94" s="9"/>
      <c r="CVS94" s="9"/>
      <c r="CVT94" s="9"/>
      <c r="CVU94" s="9"/>
      <c r="CVV94" s="9"/>
      <c r="CVW94" s="9"/>
      <c r="CVX94" s="9"/>
      <c r="CVY94" s="9"/>
      <c r="CVZ94" s="9"/>
      <c r="CWA94" s="9"/>
      <c r="CWB94" s="9"/>
      <c r="CWC94" s="9"/>
      <c r="CWD94" s="9"/>
      <c r="CWE94" s="9"/>
      <c r="CWF94" s="9"/>
      <c r="CWG94" s="9"/>
      <c r="CWH94" s="9"/>
      <c r="CWI94" s="9"/>
      <c r="CWJ94" s="9"/>
      <c r="CWK94" s="9"/>
      <c r="CWL94" s="9"/>
      <c r="CWM94" s="9"/>
      <c r="CWN94" s="9"/>
      <c r="CWO94" s="9"/>
      <c r="CWP94" s="9"/>
      <c r="CWQ94" s="9"/>
      <c r="CWR94" s="9"/>
      <c r="CWS94" s="9"/>
      <c r="CWT94" s="9"/>
      <c r="CWU94" s="9"/>
      <c r="CWV94" s="9"/>
      <c r="CWW94" s="9"/>
      <c r="CWX94" s="9"/>
      <c r="CWY94" s="9"/>
      <c r="CWZ94" s="9"/>
      <c r="CXA94" s="9"/>
      <c r="CXB94" s="9"/>
      <c r="CXC94" s="9"/>
      <c r="CXD94" s="9"/>
      <c r="CXE94" s="9"/>
      <c r="CXF94" s="9"/>
      <c r="CXG94" s="9"/>
      <c r="CXH94" s="9"/>
      <c r="CXI94" s="9"/>
      <c r="CXJ94" s="9"/>
      <c r="CXK94" s="9"/>
      <c r="CXL94" s="9"/>
      <c r="CXM94" s="9"/>
      <c r="CXN94" s="9"/>
      <c r="CXO94" s="9"/>
      <c r="CXP94" s="9"/>
      <c r="CXQ94" s="9"/>
      <c r="CXR94" s="9"/>
      <c r="CXS94" s="9"/>
      <c r="CXT94" s="9"/>
      <c r="CXU94" s="9"/>
      <c r="CXV94" s="9"/>
      <c r="CXW94" s="9"/>
      <c r="CXX94" s="9"/>
      <c r="CXY94" s="9"/>
      <c r="CXZ94" s="9"/>
      <c r="CYA94" s="9"/>
      <c r="CYB94" s="9"/>
      <c r="CYC94" s="9"/>
      <c r="CYD94" s="9"/>
      <c r="CYE94" s="9"/>
      <c r="CYF94" s="9"/>
      <c r="CYG94" s="9"/>
      <c r="CYH94" s="9"/>
      <c r="CYI94" s="9"/>
      <c r="CYJ94" s="9"/>
      <c r="CYK94" s="9"/>
      <c r="CYL94" s="9"/>
      <c r="CYM94" s="9"/>
      <c r="CYN94" s="9"/>
      <c r="CYO94" s="9"/>
      <c r="CYP94" s="9"/>
      <c r="CYQ94" s="9"/>
      <c r="CYR94" s="9"/>
      <c r="CYS94" s="9"/>
      <c r="CYT94" s="9"/>
      <c r="CYU94" s="9"/>
      <c r="CYV94" s="9"/>
      <c r="CYW94" s="9"/>
      <c r="CYX94" s="9"/>
      <c r="CYY94" s="9"/>
      <c r="CYZ94" s="9"/>
      <c r="CZA94" s="9"/>
      <c r="CZB94" s="9"/>
      <c r="CZC94" s="9"/>
      <c r="CZD94" s="9"/>
      <c r="CZE94" s="9"/>
      <c r="CZF94" s="9"/>
      <c r="CZG94" s="9"/>
      <c r="CZH94" s="9"/>
      <c r="CZI94" s="9"/>
      <c r="CZJ94" s="9"/>
      <c r="CZK94" s="9"/>
      <c r="CZL94" s="9"/>
      <c r="CZM94" s="9"/>
      <c r="CZN94" s="9"/>
      <c r="CZO94" s="9"/>
      <c r="CZP94" s="9"/>
      <c r="CZQ94" s="9"/>
      <c r="CZR94" s="9"/>
      <c r="CZS94" s="9"/>
      <c r="CZT94" s="9"/>
      <c r="CZU94" s="9"/>
      <c r="CZV94" s="9"/>
      <c r="CZW94" s="9"/>
      <c r="CZX94" s="9"/>
      <c r="CZY94" s="9"/>
      <c r="CZZ94" s="9"/>
      <c r="DAA94" s="9"/>
      <c r="DAB94" s="9"/>
      <c r="DAC94" s="9"/>
      <c r="DAD94" s="9"/>
      <c r="DAE94" s="9"/>
      <c r="DAF94" s="9"/>
      <c r="DAG94" s="9"/>
      <c r="DAH94" s="9"/>
      <c r="DAI94" s="9"/>
      <c r="DAJ94" s="9"/>
      <c r="DAK94" s="9"/>
      <c r="DAL94" s="9"/>
      <c r="DAM94" s="9"/>
      <c r="DAN94" s="9"/>
      <c r="DAO94" s="9"/>
      <c r="DAP94" s="9"/>
      <c r="DAQ94" s="9"/>
      <c r="DAR94" s="9"/>
      <c r="DAS94" s="9"/>
      <c r="DAT94" s="9"/>
      <c r="DAU94" s="9"/>
      <c r="DAV94" s="9"/>
      <c r="DAW94" s="9"/>
      <c r="DAX94" s="9"/>
      <c r="DAY94" s="9"/>
      <c r="DAZ94" s="9"/>
      <c r="DBA94" s="9"/>
      <c r="DBB94" s="9"/>
      <c r="DBC94" s="9"/>
      <c r="DBD94" s="9"/>
      <c r="DBE94" s="9"/>
      <c r="DBF94" s="9"/>
      <c r="DBG94" s="9"/>
      <c r="DBH94" s="9"/>
      <c r="DBI94" s="9"/>
      <c r="DBJ94" s="9"/>
      <c r="DBK94" s="9"/>
      <c r="DBL94" s="9"/>
      <c r="DBM94" s="9"/>
      <c r="DBN94" s="9"/>
      <c r="DBO94" s="9"/>
      <c r="DBP94" s="9"/>
      <c r="DBQ94" s="9"/>
      <c r="DBR94" s="9"/>
      <c r="DBS94" s="9"/>
      <c r="DBT94" s="9"/>
      <c r="DBU94" s="9"/>
      <c r="DBV94" s="9"/>
      <c r="DBW94" s="9"/>
      <c r="DBX94" s="9"/>
      <c r="DBY94" s="9"/>
      <c r="DBZ94" s="9"/>
      <c r="DCA94" s="9"/>
      <c r="DCB94" s="9"/>
      <c r="DCC94" s="9"/>
      <c r="DCD94" s="9"/>
      <c r="DCE94" s="9"/>
      <c r="DCF94" s="9"/>
      <c r="DCG94" s="9"/>
      <c r="DCH94" s="9"/>
      <c r="DCI94" s="9"/>
      <c r="DCJ94" s="9"/>
      <c r="DCK94" s="9"/>
      <c r="DCL94" s="9"/>
      <c r="DCM94" s="9"/>
      <c r="DCN94" s="9"/>
      <c r="DCO94" s="9"/>
      <c r="DCP94" s="9"/>
      <c r="DCQ94" s="9"/>
      <c r="DCR94" s="9"/>
      <c r="DCS94" s="9"/>
      <c r="DCT94" s="9"/>
      <c r="DCU94" s="9"/>
      <c r="DCV94" s="9"/>
      <c r="DCW94" s="9"/>
      <c r="DCX94" s="9"/>
      <c r="DCY94" s="9"/>
      <c r="DCZ94" s="9"/>
      <c r="DDA94" s="9"/>
      <c r="DDB94" s="9"/>
      <c r="DDC94" s="9"/>
      <c r="DDD94" s="9"/>
      <c r="DDE94" s="9"/>
      <c r="DDF94" s="9"/>
      <c r="DDG94" s="9"/>
      <c r="DDH94" s="9"/>
      <c r="DDI94" s="9"/>
      <c r="DDJ94" s="9"/>
      <c r="DDK94" s="9"/>
      <c r="DDL94" s="9"/>
      <c r="DDM94" s="9"/>
      <c r="DDN94" s="9"/>
      <c r="DDO94" s="9"/>
      <c r="DDP94" s="9"/>
      <c r="DDQ94" s="9"/>
      <c r="DDR94" s="9"/>
      <c r="DDS94" s="9"/>
      <c r="DDT94" s="9"/>
      <c r="DDU94" s="9"/>
      <c r="DDV94" s="9"/>
      <c r="DDW94" s="9"/>
      <c r="DDX94" s="9"/>
      <c r="DDY94" s="9"/>
      <c r="DDZ94" s="9"/>
      <c r="DEA94" s="9"/>
      <c r="DEB94" s="9"/>
      <c r="DEC94" s="9"/>
      <c r="DED94" s="9"/>
      <c r="DEE94" s="9"/>
      <c r="DEF94" s="9"/>
      <c r="DEG94" s="9"/>
      <c r="DEH94" s="9"/>
      <c r="DEI94" s="9"/>
      <c r="DEJ94" s="9"/>
      <c r="DEK94" s="9"/>
      <c r="DEL94" s="9"/>
      <c r="DEM94" s="9"/>
      <c r="DEN94" s="9"/>
      <c r="DEO94" s="9"/>
      <c r="DEP94" s="9"/>
      <c r="DEQ94" s="9"/>
      <c r="DER94" s="9"/>
      <c r="DES94" s="9"/>
      <c r="DET94" s="9"/>
      <c r="DEU94" s="9"/>
      <c r="DEV94" s="9"/>
      <c r="DEW94" s="9"/>
      <c r="DEX94" s="9"/>
      <c r="DEY94" s="9"/>
      <c r="DEZ94" s="9"/>
      <c r="DFA94" s="9"/>
      <c r="DFB94" s="9"/>
      <c r="DFC94" s="9"/>
      <c r="DFD94" s="9"/>
      <c r="DFE94" s="9"/>
      <c r="DFF94" s="9"/>
      <c r="DFG94" s="9"/>
      <c r="DFH94" s="9"/>
      <c r="DFI94" s="9"/>
      <c r="DFJ94" s="9"/>
      <c r="DFK94" s="9"/>
      <c r="DFL94" s="9"/>
      <c r="DFM94" s="9"/>
      <c r="DFN94" s="9"/>
      <c r="DFO94" s="9"/>
      <c r="DFP94" s="9"/>
      <c r="DFQ94" s="9"/>
      <c r="DFR94" s="9"/>
      <c r="DFS94" s="9"/>
      <c r="DFT94" s="9"/>
      <c r="DFU94" s="9"/>
      <c r="DFV94" s="9"/>
      <c r="DFW94" s="9"/>
      <c r="DFX94" s="9"/>
      <c r="DFY94" s="9"/>
      <c r="DFZ94" s="9"/>
      <c r="DGA94" s="9"/>
      <c r="DGB94" s="9"/>
      <c r="DGC94" s="9"/>
      <c r="DGD94" s="9"/>
      <c r="DGE94" s="9"/>
      <c r="DGF94" s="9"/>
      <c r="DGG94" s="9"/>
      <c r="DGH94" s="9"/>
      <c r="DGI94" s="9"/>
      <c r="DGJ94" s="9"/>
      <c r="DGK94" s="9"/>
      <c r="DGL94" s="9"/>
      <c r="DGM94" s="9"/>
      <c r="DGN94" s="9"/>
      <c r="DGO94" s="9"/>
      <c r="DGP94" s="9"/>
      <c r="DGQ94" s="9"/>
      <c r="DGR94" s="9"/>
      <c r="DGS94" s="9"/>
      <c r="DGT94" s="9"/>
      <c r="DGU94" s="9"/>
      <c r="DGV94" s="9"/>
      <c r="DGW94" s="9"/>
      <c r="DGX94" s="9"/>
      <c r="DGY94" s="9"/>
      <c r="DGZ94" s="9"/>
      <c r="DHA94" s="9"/>
      <c r="DHB94" s="9"/>
      <c r="DHC94" s="9"/>
      <c r="DHD94" s="9"/>
      <c r="DHE94" s="9"/>
      <c r="DHF94" s="9"/>
      <c r="DHG94" s="9"/>
      <c r="DHH94" s="9"/>
      <c r="DHI94" s="9"/>
      <c r="DHJ94" s="9"/>
      <c r="DHK94" s="9"/>
      <c r="DHL94" s="9"/>
      <c r="DHM94" s="9"/>
      <c r="DHN94" s="9"/>
      <c r="DHO94" s="9"/>
      <c r="DHP94" s="9"/>
      <c r="DHQ94" s="9"/>
      <c r="DHR94" s="9"/>
      <c r="DHS94" s="9"/>
      <c r="DHT94" s="9"/>
      <c r="DHU94" s="9"/>
      <c r="DHV94" s="9"/>
      <c r="DHW94" s="9"/>
      <c r="DHX94" s="9"/>
      <c r="DHY94" s="9"/>
      <c r="DHZ94" s="9"/>
      <c r="DIA94" s="9"/>
      <c r="DIB94" s="9"/>
      <c r="DIC94" s="9"/>
      <c r="DID94" s="9"/>
      <c r="DIE94" s="9"/>
      <c r="DIF94" s="9"/>
      <c r="DIG94" s="9"/>
      <c r="DIH94" s="9"/>
      <c r="DII94" s="9"/>
      <c r="DIJ94" s="9"/>
      <c r="DIK94" s="9"/>
      <c r="DIL94" s="9"/>
      <c r="DIM94" s="9"/>
      <c r="DIN94" s="9"/>
      <c r="DIO94" s="9"/>
      <c r="DIP94" s="9"/>
      <c r="DIQ94" s="9"/>
      <c r="DIR94" s="9"/>
      <c r="DIS94" s="9"/>
      <c r="DIT94" s="9"/>
      <c r="DIU94" s="9"/>
      <c r="DIV94" s="9"/>
      <c r="DIW94" s="9"/>
      <c r="DIX94" s="9"/>
      <c r="DIY94" s="9"/>
      <c r="DIZ94" s="9"/>
      <c r="DJA94" s="9"/>
      <c r="DJB94" s="9"/>
      <c r="DJC94" s="9"/>
      <c r="DJD94" s="9"/>
      <c r="DJE94" s="9"/>
      <c r="DJF94" s="9"/>
      <c r="DJG94" s="9"/>
      <c r="DJH94" s="9"/>
      <c r="DJI94" s="9"/>
      <c r="DJJ94" s="9"/>
      <c r="DJK94" s="9"/>
      <c r="DJL94" s="9"/>
      <c r="DJM94" s="9"/>
      <c r="DJN94" s="9"/>
      <c r="DJO94" s="9"/>
      <c r="DJP94" s="9"/>
      <c r="DJQ94" s="9"/>
      <c r="DJR94" s="9"/>
      <c r="DJS94" s="9"/>
      <c r="DJT94" s="9"/>
      <c r="DJU94" s="9"/>
      <c r="DJV94" s="9"/>
      <c r="DJW94" s="9"/>
      <c r="DJX94" s="9"/>
      <c r="DJY94" s="9"/>
      <c r="DJZ94" s="9"/>
      <c r="DKA94" s="9"/>
      <c r="DKB94" s="9"/>
      <c r="DKC94" s="9"/>
      <c r="DKD94" s="9"/>
      <c r="DKE94" s="9"/>
      <c r="DKF94" s="9"/>
      <c r="DKG94" s="9"/>
      <c r="DKH94" s="9"/>
      <c r="DKI94" s="9"/>
      <c r="DKJ94" s="9"/>
      <c r="DKK94" s="9"/>
      <c r="DKL94" s="9"/>
      <c r="DKM94" s="9"/>
      <c r="DKN94" s="9"/>
      <c r="DKO94" s="9"/>
      <c r="DKP94" s="9"/>
      <c r="DKQ94" s="9"/>
      <c r="DKR94" s="9"/>
      <c r="DKS94" s="9"/>
      <c r="DKT94" s="9"/>
      <c r="DKU94" s="9"/>
      <c r="DKV94" s="9"/>
      <c r="DKW94" s="9"/>
      <c r="DKX94" s="9"/>
      <c r="DKY94" s="9"/>
      <c r="DKZ94" s="9"/>
      <c r="DLA94" s="9"/>
      <c r="DLB94" s="9"/>
      <c r="DLC94" s="9"/>
      <c r="DLD94" s="9"/>
      <c r="DLE94" s="9"/>
      <c r="DLF94" s="9"/>
      <c r="DLG94" s="9"/>
      <c r="DLH94" s="9"/>
      <c r="DLI94" s="9"/>
      <c r="DLJ94" s="9"/>
      <c r="DLK94" s="9"/>
      <c r="DLL94" s="9"/>
      <c r="DLM94" s="9"/>
      <c r="DLN94" s="9"/>
      <c r="DLO94" s="9"/>
      <c r="DLP94" s="9"/>
      <c r="DLQ94" s="9"/>
      <c r="DLR94" s="9"/>
      <c r="DLS94" s="9"/>
      <c r="DLT94" s="9"/>
      <c r="DLU94" s="9"/>
      <c r="DLV94" s="9"/>
      <c r="DLW94" s="9"/>
      <c r="DLX94" s="9"/>
      <c r="DLY94" s="9"/>
      <c r="DLZ94" s="9"/>
      <c r="DMA94" s="9"/>
      <c r="DMB94" s="9"/>
      <c r="DMC94" s="9"/>
      <c r="DMD94" s="9"/>
      <c r="DME94" s="9"/>
      <c r="DMF94" s="9"/>
      <c r="DMG94" s="9"/>
      <c r="DMH94" s="9"/>
      <c r="DMI94" s="9"/>
      <c r="DMJ94" s="9"/>
      <c r="DMK94" s="9"/>
      <c r="DML94" s="9"/>
      <c r="DMM94" s="9"/>
      <c r="DMN94" s="9"/>
      <c r="DMO94" s="9"/>
      <c r="DMP94" s="9"/>
      <c r="DMQ94" s="9"/>
      <c r="DMR94" s="9"/>
      <c r="DMS94" s="9"/>
      <c r="DMT94" s="9"/>
      <c r="DMU94" s="9"/>
      <c r="DMV94" s="9"/>
      <c r="DMW94" s="9"/>
      <c r="DMX94" s="9"/>
      <c r="DMY94" s="9"/>
      <c r="DMZ94" s="9"/>
      <c r="DNA94" s="9"/>
      <c r="DNB94" s="9"/>
      <c r="DNC94" s="9"/>
      <c r="DND94" s="9"/>
      <c r="DNE94" s="9"/>
      <c r="DNF94" s="9"/>
      <c r="DNG94" s="9"/>
      <c r="DNH94" s="9"/>
      <c r="DNI94" s="9"/>
      <c r="DNJ94" s="9"/>
      <c r="DNK94" s="9"/>
      <c r="DNL94" s="9"/>
      <c r="DNM94" s="9"/>
      <c r="DNN94" s="9"/>
      <c r="DNO94" s="9"/>
      <c r="DNP94" s="9"/>
      <c r="DNQ94" s="9"/>
      <c r="DNR94" s="9"/>
      <c r="DNS94" s="9"/>
      <c r="DNT94" s="9"/>
      <c r="DNU94" s="9"/>
      <c r="DNV94" s="9"/>
      <c r="DNW94" s="9"/>
      <c r="DNX94" s="9"/>
      <c r="DNY94" s="9"/>
      <c r="DNZ94" s="9"/>
      <c r="DOA94" s="9"/>
      <c r="DOB94" s="9"/>
      <c r="DOC94" s="9"/>
      <c r="DOD94" s="9"/>
      <c r="DOE94" s="9"/>
      <c r="DOF94" s="9"/>
      <c r="DOG94" s="9"/>
      <c r="DOH94" s="9"/>
      <c r="DOI94" s="9"/>
      <c r="DOJ94" s="9"/>
      <c r="DOK94" s="9"/>
      <c r="DOL94" s="9"/>
      <c r="DOM94" s="9"/>
      <c r="DON94" s="9"/>
      <c r="DOO94" s="9"/>
      <c r="DOP94" s="9"/>
      <c r="DOQ94" s="9"/>
      <c r="DOR94" s="9"/>
      <c r="DOS94" s="9"/>
      <c r="DOT94" s="9"/>
      <c r="DOU94" s="9"/>
      <c r="DOV94" s="9"/>
      <c r="DOW94" s="9"/>
      <c r="DOX94" s="9"/>
      <c r="DOY94" s="9"/>
      <c r="DOZ94" s="9"/>
      <c r="DPA94" s="9"/>
      <c r="DPB94" s="9"/>
      <c r="DPC94" s="9"/>
      <c r="DPD94" s="9"/>
      <c r="DPE94" s="9"/>
      <c r="DPF94" s="9"/>
      <c r="DPG94" s="9"/>
      <c r="DPH94" s="9"/>
      <c r="DPI94" s="9"/>
      <c r="DPJ94" s="9"/>
      <c r="DPK94" s="9"/>
      <c r="DPL94" s="9"/>
      <c r="DPM94" s="9"/>
      <c r="DPN94" s="9"/>
      <c r="DPO94" s="9"/>
      <c r="DPP94" s="9"/>
      <c r="DPQ94" s="9"/>
      <c r="DPR94" s="9"/>
      <c r="DPS94" s="9"/>
      <c r="DPT94" s="9"/>
      <c r="DPU94" s="9"/>
      <c r="DPV94" s="9"/>
      <c r="DPW94" s="9"/>
      <c r="DPX94" s="9"/>
      <c r="DPY94" s="9"/>
      <c r="DPZ94" s="9"/>
      <c r="DQA94" s="9"/>
      <c r="DQB94" s="9"/>
      <c r="DQC94" s="9"/>
      <c r="DQD94" s="9"/>
      <c r="DQE94" s="9"/>
      <c r="DQF94" s="9"/>
      <c r="DQG94" s="9"/>
      <c r="DQH94" s="9"/>
      <c r="DQI94" s="9"/>
      <c r="DQJ94" s="9"/>
      <c r="DQK94" s="9"/>
      <c r="DQL94" s="9"/>
      <c r="DQM94" s="9"/>
      <c r="DQN94" s="9"/>
      <c r="DQO94" s="9"/>
      <c r="DQP94" s="9"/>
      <c r="DQQ94" s="9"/>
      <c r="DQR94" s="9"/>
      <c r="DQS94" s="9"/>
      <c r="DQT94" s="9"/>
      <c r="DQU94" s="9"/>
      <c r="DQV94" s="9"/>
      <c r="DQW94" s="9"/>
      <c r="DQX94" s="9"/>
      <c r="DQY94" s="9"/>
      <c r="DQZ94" s="9"/>
      <c r="DRA94" s="9"/>
      <c r="DRB94" s="9"/>
      <c r="DRC94" s="9"/>
      <c r="DRD94" s="9"/>
      <c r="DRE94" s="9"/>
      <c r="DRF94" s="9"/>
      <c r="DRG94" s="9"/>
      <c r="DRH94" s="9"/>
      <c r="DRI94" s="9"/>
      <c r="DRJ94" s="9"/>
      <c r="DRK94" s="9"/>
      <c r="DRL94" s="9"/>
      <c r="DRM94" s="9"/>
      <c r="DRN94" s="9"/>
      <c r="DRO94" s="9"/>
      <c r="DRP94" s="9"/>
      <c r="DRQ94" s="9"/>
      <c r="DRR94" s="9"/>
      <c r="DRS94" s="9"/>
      <c r="DRT94" s="9"/>
      <c r="DRU94" s="9"/>
      <c r="DRV94" s="9"/>
      <c r="DRW94" s="9"/>
      <c r="DRX94" s="9"/>
      <c r="DRY94" s="9"/>
      <c r="DRZ94" s="9"/>
      <c r="DSA94" s="9"/>
      <c r="DSB94" s="9"/>
      <c r="DSC94" s="9"/>
      <c r="DSD94" s="9"/>
      <c r="DSE94" s="9"/>
      <c r="DSF94" s="9"/>
      <c r="DSG94" s="9"/>
      <c r="DSH94" s="9"/>
      <c r="DSI94" s="9"/>
      <c r="DSJ94" s="9"/>
      <c r="DSK94" s="9"/>
      <c r="DSL94" s="9"/>
      <c r="DSM94" s="9"/>
      <c r="DSN94" s="9"/>
      <c r="DSO94" s="9"/>
      <c r="DSP94" s="9"/>
      <c r="DSQ94" s="9"/>
      <c r="DSR94" s="9"/>
      <c r="DSS94" s="9"/>
      <c r="DST94" s="9"/>
      <c r="DSU94" s="9"/>
      <c r="DSV94" s="9"/>
      <c r="DSW94" s="9"/>
      <c r="DSX94" s="9"/>
      <c r="DSY94" s="9"/>
      <c r="DSZ94" s="9"/>
      <c r="DTA94" s="9"/>
      <c r="DTB94" s="9"/>
      <c r="DTC94" s="9"/>
      <c r="DTD94" s="9"/>
      <c r="DTE94" s="9"/>
      <c r="DTF94" s="9"/>
      <c r="DTG94" s="9"/>
      <c r="DTH94" s="9"/>
      <c r="DTI94" s="9"/>
      <c r="DTJ94" s="9"/>
      <c r="DTK94" s="9"/>
      <c r="DTL94" s="9"/>
      <c r="DTM94" s="9"/>
      <c r="DTN94" s="9"/>
      <c r="DTO94" s="9"/>
      <c r="DTP94" s="9"/>
      <c r="DTQ94" s="9"/>
      <c r="DTR94" s="9"/>
      <c r="DTS94" s="9"/>
      <c r="DTT94" s="9"/>
      <c r="DTU94" s="9"/>
      <c r="DTV94" s="9"/>
      <c r="DTW94" s="9"/>
      <c r="DTX94" s="9"/>
      <c r="DTY94" s="9"/>
      <c r="DTZ94" s="9"/>
      <c r="DUA94" s="9"/>
      <c r="DUB94" s="9"/>
      <c r="DUC94" s="9"/>
      <c r="DUD94" s="9"/>
      <c r="DUE94" s="9"/>
      <c r="DUF94" s="9"/>
      <c r="DUG94" s="9"/>
      <c r="DUH94" s="9"/>
      <c r="DUI94" s="9"/>
      <c r="DUJ94" s="9"/>
      <c r="DUK94" s="9"/>
      <c r="DUL94" s="9"/>
      <c r="DUM94" s="9"/>
      <c r="DUN94" s="9"/>
      <c r="DUO94" s="9"/>
      <c r="DUP94" s="9"/>
      <c r="DUQ94" s="9"/>
      <c r="DUR94" s="9"/>
      <c r="DUS94" s="9"/>
      <c r="DUT94" s="9"/>
      <c r="DUU94" s="9"/>
      <c r="DUV94" s="9"/>
      <c r="DUW94" s="9"/>
      <c r="DUX94" s="9"/>
      <c r="DUY94" s="9"/>
      <c r="DUZ94" s="9"/>
      <c r="DVA94" s="9"/>
      <c r="DVB94" s="9"/>
      <c r="DVC94" s="9"/>
      <c r="DVD94" s="9"/>
      <c r="DVE94" s="9"/>
      <c r="DVF94" s="9"/>
      <c r="DVG94" s="9"/>
      <c r="DVH94" s="9"/>
      <c r="DVI94" s="9"/>
      <c r="DVJ94" s="9"/>
      <c r="DVK94" s="9"/>
      <c r="DVL94" s="9"/>
      <c r="DVM94" s="9"/>
      <c r="DVN94" s="9"/>
      <c r="DVO94" s="9"/>
      <c r="DVP94" s="9"/>
      <c r="DVQ94" s="9"/>
      <c r="DVR94" s="9"/>
      <c r="DVS94" s="9"/>
      <c r="DVT94" s="9"/>
      <c r="DVU94" s="9"/>
      <c r="DVV94" s="9"/>
      <c r="DVW94" s="9"/>
      <c r="DVX94" s="9"/>
      <c r="DVY94" s="9"/>
      <c r="DVZ94" s="9"/>
      <c r="DWA94" s="9"/>
      <c r="DWB94" s="9"/>
      <c r="DWC94" s="9"/>
      <c r="DWD94" s="9"/>
      <c r="DWE94" s="9"/>
      <c r="DWF94" s="9"/>
      <c r="DWG94" s="9"/>
      <c r="DWH94" s="9"/>
      <c r="DWI94" s="9"/>
      <c r="DWJ94" s="9"/>
      <c r="DWK94" s="9"/>
      <c r="DWL94" s="9"/>
      <c r="DWM94" s="9"/>
      <c r="DWN94" s="9"/>
      <c r="DWO94" s="9"/>
      <c r="DWP94" s="9"/>
      <c r="DWQ94" s="9"/>
      <c r="DWR94" s="9"/>
      <c r="DWS94" s="9"/>
      <c r="DWT94" s="9"/>
      <c r="DWU94" s="9"/>
      <c r="DWV94" s="9"/>
      <c r="DWW94" s="9"/>
      <c r="DWX94" s="9"/>
      <c r="DWY94" s="9"/>
      <c r="DWZ94" s="9"/>
      <c r="DXA94" s="9"/>
      <c r="DXB94" s="9"/>
      <c r="DXC94" s="9"/>
      <c r="DXD94" s="9"/>
      <c r="DXE94" s="9"/>
      <c r="DXF94" s="9"/>
      <c r="DXG94" s="9"/>
      <c r="DXH94" s="9"/>
      <c r="DXI94" s="9"/>
      <c r="DXJ94" s="9"/>
      <c r="DXK94" s="9"/>
      <c r="DXL94" s="9"/>
      <c r="DXM94" s="9"/>
      <c r="DXN94" s="9"/>
      <c r="DXO94" s="9"/>
      <c r="DXP94" s="9"/>
      <c r="DXQ94" s="9"/>
      <c r="DXR94" s="9"/>
      <c r="DXS94" s="9"/>
      <c r="DXT94" s="9"/>
      <c r="DXU94" s="9"/>
      <c r="DXV94" s="9"/>
      <c r="DXW94" s="9"/>
      <c r="DXX94" s="9"/>
      <c r="DXY94" s="9"/>
      <c r="DXZ94" s="9"/>
      <c r="DYA94" s="9"/>
      <c r="DYB94" s="9"/>
      <c r="DYC94" s="9"/>
      <c r="DYD94" s="9"/>
      <c r="DYE94" s="9"/>
      <c r="DYF94" s="9"/>
      <c r="DYG94" s="9"/>
      <c r="DYH94" s="9"/>
      <c r="DYI94" s="9"/>
      <c r="DYJ94" s="9"/>
      <c r="DYK94" s="9"/>
      <c r="DYL94" s="9"/>
      <c r="DYM94" s="9"/>
      <c r="DYN94" s="9"/>
      <c r="DYO94" s="9"/>
      <c r="DYP94" s="9"/>
      <c r="DYQ94" s="9"/>
      <c r="DYR94" s="9"/>
      <c r="DYS94" s="9"/>
      <c r="DYT94" s="9"/>
      <c r="DYU94" s="9"/>
      <c r="DYV94" s="9"/>
      <c r="DYW94" s="9"/>
      <c r="DYX94" s="9"/>
      <c r="DYY94" s="9"/>
      <c r="DYZ94" s="9"/>
      <c r="DZA94" s="9"/>
      <c r="DZB94" s="9"/>
      <c r="DZC94" s="9"/>
      <c r="DZD94" s="9"/>
      <c r="DZE94" s="9"/>
      <c r="DZF94" s="9"/>
      <c r="DZG94" s="9"/>
      <c r="DZH94" s="9"/>
      <c r="DZI94" s="9"/>
      <c r="DZJ94" s="9"/>
      <c r="DZK94" s="9"/>
      <c r="DZL94" s="9"/>
      <c r="DZM94" s="9"/>
      <c r="DZN94" s="9"/>
      <c r="DZO94" s="9"/>
      <c r="DZP94" s="9"/>
      <c r="DZQ94" s="9"/>
      <c r="DZR94" s="9"/>
      <c r="DZS94" s="9"/>
      <c r="DZT94" s="9"/>
      <c r="DZU94" s="9"/>
      <c r="DZV94" s="9"/>
      <c r="DZW94" s="9"/>
      <c r="DZX94" s="9"/>
      <c r="DZY94" s="9"/>
      <c r="DZZ94" s="9"/>
      <c r="EAA94" s="9"/>
      <c r="EAB94" s="9"/>
      <c r="EAC94" s="9"/>
      <c r="EAD94" s="9"/>
      <c r="EAE94" s="9"/>
      <c r="EAF94" s="9"/>
      <c r="EAG94" s="9"/>
      <c r="EAH94" s="9"/>
      <c r="EAI94" s="9"/>
      <c r="EAJ94" s="9"/>
      <c r="EAK94" s="9"/>
      <c r="EAL94" s="9"/>
      <c r="EAM94" s="9"/>
      <c r="EAN94" s="9"/>
      <c r="EAO94" s="9"/>
      <c r="EAP94" s="9"/>
      <c r="EAQ94" s="9"/>
      <c r="EAR94" s="9"/>
      <c r="EAS94" s="9"/>
      <c r="EAT94" s="9"/>
      <c r="EAU94" s="9"/>
      <c r="EAV94" s="9"/>
      <c r="EAW94" s="9"/>
      <c r="EAX94" s="9"/>
      <c r="EAY94" s="9"/>
      <c r="EAZ94" s="9"/>
      <c r="EBA94" s="9"/>
      <c r="EBB94" s="9"/>
      <c r="EBC94" s="9"/>
      <c r="EBD94" s="9"/>
      <c r="EBE94" s="9"/>
      <c r="EBF94" s="9"/>
      <c r="EBG94" s="9"/>
      <c r="EBH94" s="9"/>
      <c r="EBI94" s="9"/>
      <c r="EBJ94" s="9"/>
      <c r="EBK94" s="9"/>
      <c r="EBL94" s="9"/>
      <c r="EBM94" s="9"/>
      <c r="EBN94" s="9"/>
      <c r="EBO94" s="9"/>
      <c r="EBP94" s="9"/>
      <c r="EBQ94" s="9"/>
      <c r="EBR94" s="9"/>
      <c r="EBS94" s="9"/>
      <c r="EBT94" s="9"/>
      <c r="EBU94" s="9"/>
      <c r="EBV94" s="9"/>
      <c r="EBW94" s="9"/>
      <c r="EBX94" s="9"/>
      <c r="EBY94" s="9"/>
      <c r="EBZ94" s="9"/>
      <c r="ECA94" s="9"/>
      <c r="ECB94" s="9"/>
      <c r="ECC94" s="9"/>
      <c r="ECD94" s="9"/>
      <c r="ECE94" s="9"/>
      <c r="ECF94" s="9"/>
      <c r="ECG94" s="9"/>
      <c r="ECH94" s="9"/>
      <c r="ECI94" s="9"/>
      <c r="ECJ94" s="9"/>
      <c r="ECK94" s="9"/>
      <c r="ECL94" s="9"/>
      <c r="ECM94" s="9"/>
      <c r="ECN94" s="9"/>
      <c r="ECO94" s="9"/>
      <c r="ECP94" s="9"/>
      <c r="ECQ94" s="9"/>
      <c r="ECR94" s="9"/>
      <c r="ECS94" s="9"/>
      <c r="ECT94" s="9"/>
      <c r="ECU94" s="9"/>
      <c r="ECV94" s="9"/>
      <c r="ECW94" s="9"/>
      <c r="ECX94" s="9"/>
      <c r="ECY94" s="9"/>
      <c r="ECZ94" s="9"/>
      <c r="EDA94" s="9"/>
      <c r="EDB94" s="9"/>
      <c r="EDC94" s="9"/>
      <c r="EDD94" s="9"/>
      <c r="EDE94" s="9"/>
      <c r="EDF94" s="9"/>
      <c r="EDG94" s="9"/>
      <c r="EDH94" s="9"/>
      <c r="EDI94" s="9"/>
      <c r="EDJ94" s="9"/>
      <c r="EDK94" s="9"/>
      <c r="EDL94" s="9"/>
      <c r="EDM94" s="9"/>
      <c r="EDN94" s="9"/>
      <c r="EDO94" s="9"/>
      <c r="EDP94" s="9"/>
      <c r="EDQ94" s="9"/>
      <c r="EDR94" s="9"/>
      <c r="EDS94" s="9"/>
      <c r="EDT94" s="9"/>
      <c r="EDU94" s="9"/>
      <c r="EDV94" s="9"/>
      <c r="EDW94" s="9"/>
      <c r="EDX94" s="9"/>
      <c r="EDY94" s="9"/>
      <c r="EDZ94" s="9"/>
      <c r="EEA94" s="9"/>
      <c r="EEB94" s="9"/>
      <c r="EEC94" s="9"/>
      <c r="EED94" s="9"/>
      <c r="EEE94" s="9"/>
      <c r="EEF94" s="9"/>
      <c r="EEG94" s="9"/>
      <c r="EEH94" s="9"/>
      <c r="EEI94" s="9"/>
      <c r="EEJ94" s="9"/>
      <c r="EEK94" s="9"/>
      <c r="EEL94" s="9"/>
      <c r="EEM94" s="9"/>
      <c r="EEN94" s="9"/>
      <c r="EEO94" s="9"/>
      <c r="EEP94" s="9"/>
      <c r="EEQ94" s="9"/>
      <c r="EER94" s="9"/>
      <c r="EES94" s="9"/>
      <c r="EET94" s="9"/>
      <c r="EEU94" s="9"/>
      <c r="EEV94" s="9"/>
      <c r="EEW94" s="9"/>
      <c r="EEX94" s="9"/>
      <c r="EEY94" s="9"/>
      <c r="EEZ94" s="9"/>
      <c r="EFA94" s="9"/>
      <c r="EFB94" s="9"/>
      <c r="EFC94" s="9"/>
      <c r="EFD94" s="9"/>
      <c r="EFE94" s="9"/>
      <c r="EFF94" s="9"/>
      <c r="EFG94" s="9"/>
      <c r="EFH94" s="9"/>
      <c r="EFI94" s="9"/>
      <c r="EFJ94" s="9"/>
      <c r="EFK94" s="9"/>
      <c r="EFL94" s="9"/>
      <c r="EFM94" s="9"/>
      <c r="EFN94" s="9"/>
      <c r="EFO94" s="9"/>
      <c r="EFP94" s="9"/>
      <c r="EFQ94" s="9"/>
      <c r="EFR94" s="9"/>
      <c r="EFS94" s="9"/>
      <c r="EFT94" s="9"/>
      <c r="EFU94" s="9"/>
      <c r="EFV94" s="9"/>
      <c r="EFW94" s="9"/>
      <c r="EFX94" s="9"/>
      <c r="EFY94" s="9"/>
      <c r="EFZ94" s="9"/>
      <c r="EGA94" s="9"/>
      <c r="EGB94" s="9"/>
      <c r="EGC94" s="9"/>
      <c r="EGD94" s="9"/>
      <c r="EGE94" s="9"/>
      <c r="EGF94" s="9"/>
      <c r="EGG94" s="9"/>
      <c r="EGH94" s="9"/>
      <c r="EGI94" s="9"/>
      <c r="EGJ94" s="9"/>
      <c r="EGK94" s="9"/>
      <c r="EGL94" s="9"/>
      <c r="EGM94" s="9"/>
      <c r="EGN94" s="9"/>
      <c r="EGO94" s="9"/>
      <c r="EGP94" s="9"/>
      <c r="EGQ94" s="9"/>
      <c r="EGR94" s="9"/>
      <c r="EGS94" s="9"/>
      <c r="EGT94" s="9"/>
      <c r="EGU94" s="9"/>
      <c r="EGV94" s="9"/>
      <c r="EGW94" s="9"/>
      <c r="EGX94" s="9"/>
      <c r="EGY94" s="9"/>
      <c r="EGZ94" s="9"/>
      <c r="EHA94" s="9"/>
      <c r="EHB94" s="9"/>
      <c r="EHC94" s="9"/>
      <c r="EHD94" s="9"/>
      <c r="EHE94" s="9"/>
      <c r="EHF94" s="9"/>
      <c r="EHG94" s="9"/>
      <c r="EHH94" s="9"/>
      <c r="EHI94" s="9"/>
      <c r="EHJ94" s="9"/>
      <c r="EHK94" s="9"/>
      <c r="EHL94" s="9"/>
      <c r="EHM94" s="9"/>
      <c r="EHN94" s="9"/>
      <c r="EHO94" s="9"/>
      <c r="EHP94" s="9"/>
      <c r="EHQ94" s="9"/>
      <c r="EHR94" s="9"/>
      <c r="EHS94" s="9"/>
      <c r="EHT94" s="9"/>
      <c r="EHU94" s="9"/>
      <c r="EHV94" s="9"/>
      <c r="EHW94" s="9"/>
      <c r="EHX94" s="9"/>
      <c r="EHY94" s="9"/>
      <c r="EHZ94" s="9"/>
      <c r="EIA94" s="9"/>
      <c r="EIB94" s="9"/>
      <c r="EIC94" s="9"/>
      <c r="EID94" s="9"/>
      <c r="EIE94" s="9"/>
      <c r="EIF94" s="9"/>
      <c r="EIG94" s="9"/>
      <c r="EIH94" s="9"/>
      <c r="EII94" s="9"/>
      <c r="EIJ94" s="9"/>
      <c r="EIK94" s="9"/>
      <c r="EIL94" s="9"/>
      <c r="EIM94" s="9"/>
      <c r="EIN94" s="9"/>
      <c r="EIO94" s="9"/>
      <c r="EIP94" s="9"/>
      <c r="EIQ94" s="9"/>
      <c r="EIR94" s="9"/>
      <c r="EIS94" s="9"/>
      <c r="EIT94" s="9"/>
      <c r="EIU94" s="9"/>
      <c r="EIV94" s="9"/>
      <c r="EIW94" s="9"/>
      <c r="EIX94" s="9"/>
      <c r="EIY94" s="9"/>
      <c r="EIZ94" s="9"/>
      <c r="EJA94" s="9"/>
      <c r="EJB94" s="9"/>
      <c r="EJC94" s="9"/>
      <c r="EJD94" s="9"/>
      <c r="EJE94" s="9"/>
      <c r="EJF94" s="9"/>
      <c r="EJG94" s="9"/>
      <c r="EJH94" s="9"/>
      <c r="EJI94" s="9"/>
      <c r="EJJ94" s="9"/>
      <c r="EJK94" s="9"/>
      <c r="EJL94" s="9"/>
      <c r="EJM94" s="9"/>
      <c r="EJN94" s="9"/>
      <c r="EJO94" s="9"/>
      <c r="EJP94" s="9"/>
      <c r="EJQ94" s="9"/>
      <c r="EJR94" s="9"/>
      <c r="EJS94" s="9"/>
      <c r="EJT94" s="9"/>
      <c r="EJU94" s="9"/>
      <c r="EJV94" s="9"/>
      <c r="EJW94" s="9"/>
      <c r="EJX94" s="9"/>
      <c r="EJY94" s="9"/>
      <c r="EJZ94" s="9"/>
      <c r="EKA94" s="9"/>
      <c r="EKB94" s="9"/>
      <c r="EKC94" s="9"/>
      <c r="EKD94" s="9"/>
      <c r="EKE94" s="9"/>
      <c r="EKF94" s="9"/>
      <c r="EKG94" s="9"/>
      <c r="EKH94" s="9"/>
      <c r="EKI94" s="9"/>
      <c r="EKJ94" s="9"/>
      <c r="EKK94" s="9"/>
      <c r="EKL94" s="9"/>
      <c r="EKM94" s="9"/>
      <c r="EKN94" s="9"/>
      <c r="EKO94" s="9"/>
      <c r="EKP94" s="9"/>
      <c r="EKQ94" s="9"/>
      <c r="EKR94" s="9"/>
      <c r="EKS94" s="9"/>
      <c r="EKT94" s="9"/>
      <c r="EKU94" s="9"/>
      <c r="EKV94" s="9"/>
      <c r="EKW94" s="9"/>
      <c r="EKX94" s="9"/>
      <c r="EKY94" s="9"/>
      <c r="EKZ94" s="9"/>
      <c r="ELA94" s="9"/>
      <c r="ELB94" s="9"/>
      <c r="ELC94" s="9"/>
      <c r="ELD94" s="9"/>
      <c r="ELE94" s="9"/>
      <c r="ELF94" s="9"/>
      <c r="ELG94" s="9"/>
      <c r="ELH94" s="9"/>
      <c r="ELI94" s="9"/>
      <c r="ELJ94" s="9"/>
      <c r="ELK94" s="9"/>
      <c r="ELL94" s="9"/>
      <c r="ELM94" s="9"/>
      <c r="ELN94" s="9"/>
      <c r="ELO94" s="9"/>
      <c r="ELP94" s="9"/>
      <c r="ELQ94" s="9"/>
      <c r="ELR94" s="9"/>
      <c r="ELS94" s="9"/>
      <c r="ELT94" s="9"/>
      <c r="ELU94" s="9"/>
      <c r="ELV94" s="9"/>
      <c r="ELW94" s="9"/>
      <c r="ELX94" s="9"/>
      <c r="ELY94" s="9"/>
      <c r="ELZ94" s="9"/>
      <c r="EMA94" s="9"/>
      <c r="EMB94" s="9"/>
      <c r="EMC94" s="9"/>
      <c r="EMD94" s="9"/>
      <c r="EME94" s="9"/>
      <c r="EMF94" s="9"/>
      <c r="EMG94" s="9"/>
      <c r="EMH94" s="9"/>
      <c r="EMI94" s="9"/>
      <c r="EMJ94" s="9"/>
      <c r="EMK94" s="9"/>
      <c r="EML94" s="9"/>
      <c r="EMM94" s="9"/>
      <c r="EMN94" s="9"/>
      <c r="EMO94" s="9"/>
      <c r="EMP94" s="9"/>
      <c r="EMQ94" s="9"/>
      <c r="EMR94" s="9"/>
      <c r="EMS94" s="9"/>
      <c r="EMT94" s="9"/>
      <c r="EMU94" s="9"/>
      <c r="EMV94" s="9"/>
      <c r="EMW94" s="9"/>
      <c r="EMX94" s="9"/>
      <c r="EMY94" s="9"/>
      <c r="EMZ94" s="9"/>
      <c r="ENA94" s="9"/>
      <c r="ENB94" s="9"/>
      <c r="ENC94" s="9"/>
      <c r="END94" s="9"/>
      <c r="ENE94" s="9"/>
      <c r="ENF94" s="9"/>
      <c r="ENG94" s="9"/>
      <c r="ENH94" s="9"/>
      <c r="ENI94" s="9"/>
      <c r="ENJ94" s="9"/>
      <c r="ENK94" s="9"/>
      <c r="ENL94" s="9"/>
      <c r="ENM94" s="9"/>
      <c r="ENN94" s="9"/>
      <c r="ENO94" s="9"/>
      <c r="ENP94" s="9"/>
      <c r="ENQ94" s="9"/>
      <c r="ENR94" s="9"/>
      <c r="ENS94" s="9"/>
      <c r="ENT94" s="9"/>
      <c r="ENU94" s="9"/>
      <c r="ENV94" s="9"/>
      <c r="ENW94" s="9"/>
      <c r="ENX94" s="9"/>
      <c r="ENY94" s="9"/>
      <c r="ENZ94" s="9"/>
      <c r="EOA94" s="9"/>
      <c r="EOB94" s="9"/>
      <c r="EOC94" s="9"/>
      <c r="EOD94" s="9"/>
      <c r="EOE94" s="9"/>
      <c r="EOF94" s="9"/>
      <c r="EOG94" s="9"/>
      <c r="EOH94" s="9"/>
      <c r="EOI94" s="9"/>
      <c r="EOJ94" s="9"/>
      <c r="EOK94" s="9"/>
      <c r="EOL94" s="9"/>
      <c r="EOM94" s="9"/>
      <c r="EON94" s="9"/>
      <c r="EOO94" s="9"/>
      <c r="EOP94" s="9"/>
      <c r="EOQ94" s="9"/>
      <c r="EOR94" s="9"/>
      <c r="EOS94" s="9"/>
      <c r="EOT94" s="9"/>
      <c r="EOU94" s="9"/>
      <c r="EOV94" s="9"/>
      <c r="EOW94" s="9"/>
      <c r="EOX94" s="9"/>
      <c r="EOY94" s="9"/>
      <c r="EOZ94" s="9"/>
      <c r="EPA94" s="9"/>
      <c r="EPB94" s="9"/>
      <c r="EPC94" s="9"/>
      <c r="EPD94" s="9"/>
      <c r="EPE94" s="9"/>
      <c r="EPF94" s="9"/>
      <c r="EPG94" s="9"/>
      <c r="EPH94" s="9"/>
      <c r="EPI94" s="9"/>
      <c r="EPJ94" s="9"/>
      <c r="EPK94" s="9"/>
      <c r="EPL94" s="9"/>
      <c r="EPM94" s="9"/>
      <c r="EPN94" s="9"/>
      <c r="EPO94" s="9"/>
      <c r="EPP94" s="9"/>
      <c r="EPQ94" s="9"/>
      <c r="EPR94" s="9"/>
      <c r="EPS94" s="9"/>
      <c r="EPT94" s="9"/>
      <c r="EPU94" s="9"/>
      <c r="EPV94" s="9"/>
      <c r="EPW94" s="9"/>
      <c r="EPX94" s="9"/>
      <c r="EPY94" s="9"/>
      <c r="EPZ94" s="9"/>
      <c r="EQA94" s="9"/>
      <c r="EQB94" s="9"/>
      <c r="EQC94" s="9"/>
      <c r="EQD94" s="9"/>
      <c r="EQE94" s="9"/>
      <c r="EQF94" s="9"/>
      <c r="EQG94" s="9"/>
      <c r="EQH94" s="9"/>
      <c r="EQI94" s="9"/>
      <c r="EQJ94" s="9"/>
      <c r="EQK94" s="9"/>
      <c r="EQL94" s="9"/>
      <c r="EQM94" s="9"/>
      <c r="EQN94" s="9"/>
      <c r="EQO94" s="9"/>
      <c r="EQP94" s="9"/>
      <c r="EQQ94" s="9"/>
      <c r="EQR94" s="9"/>
      <c r="EQS94" s="9"/>
      <c r="EQT94" s="9"/>
      <c r="EQU94" s="9"/>
      <c r="EQV94" s="9"/>
      <c r="EQW94" s="9"/>
      <c r="EQX94" s="9"/>
      <c r="EQY94" s="9"/>
      <c r="EQZ94" s="9"/>
      <c r="ERA94" s="9"/>
      <c r="ERB94" s="9"/>
      <c r="ERC94" s="9"/>
      <c r="ERD94" s="9"/>
      <c r="ERE94" s="9"/>
      <c r="ERF94" s="9"/>
      <c r="ERG94" s="9"/>
      <c r="ERH94" s="9"/>
      <c r="ERI94" s="9"/>
      <c r="ERJ94" s="9"/>
      <c r="ERK94" s="9"/>
      <c r="ERL94" s="9"/>
      <c r="ERM94" s="9"/>
      <c r="ERN94" s="9"/>
      <c r="ERO94" s="9"/>
      <c r="ERP94" s="9"/>
      <c r="ERQ94" s="9"/>
      <c r="ERR94" s="9"/>
      <c r="ERS94" s="9"/>
      <c r="ERT94" s="9"/>
      <c r="ERU94" s="9"/>
      <c r="ERV94" s="9"/>
      <c r="ERW94" s="9"/>
      <c r="ERX94" s="9"/>
      <c r="ERY94" s="9"/>
      <c r="ERZ94" s="9"/>
      <c r="ESA94" s="9"/>
      <c r="ESB94" s="9"/>
      <c r="ESC94" s="9"/>
      <c r="ESD94" s="9"/>
      <c r="ESE94" s="9"/>
      <c r="ESF94" s="9"/>
      <c r="ESG94" s="9"/>
      <c r="ESH94" s="9"/>
      <c r="ESI94" s="9"/>
      <c r="ESJ94" s="9"/>
      <c r="ESK94" s="9"/>
      <c r="ESL94" s="9"/>
      <c r="ESM94" s="9"/>
      <c r="ESN94" s="9"/>
      <c r="ESO94" s="9"/>
      <c r="ESP94" s="9"/>
      <c r="ESQ94" s="9"/>
      <c r="ESR94" s="9"/>
      <c r="ESS94" s="9"/>
      <c r="EST94" s="9"/>
      <c r="ESU94" s="9"/>
      <c r="ESV94" s="9"/>
      <c r="ESW94" s="9"/>
      <c r="ESX94" s="9"/>
      <c r="ESY94" s="9"/>
      <c r="ESZ94" s="9"/>
      <c r="ETA94" s="9"/>
      <c r="ETB94" s="9"/>
      <c r="ETC94" s="9"/>
      <c r="ETD94" s="9"/>
      <c r="ETE94" s="9"/>
      <c r="ETF94" s="9"/>
      <c r="ETG94" s="9"/>
      <c r="ETH94" s="9"/>
      <c r="ETI94" s="9"/>
      <c r="ETJ94" s="9"/>
      <c r="ETK94" s="9"/>
      <c r="ETL94" s="9"/>
      <c r="ETM94" s="9"/>
      <c r="ETN94" s="9"/>
      <c r="ETO94" s="9"/>
      <c r="ETP94" s="9"/>
      <c r="ETQ94" s="9"/>
      <c r="ETR94" s="9"/>
      <c r="ETS94" s="9"/>
      <c r="ETT94" s="9"/>
      <c r="ETU94" s="9"/>
      <c r="ETV94" s="9"/>
      <c r="ETW94" s="9"/>
      <c r="ETX94" s="9"/>
      <c r="ETY94" s="9"/>
      <c r="ETZ94" s="9"/>
      <c r="EUA94" s="9"/>
      <c r="EUB94" s="9"/>
      <c r="EUC94" s="9"/>
      <c r="EUD94" s="9"/>
      <c r="EUE94" s="9"/>
      <c r="EUF94" s="9"/>
      <c r="EUG94" s="9"/>
      <c r="EUH94" s="9"/>
      <c r="EUI94" s="9"/>
      <c r="EUJ94" s="9"/>
      <c r="EUK94" s="9"/>
      <c r="EUL94" s="9"/>
      <c r="EUM94" s="9"/>
      <c r="EUN94" s="9"/>
      <c r="EUO94" s="9"/>
      <c r="EUP94" s="9"/>
      <c r="EUQ94" s="9"/>
      <c r="EUR94" s="9"/>
      <c r="EUS94" s="9"/>
      <c r="EUT94" s="9"/>
      <c r="EUU94" s="9"/>
      <c r="EUV94" s="9"/>
      <c r="EUW94" s="9"/>
      <c r="EUX94" s="9"/>
      <c r="EUY94" s="9"/>
      <c r="EUZ94" s="9"/>
      <c r="EVA94" s="9"/>
      <c r="EVB94" s="9"/>
      <c r="EVC94" s="9"/>
      <c r="EVD94" s="9"/>
      <c r="EVE94" s="9"/>
      <c r="EVF94" s="9"/>
      <c r="EVG94" s="9"/>
      <c r="EVH94" s="9"/>
      <c r="EVI94" s="9"/>
      <c r="EVJ94" s="9"/>
      <c r="EVK94" s="9"/>
      <c r="EVL94" s="9"/>
      <c r="EVM94" s="9"/>
      <c r="EVN94" s="9"/>
      <c r="EVO94" s="9"/>
      <c r="EVP94" s="9"/>
      <c r="EVQ94" s="9"/>
      <c r="EVR94" s="9"/>
      <c r="EVS94" s="9"/>
      <c r="EVT94" s="9"/>
      <c r="EVU94" s="9"/>
      <c r="EVV94" s="9"/>
      <c r="EVW94" s="9"/>
      <c r="EVX94" s="9"/>
      <c r="EVY94" s="9"/>
      <c r="EVZ94" s="9"/>
      <c r="EWA94" s="9"/>
      <c r="EWB94" s="9"/>
      <c r="EWC94" s="9"/>
      <c r="EWD94" s="9"/>
      <c r="EWE94" s="9"/>
      <c r="EWF94" s="9"/>
      <c r="EWG94" s="9"/>
      <c r="EWH94" s="9"/>
      <c r="EWI94" s="9"/>
      <c r="EWJ94" s="9"/>
      <c r="EWK94" s="9"/>
      <c r="EWL94" s="9"/>
      <c r="EWM94" s="9"/>
      <c r="EWN94" s="9"/>
      <c r="EWO94" s="9"/>
      <c r="EWP94" s="9"/>
      <c r="EWQ94" s="9"/>
      <c r="EWR94" s="9"/>
      <c r="EWS94" s="9"/>
      <c r="EWT94" s="9"/>
      <c r="EWU94" s="9"/>
      <c r="EWV94" s="9"/>
      <c r="EWW94" s="9"/>
      <c r="EWX94" s="9"/>
      <c r="EWY94" s="9"/>
      <c r="EWZ94" s="9"/>
      <c r="EXA94" s="9"/>
      <c r="EXB94" s="9"/>
      <c r="EXC94" s="9"/>
      <c r="EXD94" s="9"/>
      <c r="EXE94" s="9"/>
      <c r="EXF94" s="9"/>
      <c r="EXG94" s="9"/>
      <c r="EXH94" s="9"/>
      <c r="EXI94" s="9"/>
      <c r="EXJ94" s="9"/>
      <c r="EXK94" s="9"/>
      <c r="EXL94" s="9"/>
      <c r="EXM94" s="9"/>
      <c r="EXN94" s="9"/>
      <c r="EXO94" s="9"/>
      <c r="EXP94" s="9"/>
      <c r="EXQ94" s="9"/>
      <c r="EXR94" s="9"/>
      <c r="EXS94" s="9"/>
      <c r="EXT94" s="9"/>
      <c r="EXU94" s="9"/>
      <c r="EXV94" s="9"/>
      <c r="EXW94" s="9"/>
      <c r="EXX94" s="9"/>
      <c r="EXY94" s="9"/>
      <c r="EXZ94" s="9"/>
      <c r="EYA94" s="9"/>
      <c r="EYB94" s="9"/>
      <c r="EYC94" s="9"/>
      <c r="EYD94" s="9"/>
      <c r="EYE94" s="9"/>
      <c r="EYF94" s="9"/>
      <c r="EYG94" s="9"/>
      <c r="EYH94" s="9"/>
      <c r="EYI94" s="9"/>
      <c r="EYJ94" s="9"/>
      <c r="EYK94" s="9"/>
      <c r="EYL94" s="9"/>
      <c r="EYM94" s="9"/>
      <c r="EYN94" s="9"/>
      <c r="EYO94" s="9"/>
      <c r="EYP94" s="9"/>
      <c r="EYQ94" s="9"/>
      <c r="EYR94" s="9"/>
      <c r="EYS94" s="9"/>
      <c r="EYT94" s="9"/>
      <c r="EYU94" s="9"/>
      <c r="EYV94" s="9"/>
      <c r="EYW94" s="9"/>
      <c r="EYX94" s="9"/>
      <c r="EYY94" s="9"/>
      <c r="EYZ94" s="9"/>
      <c r="EZA94" s="9"/>
      <c r="EZB94" s="9"/>
      <c r="EZC94" s="9"/>
      <c r="EZD94" s="9"/>
      <c r="EZE94" s="9"/>
      <c r="EZF94" s="9"/>
      <c r="EZG94" s="9"/>
      <c r="EZH94" s="9"/>
      <c r="EZI94" s="9"/>
      <c r="EZJ94" s="9"/>
      <c r="EZK94" s="9"/>
      <c r="EZL94" s="9"/>
      <c r="EZM94" s="9"/>
      <c r="EZN94" s="9"/>
      <c r="EZO94" s="9"/>
      <c r="EZP94" s="9"/>
      <c r="EZQ94" s="9"/>
      <c r="EZR94" s="9"/>
      <c r="EZS94" s="9"/>
      <c r="EZT94" s="9"/>
      <c r="EZU94" s="9"/>
      <c r="EZV94" s="9"/>
      <c r="EZW94" s="9"/>
      <c r="EZX94" s="9"/>
      <c r="EZY94" s="9"/>
      <c r="EZZ94" s="9"/>
      <c r="FAA94" s="9"/>
      <c r="FAB94" s="9"/>
      <c r="FAC94" s="9"/>
      <c r="FAD94" s="9"/>
      <c r="FAE94" s="9"/>
      <c r="FAF94" s="9"/>
      <c r="FAG94" s="9"/>
      <c r="FAH94" s="9"/>
      <c r="FAI94" s="9"/>
      <c r="FAJ94" s="9"/>
      <c r="FAK94" s="9"/>
      <c r="FAL94" s="9"/>
      <c r="FAM94" s="9"/>
      <c r="FAN94" s="9"/>
      <c r="FAO94" s="9"/>
      <c r="FAP94" s="9"/>
      <c r="FAQ94" s="9"/>
      <c r="FAR94" s="9"/>
      <c r="FAS94" s="9"/>
      <c r="FAT94" s="9"/>
      <c r="FAU94" s="9"/>
      <c r="FAV94" s="9"/>
      <c r="FAW94" s="9"/>
      <c r="FAX94" s="9"/>
      <c r="FAY94" s="9"/>
      <c r="FAZ94" s="9"/>
      <c r="FBA94" s="9"/>
      <c r="FBB94" s="9"/>
      <c r="FBC94" s="9"/>
      <c r="FBD94" s="9"/>
      <c r="FBE94" s="9"/>
      <c r="FBF94" s="9"/>
      <c r="FBG94" s="9"/>
      <c r="FBH94" s="9"/>
      <c r="FBI94" s="9"/>
      <c r="FBJ94" s="9"/>
      <c r="FBK94" s="9"/>
      <c r="FBL94" s="9"/>
      <c r="FBM94" s="9"/>
      <c r="FBN94" s="9"/>
      <c r="FBO94" s="9"/>
      <c r="FBP94" s="9"/>
      <c r="FBQ94" s="9"/>
      <c r="FBR94" s="9"/>
      <c r="FBS94" s="9"/>
      <c r="FBT94" s="9"/>
      <c r="FBU94" s="9"/>
      <c r="FBV94" s="9"/>
      <c r="FBW94" s="9"/>
      <c r="FBX94" s="9"/>
      <c r="FBY94" s="9"/>
      <c r="FBZ94" s="9"/>
      <c r="FCA94" s="9"/>
      <c r="FCB94" s="9"/>
      <c r="FCC94" s="9"/>
      <c r="FCD94" s="9"/>
      <c r="FCE94" s="9"/>
      <c r="FCF94" s="9"/>
      <c r="FCG94" s="9"/>
      <c r="FCH94" s="9"/>
      <c r="FCI94" s="9"/>
      <c r="FCJ94" s="9"/>
      <c r="FCK94" s="9"/>
      <c r="FCL94" s="9"/>
      <c r="FCM94" s="9"/>
      <c r="FCN94" s="9"/>
      <c r="FCO94" s="9"/>
      <c r="FCP94" s="9"/>
      <c r="FCQ94" s="9"/>
      <c r="FCR94" s="9"/>
      <c r="FCS94" s="9"/>
      <c r="FCT94" s="9"/>
      <c r="FCU94" s="9"/>
      <c r="FCV94" s="9"/>
      <c r="FCW94" s="9"/>
      <c r="FCX94" s="9"/>
      <c r="FCY94" s="9"/>
      <c r="FCZ94" s="9"/>
      <c r="FDA94" s="9"/>
      <c r="FDB94" s="9"/>
      <c r="FDC94" s="9"/>
      <c r="FDD94" s="9"/>
      <c r="FDE94" s="9"/>
      <c r="FDF94" s="9"/>
      <c r="FDG94" s="9"/>
      <c r="FDH94" s="9"/>
      <c r="FDI94" s="9"/>
      <c r="FDJ94" s="9"/>
      <c r="FDK94" s="9"/>
      <c r="FDL94" s="9"/>
      <c r="FDM94" s="9"/>
      <c r="FDN94" s="9"/>
      <c r="FDO94" s="9"/>
      <c r="FDP94" s="9"/>
      <c r="FDQ94" s="9"/>
      <c r="FDR94" s="9"/>
      <c r="FDS94" s="9"/>
      <c r="FDT94" s="9"/>
      <c r="FDU94" s="9"/>
      <c r="FDV94" s="9"/>
      <c r="FDW94" s="9"/>
      <c r="FDX94" s="9"/>
      <c r="FDY94" s="9"/>
      <c r="FDZ94" s="9"/>
      <c r="FEA94" s="9"/>
      <c r="FEB94" s="9"/>
      <c r="FEC94" s="9"/>
      <c r="FED94" s="9"/>
      <c r="FEE94" s="9"/>
      <c r="FEF94" s="9"/>
      <c r="FEG94" s="9"/>
      <c r="FEH94" s="9"/>
      <c r="FEI94" s="9"/>
      <c r="FEJ94" s="9"/>
      <c r="FEK94" s="9"/>
      <c r="FEL94" s="9"/>
      <c r="FEM94" s="9"/>
      <c r="FEN94" s="9"/>
      <c r="FEO94" s="9"/>
      <c r="FEP94" s="9"/>
      <c r="FEQ94" s="9"/>
      <c r="FER94" s="9"/>
      <c r="FES94" s="9"/>
      <c r="FET94" s="9"/>
      <c r="FEU94" s="9"/>
      <c r="FEV94" s="9"/>
      <c r="FEW94" s="9"/>
      <c r="FEX94" s="9"/>
      <c r="FEY94" s="9"/>
      <c r="FEZ94" s="9"/>
      <c r="FFA94" s="9"/>
      <c r="FFB94" s="9"/>
      <c r="FFC94" s="9"/>
      <c r="FFD94" s="9"/>
      <c r="FFE94" s="9"/>
      <c r="FFF94" s="9"/>
      <c r="FFG94" s="9"/>
      <c r="FFH94" s="9"/>
      <c r="FFI94" s="9"/>
      <c r="FFJ94" s="9"/>
      <c r="FFK94" s="9"/>
      <c r="FFL94" s="9"/>
      <c r="FFM94" s="9"/>
      <c r="FFN94" s="9"/>
      <c r="FFO94" s="9"/>
      <c r="FFP94" s="9"/>
      <c r="FFQ94" s="9"/>
      <c r="FFR94" s="9"/>
      <c r="FFS94" s="9"/>
      <c r="FFT94" s="9"/>
      <c r="FFU94" s="9"/>
      <c r="FFV94" s="9"/>
      <c r="FFW94" s="9"/>
      <c r="FFX94" s="9"/>
      <c r="FFY94" s="9"/>
      <c r="FFZ94" s="9"/>
      <c r="FGA94" s="9"/>
      <c r="FGB94" s="9"/>
      <c r="FGC94" s="9"/>
      <c r="FGD94" s="9"/>
      <c r="FGE94" s="9"/>
      <c r="FGF94" s="9"/>
      <c r="FGG94" s="9"/>
      <c r="FGH94" s="9"/>
      <c r="FGI94" s="9"/>
      <c r="FGJ94" s="9"/>
      <c r="FGK94" s="9"/>
      <c r="FGL94" s="9"/>
      <c r="FGM94" s="9"/>
      <c r="FGN94" s="9"/>
      <c r="FGO94" s="9"/>
      <c r="FGP94" s="9"/>
      <c r="FGQ94" s="9"/>
      <c r="FGR94" s="9"/>
      <c r="FGS94" s="9"/>
      <c r="FGT94" s="9"/>
      <c r="FGU94" s="9"/>
      <c r="FGV94" s="9"/>
      <c r="FGW94" s="9"/>
      <c r="FGX94" s="9"/>
      <c r="FGY94" s="9"/>
      <c r="FGZ94" s="9"/>
      <c r="FHA94" s="9"/>
      <c r="FHB94" s="9"/>
      <c r="FHC94" s="9"/>
      <c r="FHD94" s="9"/>
      <c r="FHE94" s="9"/>
      <c r="FHF94" s="9"/>
      <c r="FHG94" s="9"/>
      <c r="FHH94" s="9"/>
      <c r="FHI94" s="9"/>
      <c r="FHJ94" s="9"/>
      <c r="FHK94" s="9"/>
      <c r="FHL94" s="9"/>
      <c r="FHM94" s="9"/>
      <c r="FHN94" s="9"/>
      <c r="FHO94" s="9"/>
      <c r="FHP94" s="9"/>
      <c r="FHQ94" s="9"/>
      <c r="FHR94" s="9"/>
      <c r="FHS94" s="9"/>
      <c r="FHT94" s="9"/>
      <c r="FHU94" s="9"/>
      <c r="FHV94" s="9"/>
      <c r="FHW94" s="9"/>
      <c r="FHX94" s="9"/>
      <c r="FHY94" s="9"/>
      <c r="FHZ94" s="9"/>
      <c r="FIA94" s="9"/>
      <c r="FIB94" s="9"/>
      <c r="FIC94" s="9"/>
      <c r="FID94" s="9"/>
      <c r="FIE94" s="9"/>
      <c r="FIF94" s="9"/>
      <c r="FIG94" s="9"/>
      <c r="FIH94" s="9"/>
      <c r="FII94" s="9"/>
      <c r="FIJ94" s="9"/>
      <c r="FIK94" s="9"/>
      <c r="FIL94" s="9"/>
      <c r="FIM94" s="9"/>
      <c r="FIN94" s="9"/>
      <c r="FIO94" s="9"/>
      <c r="FIP94" s="9"/>
      <c r="FIQ94" s="9"/>
      <c r="FIR94" s="9"/>
      <c r="FIS94" s="9"/>
      <c r="FIT94" s="9"/>
      <c r="FIU94" s="9"/>
      <c r="FIV94" s="9"/>
      <c r="FIW94" s="9"/>
      <c r="FIX94" s="9"/>
      <c r="FIY94" s="9"/>
      <c r="FIZ94" s="9"/>
      <c r="FJA94" s="9"/>
      <c r="FJB94" s="9"/>
      <c r="FJC94" s="9"/>
      <c r="FJD94" s="9"/>
      <c r="FJE94" s="9"/>
      <c r="FJF94" s="9"/>
      <c r="FJG94" s="9"/>
      <c r="FJH94" s="9"/>
      <c r="FJI94" s="9"/>
      <c r="FJJ94" s="9"/>
      <c r="FJK94" s="9"/>
      <c r="FJL94" s="9"/>
      <c r="FJM94" s="9"/>
      <c r="FJN94" s="9"/>
      <c r="FJO94" s="9"/>
      <c r="FJP94" s="9"/>
      <c r="FJQ94" s="9"/>
      <c r="FJR94" s="9"/>
      <c r="FJS94" s="9"/>
      <c r="FJT94" s="9"/>
      <c r="FJU94" s="9"/>
      <c r="FJV94" s="9"/>
      <c r="FJW94" s="9"/>
      <c r="FJX94" s="9"/>
      <c r="FJY94" s="9"/>
      <c r="FJZ94" s="9"/>
      <c r="FKA94" s="9"/>
      <c r="FKB94" s="9"/>
      <c r="FKC94" s="9"/>
      <c r="FKD94" s="9"/>
      <c r="FKE94" s="9"/>
      <c r="FKF94" s="9"/>
      <c r="FKG94" s="9"/>
      <c r="FKH94" s="9"/>
      <c r="FKI94" s="9"/>
      <c r="FKJ94" s="9"/>
      <c r="FKK94" s="9"/>
      <c r="FKL94" s="9"/>
      <c r="FKM94" s="9"/>
      <c r="FKN94" s="9"/>
      <c r="FKO94" s="9"/>
      <c r="FKP94" s="9"/>
      <c r="FKQ94" s="9"/>
      <c r="FKR94" s="9"/>
      <c r="FKS94" s="9"/>
      <c r="FKT94" s="9"/>
      <c r="FKU94" s="9"/>
      <c r="FKV94" s="9"/>
      <c r="FKW94" s="9"/>
      <c r="FKX94" s="9"/>
      <c r="FKY94" s="9"/>
      <c r="FKZ94" s="9"/>
      <c r="FLA94" s="9"/>
      <c r="FLB94" s="9"/>
      <c r="FLC94" s="9"/>
      <c r="FLD94" s="9"/>
      <c r="FLE94" s="9"/>
      <c r="FLF94" s="9"/>
      <c r="FLG94" s="9"/>
      <c r="FLH94" s="9"/>
      <c r="FLI94" s="9"/>
      <c r="FLJ94" s="9"/>
      <c r="FLK94" s="9"/>
      <c r="FLL94" s="9"/>
      <c r="FLM94" s="9"/>
      <c r="FLN94" s="9"/>
      <c r="FLO94" s="9"/>
      <c r="FLP94" s="9"/>
      <c r="FLQ94" s="9"/>
      <c r="FLR94" s="9"/>
      <c r="FLS94" s="9"/>
      <c r="FLT94" s="9"/>
      <c r="FLU94" s="9"/>
      <c r="FLV94" s="9"/>
      <c r="FLW94" s="9"/>
      <c r="FLX94" s="9"/>
      <c r="FLY94" s="9"/>
      <c r="FLZ94" s="9"/>
      <c r="FMA94" s="9"/>
      <c r="FMB94" s="9"/>
      <c r="FMC94" s="9"/>
      <c r="FMD94" s="9"/>
      <c r="FME94" s="9"/>
      <c r="FMF94" s="9"/>
      <c r="FMG94" s="9"/>
      <c r="FMH94" s="9"/>
      <c r="FMI94" s="9"/>
      <c r="FMJ94" s="9"/>
      <c r="FMK94" s="9"/>
      <c r="FML94" s="9"/>
      <c r="FMM94" s="9"/>
      <c r="FMN94" s="9"/>
      <c r="FMO94" s="9"/>
      <c r="FMP94" s="9"/>
      <c r="FMQ94" s="9"/>
      <c r="FMR94" s="9"/>
      <c r="FMS94" s="9"/>
      <c r="FMT94" s="9"/>
      <c r="FMU94" s="9"/>
      <c r="FMV94" s="9"/>
      <c r="FMW94" s="9"/>
      <c r="FMX94" s="9"/>
      <c r="FMY94" s="9"/>
      <c r="FMZ94" s="9"/>
      <c r="FNA94" s="9"/>
      <c r="FNB94" s="9"/>
      <c r="FNC94" s="9"/>
      <c r="FND94" s="9"/>
      <c r="FNE94" s="9"/>
      <c r="FNF94" s="9"/>
      <c r="FNG94" s="9"/>
      <c r="FNH94" s="9"/>
      <c r="FNI94" s="9"/>
      <c r="FNJ94" s="9"/>
      <c r="FNK94" s="9"/>
      <c r="FNL94" s="9"/>
      <c r="FNM94" s="9"/>
      <c r="FNN94" s="9"/>
      <c r="FNO94" s="9"/>
      <c r="FNP94" s="9"/>
      <c r="FNQ94" s="9"/>
      <c r="FNR94" s="9"/>
      <c r="FNS94" s="9"/>
      <c r="FNT94" s="9"/>
      <c r="FNU94" s="9"/>
      <c r="FNV94" s="9"/>
      <c r="FNW94" s="9"/>
      <c r="FNX94" s="9"/>
      <c r="FNY94" s="9"/>
      <c r="FNZ94" s="9"/>
      <c r="FOA94" s="9"/>
      <c r="FOB94" s="9"/>
      <c r="FOC94" s="9"/>
      <c r="FOD94" s="9"/>
      <c r="FOE94" s="9"/>
      <c r="FOF94" s="9"/>
      <c r="FOG94" s="9"/>
      <c r="FOH94" s="9"/>
      <c r="FOI94" s="9"/>
      <c r="FOJ94" s="9"/>
      <c r="FOK94" s="9"/>
      <c r="FOL94" s="9"/>
      <c r="FOM94" s="9"/>
      <c r="FON94" s="9"/>
      <c r="FOO94" s="9"/>
      <c r="FOP94" s="9"/>
      <c r="FOQ94" s="9"/>
      <c r="FOR94" s="9"/>
      <c r="FOS94" s="9"/>
      <c r="FOT94" s="9"/>
      <c r="FOU94" s="9"/>
      <c r="FOV94" s="9"/>
      <c r="FOW94" s="9"/>
      <c r="FOX94" s="9"/>
      <c r="FOY94" s="9"/>
      <c r="FOZ94" s="9"/>
      <c r="FPA94" s="9"/>
      <c r="FPB94" s="9"/>
      <c r="FPC94" s="9"/>
      <c r="FPD94" s="9"/>
      <c r="FPE94" s="9"/>
      <c r="FPF94" s="9"/>
      <c r="FPG94" s="9"/>
      <c r="FPH94" s="9"/>
      <c r="FPI94" s="9"/>
      <c r="FPJ94" s="9"/>
      <c r="FPK94" s="9"/>
      <c r="FPL94" s="9"/>
      <c r="FPM94" s="9"/>
      <c r="FPN94" s="9"/>
      <c r="FPO94" s="9"/>
      <c r="FPP94" s="9"/>
      <c r="FPQ94" s="9"/>
      <c r="FPR94" s="9"/>
      <c r="FPS94" s="9"/>
      <c r="FPT94" s="9"/>
      <c r="FPU94" s="9"/>
      <c r="FPV94" s="9"/>
      <c r="FPW94" s="9"/>
      <c r="FPX94" s="9"/>
      <c r="FPY94" s="9"/>
      <c r="FPZ94" s="9"/>
      <c r="FQA94" s="9"/>
      <c r="FQB94" s="9"/>
      <c r="FQC94" s="9"/>
      <c r="FQD94" s="9"/>
      <c r="FQE94" s="9"/>
      <c r="FQF94" s="9"/>
      <c r="FQG94" s="9"/>
      <c r="FQH94" s="9"/>
      <c r="FQI94" s="9"/>
      <c r="FQJ94" s="9"/>
      <c r="FQK94" s="9"/>
      <c r="FQL94" s="9"/>
      <c r="FQM94" s="9"/>
      <c r="FQN94" s="9"/>
      <c r="FQO94" s="9"/>
      <c r="FQP94" s="9"/>
      <c r="FQQ94" s="9"/>
      <c r="FQR94" s="9"/>
      <c r="FQS94" s="9"/>
      <c r="FQT94" s="9"/>
      <c r="FQU94" s="9"/>
      <c r="FQV94" s="9"/>
      <c r="FQW94" s="9"/>
      <c r="FQX94" s="9"/>
      <c r="FQY94" s="9"/>
      <c r="FQZ94" s="9"/>
      <c r="FRA94" s="9"/>
      <c r="FRB94" s="9"/>
      <c r="FRC94" s="9"/>
      <c r="FRD94" s="9"/>
      <c r="FRE94" s="9"/>
      <c r="FRF94" s="9"/>
      <c r="FRG94" s="9"/>
      <c r="FRH94" s="9"/>
      <c r="FRI94" s="9"/>
      <c r="FRJ94" s="9"/>
      <c r="FRK94" s="9"/>
      <c r="FRL94" s="9"/>
      <c r="FRM94" s="9"/>
      <c r="FRN94" s="9"/>
      <c r="FRO94" s="9"/>
      <c r="FRP94" s="9"/>
      <c r="FRQ94" s="9"/>
      <c r="FRR94" s="9"/>
      <c r="FRS94" s="9"/>
      <c r="FRT94" s="9"/>
      <c r="FRU94" s="9"/>
      <c r="FRV94" s="9"/>
      <c r="FRW94" s="9"/>
      <c r="FRX94" s="9"/>
      <c r="FRY94" s="9"/>
      <c r="FRZ94" s="9"/>
      <c r="FSA94" s="9"/>
      <c r="FSB94" s="9"/>
      <c r="FSC94" s="9"/>
      <c r="FSD94" s="9"/>
      <c r="FSE94" s="9"/>
      <c r="FSF94" s="9"/>
      <c r="FSG94" s="9"/>
      <c r="FSH94" s="9"/>
      <c r="FSI94" s="9"/>
      <c r="FSJ94" s="9"/>
      <c r="FSK94" s="9"/>
      <c r="FSL94" s="9"/>
      <c r="FSM94" s="9"/>
      <c r="FSN94" s="9"/>
      <c r="FSO94" s="9"/>
      <c r="FSP94" s="9"/>
      <c r="FSQ94" s="9"/>
      <c r="FSR94" s="9"/>
      <c r="FSS94" s="9"/>
      <c r="FST94" s="9"/>
      <c r="FSU94" s="9"/>
      <c r="FSV94" s="9"/>
      <c r="FSW94" s="9"/>
      <c r="FSX94" s="9"/>
      <c r="FSY94" s="9"/>
      <c r="FSZ94" s="9"/>
      <c r="FTA94" s="9"/>
      <c r="FTB94" s="9"/>
      <c r="FTC94" s="9"/>
      <c r="FTD94" s="9"/>
      <c r="FTE94" s="9"/>
      <c r="FTF94" s="9"/>
      <c r="FTG94" s="9"/>
      <c r="FTH94" s="9"/>
      <c r="FTI94" s="9"/>
      <c r="FTJ94" s="9"/>
      <c r="FTK94" s="9"/>
      <c r="FTL94" s="9"/>
      <c r="FTM94" s="9"/>
      <c r="FTN94" s="9"/>
      <c r="FTO94" s="9"/>
      <c r="FTP94" s="9"/>
      <c r="FTQ94" s="9"/>
      <c r="FTR94" s="9"/>
      <c r="FTS94" s="9"/>
      <c r="FTT94" s="9"/>
      <c r="FTU94" s="9"/>
      <c r="FTV94" s="9"/>
      <c r="FTW94" s="9"/>
      <c r="FTX94" s="9"/>
      <c r="FTY94" s="9"/>
      <c r="FTZ94" s="9"/>
      <c r="FUA94" s="9"/>
      <c r="FUB94" s="9"/>
      <c r="FUC94" s="9"/>
      <c r="FUD94" s="9"/>
      <c r="FUE94" s="9"/>
      <c r="FUF94" s="9"/>
      <c r="FUG94" s="9"/>
      <c r="FUH94" s="9"/>
      <c r="FUI94" s="9"/>
      <c r="FUJ94" s="9"/>
      <c r="FUK94" s="9"/>
      <c r="FUL94" s="9"/>
      <c r="FUM94" s="9"/>
      <c r="FUN94" s="9"/>
      <c r="FUO94" s="9"/>
      <c r="FUP94" s="9"/>
      <c r="FUQ94" s="9"/>
      <c r="FUR94" s="9"/>
      <c r="FUS94" s="9"/>
      <c r="FUT94" s="9"/>
      <c r="FUU94" s="9"/>
      <c r="FUV94" s="9"/>
      <c r="FUW94" s="9"/>
      <c r="FUX94" s="9"/>
      <c r="FUY94" s="9"/>
      <c r="FUZ94" s="9"/>
      <c r="FVA94" s="9"/>
      <c r="FVB94" s="9"/>
      <c r="FVC94" s="9"/>
      <c r="FVD94" s="9"/>
      <c r="FVE94" s="9"/>
      <c r="FVF94" s="9"/>
      <c r="FVG94" s="9"/>
      <c r="FVH94" s="9"/>
      <c r="FVI94" s="9"/>
      <c r="FVJ94" s="9"/>
      <c r="FVK94" s="9"/>
      <c r="FVL94" s="9"/>
      <c r="FVM94" s="9"/>
      <c r="FVN94" s="9"/>
      <c r="FVO94" s="9"/>
      <c r="FVP94" s="9"/>
      <c r="FVQ94" s="9"/>
      <c r="FVR94" s="9"/>
      <c r="FVS94" s="9"/>
      <c r="FVT94" s="9"/>
      <c r="FVU94" s="9"/>
      <c r="FVV94" s="9"/>
      <c r="FVW94" s="9"/>
      <c r="FVX94" s="9"/>
      <c r="FVY94" s="9"/>
      <c r="FVZ94" s="9"/>
      <c r="FWA94" s="9"/>
      <c r="FWB94" s="9"/>
      <c r="FWC94" s="9"/>
      <c r="FWD94" s="9"/>
      <c r="FWE94" s="9"/>
      <c r="FWF94" s="9"/>
      <c r="FWG94" s="9"/>
      <c r="FWH94" s="9"/>
      <c r="FWI94" s="9"/>
      <c r="FWJ94" s="9"/>
      <c r="FWK94" s="9"/>
      <c r="FWL94" s="9"/>
      <c r="FWM94" s="9"/>
      <c r="FWN94" s="9"/>
      <c r="FWO94" s="9"/>
      <c r="FWP94" s="9"/>
      <c r="FWQ94" s="9"/>
      <c r="FWR94" s="9"/>
      <c r="FWS94" s="9"/>
      <c r="FWT94" s="9"/>
      <c r="FWU94" s="9"/>
      <c r="FWV94" s="9"/>
      <c r="FWW94" s="9"/>
      <c r="FWX94" s="9"/>
      <c r="FWY94" s="9"/>
      <c r="FWZ94" s="9"/>
      <c r="FXA94" s="9"/>
      <c r="FXB94" s="9"/>
      <c r="FXC94" s="9"/>
      <c r="FXD94" s="9"/>
      <c r="FXE94" s="9"/>
      <c r="FXF94" s="9"/>
      <c r="FXG94" s="9"/>
      <c r="FXH94" s="9"/>
      <c r="FXI94" s="9"/>
      <c r="FXJ94" s="9"/>
      <c r="FXK94" s="9"/>
      <c r="FXL94" s="9"/>
      <c r="FXM94" s="9"/>
      <c r="FXN94" s="9"/>
      <c r="FXO94" s="9"/>
      <c r="FXP94" s="9"/>
      <c r="FXQ94" s="9"/>
      <c r="FXR94" s="9"/>
      <c r="FXS94" s="9"/>
      <c r="FXT94" s="9"/>
      <c r="FXU94" s="9"/>
      <c r="FXV94" s="9"/>
      <c r="FXW94" s="9"/>
      <c r="FXX94" s="9"/>
      <c r="FXY94" s="9"/>
      <c r="FXZ94" s="9"/>
      <c r="FYA94" s="9"/>
      <c r="FYB94" s="9"/>
      <c r="FYC94" s="9"/>
      <c r="FYD94" s="9"/>
      <c r="FYE94" s="9"/>
      <c r="FYF94" s="9"/>
      <c r="FYG94" s="9"/>
      <c r="FYH94" s="9"/>
      <c r="FYI94" s="9"/>
      <c r="FYJ94" s="9"/>
      <c r="FYK94" s="9"/>
      <c r="FYL94" s="9"/>
      <c r="FYM94" s="9"/>
      <c r="FYN94" s="9"/>
      <c r="FYO94" s="9"/>
      <c r="FYP94" s="9"/>
      <c r="FYQ94" s="9"/>
      <c r="FYR94" s="9"/>
      <c r="FYS94" s="9"/>
      <c r="FYT94" s="9"/>
      <c r="FYU94" s="9"/>
      <c r="FYV94" s="9"/>
      <c r="FYW94" s="9"/>
      <c r="FYX94" s="9"/>
      <c r="FYY94" s="9"/>
      <c r="FYZ94" s="9"/>
      <c r="FZA94" s="9"/>
      <c r="FZB94" s="9"/>
      <c r="FZC94" s="9"/>
      <c r="FZD94" s="9"/>
      <c r="FZE94" s="9"/>
      <c r="FZF94" s="9"/>
      <c r="FZG94" s="9"/>
      <c r="FZH94" s="9"/>
      <c r="FZI94" s="9"/>
      <c r="FZJ94" s="9"/>
      <c r="FZK94" s="9"/>
      <c r="FZL94" s="9"/>
      <c r="FZM94" s="9"/>
      <c r="FZN94" s="9"/>
      <c r="FZO94" s="9"/>
      <c r="FZP94" s="9"/>
      <c r="FZQ94" s="9"/>
      <c r="FZR94" s="9"/>
      <c r="FZS94" s="9"/>
      <c r="FZT94" s="9"/>
      <c r="FZU94" s="9"/>
      <c r="FZV94" s="9"/>
      <c r="FZW94" s="9"/>
      <c r="FZX94" s="9"/>
      <c r="FZY94" s="9"/>
      <c r="FZZ94" s="9"/>
      <c r="GAA94" s="9"/>
      <c r="GAB94" s="9"/>
      <c r="GAC94" s="9"/>
      <c r="GAD94" s="9"/>
      <c r="GAE94" s="9"/>
      <c r="GAF94" s="9"/>
      <c r="GAG94" s="9"/>
      <c r="GAH94" s="9"/>
      <c r="GAI94" s="9"/>
      <c r="GAJ94" s="9"/>
      <c r="GAK94" s="9"/>
      <c r="GAL94" s="9"/>
      <c r="GAM94" s="9"/>
      <c r="GAN94" s="9"/>
      <c r="GAO94" s="9"/>
      <c r="GAP94" s="9"/>
      <c r="GAQ94" s="9"/>
      <c r="GAR94" s="9"/>
      <c r="GAS94" s="9"/>
      <c r="GAT94" s="9"/>
      <c r="GAU94" s="9"/>
      <c r="GAV94" s="9"/>
      <c r="GAW94" s="9"/>
      <c r="GAX94" s="9"/>
      <c r="GAY94" s="9"/>
      <c r="GAZ94" s="9"/>
      <c r="GBA94" s="9"/>
      <c r="GBB94" s="9"/>
      <c r="GBC94" s="9"/>
      <c r="GBD94" s="9"/>
      <c r="GBE94" s="9"/>
      <c r="GBF94" s="9"/>
      <c r="GBG94" s="9"/>
      <c r="GBH94" s="9"/>
      <c r="GBI94" s="9"/>
      <c r="GBJ94" s="9"/>
      <c r="GBK94" s="9"/>
      <c r="GBL94" s="9"/>
      <c r="GBM94" s="9"/>
      <c r="GBN94" s="9"/>
      <c r="GBO94" s="9"/>
      <c r="GBP94" s="9"/>
      <c r="GBQ94" s="9"/>
      <c r="GBR94" s="9"/>
      <c r="GBS94" s="9"/>
      <c r="GBT94" s="9"/>
      <c r="GBU94" s="9"/>
      <c r="GBV94" s="9"/>
      <c r="GBW94" s="9"/>
      <c r="GBX94" s="9"/>
      <c r="GBY94" s="9"/>
      <c r="GBZ94" s="9"/>
      <c r="GCA94" s="9"/>
      <c r="GCB94" s="9"/>
      <c r="GCC94" s="9"/>
      <c r="GCD94" s="9"/>
      <c r="GCE94" s="9"/>
      <c r="GCF94" s="9"/>
      <c r="GCG94" s="9"/>
      <c r="GCH94" s="9"/>
      <c r="GCI94" s="9"/>
      <c r="GCJ94" s="9"/>
      <c r="GCK94" s="9"/>
      <c r="GCL94" s="9"/>
      <c r="GCM94" s="9"/>
      <c r="GCN94" s="9"/>
      <c r="GCO94" s="9"/>
      <c r="GCP94" s="9"/>
      <c r="GCQ94" s="9"/>
      <c r="GCR94" s="9"/>
      <c r="GCS94" s="9"/>
      <c r="GCT94" s="9"/>
      <c r="GCU94" s="9"/>
      <c r="GCV94" s="9"/>
      <c r="GCW94" s="9"/>
      <c r="GCX94" s="9"/>
      <c r="GCY94" s="9"/>
      <c r="GCZ94" s="9"/>
      <c r="GDA94" s="9"/>
      <c r="GDB94" s="9"/>
      <c r="GDC94" s="9"/>
      <c r="GDD94" s="9"/>
      <c r="GDE94" s="9"/>
      <c r="GDF94" s="9"/>
      <c r="GDG94" s="9"/>
      <c r="GDH94" s="9"/>
      <c r="GDI94" s="9"/>
      <c r="GDJ94" s="9"/>
      <c r="GDK94" s="9"/>
      <c r="GDL94" s="9"/>
      <c r="GDM94" s="9"/>
      <c r="GDN94" s="9"/>
      <c r="GDO94" s="9"/>
      <c r="GDP94" s="9"/>
      <c r="GDQ94" s="9"/>
      <c r="GDR94" s="9"/>
      <c r="GDS94" s="9"/>
      <c r="GDT94" s="9"/>
      <c r="GDU94" s="9"/>
      <c r="GDV94" s="9"/>
      <c r="GDW94" s="9"/>
      <c r="GDX94" s="9"/>
      <c r="GDY94" s="9"/>
      <c r="GDZ94" s="9"/>
      <c r="GEA94" s="9"/>
      <c r="GEB94" s="9"/>
      <c r="GEC94" s="9"/>
      <c r="GED94" s="9"/>
      <c r="GEE94" s="9"/>
      <c r="GEF94" s="9"/>
      <c r="GEG94" s="9"/>
      <c r="GEH94" s="9"/>
      <c r="GEI94" s="9"/>
      <c r="GEJ94" s="9"/>
      <c r="GEK94" s="9"/>
      <c r="GEL94" s="9"/>
      <c r="GEM94" s="9"/>
      <c r="GEN94" s="9"/>
      <c r="GEO94" s="9"/>
      <c r="GEP94" s="9"/>
      <c r="GEQ94" s="9"/>
      <c r="GER94" s="9"/>
      <c r="GES94" s="9"/>
      <c r="GET94" s="9"/>
      <c r="GEU94" s="9"/>
      <c r="GEV94" s="9"/>
      <c r="GEW94" s="9"/>
      <c r="GEX94" s="9"/>
      <c r="GEY94" s="9"/>
      <c r="GEZ94" s="9"/>
      <c r="GFA94" s="9"/>
      <c r="GFB94" s="9"/>
      <c r="GFC94" s="9"/>
      <c r="GFD94" s="9"/>
      <c r="GFE94" s="9"/>
      <c r="GFF94" s="9"/>
      <c r="GFG94" s="9"/>
      <c r="GFH94" s="9"/>
      <c r="GFI94" s="9"/>
      <c r="GFJ94" s="9"/>
      <c r="GFK94" s="9"/>
      <c r="GFL94" s="9"/>
      <c r="GFM94" s="9"/>
      <c r="GFN94" s="9"/>
      <c r="GFO94" s="9"/>
      <c r="GFP94" s="9"/>
      <c r="GFQ94" s="9"/>
      <c r="GFR94" s="9"/>
      <c r="GFS94" s="9"/>
      <c r="GFT94" s="9"/>
      <c r="GFU94" s="9"/>
      <c r="GFV94" s="9"/>
      <c r="GFW94" s="9"/>
      <c r="GFX94" s="9"/>
      <c r="GFY94" s="9"/>
      <c r="GFZ94" s="9"/>
      <c r="GGA94" s="9"/>
      <c r="GGB94" s="9"/>
      <c r="GGC94" s="9"/>
      <c r="GGD94" s="9"/>
      <c r="GGE94" s="9"/>
      <c r="GGF94" s="9"/>
      <c r="GGG94" s="9"/>
      <c r="GGH94" s="9"/>
      <c r="GGI94" s="9"/>
      <c r="GGJ94" s="9"/>
      <c r="GGK94" s="9"/>
      <c r="GGL94" s="9"/>
      <c r="GGM94" s="9"/>
      <c r="GGN94" s="9"/>
      <c r="GGO94" s="9"/>
      <c r="GGP94" s="9"/>
      <c r="GGQ94" s="9"/>
      <c r="GGR94" s="9"/>
      <c r="GGS94" s="9"/>
      <c r="GGT94" s="9"/>
      <c r="GGU94" s="9"/>
      <c r="GGV94" s="9"/>
      <c r="GGW94" s="9"/>
      <c r="GGX94" s="9"/>
      <c r="GGY94" s="9"/>
      <c r="GGZ94" s="9"/>
      <c r="GHA94" s="9"/>
      <c r="GHB94" s="9"/>
      <c r="GHC94" s="9"/>
      <c r="GHD94" s="9"/>
      <c r="GHE94" s="9"/>
      <c r="GHF94" s="9"/>
      <c r="GHG94" s="9"/>
      <c r="GHH94" s="9"/>
      <c r="GHI94" s="9"/>
      <c r="GHJ94" s="9"/>
      <c r="GHK94" s="9"/>
      <c r="GHL94" s="9"/>
      <c r="GHM94" s="9"/>
      <c r="GHN94" s="9"/>
      <c r="GHO94" s="9"/>
      <c r="GHP94" s="9"/>
      <c r="GHQ94" s="9"/>
      <c r="GHR94" s="9"/>
      <c r="GHS94" s="9"/>
      <c r="GHT94" s="9"/>
      <c r="GHU94" s="9"/>
      <c r="GHV94" s="9"/>
      <c r="GHW94" s="9"/>
      <c r="GHX94" s="9"/>
      <c r="GHY94" s="9"/>
      <c r="GHZ94" s="9"/>
      <c r="GIA94" s="9"/>
      <c r="GIB94" s="9"/>
      <c r="GIC94" s="9"/>
      <c r="GID94" s="9"/>
      <c r="GIE94" s="9"/>
      <c r="GIF94" s="9"/>
      <c r="GIG94" s="9"/>
      <c r="GIH94" s="9"/>
      <c r="GII94" s="9"/>
      <c r="GIJ94" s="9"/>
      <c r="GIK94" s="9"/>
      <c r="GIL94" s="9"/>
      <c r="GIM94" s="9"/>
      <c r="GIN94" s="9"/>
      <c r="GIO94" s="9"/>
      <c r="GIP94" s="9"/>
      <c r="GIQ94" s="9"/>
      <c r="GIR94" s="9"/>
      <c r="GIS94" s="9"/>
      <c r="GIT94" s="9"/>
      <c r="GIU94" s="9"/>
      <c r="GIV94" s="9"/>
      <c r="GIW94" s="9"/>
      <c r="GIX94" s="9"/>
      <c r="GIY94" s="9"/>
      <c r="GIZ94" s="9"/>
      <c r="GJA94" s="9"/>
      <c r="GJB94" s="9"/>
      <c r="GJC94" s="9"/>
      <c r="GJD94" s="9"/>
      <c r="GJE94" s="9"/>
      <c r="GJF94" s="9"/>
      <c r="GJG94" s="9"/>
      <c r="GJH94" s="9"/>
      <c r="GJI94" s="9"/>
      <c r="GJJ94" s="9"/>
      <c r="GJK94" s="9"/>
      <c r="GJL94" s="9"/>
      <c r="GJM94" s="9"/>
      <c r="GJN94" s="9"/>
      <c r="GJO94" s="9"/>
      <c r="GJP94" s="9"/>
      <c r="GJQ94" s="9"/>
      <c r="GJR94" s="9"/>
      <c r="GJS94" s="9"/>
      <c r="GJT94" s="9"/>
      <c r="GJU94" s="9"/>
      <c r="GJV94" s="9"/>
      <c r="GJW94" s="9"/>
      <c r="GJX94" s="9"/>
      <c r="GJY94" s="9"/>
      <c r="GJZ94" s="9"/>
      <c r="GKA94" s="9"/>
      <c r="GKB94" s="9"/>
      <c r="GKC94" s="9"/>
      <c r="GKD94" s="9"/>
      <c r="GKE94" s="9"/>
      <c r="GKF94" s="9"/>
      <c r="GKG94" s="9"/>
      <c r="GKH94" s="9"/>
      <c r="GKI94" s="9"/>
      <c r="GKJ94" s="9"/>
      <c r="GKK94" s="9"/>
      <c r="GKL94" s="9"/>
      <c r="GKM94" s="9"/>
      <c r="GKN94" s="9"/>
      <c r="GKO94" s="9"/>
      <c r="GKP94" s="9"/>
      <c r="GKQ94" s="9"/>
      <c r="GKR94" s="9"/>
      <c r="GKS94" s="9"/>
      <c r="GKT94" s="9"/>
      <c r="GKU94" s="9"/>
      <c r="GKV94" s="9"/>
      <c r="GKW94" s="9"/>
      <c r="GKX94" s="9"/>
      <c r="GKY94" s="9"/>
      <c r="GKZ94" s="9"/>
      <c r="GLA94" s="9"/>
      <c r="GLB94" s="9"/>
      <c r="GLC94" s="9"/>
      <c r="GLD94" s="9"/>
      <c r="GLE94" s="9"/>
      <c r="GLF94" s="9"/>
      <c r="GLG94" s="9"/>
      <c r="GLH94" s="9"/>
      <c r="GLI94" s="9"/>
      <c r="GLJ94" s="9"/>
      <c r="GLK94" s="9"/>
      <c r="GLL94" s="9"/>
      <c r="GLM94" s="9"/>
      <c r="GLN94" s="9"/>
      <c r="GLO94" s="9"/>
      <c r="GLP94" s="9"/>
      <c r="GLQ94" s="9"/>
      <c r="GLR94" s="9"/>
      <c r="GLS94" s="9"/>
      <c r="GLT94" s="9"/>
      <c r="GLU94" s="9"/>
      <c r="GLV94" s="9"/>
      <c r="GLW94" s="9"/>
      <c r="GLX94" s="9"/>
      <c r="GLY94" s="9"/>
      <c r="GLZ94" s="9"/>
      <c r="GMA94" s="9"/>
      <c r="GMB94" s="9"/>
      <c r="GMC94" s="9"/>
      <c r="GMD94" s="9"/>
      <c r="GME94" s="9"/>
      <c r="GMF94" s="9"/>
      <c r="GMG94" s="9"/>
      <c r="GMH94" s="9"/>
      <c r="GMI94" s="9"/>
      <c r="GMJ94" s="9"/>
      <c r="GMK94" s="9"/>
      <c r="GML94" s="9"/>
      <c r="GMM94" s="9"/>
      <c r="GMN94" s="9"/>
      <c r="GMO94" s="9"/>
      <c r="GMP94" s="9"/>
      <c r="GMQ94" s="9"/>
      <c r="GMR94" s="9"/>
      <c r="GMS94" s="9"/>
      <c r="GMT94" s="9"/>
      <c r="GMU94" s="9"/>
      <c r="GMV94" s="9"/>
      <c r="GMW94" s="9"/>
      <c r="GMX94" s="9"/>
      <c r="GMY94" s="9"/>
      <c r="GMZ94" s="9"/>
      <c r="GNA94" s="9"/>
      <c r="GNB94" s="9"/>
      <c r="GNC94" s="9"/>
      <c r="GND94" s="9"/>
      <c r="GNE94" s="9"/>
      <c r="GNF94" s="9"/>
      <c r="GNG94" s="9"/>
      <c r="GNH94" s="9"/>
      <c r="GNI94" s="9"/>
      <c r="GNJ94" s="9"/>
      <c r="GNK94" s="9"/>
      <c r="GNL94" s="9"/>
      <c r="GNM94" s="9"/>
      <c r="GNN94" s="9"/>
      <c r="GNO94" s="9"/>
      <c r="GNP94" s="9"/>
      <c r="GNQ94" s="9"/>
      <c r="GNR94" s="9"/>
      <c r="GNS94" s="9"/>
      <c r="GNT94" s="9"/>
      <c r="GNU94" s="9"/>
      <c r="GNV94" s="9"/>
      <c r="GNW94" s="9"/>
      <c r="GNX94" s="9"/>
      <c r="GNY94" s="9"/>
      <c r="GNZ94" s="9"/>
      <c r="GOA94" s="9"/>
      <c r="GOB94" s="9"/>
      <c r="GOC94" s="9"/>
      <c r="GOD94" s="9"/>
      <c r="GOE94" s="9"/>
      <c r="GOF94" s="9"/>
      <c r="GOG94" s="9"/>
      <c r="GOH94" s="9"/>
      <c r="GOI94" s="9"/>
      <c r="GOJ94" s="9"/>
      <c r="GOK94" s="9"/>
      <c r="GOL94" s="9"/>
      <c r="GOM94" s="9"/>
      <c r="GON94" s="9"/>
      <c r="GOO94" s="9"/>
      <c r="GOP94" s="9"/>
      <c r="GOQ94" s="9"/>
      <c r="GOR94" s="9"/>
      <c r="GOS94" s="9"/>
      <c r="GOT94" s="9"/>
      <c r="GOU94" s="9"/>
      <c r="GOV94" s="9"/>
      <c r="GOW94" s="9"/>
      <c r="GOX94" s="9"/>
      <c r="GOY94" s="9"/>
      <c r="GOZ94" s="9"/>
      <c r="GPA94" s="9"/>
      <c r="GPB94" s="9"/>
      <c r="GPC94" s="9"/>
      <c r="GPD94" s="9"/>
      <c r="GPE94" s="9"/>
      <c r="GPF94" s="9"/>
      <c r="GPG94" s="9"/>
      <c r="GPH94" s="9"/>
      <c r="GPI94" s="9"/>
      <c r="GPJ94" s="9"/>
      <c r="GPK94" s="9"/>
      <c r="GPL94" s="9"/>
      <c r="GPM94" s="9"/>
      <c r="GPN94" s="9"/>
      <c r="GPO94" s="9"/>
      <c r="GPP94" s="9"/>
      <c r="GPQ94" s="9"/>
      <c r="GPR94" s="9"/>
      <c r="GPS94" s="9"/>
      <c r="GPT94" s="9"/>
      <c r="GPU94" s="9"/>
      <c r="GPV94" s="9"/>
      <c r="GPW94" s="9"/>
      <c r="GPX94" s="9"/>
      <c r="GPY94" s="9"/>
      <c r="GPZ94" s="9"/>
      <c r="GQA94" s="9"/>
      <c r="GQB94" s="9"/>
      <c r="GQC94" s="9"/>
      <c r="GQD94" s="9"/>
      <c r="GQE94" s="9"/>
      <c r="GQF94" s="9"/>
      <c r="GQG94" s="9"/>
      <c r="GQH94" s="9"/>
      <c r="GQI94" s="9"/>
      <c r="GQJ94" s="9"/>
      <c r="GQK94" s="9"/>
      <c r="GQL94" s="9"/>
      <c r="GQM94" s="9"/>
      <c r="GQN94" s="9"/>
      <c r="GQO94" s="9"/>
      <c r="GQP94" s="9"/>
      <c r="GQQ94" s="9"/>
      <c r="GQR94" s="9"/>
      <c r="GQS94" s="9"/>
      <c r="GQT94" s="9"/>
      <c r="GQU94" s="9"/>
      <c r="GQV94" s="9"/>
      <c r="GQW94" s="9"/>
      <c r="GQX94" s="9"/>
      <c r="GQY94" s="9"/>
      <c r="GQZ94" s="9"/>
      <c r="GRA94" s="9"/>
      <c r="GRB94" s="9"/>
      <c r="GRC94" s="9"/>
      <c r="GRD94" s="9"/>
      <c r="GRE94" s="9"/>
      <c r="GRF94" s="9"/>
      <c r="GRG94" s="9"/>
      <c r="GRH94" s="9"/>
      <c r="GRI94" s="9"/>
      <c r="GRJ94" s="9"/>
      <c r="GRK94" s="9"/>
      <c r="GRL94" s="9"/>
      <c r="GRM94" s="9"/>
      <c r="GRN94" s="9"/>
      <c r="GRO94" s="9"/>
      <c r="GRP94" s="9"/>
      <c r="GRQ94" s="9"/>
      <c r="GRR94" s="9"/>
      <c r="GRS94" s="9"/>
      <c r="GRT94" s="9"/>
      <c r="GRU94" s="9"/>
      <c r="GRV94" s="9"/>
      <c r="GRW94" s="9"/>
      <c r="GRX94" s="9"/>
      <c r="GRY94" s="9"/>
      <c r="GRZ94" s="9"/>
      <c r="GSA94" s="9"/>
      <c r="GSB94" s="9"/>
      <c r="GSC94" s="9"/>
      <c r="GSD94" s="9"/>
      <c r="GSE94" s="9"/>
      <c r="GSF94" s="9"/>
      <c r="GSG94" s="9"/>
      <c r="GSH94" s="9"/>
      <c r="GSI94" s="9"/>
      <c r="GSJ94" s="9"/>
      <c r="GSK94" s="9"/>
      <c r="GSL94" s="9"/>
      <c r="GSM94" s="9"/>
      <c r="GSN94" s="9"/>
      <c r="GSO94" s="9"/>
      <c r="GSP94" s="9"/>
      <c r="GSQ94" s="9"/>
      <c r="GSR94" s="9"/>
      <c r="GSS94" s="9"/>
      <c r="GST94" s="9"/>
      <c r="GSU94" s="9"/>
      <c r="GSV94" s="9"/>
      <c r="GSW94" s="9"/>
      <c r="GSX94" s="9"/>
      <c r="GSY94" s="9"/>
      <c r="GSZ94" s="9"/>
      <c r="GTA94" s="9"/>
      <c r="GTB94" s="9"/>
      <c r="GTC94" s="9"/>
      <c r="GTD94" s="9"/>
      <c r="GTE94" s="9"/>
      <c r="GTF94" s="9"/>
      <c r="GTG94" s="9"/>
      <c r="GTH94" s="9"/>
      <c r="GTI94" s="9"/>
      <c r="GTJ94" s="9"/>
      <c r="GTK94" s="9"/>
      <c r="GTL94" s="9"/>
      <c r="GTM94" s="9"/>
      <c r="GTN94" s="9"/>
      <c r="GTO94" s="9"/>
      <c r="GTP94" s="9"/>
      <c r="GTQ94" s="9"/>
      <c r="GTR94" s="9"/>
      <c r="GTS94" s="9"/>
      <c r="GTT94" s="9"/>
      <c r="GTU94" s="9"/>
      <c r="GTV94" s="9"/>
      <c r="GTW94" s="9"/>
      <c r="GTX94" s="9"/>
      <c r="GTY94" s="9"/>
      <c r="GTZ94" s="9"/>
      <c r="GUA94" s="9"/>
      <c r="GUB94" s="9"/>
      <c r="GUC94" s="9"/>
      <c r="GUD94" s="9"/>
      <c r="GUE94" s="9"/>
      <c r="GUF94" s="9"/>
      <c r="GUG94" s="9"/>
      <c r="GUH94" s="9"/>
      <c r="GUI94" s="9"/>
      <c r="GUJ94" s="9"/>
      <c r="GUK94" s="9"/>
      <c r="GUL94" s="9"/>
      <c r="GUM94" s="9"/>
      <c r="GUN94" s="9"/>
      <c r="GUO94" s="9"/>
      <c r="GUP94" s="9"/>
      <c r="GUQ94" s="9"/>
      <c r="GUR94" s="9"/>
      <c r="GUS94" s="9"/>
      <c r="GUT94" s="9"/>
      <c r="GUU94" s="9"/>
      <c r="GUV94" s="9"/>
      <c r="GUW94" s="9"/>
      <c r="GUX94" s="9"/>
      <c r="GUY94" s="9"/>
      <c r="GUZ94" s="9"/>
      <c r="GVA94" s="9"/>
      <c r="GVB94" s="9"/>
      <c r="GVC94" s="9"/>
      <c r="GVD94" s="9"/>
      <c r="GVE94" s="9"/>
      <c r="GVF94" s="9"/>
      <c r="GVG94" s="9"/>
      <c r="GVH94" s="9"/>
      <c r="GVI94" s="9"/>
      <c r="GVJ94" s="9"/>
      <c r="GVK94" s="9"/>
      <c r="GVL94" s="9"/>
      <c r="GVM94" s="9"/>
      <c r="GVN94" s="9"/>
      <c r="GVO94" s="9"/>
      <c r="GVP94" s="9"/>
      <c r="GVQ94" s="9"/>
      <c r="GVR94" s="9"/>
      <c r="GVS94" s="9"/>
      <c r="GVT94" s="9"/>
      <c r="GVU94" s="9"/>
      <c r="GVV94" s="9"/>
      <c r="GVW94" s="9"/>
      <c r="GVX94" s="9"/>
      <c r="GVY94" s="9"/>
      <c r="GVZ94" s="9"/>
      <c r="GWA94" s="9"/>
      <c r="GWB94" s="9"/>
      <c r="GWC94" s="9"/>
      <c r="GWD94" s="9"/>
      <c r="GWE94" s="9"/>
      <c r="GWF94" s="9"/>
      <c r="GWG94" s="9"/>
      <c r="GWH94" s="9"/>
      <c r="GWI94" s="9"/>
      <c r="GWJ94" s="9"/>
      <c r="GWK94" s="9"/>
      <c r="GWL94" s="9"/>
      <c r="GWM94" s="9"/>
      <c r="GWN94" s="9"/>
      <c r="GWO94" s="9"/>
      <c r="GWP94" s="9"/>
      <c r="GWQ94" s="9"/>
      <c r="GWR94" s="9"/>
      <c r="GWS94" s="9"/>
      <c r="GWT94" s="9"/>
      <c r="GWU94" s="9"/>
      <c r="GWV94" s="9"/>
      <c r="GWW94" s="9"/>
      <c r="GWX94" s="9"/>
      <c r="GWY94" s="9"/>
      <c r="GWZ94" s="9"/>
      <c r="GXA94" s="9"/>
      <c r="GXB94" s="9"/>
      <c r="GXC94" s="9"/>
      <c r="GXD94" s="9"/>
      <c r="GXE94" s="9"/>
      <c r="GXF94" s="9"/>
      <c r="GXG94" s="9"/>
      <c r="GXH94" s="9"/>
      <c r="GXI94" s="9"/>
      <c r="GXJ94" s="9"/>
      <c r="GXK94" s="9"/>
      <c r="GXL94" s="9"/>
      <c r="GXM94" s="9"/>
      <c r="GXN94" s="9"/>
      <c r="GXO94" s="9"/>
      <c r="GXP94" s="9"/>
      <c r="GXQ94" s="9"/>
      <c r="GXR94" s="9"/>
      <c r="GXS94" s="9"/>
      <c r="GXT94" s="9"/>
      <c r="GXU94" s="9"/>
      <c r="GXV94" s="9"/>
      <c r="GXW94" s="9"/>
      <c r="GXX94" s="9"/>
      <c r="GXY94" s="9"/>
      <c r="GXZ94" s="9"/>
      <c r="GYA94" s="9"/>
      <c r="GYB94" s="9"/>
      <c r="GYC94" s="9"/>
      <c r="GYD94" s="9"/>
      <c r="GYE94" s="9"/>
      <c r="GYF94" s="9"/>
      <c r="GYG94" s="9"/>
      <c r="GYH94" s="9"/>
      <c r="GYI94" s="9"/>
      <c r="GYJ94" s="9"/>
      <c r="GYK94" s="9"/>
      <c r="GYL94" s="9"/>
      <c r="GYM94" s="9"/>
      <c r="GYN94" s="9"/>
      <c r="GYO94" s="9"/>
      <c r="GYP94" s="9"/>
      <c r="GYQ94" s="9"/>
      <c r="GYR94" s="9"/>
      <c r="GYS94" s="9"/>
      <c r="GYT94" s="9"/>
      <c r="GYU94" s="9"/>
      <c r="GYV94" s="9"/>
      <c r="GYW94" s="9"/>
      <c r="GYX94" s="9"/>
      <c r="GYY94" s="9"/>
      <c r="GYZ94" s="9"/>
      <c r="GZA94" s="9"/>
      <c r="GZB94" s="9"/>
      <c r="GZC94" s="9"/>
      <c r="GZD94" s="9"/>
      <c r="GZE94" s="9"/>
      <c r="GZF94" s="9"/>
      <c r="GZG94" s="9"/>
      <c r="GZH94" s="9"/>
      <c r="GZI94" s="9"/>
      <c r="GZJ94" s="9"/>
      <c r="GZK94" s="9"/>
      <c r="GZL94" s="9"/>
      <c r="GZM94" s="9"/>
      <c r="GZN94" s="9"/>
      <c r="GZO94" s="9"/>
      <c r="GZP94" s="9"/>
      <c r="GZQ94" s="9"/>
      <c r="GZR94" s="9"/>
      <c r="GZS94" s="9"/>
      <c r="GZT94" s="9"/>
      <c r="GZU94" s="9"/>
      <c r="GZV94" s="9"/>
      <c r="GZW94" s="9"/>
      <c r="GZX94" s="9"/>
      <c r="GZY94" s="9"/>
      <c r="GZZ94" s="9"/>
      <c r="HAA94" s="9"/>
      <c r="HAB94" s="9"/>
      <c r="HAC94" s="9"/>
      <c r="HAD94" s="9"/>
      <c r="HAE94" s="9"/>
      <c r="HAF94" s="9"/>
      <c r="HAG94" s="9"/>
      <c r="HAH94" s="9"/>
      <c r="HAI94" s="9"/>
      <c r="HAJ94" s="9"/>
      <c r="HAK94" s="9"/>
      <c r="HAL94" s="9"/>
      <c r="HAM94" s="9"/>
      <c r="HAN94" s="9"/>
      <c r="HAO94" s="9"/>
      <c r="HAP94" s="9"/>
      <c r="HAQ94" s="9"/>
      <c r="HAR94" s="9"/>
      <c r="HAS94" s="9"/>
      <c r="HAT94" s="9"/>
      <c r="HAU94" s="9"/>
      <c r="HAV94" s="9"/>
      <c r="HAW94" s="9"/>
      <c r="HAX94" s="9"/>
      <c r="HAY94" s="9"/>
      <c r="HAZ94" s="9"/>
      <c r="HBA94" s="9"/>
      <c r="HBB94" s="9"/>
      <c r="HBC94" s="9"/>
      <c r="HBD94" s="9"/>
      <c r="HBE94" s="9"/>
      <c r="HBF94" s="9"/>
      <c r="HBG94" s="9"/>
      <c r="HBH94" s="9"/>
      <c r="HBI94" s="9"/>
      <c r="HBJ94" s="9"/>
      <c r="HBK94" s="9"/>
      <c r="HBL94" s="9"/>
      <c r="HBM94" s="9"/>
      <c r="HBN94" s="9"/>
      <c r="HBO94" s="9"/>
      <c r="HBP94" s="9"/>
      <c r="HBQ94" s="9"/>
      <c r="HBR94" s="9"/>
      <c r="HBS94" s="9"/>
      <c r="HBT94" s="9"/>
      <c r="HBU94" s="9"/>
      <c r="HBV94" s="9"/>
      <c r="HBW94" s="9"/>
      <c r="HBX94" s="9"/>
      <c r="HBY94" s="9"/>
      <c r="HBZ94" s="9"/>
      <c r="HCA94" s="9"/>
      <c r="HCB94" s="9"/>
      <c r="HCC94" s="9"/>
      <c r="HCD94" s="9"/>
      <c r="HCE94" s="9"/>
      <c r="HCF94" s="9"/>
      <c r="HCG94" s="9"/>
      <c r="HCH94" s="9"/>
      <c r="HCI94" s="9"/>
      <c r="HCJ94" s="9"/>
      <c r="HCK94" s="9"/>
      <c r="HCL94" s="9"/>
      <c r="HCM94" s="9"/>
      <c r="HCN94" s="9"/>
      <c r="HCO94" s="9"/>
      <c r="HCP94" s="9"/>
      <c r="HCQ94" s="9"/>
      <c r="HCR94" s="9"/>
      <c r="HCS94" s="9"/>
      <c r="HCT94" s="9"/>
      <c r="HCU94" s="9"/>
      <c r="HCV94" s="9"/>
      <c r="HCW94" s="9"/>
      <c r="HCX94" s="9"/>
      <c r="HCY94" s="9"/>
      <c r="HCZ94" s="9"/>
      <c r="HDA94" s="9"/>
      <c r="HDB94" s="9"/>
      <c r="HDC94" s="9"/>
      <c r="HDD94" s="9"/>
      <c r="HDE94" s="9"/>
      <c r="HDF94" s="9"/>
      <c r="HDG94" s="9"/>
      <c r="HDH94" s="9"/>
      <c r="HDI94" s="9"/>
      <c r="HDJ94" s="9"/>
      <c r="HDK94" s="9"/>
      <c r="HDL94" s="9"/>
      <c r="HDM94" s="9"/>
      <c r="HDN94" s="9"/>
      <c r="HDO94" s="9"/>
      <c r="HDP94" s="9"/>
      <c r="HDQ94" s="9"/>
      <c r="HDR94" s="9"/>
      <c r="HDS94" s="9"/>
      <c r="HDT94" s="9"/>
      <c r="HDU94" s="9"/>
      <c r="HDV94" s="9"/>
      <c r="HDW94" s="9"/>
      <c r="HDX94" s="9"/>
      <c r="HDY94" s="9"/>
      <c r="HDZ94" s="9"/>
      <c r="HEA94" s="9"/>
      <c r="HEB94" s="9"/>
      <c r="HEC94" s="9"/>
      <c r="HED94" s="9"/>
      <c r="HEE94" s="9"/>
      <c r="HEF94" s="9"/>
      <c r="HEG94" s="9"/>
      <c r="HEH94" s="9"/>
      <c r="HEI94" s="9"/>
      <c r="HEJ94" s="9"/>
      <c r="HEK94" s="9"/>
      <c r="HEL94" s="9"/>
      <c r="HEM94" s="9"/>
      <c r="HEN94" s="9"/>
      <c r="HEO94" s="9"/>
      <c r="HEP94" s="9"/>
      <c r="HEQ94" s="9"/>
      <c r="HER94" s="9"/>
      <c r="HES94" s="9"/>
      <c r="HET94" s="9"/>
      <c r="HEU94" s="9"/>
      <c r="HEV94" s="9"/>
      <c r="HEW94" s="9"/>
      <c r="HEX94" s="9"/>
      <c r="HEY94" s="9"/>
      <c r="HEZ94" s="9"/>
      <c r="HFA94" s="9"/>
      <c r="HFB94" s="9"/>
      <c r="HFC94" s="9"/>
      <c r="HFD94" s="9"/>
      <c r="HFE94" s="9"/>
      <c r="HFF94" s="9"/>
      <c r="HFG94" s="9"/>
      <c r="HFH94" s="9"/>
      <c r="HFI94" s="9"/>
      <c r="HFJ94" s="9"/>
      <c r="HFK94" s="9"/>
      <c r="HFL94" s="9"/>
      <c r="HFM94" s="9"/>
      <c r="HFN94" s="9"/>
      <c r="HFO94" s="9"/>
      <c r="HFP94" s="9"/>
      <c r="HFQ94" s="9"/>
      <c r="HFR94" s="9"/>
      <c r="HFS94" s="9"/>
      <c r="HFT94" s="9"/>
      <c r="HFU94" s="9"/>
      <c r="HFV94" s="9"/>
      <c r="HFW94" s="9"/>
      <c r="HFX94" s="9"/>
      <c r="HFY94" s="9"/>
      <c r="HFZ94" s="9"/>
      <c r="HGA94" s="9"/>
      <c r="HGB94" s="9"/>
      <c r="HGC94" s="9"/>
      <c r="HGD94" s="9"/>
      <c r="HGE94" s="9"/>
      <c r="HGF94" s="9"/>
      <c r="HGG94" s="9"/>
      <c r="HGH94" s="9"/>
      <c r="HGI94" s="9"/>
      <c r="HGJ94" s="9"/>
      <c r="HGK94" s="9"/>
      <c r="HGL94" s="9"/>
      <c r="HGM94" s="9"/>
      <c r="HGN94" s="9"/>
      <c r="HGO94" s="9"/>
      <c r="HGP94" s="9"/>
      <c r="HGQ94" s="9"/>
      <c r="HGR94" s="9"/>
      <c r="HGS94" s="9"/>
      <c r="HGT94" s="9"/>
      <c r="HGU94" s="9"/>
      <c r="HGV94" s="9"/>
      <c r="HGW94" s="9"/>
      <c r="HGX94" s="9"/>
      <c r="HGY94" s="9"/>
      <c r="HGZ94" s="9"/>
      <c r="HHA94" s="9"/>
      <c r="HHB94" s="9"/>
      <c r="HHC94" s="9"/>
      <c r="HHD94" s="9"/>
      <c r="HHE94" s="9"/>
      <c r="HHF94" s="9"/>
      <c r="HHG94" s="9"/>
      <c r="HHH94" s="9"/>
      <c r="HHI94" s="9"/>
      <c r="HHJ94" s="9"/>
      <c r="HHK94" s="9"/>
      <c r="HHL94" s="9"/>
      <c r="HHM94" s="9"/>
      <c r="HHN94" s="9"/>
      <c r="HHO94" s="9"/>
      <c r="HHP94" s="9"/>
      <c r="HHQ94" s="9"/>
      <c r="HHR94" s="9"/>
      <c r="HHS94" s="9"/>
      <c r="HHT94" s="9"/>
      <c r="HHU94" s="9"/>
      <c r="HHV94" s="9"/>
      <c r="HHW94" s="9"/>
      <c r="HHX94" s="9"/>
      <c r="HHY94" s="9"/>
      <c r="HHZ94" s="9"/>
      <c r="HIA94" s="9"/>
      <c r="HIB94" s="9"/>
      <c r="HIC94" s="9"/>
      <c r="HID94" s="9"/>
      <c r="HIE94" s="9"/>
      <c r="HIF94" s="9"/>
      <c r="HIG94" s="9"/>
      <c r="HIH94" s="9"/>
      <c r="HII94" s="9"/>
      <c r="HIJ94" s="9"/>
      <c r="HIK94" s="9"/>
      <c r="HIL94" s="9"/>
      <c r="HIM94" s="9"/>
      <c r="HIN94" s="9"/>
      <c r="HIO94" s="9"/>
      <c r="HIP94" s="9"/>
      <c r="HIQ94" s="9"/>
      <c r="HIR94" s="9"/>
      <c r="HIS94" s="9"/>
      <c r="HIT94" s="9"/>
      <c r="HIU94" s="9"/>
      <c r="HIV94" s="9"/>
      <c r="HIW94" s="9"/>
      <c r="HIX94" s="9"/>
      <c r="HIY94" s="9"/>
      <c r="HIZ94" s="9"/>
      <c r="HJA94" s="9"/>
      <c r="HJB94" s="9"/>
      <c r="HJC94" s="9"/>
      <c r="HJD94" s="9"/>
      <c r="HJE94" s="9"/>
      <c r="HJF94" s="9"/>
      <c r="HJG94" s="9"/>
      <c r="HJH94" s="9"/>
      <c r="HJI94" s="9"/>
      <c r="HJJ94" s="9"/>
      <c r="HJK94" s="9"/>
      <c r="HJL94" s="9"/>
      <c r="HJM94" s="9"/>
      <c r="HJN94" s="9"/>
      <c r="HJO94" s="9"/>
      <c r="HJP94" s="9"/>
      <c r="HJQ94" s="9"/>
      <c r="HJR94" s="9"/>
      <c r="HJS94" s="9"/>
      <c r="HJT94" s="9"/>
      <c r="HJU94" s="9"/>
      <c r="HJV94" s="9"/>
      <c r="HJW94" s="9"/>
      <c r="HJX94" s="9"/>
      <c r="HJY94" s="9"/>
      <c r="HJZ94" s="9"/>
      <c r="HKA94" s="9"/>
      <c r="HKB94" s="9"/>
      <c r="HKC94" s="9"/>
      <c r="HKD94" s="9"/>
      <c r="HKE94" s="9"/>
      <c r="HKF94" s="9"/>
      <c r="HKG94" s="9"/>
      <c r="HKH94" s="9"/>
      <c r="HKI94" s="9"/>
      <c r="HKJ94" s="9"/>
      <c r="HKK94" s="9"/>
      <c r="HKL94" s="9"/>
      <c r="HKM94" s="9"/>
      <c r="HKN94" s="9"/>
      <c r="HKO94" s="9"/>
      <c r="HKP94" s="9"/>
      <c r="HKQ94" s="9"/>
      <c r="HKR94" s="9"/>
      <c r="HKS94" s="9"/>
      <c r="HKT94" s="9"/>
      <c r="HKU94" s="9"/>
      <c r="HKV94" s="9"/>
      <c r="HKW94" s="9"/>
      <c r="HKX94" s="9"/>
      <c r="HKY94" s="9"/>
      <c r="HKZ94" s="9"/>
      <c r="HLA94" s="9"/>
      <c r="HLB94" s="9"/>
      <c r="HLC94" s="9"/>
      <c r="HLD94" s="9"/>
      <c r="HLE94" s="9"/>
      <c r="HLF94" s="9"/>
      <c r="HLG94" s="9"/>
      <c r="HLH94" s="9"/>
      <c r="HLI94" s="9"/>
      <c r="HLJ94" s="9"/>
      <c r="HLK94" s="9"/>
      <c r="HLL94" s="9"/>
      <c r="HLM94" s="9"/>
      <c r="HLN94" s="9"/>
      <c r="HLO94" s="9"/>
      <c r="HLP94" s="9"/>
      <c r="HLQ94" s="9"/>
      <c r="HLR94" s="9"/>
      <c r="HLS94" s="9"/>
      <c r="HLT94" s="9"/>
      <c r="HLU94" s="9"/>
      <c r="HLV94" s="9"/>
      <c r="HLW94" s="9"/>
      <c r="HLX94" s="9"/>
      <c r="HLY94" s="9"/>
      <c r="HLZ94" s="9"/>
      <c r="HMA94" s="9"/>
      <c r="HMB94" s="9"/>
      <c r="HMC94" s="9"/>
      <c r="HMD94" s="9"/>
      <c r="HME94" s="9"/>
      <c r="HMF94" s="9"/>
      <c r="HMG94" s="9"/>
      <c r="HMH94" s="9"/>
      <c r="HMI94" s="9"/>
      <c r="HMJ94" s="9"/>
      <c r="HMK94" s="9"/>
      <c r="HML94" s="9"/>
      <c r="HMM94" s="9"/>
      <c r="HMN94" s="9"/>
      <c r="HMO94" s="9"/>
      <c r="HMP94" s="9"/>
      <c r="HMQ94" s="9"/>
      <c r="HMR94" s="9"/>
      <c r="HMS94" s="9"/>
      <c r="HMT94" s="9"/>
      <c r="HMU94" s="9"/>
      <c r="HMV94" s="9"/>
      <c r="HMW94" s="9"/>
      <c r="HMX94" s="9"/>
      <c r="HMY94" s="9"/>
      <c r="HMZ94" s="9"/>
      <c r="HNA94" s="9"/>
      <c r="HNB94" s="9"/>
      <c r="HNC94" s="9"/>
      <c r="HND94" s="9"/>
      <c r="HNE94" s="9"/>
      <c r="HNF94" s="9"/>
      <c r="HNG94" s="9"/>
      <c r="HNH94" s="9"/>
      <c r="HNI94" s="9"/>
      <c r="HNJ94" s="9"/>
      <c r="HNK94" s="9"/>
      <c r="HNL94" s="9"/>
      <c r="HNM94" s="9"/>
      <c r="HNN94" s="9"/>
      <c r="HNO94" s="9"/>
      <c r="HNP94" s="9"/>
      <c r="HNQ94" s="9"/>
      <c r="HNR94" s="9"/>
      <c r="HNS94" s="9"/>
      <c r="HNT94" s="9"/>
      <c r="HNU94" s="9"/>
      <c r="HNV94" s="9"/>
      <c r="HNW94" s="9"/>
      <c r="HNX94" s="9"/>
      <c r="HNY94" s="9"/>
      <c r="HNZ94" s="9"/>
      <c r="HOA94" s="9"/>
      <c r="HOB94" s="9"/>
      <c r="HOC94" s="9"/>
      <c r="HOD94" s="9"/>
      <c r="HOE94" s="9"/>
      <c r="HOF94" s="9"/>
      <c r="HOG94" s="9"/>
      <c r="HOH94" s="9"/>
      <c r="HOI94" s="9"/>
      <c r="HOJ94" s="9"/>
      <c r="HOK94" s="9"/>
      <c r="HOL94" s="9"/>
      <c r="HOM94" s="9"/>
      <c r="HON94" s="9"/>
      <c r="HOO94" s="9"/>
      <c r="HOP94" s="9"/>
      <c r="HOQ94" s="9"/>
      <c r="HOR94" s="9"/>
      <c r="HOS94" s="9"/>
      <c r="HOT94" s="9"/>
      <c r="HOU94" s="9"/>
      <c r="HOV94" s="9"/>
      <c r="HOW94" s="9"/>
      <c r="HOX94" s="9"/>
      <c r="HOY94" s="9"/>
      <c r="HOZ94" s="9"/>
      <c r="HPA94" s="9"/>
      <c r="HPB94" s="9"/>
      <c r="HPC94" s="9"/>
      <c r="HPD94" s="9"/>
      <c r="HPE94" s="9"/>
      <c r="HPF94" s="9"/>
      <c r="HPG94" s="9"/>
      <c r="HPH94" s="9"/>
      <c r="HPI94" s="9"/>
      <c r="HPJ94" s="9"/>
      <c r="HPK94" s="9"/>
      <c r="HPL94" s="9"/>
      <c r="HPM94" s="9"/>
      <c r="HPN94" s="9"/>
      <c r="HPO94" s="9"/>
      <c r="HPP94" s="9"/>
      <c r="HPQ94" s="9"/>
      <c r="HPR94" s="9"/>
      <c r="HPS94" s="9"/>
      <c r="HPT94" s="9"/>
      <c r="HPU94" s="9"/>
      <c r="HPV94" s="9"/>
      <c r="HPW94" s="9"/>
      <c r="HPX94" s="9"/>
      <c r="HPY94" s="9"/>
      <c r="HPZ94" s="9"/>
      <c r="HQA94" s="9"/>
      <c r="HQB94" s="9"/>
      <c r="HQC94" s="9"/>
      <c r="HQD94" s="9"/>
      <c r="HQE94" s="9"/>
      <c r="HQF94" s="9"/>
      <c r="HQG94" s="9"/>
      <c r="HQH94" s="9"/>
      <c r="HQI94" s="9"/>
      <c r="HQJ94" s="9"/>
      <c r="HQK94" s="9"/>
      <c r="HQL94" s="9"/>
      <c r="HQM94" s="9"/>
      <c r="HQN94" s="9"/>
      <c r="HQO94" s="9"/>
      <c r="HQP94" s="9"/>
      <c r="HQQ94" s="9"/>
      <c r="HQR94" s="9"/>
      <c r="HQS94" s="9"/>
      <c r="HQT94" s="9"/>
      <c r="HQU94" s="9"/>
      <c r="HQV94" s="9"/>
      <c r="HQW94" s="9"/>
      <c r="HQX94" s="9"/>
      <c r="HQY94" s="9"/>
      <c r="HQZ94" s="9"/>
      <c r="HRA94" s="9"/>
      <c r="HRB94" s="9"/>
      <c r="HRC94" s="9"/>
      <c r="HRD94" s="9"/>
      <c r="HRE94" s="9"/>
      <c r="HRF94" s="9"/>
      <c r="HRG94" s="9"/>
      <c r="HRH94" s="9"/>
      <c r="HRI94" s="9"/>
      <c r="HRJ94" s="9"/>
      <c r="HRK94" s="9"/>
      <c r="HRL94" s="9"/>
      <c r="HRM94" s="9"/>
      <c r="HRN94" s="9"/>
      <c r="HRO94" s="9"/>
      <c r="HRP94" s="9"/>
      <c r="HRQ94" s="9"/>
      <c r="HRR94" s="9"/>
      <c r="HRS94" s="9"/>
      <c r="HRT94" s="9"/>
      <c r="HRU94" s="9"/>
      <c r="HRV94" s="9"/>
      <c r="HRW94" s="9"/>
      <c r="HRX94" s="9"/>
      <c r="HRY94" s="9"/>
      <c r="HRZ94" s="9"/>
      <c r="HSA94" s="9"/>
      <c r="HSB94" s="9"/>
      <c r="HSC94" s="9"/>
      <c r="HSD94" s="9"/>
      <c r="HSE94" s="9"/>
      <c r="HSF94" s="9"/>
      <c r="HSG94" s="9"/>
      <c r="HSH94" s="9"/>
      <c r="HSI94" s="9"/>
      <c r="HSJ94" s="9"/>
      <c r="HSK94" s="9"/>
      <c r="HSL94" s="9"/>
      <c r="HSM94" s="9"/>
      <c r="HSN94" s="9"/>
      <c r="HSO94" s="9"/>
      <c r="HSP94" s="9"/>
      <c r="HSQ94" s="9"/>
      <c r="HSR94" s="9"/>
      <c r="HSS94" s="9"/>
      <c r="HST94" s="9"/>
      <c r="HSU94" s="9"/>
      <c r="HSV94" s="9"/>
      <c r="HSW94" s="9"/>
      <c r="HSX94" s="9"/>
      <c r="HSY94" s="9"/>
      <c r="HSZ94" s="9"/>
      <c r="HTA94" s="9"/>
      <c r="HTB94" s="9"/>
      <c r="HTC94" s="9"/>
      <c r="HTD94" s="9"/>
      <c r="HTE94" s="9"/>
      <c r="HTF94" s="9"/>
      <c r="HTG94" s="9"/>
      <c r="HTH94" s="9"/>
      <c r="HTI94" s="9"/>
      <c r="HTJ94" s="9"/>
      <c r="HTK94" s="9"/>
      <c r="HTL94" s="9"/>
      <c r="HTM94" s="9"/>
      <c r="HTN94" s="9"/>
      <c r="HTO94" s="9"/>
      <c r="HTP94" s="9"/>
      <c r="HTQ94" s="9"/>
      <c r="HTR94" s="9"/>
      <c r="HTS94" s="9"/>
      <c r="HTT94" s="9"/>
      <c r="HTU94" s="9"/>
      <c r="HTV94" s="9"/>
      <c r="HTW94" s="9"/>
      <c r="HTX94" s="9"/>
      <c r="HTY94" s="9"/>
      <c r="HTZ94" s="9"/>
      <c r="HUA94" s="9"/>
      <c r="HUB94" s="9"/>
      <c r="HUC94" s="9"/>
      <c r="HUD94" s="9"/>
      <c r="HUE94" s="9"/>
      <c r="HUF94" s="9"/>
      <c r="HUG94" s="9"/>
      <c r="HUH94" s="9"/>
      <c r="HUI94" s="9"/>
      <c r="HUJ94" s="9"/>
      <c r="HUK94" s="9"/>
      <c r="HUL94" s="9"/>
      <c r="HUM94" s="9"/>
      <c r="HUN94" s="9"/>
      <c r="HUO94" s="9"/>
      <c r="HUP94" s="9"/>
      <c r="HUQ94" s="9"/>
      <c r="HUR94" s="9"/>
      <c r="HUS94" s="9"/>
      <c r="HUT94" s="9"/>
      <c r="HUU94" s="9"/>
      <c r="HUV94" s="9"/>
      <c r="HUW94" s="9"/>
      <c r="HUX94" s="9"/>
      <c r="HUY94" s="9"/>
      <c r="HUZ94" s="9"/>
      <c r="HVA94" s="9"/>
      <c r="HVB94" s="9"/>
      <c r="HVC94" s="9"/>
      <c r="HVD94" s="9"/>
      <c r="HVE94" s="9"/>
      <c r="HVF94" s="9"/>
      <c r="HVG94" s="9"/>
      <c r="HVH94" s="9"/>
      <c r="HVI94" s="9"/>
      <c r="HVJ94" s="9"/>
      <c r="HVK94" s="9"/>
      <c r="HVL94" s="9"/>
      <c r="HVM94" s="9"/>
      <c r="HVN94" s="9"/>
      <c r="HVO94" s="9"/>
      <c r="HVP94" s="9"/>
      <c r="HVQ94" s="9"/>
      <c r="HVR94" s="9"/>
      <c r="HVS94" s="9"/>
      <c r="HVT94" s="9"/>
      <c r="HVU94" s="9"/>
      <c r="HVV94" s="9"/>
      <c r="HVW94" s="9"/>
      <c r="HVX94" s="9"/>
      <c r="HVY94" s="9"/>
      <c r="HVZ94" s="9"/>
      <c r="HWA94" s="9"/>
      <c r="HWB94" s="9"/>
      <c r="HWC94" s="9"/>
      <c r="HWD94" s="9"/>
      <c r="HWE94" s="9"/>
      <c r="HWF94" s="9"/>
      <c r="HWG94" s="9"/>
      <c r="HWH94" s="9"/>
      <c r="HWI94" s="9"/>
      <c r="HWJ94" s="9"/>
      <c r="HWK94" s="9"/>
      <c r="HWL94" s="9"/>
      <c r="HWM94" s="9"/>
      <c r="HWN94" s="9"/>
      <c r="HWO94" s="9"/>
      <c r="HWP94" s="9"/>
      <c r="HWQ94" s="9"/>
      <c r="HWR94" s="9"/>
      <c r="HWS94" s="9"/>
      <c r="HWT94" s="9"/>
      <c r="HWU94" s="9"/>
      <c r="HWV94" s="9"/>
      <c r="HWW94" s="9"/>
      <c r="HWX94" s="9"/>
      <c r="HWY94" s="9"/>
      <c r="HWZ94" s="9"/>
      <c r="HXA94" s="9"/>
      <c r="HXB94" s="9"/>
      <c r="HXC94" s="9"/>
      <c r="HXD94" s="9"/>
      <c r="HXE94" s="9"/>
      <c r="HXF94" s="9"/>
      <c r="HXG94" s="9"/>
      <c r="HXH94" s="9"/>
      <c r="HXI94" s="9"/>
      <c r="HXJ94" s="9"/>
      <c r="HXK94" s="9"/>
      <c r="HXL94" s="9"/>
      <c r="HXM94" s="9"/>
      <c r="HXN94" s="9"/>
      <c r="HXO94" s="9"/>
      <c r="HXP94" s="9"/>
      <c r="HXQ94" s="9"/>
      <c r="HXR94" s="9"/>
      <c r="HXS94" s="9"/>
      <c r="HXT94" s="9"/>
      <c r="HXU94" s="9"/>
      <c r="HXV94" s="9"/>
      <c r="HXW94" s="9"/>
      <c r="HXX94" s="9"/>
      <c r="HXY94" s="9"/>
      <c r="HXZ94" s="9"/>
      <c r="HYA94" s="9"/>
      <c r="HYB94" s="9"/>
      <c r="HYC94" s="9"/>
      <c r="HYD94" s="9"/>
      <c r="HYE94" s="9"/>
      <c r="HYF94" s="9"/>
      <c r="HYG94" s="9"/>
      <c r="HYH94" s="9"/>
      <c r="HYI94" s="9"/>
      <c r="HYJ94" s="9"/>
      <c r="HYK94" s="9"/>
      <c r="HYL94" s="9"/>
      <c r="HYM94" s="9"/>
      <c r="HYN94" s="9"/>
      <c r="HYO94" s="9"/>
      <c r="HYP94" s="9"/>
      <c r="HYQ94" s="9"/>
      <c r="HYR94" s="9"/>
      <c r="HYS94" s="9"/>
      <c r="HYT94" s="9"/>
      <c r="HYU94" s="9"/>
      <c r="HYV94" s="9"/>
      <c r="HYW94" s="9"/>
      <c r="HYX94" s="9"/>
      <c r="HYY94" s="9"/>
      <c r="HYZ94" s="9"/>
      <c r="HZA94" s="9"/>
      <c r="HZB94" s="9"/>
      <c r="HZC94" s="9"/>
      <c r="HZD94" s="9"/>
      <c r="HZE94" s="9"/>
      <c r="HZF94" s="9"/>
      <c r="HZG94" s="9"/>
      <c r="HZH94" s="9"/>
      <c r="HZI94" s="9"/>
      <c r="HZJ94" s="9"/>
      <c r="HZK94" s="9"/>
      <c r="HZL94" s="9"/>
      <c r="HZM94" s="9"/>
      <c r="HZN94" s="9"/>
      <c r="HZO94" s="9"/>
      <c r="HZP94" s="9"/>
      <c r="HZQ94" s="9"/>
      <c r="HZR94" s="9"/>
      <c r="HZS94" s="9"/>
      <c r="HZT94" s="9"/>
      <c r="HZU94" s="9"/>
      <c r="HZV94" s="9"/>
      <c r="HZW94" s="9"/>
      <c r="HZX94" s="9"/>
      <c r="HZY94" s="9"/>
      <c r="HZZ94" s="9"/>
      <c r="IAA94" s="9"/>
      <c r="IAB94" s="9"/>
      <c r="IAC94" s="9"/>
      <c r="IAD94" s="9"/>
      <c r="IAE94" s="9"/>
      <c r="IAF94" s="9"/>
      <c r="IAG94" s="9"/>
      <c r="IAH94" s="9"/>
      <c r="IAI94" s="9"/>
      <c r="IAJ94" s="9"/>
      <c r="IAK94" s="9"/>
      <c r="IAL94" s="9"/>
      <c r="IAM94" s="9"/>
      <c r="IAN94" s="9"/>
      <c r="IAO94" s="9"/>
      <c r="IAP94" s="9"/>
      <c r="IAQ94" s="9"/>
      <c r="IAR94" s="9"/>
      <c r="IAS94" s="9"/>
      <c r="IAT94" s="9"/>
      <c r="IAU94" s="9"/>
      <c r="IAV94" s="9"/>
      <c r="IAW94" s="9"/>
      <c r="IAX94" s="9"/>
      <c r="IAY94" s="9"/>
      <c r="IAZ94" s="9"/>
      <c r="IBA94" s="9"/>
      <c r="IBB94" s="9"/>
      <c r="IBC94" s="9"/>
      <c r="IBD94" s="9"/>
      <c r="IBE94" s="9"/>
      <c r="IBF94" s="9"/>
      <c r="IBG94" s="9"/>
      <c r="IBH94" s="9"/>
      <c r="IBI94" s="9"/>
      <c r="IBJ94" s="9"/>
      <c r="IBK94" s="9"/>
      <c r="IBL94" s="9"/>
      <c r="IBM94" s="9"/>
      <c r="IBN94" s="9"/>
      <c r="IBO94" s="9"/>
      <c r="IBP94" s="9"/>
      <c r="IBQ94" s="9"/>
      <c r="IBR94" s="9"/>
      <c r="IBS94" s="9"/>
      <c r="IBT94" s="9"/>
      <c r="IBU94" s="9"/>
      <c r="IBV94" s="9"/>
      <c r="IBW94" s="9"/>
      <c r="IBX94" s="9"/>
      <c r="IBY94" s="9"/>
      <c r="IBZ94" s="9"/>
      <c r="ICA94" s="9"/>
      <c r="ICB94" s="9"/>
      <c r="ICC94" s="9"/>
      <c r="ICD94" s="9"/>
      <c r="ICE94" s="9"/>
      <c r="ICF94" s="9"/>
      <c r="ICG94" s="9"/>
      <c r="ICH94" s="9"/>
      <c r="ICI94" s="9"/>
      <c r="ICJ94" s="9"/>
      <c r="ICK94" s="9"/>
      <c r="ICL94" s="9"/>
      <c r="ICM94" s="9"/>
      <c r="ICN94" s="9"/>
      <c r="ICO94" s="9"/>
      <c r="ICP94" s="9"/>
      <c r="ICQ94" s="9"/>
      <c r="ICR94" s="9"/>
      <c r="ICS94" s="9"/>
      <c r="ICT94" s="9"/>
      <c r="ICU94" s="9"/>
      <c r="ICV94" s="9"/>
      <c r="ICW94" s="9"/>
      <c r="ICX94" s="9"/>
      <c r="ICY94" s="9"/>
      <c r="ICZ94" s="9"/>
      <c r="IDA94" s="9"/>
      <c r="IDB94" s="9"/>
      <c r="IDC94" s="9"/>
      <c r="IDD94" s="9"/>
      <c r="IDE94" s="9"/>
      <c r="IDF94" s="9"/>
      <c r="IDG94" s="9"/>
      <c r="IDH94" s="9"/>
      <c r="IDI94" s="9"/>
      <c r="IDJ94" s="9"/>
      <c r="IDK94" s="9"/>
      <c r="IDL94" s="9"/>
      <c r="IDM94" s="9"/>
      <c r="IDN94" s="9"/>
      <c r="IDO94" s="9"/>
      <c r="IDP94" s="9"/>
      <c r="IDQ94" s="9"/>
      <c r="IDR94" s="9"/>
      <c r="IDS94" s="9"/>
      <c r="IDT94" s="9"/>
      <c r="IDU94" s="9"/>
      <c r="IDV94" s="9"/>
      <c r="IDW94" s="9"/>
      <c r="IDX94" s="9"/>
      <c r="IDY94" s="9"/>
      <c r="IDZ94" s="9"/>
      <c r="IEA94" s="9"/>
      <c r="IEB94" s="9"/>
      <c r="IEC94" s="9"/>
      <c r="IED94" s="9"/>
      <c r="IEE94" s="9"/>
      <c r="IEF94" s="9"/>
      <c r="IEG94" s="9"/>
      <c r="IEH94" s="9"/>
      <c r="IEI94" s="9"/>
      <c r="IEJ94" s="9"/>
      <c r="IEK94" s="9"/>
      <c r="IEL94" s="9"/>
      <c r="IEM94" s="9"/>
      <c r="IEN94" s="9"/>
      <c r="IEO94" s="9"/>
      <c r="IEP94" s="9"/>
      <c r="IEQ94" s="9"/>
      <c r="IER94" s="9"/>
      <c r="IES94" s="9"/>
      <c r="IET94" s="9"/>
      <c r="IEU94" s="9"/>
      <c r="IEV94" s="9"/>
      <c r="IEW94" s="9"/>
      <c r="IEX94" s="9"/>
      <c r="IEY94" s="9"/>
      <c r="IEZ94" s="9"/>
      <c r="IFA94" s="9"/>
      <c r="IFB94" s="9"/>
      <c r="IFC94" s="9"/>
      <c r="IFD94" s="9"/>
      <c r="IFE94" s="9"/>
      <c r="IFF94" s="9"/>
      <c r="IFG94" s="9"/>
      <c r="IFH94" s="9"/>
      <c r="IFI94" s="9"/>
      <c r="IFJ94" s="9"/>
      <c r="IFK94" s="9"/>
      <c r="IFL94" s="9"/>
      <c r="IFM94" s="9"/>
      <c r="IFN94" s="9"/>
      <c r="IFO94" s="9"/>
      <c r="IFP94" s="9"/>
      <c r="IFQ94" s="9"/>
      <c r="IFR94" s="9"/>
      <c r="IFS94" s="9"/>
      <c r="IFT94" s="9"/>
      <c r="IFU94" s="9"/>
      <c r="IFV94" s="9"/>
      <c r="IFW94" s="9"/>
      <c r="IFX94" s="9"/>
      <c r="IFY94" s="9"/>
      <c r="IFZ94" s="9"/>
      <c r="IGA94" s="9"/>
      <c r="IGB94" s="9"/>
      <c r="IGC94" s="9"/>
      <c r="IGD94" s="9"/>
      <c r="IGE94" s="9"/>
      <c r="IGF94" s="9"/>
      <c r="IGG94" s="9"/>
      <c r="IGH94" s="9"/>
      <c r="IGI94" s="9"/>
      <c r="IGJ94" s="9"/>
      <c r="IGK94" s="9"/>
      <c r="IGL94" s="9"/>
      <c r="IGM94" s="9"/>
      <c r="IGN94" s="9"/>
      <c r="IGO94" s="9"/>
      <c r="IGP94" s="9"/>
      <c r="IGQ94" s="9"/>
      <c r="IGR94" s="9"/>
      <c r="IGS94" s="9"/>
      <c r="IGT94" s="9"/>
      <c r="IGU94" s="9"/>
      <c r="IGV94" s="9"/>
      <c r="IGW94" s="9"/>
      <c r="IGX94" s="9"/>
      <c r="IGY94" s="9"/>
      <c r="IGZ94" s="9"/>
      <c r="IHA94" s="9"/>
      <c r="IHB94" s="9"/>
      <c r="IHC94" s="9"/>
      <c r="IHD94" s="9"/>
      <c r="IHE94" s="9"/>
      <c r="IHF94" s="9"/>
      <c r="IHG94" s="9"/>
      <c r="IHH94" s="9"/>
      <c r="IHI94" s="9"/>
      <c r="IHJ94" s="9"/>
      <c r="IHK94" s="9"/>
      <c r="IHL94" s="9"/>
      <c r="IHM94" s="9"/>
      <c r="IHN94" s="9"/>
      <c r="IHO94" s="9"/>
      <c r="IHP94" s="9"/>
      <c r="IHQ94" s="9"/>
      <c r="IHR94" s="9"/>
      <c r="IHS94" s="9"/>
      <c r="IHT94" s="9"/>
      <c r="IHU94" s="9"/>
      <c r="IHV94" s="9"/>
      <c r="IHW94" s="9"/>
      <c r="IHX94" s="9"/>
      <c r="IHY94" s="9"/>
      <c r="IHZ94" s="9"/>
      <c r="IIA94" s="9"/>
      <c r="IIB94" s="9"/>
      <c r="IIC94" s="9"/>
      <c r="IID94" s="9"/>
      <c r="IIE94" s="9"/>
      <c r="IIF94" s="9"/>
      <c r="IIG94" s="9"/>
      <c r="IIH94" s="9"/>
      <c r="III94" s="9"/>
      <c r="IIJ94" s="9"/>
      <c r="IIK94" s="9"/>
      <c r="IIL94" s="9"/>
      <c r="IIM94" s="9"/>
      <c r="IIN94" s="9"/>
      <c r="IIO94" s="9"/>
      <c r="IIP94" s="9"/>
      <c r="IIQ94" s="9"/>
      <c r="IIR94" s="9"/>
      <c r="IIS94" s="9"/>
      <c r="IIT94" s="9"/>
      <c r="IIU94" s="9"/>
      <c r="IIV94" s="9"/>
      <c r="IIW94" s="9"/>
      <c r="IIX94" s="9"/>
      <c r="IIY94" s="9"/>
      <c r="IIZ94" s="9"/>
      <c r="IJA94" s="9"/>
      <c r="IJB94" s="9"/>
      <c r="IJC94" s="9"/>
      <c r="IJD94" s="9"/>
      <c r="IJE94" s="9"/>
      <c r="IJF94" s="9"/>
      <c r="IJG94" s="9"/>
      <c r="IJH94" s="9"/>
      <c r="IJI94" s="9"/>
      <c r="IJJ94" s="9"/>
      <c r="IJK94" s="9"/>
      <c r="IJL94" s="9"/>
      <c r="IJM94" s="9"/>
      <c r="IJN94" s="9"/>
      <c r="IJO94" s="9"/>
      <c r="IJP94" s="9"/>
      <c r="IJQ94" s="9"/>
      <c r="IJR94" s="9"/>
      <c r="IJS94" s="9"/>
      <c r="IJT94" s="9"/>
      <c r="IJU94" s="9"/>
      <c r="IJV94" s="9"/>
      <c r="IJW94" s="9"/>
      <c r="IJX94" s="9"/>
      <c r="IJY94" s="9"/>
      <c r="IJZ94" s="9"/>
      <c r="IKA94" s="9"/>
      <c r="IKB94" s="9"/>
      <c r="IKC94" s="9"/>
      <c r="IKD94" s="9"/>
      <c r="IKE94" s="9"/>
      <c r="IKF94" s="9"/>
      <c r="IKG94" s="9"/>
      <c r="IKH94" s="9"/>
      <c r="IKI94" s="9"/>
      <c r="IKJ94" s="9"/>
      <c r="IKK94" s="9"/>
      <c r="IKL94" s="9"/>
      <c r="IKM94" s="9"/>
      <c r="IKN94" s="9"/>
      <c r="IKO94" s="9"/>
      <c r="IKP94" s="9"/>
      <c r="IKQ94" s="9"/>
      <c r="IKR94" s="9"/>
      <c r="IKS94" s="9"/>
      <c r="IKT94" s="9"/>
      <c r="IKU94" s="9"/>
      <c r="IKV94" s="9"/>
      <c r="IKW94" s="9"/>
      <c r="IKX94" s="9"/>
      <c r="IKY94" s="9"/>
      <c r="IKZ94" s="9"/>
      <c r="ILA94" s="9"/>
      <c r="ILB94" s="9"/>
      <c r="ILC94" s="9"/>
      <c r="ILD94" s="9"/>
      <c r="ILE94" s="9"/>
      <c r="ILF94" s="9"/>
      <c r="ILG94" s="9"/>
      <c r="ILH94" s="9"/>
      <c r="ILI94" s="9"/>
      <c r="ILJ94" s="9"/>
      <c r="ILK94" s="9"/>
      <c r="ILL94" s="9"/>
      <c r="ILM94" s="9"/>
      <c r="ILN94" s="9"/>
      <c r="ILO94" s="9"/>
      <c r="ILP94" s="9"/>
      <c r="ILQ94" s="9"/>
      <c r="ILR94" s="9"/>
      <c r="ILS94" s="9"/>
      <c r="ILT94" s="9"/>
      <c r="ILU94" s="9"/>
      <c r="ILV94" s="9"/>
      <c r="ILW94" s="9"/>
      <c r="ILX94" s="9"/>
      <c r="ILY94" s="9"/>
      <c r="ILZ94" s="9"/>
      <c r="IMA94" s="9"/>
      <c r="IMB94" s="9"/>
      <c r="IMC94" s="9"/>
      <c r="IMD94" s="9"/>
      <c r="IME94" s="9"/>
      <c r="IMF94" s="9"/>
      <c r="IMG94" s="9"/>
      <c r="IMH94" s="9"/>
      <c r="IMI94" s="9"/>
      <c r="IMJ94" s="9"/>
      <c r="IMK94" s="9"/>
      <c r="IML94" s="9"/>
      <c r="IMM94" s="9"/>
      <c r="IMN94" s="9"/>
      <c r="IMO94" s="9"/>
      <c r="IMP94" s="9"/>
      <c r="IMQ94" s="9"/>
      <c r="IMR94" s="9"/>
      <c r="IMS94" s="9"/>
      <c r="IMT94" s="9"/>
      <c r="IMU94" s="9"/>
      <c r="IMV94" s="9"/>
      <c r="IMW94" s="9"/>
      <c r="IMX94" s="9"/>
      <c r="IMY94" s="9"/>
      <c r="IMZ94" s="9"/>
      <c r="INA94" s="9"/>
      <c r="INB94" s="9"/>
      <c r="INC94" s="9"/>
      <c r="IND94" s="9"/>
      <c r="INE94" s="9"/>
      <c r="INF94" s="9"/>
      <c r="ING94" s="9"/>
      <c r="INH94" s="9"/>
      <c r="INI94" s="9"/>
      <c r="INJ94" s="9"/>
      <c r="INK94" s="9"/>
      <c r="INL94" s="9"/>
      <c r="INM94" s="9"/>
      <c r="INN94" s="9"/>
      <c r="INO94" s="9"/>
      <c r="INP94" s="9"/>
      <c r="INQ94" s="9"/>
      <c r="INR94" s="9"/>
      <c r="INS94" s="9"/>
      <c r="INT94" s="9"/>
      <c r="INU94" s="9"/>
      <c r="INV94" s="9"/>
      <c r="INW94" s="9"/>
      <c r="INX94" s="9"/>
      <c r="INY94" s="9"/>
      <c r="INZ94" s="9"/>
      <c r="IOA94" s="9"/>
      <c r="IOB94" s="9"/>
      <c r="IOC94" s="9"/>
      <c r="IOD94" s="9"/>
      <c r="IOE94" s="9"/>
      <c r="IOF94" s="9"/>
      <c r="IOG94" s="9"/>
      <c r="IOH94" s="9"/>
      <c r="IOI94" s="9"/>
      <c r="IOJ94" s="9"/>
      <c r="IOK94" s="9"/>
      <c r="IOL94" s="9"/>
      <c r="IOM94" s="9"/>
      <c r="ION94" s="9"/>
      <c r="IOO94" s="9"/>
      <c r="IOP94" s="9"/>
      <c r="IOQ94" s="9"/>
      <c r="IOR94" s="9"/>
      <c r="IOS94" s="9"/>
      <c r="IOT94" s="9"/>
      <c r="IOU94" s="9"/>
      <c r="IOV94" s="9"/>
      <c r="IOW94" s="9"/>
      <c r="IOX94" s="9"/>
      <c r="IOY94" s="9"/>
      <c r="IOZ94" s="9"/>
      <c r="IPA94" s="9"/>
      <c r="IPB94" s="9"/>
      <c r="IPC94" s="9"/>
      <c r="IPD94" s="9"/>
      <c r="IPE94" s="9"/>
      <c r="IPF94" s="9"/>
      <c r="IPG94" s="9"/>
      <c r="IPH94" s="9"/>
      <c r="IPI94" s="9"/>
      <c r="IPJ94" s="9"/>
      <c r="IPK94" s="9"/>
      <c r="IPL94" s="9"/>
      <c r="IPM94" s="9"/>
      <c r="IPN94" s="9"/>
      <c r="IPO94" s="9"/>
      <c r="IPP94" s="9"/>
      <c r="IPQ94" s="9"/>
      <c r="IPR94" s="9"/>
      <c r="IPS94" s="9"/>
      <c r="IPT94" s="9"/>
      <c r="IPU94" s="9"/>
      <c r="IPV94" s="9"/>
      <c r="IPW94" s="9"/>
      <c r="IPX94" s="9"/>
      <c r="IPY94" s="9"/>
      <c r="IPZ94" s="9"/>
      <c r="IQA94" s="9"/>
      <c r="IQB94" s="9"/>
      <c r="IQC94" s="9"/>
      <c r="IQD94" s="9"/>
      <c r="IQE94" s="9"/>
      <c r="IQF94" s="9"/>
      <c r="IQG94" s="9"/>
      <c r="IQH94" s="9"/>
      <c r="IQI94" s="9"/>
      <c r="IQJ94" s="9"/>
      <c r="IQK94" s="9"/>
      <c r="IQL94" s="9"/>
      <c r="IQM94" s="9"/>
      <c r="IQN94" s="9"/>
      <c r="IQO94" s="9"/>
      <c r="IQP94" s="9"/>
      <c r="IQQ94" s="9"/>
      <c r="IQR94" s="9"/>
      <c r="IQS94" s="9"/>
      <c r="IQT94" s="9"/>
      <c r="IQU94" s="9"/>
      <c r="IQV94" s="9"/>
      <c r="IQW94" s="9"/>
      <c r="IQX94" s="9"/>
      <c r="IQY94" s="9"/>
      <c r="IQZ94" s="9"/>
      <c r="IRA94" s="9"/>
      <c r="IRB94" s="9"/>
      <c r="IRC94" s="9"/>
      <c r="IRD94" s="9"/>
      <c r="IRE94" s="9"/>
      <c r="IRF94" s="9"/>
      <c r="IRG94" s="9"/>
      <c r="IRH94" s="9"/>
      <c r="IRI94" s="9"/>
      <c r="IRJ94" s="9"/>
      <c r="IRK94" s="9"/>
      <c r="IRL94" s="9"/>
      <c r="IRM94" s="9"/>
      <c r="IRN94" s="9"/>
      <c r="IRO94" s="9"/>
      <c r="IRP94" s="9"/>
      <c r="IRQ94" s="9"/>
      <c r="IRR94" s="9"/>
      <c r="IRS94" s="9"/>
      <c r="IRT94" s="9"/>
      <c r="IRU94" s="9"/>
      <c r="IRV94" s="9"/>
      <c r="IRW94" s="9"/>
      <c r="IRX94" s="9"/>
      <c r="IRY94" s="9"/>
      <c r="IRZ94" s="9"/>
      <c r="ISA94" s="9"/>
      <c r="ISB94" s="9"/>
      <c r="ISC94" s="9"/>
      <c r="ISD94" s="9"/>
      <c r="ISE94" s="9"/>
      <c r="ISF94" s="9"/>
      <c r="ISG94" s="9"/>
      <c r="ISH94" s="9"/>
      <c r="ISI94" s="9"/>
      <c r="ISJ94" s="9"/>
      <c r="ISK94" s="9"/>
      <c r="ISL94" s="9"/>
      <c r="ISM94" s="9"/>
      <c r="ISN94" s="9"/>
      <c r="ISO94" s="9"/>
      <c r="ISP94" s="9"/>
      <c r="ISQ94" s="9"/>
      <c r="ISR94" s="9"/>
      <c r="ISS94" s="9"/>
      <c r="IST94" s="9"/>
      <c r="ISU94" s="9"/>
      <c r="ISV94" s="9"/>
      <c r="ISW94" s="9"/>
      <c r="ISX94" s="9"/>
      <c r="ISY94" s="9"/>
      <c r="ISZ94" s="9"/>
      <c r="ITA94" s="9"/>
      <c r="ITB94" s="9"/>
      <c r="ITC94" s="9"/>
      <c r="ITD94" s="9"/>
      <c r="ITE94" s="9"/>
      <c r="ITF94" s="9"/>
      <c r="ITG94" s="9"/>
      <c r="ITH94" s="9"/>
      <c r="ITI94" s="9"/>
      <c r="ITJ94" s="9"/>
      <c r="ITK94" s="9"/>
      <c r="ITL94" s="9"/>
      <c r="ITM94" s="9"/>
      <c r="ITN94" s="9"/>
      <c r="ITO94" s="9"/>
      <c r="ITP94" s="9"/>
      <c r="ITQ94" s="9"/>
      <c r="ITR94" s="9"/>
      <c r="ITS94" s="9"/>
      <c r="ITT94" s="9"/>
      <c r="ITU94" s="9"/>
      <c r="ITV94" s="9"/>
      <c r="ITW94" s="9"/>
      <c r="ITX94" s="9"/>
      <c r="ITY94" s="9"/>
      <c r="ITZ94" s="9"/>
      <c r="IUA94" s="9"/>
      <c r="IUB94" s="9"/>
      <c r="IUC94" s="9"/>
      <c r="IUD94" s="9"/>
      <c r="IUE94" s="9"/>
      <c r="IUF94" s="9"/>
      <c r="IUG94" s="9"/>
      <c r="IUH94" s="9"/>
      <c r="IUI94" s="9"/>
      <c r="IUJ94" s="9"/>
      <c r="IUK94" s="9"/>
      <c r="IUL94" s="9"/>
      <c r="IUM94" s="9"/>
      <c r="IUN94" s="9"/>
      <c r="IUO94" s="9"/>
      <c r="IUP94" s="9"/>
      <c r="IUQ94" s="9"/>
      <c r="IUR94" s="9"/>
      <c r="IUS94" s="9"/>
      <c r="IUT94" s="9"/>
      <c r="IUU94" s="9"/>
      <c r="IUV94" s="9"/>
      <c r="IUW94" s="9"/>
      <c r="IUX94" s="9"/>
      <c r="IUY94" s="9"/>
      <c r="IUZ94" s="9"/>
      <c r="IVA94" s="9"/>
      <c r="IVB94" s="9"/>
      <c r="IVC94" s="9"/>
      <c r="IVD94" s="9"/>
      <c r="IVE94" s="9"/>
      <c r="IVF94" s="9"/>
      <c r="IVG94" s="9"/>
      <c r="IVH94" s="9"/>
      <c r="IVI94" s="9"/>
      <c r="IVJ94" s="9"/>
      <c r="IVK94" s="9"/>
      <c r="IVL94" s="9"/>
      <c r="IVM94" s="9"/>
      <c r="IVN94" s="9"/>
      <c r="IVO94" s="9"/>
      <c r="IVP94" s="9"/>
      <c r="IVQ94" s="9"/>
      <c r="IVR94" s="9"/>
      <c r="IVS94" s="9"/>
      <c r="IVT94" s="9"/>
      <c r="IVU94" s="9"/>
      <c r="IVV94" s="9"/>
      <c r="IVW94" s="9"/>
      <c r="IVX94" s="9"/>
      <c r="IVY94" s="9"/>
      <c r="IVZ94" s="9"/>
      <c r="IWA94" s="9"/>
      <c r="IWB94" s="9"/>
      <c r="IWC94" s="9"/>
      <c r="IWD94" s="9"/>
      <c r="IWE94" s="9"/>
      <c r="IWF94" s="9"/>
      <c r="IWG94" s="9"/>
      <c r="IWH94" s="9"/>
      <c r="IWI94" s="9"/>
      <c r="IWJ94" s="9"/>
      <c r="IWK94" s="9"/>
      <c r="IWL94" s="9"/>
      <c r="IWM94" s="9"/>
      <c r="IWN94" s="9"/>
      <c r="IWO94" s="9"/>
      <c r="IWP94" s="9"/>
      <c r="IWQ94" s="9"/>
      <c r="IWR94" s="9"/>
      <c r="IWS94" s="9"/>
      <c r="IWT94" s="9"/>
      <c r="IWU94" s="9"/>
      <c r="IWV94" s="9"/>
      <c r="IWW94" s="9"/>
      <c r="IWX94" s="9"/>
      <c r="IWY94" s="9"/>
      <c r="IWZ94" s="9"/>
      <c r="IXA94" s="9"/>
      <c r="IXB94" s="9"/>
      <c r="IXC94" s="9"/>
      <c r="IXD94" s="9"/>
      <c r="IXE94" s="9"/>
      <c r="IXF94" s="9"/>
      <c r="IXG94" s="9"/>
      <c r="IXH94" s="9"/>
      <c r="IXI94" s="9"/>
      <c r="IXJ94" s="9"/>
      <c r="IXK94" s="9"/>
      <c r="IXL94" s="9"/>
      <c r="IXM94" s="9"/>
      <c r="IXN94" s="9"/>
      <c r="IXO94" s="9"/>
      <c r="IXP94" s="9"/>
      <c r="IXQ94" s="9"/>
      <c r="IXR94" s="9"/>
      <c r="IXS94" s="9"/>
      <c r="IXT94" s="9"/>
      <c r="IXU94" s="9"/>
      <c r="IXV94" s="9"/>
      <c r="IXW94" s="9"/>
      <c r="IXX94" s="9"/>
      <c r="IXY94" s="9"/>
      <c r="IXZ94" s="9"/>
      <c r="IYA94" s="9"/>
      <c r="IYB94" s="9"/>
      <c r="IYC94" s="9"/>
      <c r="IYD94" s="9"/>
      <c r="IYE94" s="9"/>
      <c r="IYF94" s="9"/>
      <c r="IYG94" s="9"/>
      <c r="IYH94" s="9"/>
      <c r="IYI94" s="9"/>
      <c r="IYJ94" s="9"/>
      <c r="IYK94" s="9"/>
      <c r="IYL94" s="9"/>
      <c r="IYM94" s="9"/>
      <c r="IYN94" s="9"/>
      <c r="IYO94" s="9"/>
      <c r="IYP94" s="9"/>
      <c r="IYQ94" s="9"/>
      <c r="IYR94" s="9"/>
      <c r="IYS94" s="9"/>
      <c r="IYT94" s="9"/>
      <c r="IYU94" s="9"/>
      <c r="IYV94" s="9"/>
      <c r="IYW94" s="9"/>
      <c r="IYX94" s="9"/>
      <c r="IYY94" s="9"/>
      <c r="IYZ94" s="9"/>
      <c r="IZA94" s="9"/>
      <c r="IZB94" s="9"/>
      <c r="IZC94" s="9"/>
      <c r="IZD94" s="9"/>
      <c r="IZE94" s="9"/>
      <c r="IZF94" s="9"/>
      <c r="IZG94" s="9"/>
      <c r="IZH94" s="9"/>
      <c r="IZI94" s="9"/>
      <c r="IZJ94" s="9"/>
      <c r="IZK94" s="9"/>
      <c r="IZL94" s="9"/>
      <c r="IZM94" s="9"/>
      <c r="IZN94" s="9"/>
      <c r="IZO94" s="9"/>
      <c r="IZP94" s="9"/>
      <c r="IZQ94" s="9"/>
      <c r="IZR94" s="9"/>
      <c r="IZS94" s="9"/>
      <c r="IZT94" s="9"/>
      <c r="IZU94" s="9"/>
      <c r="IZV94" s="9"/>
      <c r="IZW94" s="9"/>
      <c r="IZX94" s="9"/>
      <c r="IZY94" s="9"/>
      <c r="IZZ94" s="9"/>
      <c r="JAA94" s="9"/>
      <c r="JAB94" s="9"/>
      <c r="JAC94" s="9"/>
      <c r="JAD94" s="9"/>
      <c r="JAE94" s="9"/>
      <c r="JAF94" s="9"/>
      <c r="JAG94" s="9"/>
      <c r="JAH94" s="9"/>
      <c r="JAI94" s="9"/>
      <c r="JAJ94" s="9"/>
      <c r="JAK94" s="9"/>
      <c r="JAL94" s="9"/>
      <c r="JAM94" s="9"/>
      <c r="JAN94" s="9"/>
      <c r="JAO94" s="9"/>
      <c r="JAP94" s="9"/>
      <c r="JAQ94" s="9"/>
      <c r="JAR94" s="9"/>
      <c r="JAS94" s="9"/>
      <c r="JAT94" s="9"/>
      <c r="JAU94" s="9"/>
      <c r="JAV94" s="9"/>
      <c r="JAW94" s="9"/>
      <c r="JAX94" s="9"/>
      <c r="JAY94" s="9"/>
      <c r="JAZ94" s="9"/>
      <c r="JBA94" s="9"/>
      <c r="JBB94" s="9"/>
      <c r="JBC94" s="9"/>
      <c r="JBD94" s="9"/>
      <c r="JBE94" s="9"/>
      <c r="JBF94" s="9"/>
      <c r="JBG94" s="9"/>
      <c r="JBH94" s="9"/>
      <c r="JBI94" s="9"/>
      <c r="JBJ94" s="9"/>
      <c r="JBK94" s="9"/>
      <c r="JBL94" s="9"/>
      <c r="JBM94" s="9"/>
      <c r="JBN94" s="9"/>
      <c r="JBO94" s="9"/>
      <c r="JBP94" s="9"/>
      <c r="JBQ94" s="9"/>
      <c r="JBR94" s="9"/>
      <c r="JBS94" s="9"/>
      <c r="JBT94" s="9"/>
      <c r="JBU94" s="9"/>
      <c r="JBV94" s="9"/>
      <c r="JBW94" s="9"/>
      <c r="JBX94" s="9"/>
      <c r="JBY94" s="9"/>
      <c r="JBZ94" s="9"/>
      <c r="JCA94" s="9"/>
      <c r="JCB94" s="9"/>
      <c r="JCC94" s="9"/>
      <c r="JCD94" s="9"/>
      <c r="JCE94" s="9"/>
      <c r="JCF94" s="9"/>
      <c r="JCG94" s="9"/>
      <c r="JCH94" s="9"/>
      <c r="JCI94" s="9"/>
      <c r="JCJ94" s="9"/>
      <c r="JCK94" s="9"/>
      <c r="JCL94" s="9"/>
      <c r="JCM94" s="9"/>
      <c r="JCN94" s="9"/>
      <c r="JCO94" s="9"/>
      <c r="JCP94" s="9"/>
      <c r="JCQ94" s="9"/>
      <c r="JCR94" s="9"/>
      <c r="JCS94" s="9"/>
      <c r="JCT94" s="9"/>
      <c r="JCU94" s="9"/>
      <c r="JCV94" s="9"/>
      <c r="JCW94" s="9"/>
      <c r="JCX94" s="9"/>
      <c r="JCY94" s="9"/>
      <c r="JCZ94" s="9"/>
      <c r="JDA94" s="9"/>
      <c r="JDB94" s="9"/>
      <c r="JDC94" s="9"/>
      <c r="JDD94" s="9"/>
      <c r="JDE94" s="9"/>
      <c r="JDF94" s="9"/>
      <c r="JDG94" s="9"/>
      <c r="JDH94" s="9"/>
      <c r="JDI94" s="9"/>
      <c r="JDJ94" s="9"/>
      <c r="JDK94" s="9"/>
      <c r="JDL94" s="9"/>
      <c r="JDM94" s="9"/>
      <c r="JDN94" s="9"/>
      <c r="JDO94" s="9"/>
      <c r="JDP94" s="9"/>
      <c r="JDQ94" s="9"/>
      <c r="JDR94" s="9"/>
      <c r="JDS94" s="9"/>
      <c r="JDT94" s="9"/>
      <c r="JDU94" s="9"/>
      <c r="JDV94" s="9"/>
      <c r="JDW94" s="9"/>
      <c r="JDX94" s="9"/>
      <c r="JDY94" s="9"/>
      <c r="JDZ94" s="9"/>
      <c r="JEA94" s="9"/>
      <c r="JEB94" s="9"/>
      <c r="JEC94" s="9"/>
      <c r="JED94" s="9"/>
      <c r="JEE94" s="9"/>
      <c r="JEF94" s="9"/>
      <c r="JEG94" s="9"/>
      <c r="JEH94" s="9"/>
      <c r="JEI94" s="9"/>
      <c r="JEJ94" s="9"/>
      <c r="JEK94" s="9"/>
      <c r="JEL94" s="9"/>
      <c r="JEM94" s="9"/>
      <c r="JEN94" s="9"/>
      <c r="JEO94" s="9"/>
      <c r="JEP94" s="9"/>
      <c r="JEQ94" s="9"/>
      <c r="JER94" s="9"/>
      <c r="JES94" s="9"/>
      <c r="JET94" s="9"/>
      <c r="JEU94" s="9"/>
      <c r="JEV94" s="9"/>
      <c r="JEW94" s="9"/>
      <c r="JEX94" s="9"/>
      <c r="JEY94" s="9"/>
      <c r="JEZ94" s="9"/>
      <c r="JFA94" s="9"/>
      <c r="JFB94" s="9"/>
      <c r="JFC94" s="9"/>
      <c r="JFD94" s="9"/>
      <c r="JFE94" s="9"/>
      <c r="JFF94" s="9"/>
      <c r="JFG94" s="9"/>
      <c r="JFH94" s="9"/>
      <c r="JFI94" s="9"/>
      <c r="JFJ94" s="9"/>
      <c r="JFK94" s="9"/>
      <c r="JFL94" s="9"/>
      <c r="JFM94" s="9"/>
      <c r="JFN94" s="9"/>
      <c r="JFO94" s="9"/>
      <c r="JFP94" s="9"/>
      <c r="JFQ94" s="9"/>
      <c r="JFR94" s="9"/>
      <c r="JFS94" s="9"/>
      <c r="JFT94" s="9"/>
      <c r="JFU94" s="9"/>
      <c r="JFV94" s="9"/>
      <c r="JFW94" s="9"/>
      <c r="JFX94" s="9"/>
      <c r="JFY94" s="9"/>
      <c r="JFZ94" s="9"/>
      <c r="JGA94" s="9"/>
      <c r="JGB94" s="9"/>
      <c r="JGC94" s="9"/>
      <c r="JGD94" s="9"/>
      <c r="JGE94" s="9"/>
      <c r="JGF94" s="9"/>
      <c r="JGG94" s="9"/>
      <c r="JGH94" s="9"/>
      <c r="JGI94" s="9"/>
      <c r="JGJ94" s="9"/>
      <c r="JGK94" s="9"/>
      <c r="JGL94" s="9"/>
      <c r="JGM94" s="9"/>
      <c r="JGN94" s="9"/>
      <c r="JGO94" s="9"/>
      <c r="JGP94" s="9"/>
      <c r="JGQ94" s="9"/>
      <c r="JGR94" s="9"/>
      <c r="JGS94" s="9"/>
      <c r="JGT94" s="9"/>
      <c r="JGU94" s="9"/>
      <c r="JGV94" s="9"/>
      <c r="JGW94" s="9"/>
      <c r="JGX94" s="9"/>
      <c r="JGY94" s="9"/>
      <c r="JGZ94" s="9"/>
      <c r="JHA94" s="9"/>
      <c r="JHB94" s="9"/>
      <c r="JHC94" s="9"/>
      <c r="JHD94" s="9"/>
      <c r="JHE94" s="9"/>
      <c r="JHF94" s="9"/>
      <c r="JHG94" s="9"/>
      <c r="JHH94" s="9"/>
      <c r="JHI94" s="9"/>
      <c r="JHJ94" s="9"/>
      <c r="JHK94" s="9"/>
      <c r="JHL94" s="9"/>
      <c r="JHM94" s="9"/>
      <c r="JHN94" s="9"/>
      <c r="JHO94" s="9"/>
      <c r="JHP94" s="9"/>
      <c r="JHQ94" s="9"/>
      <c r="JHR94" s="9"/>
      <c r="JHS94" s="9"/>
      <c r="JHT94" s="9"/>
      <c r="JHU94" s="9"/>
      <c r="JHV94" s="9"/>
      <c r="JHW94" s="9"/>
      <c r="JHX94" s="9"/>
      <c r="JHY94" s="9"/>
      <c r="JHZ94" s="9"/>
      <c r="JIA94" s="9"/>
      <c r="JIB94" s="9"/>
      <c r="JIC94" s="9"/>
      <c r="JID94" s="9"/>
      <c r="JIE94" s="9"/>
      <c r="JIF94" s="9"/>
      <c r="JIG94" s="9"/>
      <c r="JIH94" s="9"/>
      <c r="JII94" s="9"/>
      <c r="JIJ94" s="9"/>
      <c r="JIK94" s="9"/>
      <c r="JIL94" s="9"/>
      <c r="JIM94" s="9"/>
      <c r="JIN94" s="9"/>
      <c r="JIO94" s="9"/>
      <c r="JIP94" s="9"/>
      <c r="JIQ94" s="9"/>
      <c r="JIR94" s="9"/>
      <c r="JIS94" s="9"/>
      <c r="JIT94" s="9"/>
      <c r="JIU94" s="9"/>
      <c r="JIV94" s="9"/>
      <c r="JIW94" s="9"/>
      <c r="JIX94" s="9"/>
      <c r="JIY94" s="9"/>
      <c r="JIZ94" s="9"/>
      <c r="JJA94" s="9"/>
      <c r="JJB94" s="9"/>
      <c r="JJC94" s="9"/>
      <c r="JJD94" s="9"/>
      <c r="JJE94" s="9"/>
      <c r="JJF94" s="9"/>
      <c r="JJG94" s="9"/>
      <c r="JJH94" s="9"/>
      <c r="JJI94" s="9"/>
      <c r="JJJ94" s="9"/>
      <c r="JJK94" s="9"/>
      <c r="JJL94" s="9"/>
      <c r="JJM94" s="9"/>
      <c r="JJN94" s="9"/>
      <c r="JJO94" s="9"/>
      <c r="JJP94" s="9"/>
      <c r="JJQ94" s="9"/>
      <c r="JJR94" s="9"/>
      <c r="JJS94" s="9"/>
      <c r="JJT94" s="9"/>
      <c r="JJU94" s="9"/>
      <c r="JJV94" s="9"/>
      <c r="JJW94" s="9"/>
      <c r="JJX94" s="9"/>
      <c r="JJY94" s="9"/>
      <c r="JJZ94" s="9"/>
      <c r="JKA94" s="9"/>
      <c r="JKB94" s="9"/>
      <c r="JKC94" s="9"/>
      <c r="JKD94" s="9"/>
      <c r="JKE94" s="9"/>
      <c r="JKF94" s="9"/>
      <c r="JKG94" s="9"/>
      <c r="JKH94" s="9"/>
      <c r="JKI94" s="9"/>
      <c r="JKJ94" s="9"/>
      <c r="JKK94" s="9"/>
      <c r="JKL94" s="9"/>
      <c r="JKM94" s="9"/>
      <c r="JKN94" s="9"/>
      <c r="JKO94" s="9"/>
      <c r="JKP94" s="9"/>
      <c r="JKQ94" s="9"/>
      <c r="JKR94" s="9"/>
      <c r="JKS94" s="9"/>
      <c r="JKT94" s="9"/>
      <c r="JKU94" s="9"/>
      <c r="JKV94" s="9"/>
      <c r="JKW94" s="9"/>
      <c r="JKX94" s="9"/>
      <c r="JKY94" s="9"/>
      <c r="JKZ94" s="9"/>
      <c r="JLA94" s="9"/>
      <c r="JLB94" s="9"/>
      <c r="JLC94" s="9"/>
      <c r="JLD94" s="9"/>
      <c r="JLE94" s="9"/>
      <c r="JLF94" s="9"/>
      <c r="JLG94" s="9"/>
      <c r="JLH94" s="9"/>
      <c r="JLI94" s="9"/>
      <c r="JLJ94" s="9"/>
      <c r="JLK94" s="9"/>
      <c r="JLL94" s="9"/>
      <c r="JLM94" s="9"/>
      <c r="JLN94" s="9"/>
      <c r="JLO94" s="9"/>
      <c r="JLP94" s="9"/>
      <c r="JLQ94" s="9"/>
      <c r="JLR94" s="9"/>
      <c r="JLS94" s="9"/>
      <c r="JLT94" s="9"/>
      <c r="JLU94" s="9"/>
      <c r="JLV94" s="9"/>
      <c r="JLW94" s="9"/>
      <c r="JLX94" s="9"/>
      <c r="JLY94" s="9"/>
      <c r="JLZ94" s="9"/>
      <c r="JMA94" s="9"/>
      <c r="JMB94" s="9"/>
      <c r="JMC94" s="9"/>
      <c r="JMD94" s="9"/>
      <c r="JME94" s="9"/>
      <c r="JMF94" s="9"/>
      <c r="JMG94" s="9"/>
      <c r="JMH94" s="9"/>
      <c r="JMI94" s="9"/>
      <c r="JMJ94" s="9"/>
      <c r="JMK94" s="9"/>
      <c r="JML94" s="9"/>
      <c r="JMM94" s="9"/>
      <c r="JMN94" s="9"/>
      <c r="JMO94" s="9"/>
      <c r="JMP94" s="9"/>
      <c r="JMQ94" s="9"/>
      <c r="JMR94" s="9"/>
      <c r="JMS94" s="9"/>
      <c r="JMT94" s="9"/>
      <c r="JMU94" s="9"/>
      <c r="JMV94" s="9"/>
      <c r="JMW94" s="9"/>
      <c r="JMX94" s="9"/>
      <c r="JMY94" s="9"/>
      <c r="JMZ94" s="9"/>
      <c r="JNA94" s="9"/>
      <c r="JNB94" s="9"/>
      <c r="JNC94" s="9"/>
      <c r="JND94" s="9"/>
      <c r="JNE94" s="9"/>
      <c r="JNF94" s="9"/>
      <c r="JNG94" s="9"/>
      <c r="JNH94" s="9"/>
      <c r="JNI94" s="9"/>
      <c r="JNJ94" s="9"/>
      <c r="JNK94" s="9"/>
      <c r="JNL94" s="9"/>
      <c r="JNM94" s="9"/>
      <c r="JNN94" s="9"/>
      <c r="JNO94" s="9"/>
      <c r="JNP94" s="9"/>
      <c r="JNQ94" s="9"/>
      <c r="JNR94" s="9"/>
      <c r="JNS94" s="9"/>
      <c r="JNT94" s="9"/>
      <c r="JNU94" s="9"/>
      <c r="JNV94" s="9"/>
      <c r="JNW94" s="9"/>
      <c r="JNX94" s="9"/>
      <c r="JNY94" s="9"/>
      <c r="JNZ94" s="9"/>
      <c r="JOA94" s="9"/>
      <c r="JOB94" s="9"/>
      <c r="JOC94" s="9"/>
      <c r="JOD94" s="9"/>
      <c r="JOE94" s="9"/>
      <c r="JOF94" s="9"/>
      <c r="JOG94" s="9"/>
      <c r="JOH94" s="9"/>
      <c r="JOI94" s="9"/>
      <c r="JOJ94" s="9"/>
      <c r="JOK94" s="9"/>
      <c r="JOL94" s="9"/>
      <c r="JOM94" s="9"/>
      <c r="JON94" s="9"/>
      <c r="JOO94" s="9"/>
      <c r="JOP94" s="9"/>
      <c r="JOQ94" s="9"/>
      <c r="JOR94" s="9"/>
      <c r="JOS94" s="9"/>
      <c r="JOT94" s="9"/>
      <c r="JOU94" s="9"/>
      <c r="JOV94" s="9"/>
      <c r="JOW94" s="9"/>
      <c r="JOX94" s="9"/>
      <c r="JOY94" s="9"/>
      <c r="JOZ94" s="9"/>
      <c r="JPA94" s="9"/>
      <c r="JPB94" s="9"/>
      <c r="JPC94" s="9"/>
      <c r="JPD94" s="9"/>
      <c r="JPE94" s="9"/>
      <c r="JPF94" s="9"/>
      <c r="JPG94" s="9"/>
      <c r="JPH94" s="9"/>
      <c r="JPI94" s="9"/>
      <c r="JPJ94" s="9"/>
      <c r="JPK94" s="9"/>
      <c r="JPL94" s="9"/>
      <c r="JPM94" s="9"/>
      <c r="JPN94" s="9"/>
      <c r="JPO94" s="9"/>
      <c r="JPP94" s="9"/>
      <c r="JPQ94" s="9"/>
      <c r="JPR94" s="9"/>
      <c r="JPS94" s="9"/>
      <c r="JPT94" s="9"/>
      <c r="JPU94" s="9"/>
      <c r="JPV94" s="9"/>
      <c r="JPW94" s="9"/>
      <c r="JPX94" s="9"/>
      <c r="JPY94" s="9"/>
      <c r="JPZ94" s="9"/>
      <c r="JQA94" s="9"/>
      <c r="JQB94" s="9"/>
      <c r="JQC94" s="9"/>
      <c r="JQD94" s="9"/>
      <c r="JQE94" s="9"/>
      <c r="JQF94" s="9"/>
      <c r="JQG94" s="9"/>
      <c r="JQH94" s="9"/>
      <c r="JQI94" s="9"/>
      <c r="JQJ94" s="9"/>
      <c r="JQK94" s="9"/>
      <c r="JQL94" s="9"/>
      <c r="JQM94" s="9"/>
      <c r="JQN94" s="9"/>
      <c r="JQO94" s="9"/>
      <c r="JQP94" s="9"/>
      <c r="JQQ94" s="9"/>
      <c r="JQR94" s="9"/>
      <c r="JQS94" s="9"/>
      <c r="JQT94" s="9"/>
      <c r="JQU94" s="9"/>
      <c r="JQV94" s="9"/>
      <c r="JQW94" s="9"/>
      <c r="JQX94" s="9"/>
      <c r="JQY94" s="9"/>
      <c r="JQZ94" s="9"/>
      <c r="JRA94" s="9"/>
      <c r="JRB94" s="9"/>
      <c r="JRC94" s="9"/>
      <c r="JRD94" s="9"/>
      <c r="JRE94" s="9"/>
      <c r="JRF94" s="9"/>
      <c r="JRG94" s="9"/>
      <c r="JRH94" s="9"/>
      <c r="JRI94" s="9"/>
      <c r="JRJ94" s="9"/>
      <c r="JRK94" s="9"/>
      <c r="JRL94" s="9"/>
      <c r="JRM94" s="9"/>
      <c r="JRN94" s="9"/>
      <c r="JRO94" s="9"/>
      <c r="JRP94" s="9"/>
      <c r="JRQ94" s="9"/>
      <c r="JRR94" s="9"/>
      <c r="JRS94" s="9"/>
      <c r="JRT94" s="9"/>
      <c r="JRU94" s="9"/>
      <c r="JRV94" s="9"/>
      <c r="JRW94" s="9"/>
      <c r="JRX94" s="9"/>
      <c r="JRY94" s="9"/>
      <c r="JRZ94" s="9"/>
      <c r="JSA94" s="9"/>
      <c r="JSB94" s="9"/>
      <c r="JSC94" s="9"/>
      <c r="JSD94" s="9"/>
      <c r="JSE94" s="9"/>
      <c r="JSF94" s="9"/>
      <c r="JSG94" s="9"/>
      <c r="JSH94" s="9"/>
      <c r="JSI94" s="9"/>
      <c r="JSJ94" s="9"/>
      <c r="JSK94" s="9"/>
      <c r="JSL94" s="9"/>
      <c r="JSM94" s="9"/>
      <c r="JSN94" s="9"/>
      <c r="JSO94" s="9"/>
      <c r="JSP94" s="9"/>
      <c r="JSQ94" s="9"/>
      <c r="JSR94" s="9"/>
      <c r="JSS94" s="9"/>
      <c r="JST94" s="9"/>
      <c r="JSU94" s="9"/>
      <c r="JSV94" s="9"/>
      <c r="JSW94" s="9"/>
      <c r="JSX94" s="9"/>
      <c r="JSY94" s="9"/>
      <c r="JSZ94" s="9"/>
      <c r="JTA94" s="9"/>
      <c r="JTB94" s="9"/>
      <c r="JTC94" s="9"/>
      <c r="JTD94" s="9"/>
      <c r="JTE94" s="9"/>
      <c r="JTF94" s="9"/>
      <c r="JTG94" s="9"/>
      <c r="JTH94" s="9"/>
      <c r="JTI94" s="9"/>
      <c r="JTJ94" s="9"/>
      <c r="JTK94" s="9"/>
      <c r="JTL94" s="9"/>
      <c r="JTM94" s="9"/>
      <c r="JTN94" s="9"/>
      <c r="JTO94" s="9"/>
      <c r="JTP94" s="9"/>
      <c r="JTQ94" s="9"/>
      <c r="JTR94" s="9"/>
      <c r="JTS94" s="9"/>
      <c r="JTT94" s="9"/>
      <c r="JTU94" s="9"/>
      <c r="JTV94" s="9"/>
      <c r="JTW94" s="9"/>
      <c r="JTX94" s="9"/>
      <c r="JTY94" s="9"/>
      <c r="JTZ94" s="9"/>
      <c r="JUA94" s="9"/>
      <c r="JUB94" s="9"/>
      <c r="JUC94" s="9"/>
      <c r="JUD94" s="9"/>
      <c r="JUE94" s="9"/>
      <c r="JUF94" s="9"/>
      <c r="JUG94" s="9"/>
      <c r="JUH94" s="9"/>
      <c r="JUI94" s="9"/>
      <c r="JUJ94" s="9"/>
      <c r="JUK94" s="9"/>
      <c r="JUL94" s="9"/>
      <c r="JUM94" s="9"/>
      <c r="JUN94" s="9"/>
      <c r="JUO94" s="9"/>
      <c r="JUP94" s="9"/>
      <c r="JUQ94" s="9"/>
      <c r="JUR94" s="9"/>
      <c r="JUS94" s="9"/>
      <c r="JUT94" s="9"/>
      <c r="JUU94" s="9"/>
      <c r="JUV94" s="9"/>
      <c r="JUW94" s="9"/>
      <c r="JUX94" s="9"/>
      <c r="JUY94" s="9"/>
      <c r="JUZ94" s="9"/>
      <c r="JVA94" s="9"/>
      <c r="JVB94" s="9"/>
      <c r="JVC94" s="9"/>
      <c r="JVD94" s="9"/>
      <c r="JVE94" s="9"/>
      <c r="JVF94" s="9"/>
      <c r="JVG94" s="9"/>
      <c r="JVH94" s="9"/>
      <c r="JVI94" s="9"/>
      <c r="JVJ94" s="9"/>
      <c r="JVK94" s="9"/>
      <c r="JVL94" s="9"/>
      <c r="JVM94" s="9"/>
      <c r="JVN94" s="9"/>
      <c r="JVO94" s="9"/>
      <c r="JVP94" s="9"/>
      <c r="JVQ94" s="9"/>
      <c r="JVR94" s="9"/>
      <c r="JVS94" s="9"/>
      <c r="JVT94" s="9"/>
      <c r="JVU94" s="9"/>
      <c r="JVV94" s="9"/>
      <c r="JVW94" s="9"/>
      <c r="JVX94" s="9"/>
      <c r="JVY94" s="9"/>
      <c r="JVZ94" s="9"/>
      <c r="JWA94" s="9"/>
      <c r="JWB94" s="9"/>
      <c r="JWC94" s="9"/>
      <c r="JWD94" s="9"/>
      <c r="JWE94" s="9"/>
      <c r="JWF94" s="9"/>
      <c r="JWG94" s="9"/>
      <c r="JWH94" s="9"/>
      <c r="JWI94" s="9"/>
      <c r="JWJ94" s="9"/>
      <c r="JWK94" s="9"/>
      <c r="JWL94" s="9"/>
      <c r="JWM94" s="9"/>
      <c r="JWN94" s="9"/>
      <c r="JWO94" s="9"/>
      <c r="JWP94" s="9"/>
      <c r="JWQ94" s="9"/>
      <c r="JWR94" s="9"/>
      <c r="JWS94" s="9"/>
      <c r="JWT94" s="9"/>
      <c r="JWU94" s="9"/>
      <c r="JWV94" s="9"/>
      <c r="JWW94" s="9"/>
      <c r="JWX94" s="9"/>
      <c r="JWY94" s="9"/>
      <c r="JWZ94" s="9"/>
      <c r="JXA94" s="9"/>
      <c r="JXB94" s="9"/>
      <c r="JXC94" s="9"/>
      <c r="JXD94" s="9"/>
      <c r="JXE94" s="9"/>
      <c r="JXF94" s="9"/>
      <c r="JXG94" s="9"/>
      <c r="JXH94" s="9"/>
      <c r="JXI94" s="9"/>
      <c r="JXJ94" s="9"/>
      <c r="JXK94" s="9"/>
      <c r="JXL94" s="9"/>
      <c r="JXM94" s="9"/>
      <c r="JXN94" s="9"/>
      <c r="JXO94" s="9"/>
      <c r="JXP94" s="9"/>
      <c r="JXQ94" s="9"/>
      <c r="JXR94" s="9"/>
      <c r="JXS94" s="9"/>
      <c r="JXT94" s="9"/>
      <c r="JXU94" s="9"/>
      <c r="JXV94" s="9"/>
      <c r="JXW94" s="9"/>
      <c r="JXX94" s="9"/>
      <c r="JXY94" s="9"/>
      <c r="JXZ94" s="9"/>
      <c r="JYA94" s="9"/>
      <c r="JYB94" s="9"/>
      <c r="JYC94" s="9"/>
      <c r="JYD94" s="9"/>
      <c r="JYE94" s="9"/>
      <c r="JYF94" s="9"/>
      <c r="JYG94" s="9"/>
      <c r="JYH94" s="9"/>
      <c r="JYI94" s="9"/>
      <c r="JYJ94" s="9"/>
      <c r="JYK94" s="9"/>
      <c r="JYL94" s="9"/>
      <c r="JYM94" s="9"/>
      <c r="JYN94" s="9"/>
      <c r="JYO94" s="9"/>
      <c r="JYP94" s="9"/>
      <c r="JYQ94" s="9"/>
      <c r="JYR94" s="9"/>
      <c r="JYS94" s="9"/>
      <c r="JYT94" s="9"/>
      <c r="JYU94" s="9"/>
      <c r="JYV94" s="9"/>
      <c r="JYW94" s="9"/>
      <c r="JYX94" s="9"/>
      <c r="JYY94" s="9"/>
      <c r="JYZ94" s="9"/>
      <c r="JZA94" s="9"/>
      <c r="JZB94" s="9"/>
      <c r="JZC94" s="9"/>
      <c r="JZD94" s="9"/>
      <c r="JZE94" s="9"/>
      <c r="JZF94" s="9"/>
      <c r="JZG94" s="9"/>
      <c r="JZH94" s="9"/>
      <c r="JZI94" s="9"/>
      <c r="JZJ94" s="9"/>
      <c r="JZK94" s="9"/>
      <c r="JZL94" s="9"/>
      <c r="JZM94" s="9"/>
      <c r="JZN94" s="9"/>
      <c r="JZO94" s="9"/>
      <c r="JZP94" s="9"/>
      <c r="JZQ94" s="9"/>
      <c r="JZR94" s="9"/>
      <c r="JZS94" s="9"/>
      <c r="JZT94" s="9"/>
      <c r="JZU94" s="9"/>
      <c r="JZV94" s="9"/>
      <c r="JZW94" s="9"/>
      <c r="JZX94" s="9"/>
      <c r="JZY94" s="9"/>
      <c r="JZZ94" s="9"/>
      <c r="KAA94" s="9"/>
      <c r="KAB94" s="9"/>
      <c r="KAC94" s="9"/>
      <c r="KAD94" s="9"/>
      <c r="KAE94" s="9"/>
      <c r="KAF94" s="9"/>
      <c r="KAG94" s="9"/>
      <c r="KAH94" s="9"/>
      <c r="KAI94" s="9"/>
      <c r="KAJ94" s="9"/>
      <c r="KAK94" s="9"/>
      <c r="KAL94" s="9"/>
      <c r="KAM94" s="9"/>
      <c r="KAN94" s="9"/>
      <c r="KAO94" s="9"/>
      <c r="KAP94" s="9"/>
      <c r="KAQ94" s="9"/>
      <c r="KAR94" s="9"/>
      <c r="KAS94" s="9"/>
      <c r="KAT94" s="9"/>
      <c r="KAU94" s="9"/>
      <c r="KAV94" s="9"/>
      <c r="KAW94" s="9"/>
      <c r="KAX94" s="9"/>
      <c r="KAY94" s="9"/>
      <c r="KAZ94" s="9"/>
      <c r="KBA94" s="9"/>
      <c r="KBB94" s="9"/>
      <c r="KBC94" s="9"/>
      <c r="KBD94" s="9"/>
      <c r="KBE94" s="9"/>
      <c r="KBF94" s="9"/>
      <c r="KBG94" s="9"/>
      <c r="KBH94" s="9"/>
      <c r="KBI94" s="9"/>
      <c r="KBJ94" s="9"/>
      <c r="KBK94" s="9"/>
      <c r="KBL94" s="9"/>
      <c r="KBM94" s="9"/>
      <c r="KBN94" s="9"/>
      <c r="KBO94" s="9"/>
      <c r="KBP94" s="9"/>
      <c r="KBQ94" s="9"/>
      <c r="KBR94" s="9"/>
      <c r="KBS94" s="9"/>
      <c r="KBT94" s="9"/>
      <c r="KBU94" s="9"/>
      <c r="KBV94" s="9"/>
      <c r="KBW94" s="9"/>
      <c r="KBX94" s="9"/>
      <c r="KBY94" s="9"/>
      <c r="KBZ94" s="9"/>
      <c r="KCA94" s="9"/>
      <c r="KCB94" s="9"/>
      <c r="KCC94" s="9"/>
      <c r="KCD94" s="9"/>
      <c r="KCE94" s="9"/>
      <c r="KCF94" s="9"/>
      <c r="KCG94" s="9"/>
      <c r="KCH94" s="9"/>
      <c r="KCI94" s="9"/>
      <c r="KCJ94" s="9"/>
      <c r="KCK94" s="9"/>
      <c r="KCL94" s="9"/>
      <c r="KCM94" s="9"/>
      <c r="KCN94" s="9"/>
      <c r="KCO94" s="9"/>
      <c r="KCP94" s="9"/>
      <c r="KCQ94" s="9"/>
      <c r="KCR94" s="9"/>
      <c r="KCS94" s="9"/>
      <c r="KCT94" s="9"/>
      <c r="KCU94" s="9"/>
      <c r="KCV94" s="9"/>
      <c r="KCW94" s="9"/>
      <c r="KCX94" s="9"/>
      <c r="KCY94" s="9"/>
      <c r="KCZ94" s="9"/>
      <c r="KDA94" s="9"/>
      <c r="KDB94" s="9"/>
      <c r="KDC94" s="9"/>
      <c r="KDD94" s="9"/>
      <c r="KDE94" s="9"/>
      <c r="KDF94" s="9"/>
      <c r="KDG94" s="9"/>
      <c r="KDH94" s="9"/>
      <c r="KDI94" s="9"/>
      <c r="KDJ94" s="9"/>
      <c r="KDK94" s="9"/>
      <c r="KDL94" s="9"/>
      <c r="KDM94" s="9"/>
      <c r="KDN94" s="9"/>
      <c r="KDO94" s="9"/>
      <c r="KDP94" s="9"/>
      <c r="KDQ94" s="9"/>
      <c r="KDR94" s="9"/>
      <c r="KDS94" s="9"/>
      <c r="KDT94" s="9"/>
      <c r="KDU94" s="9"/>
      <c r="KDV94" s="9"/>
      <c r="KDW94" s="9"/>
      <c r="KDX94" s="9"/>
      <c r="KDY94" s="9"/>
      <c r="KDZ94" s="9"/>
      <c r="KEA94" s="9"/>
      <c r="KEB94" s="9"/>
      <c r="KEC94" s="9"/>
      <c r="KED94" s="9"/>
      <c r="KEE94" s="9"/>
      <c r="KEF94" s="9"/>
      <c r="KEG94" s="9"/>
      <c r="KEH94" s="9"/>
      <c r="KEI94" s="9"/>
      <c r="KEJ94" s="9"/>
      <c r="KEK94" s="9"/>
      <c r="KEL94" s="9"/>
      <c r="KEM94" s="9"/>
      <c r="KEN94" s="9"/>
      <c r="KEO94" s="9"/>
      <c r="KEP94" s="9"/>
      <c r="KEQ94" s="9"/>
      <c r="KER94" s="9"/>
      <c r="KES94" s="9"/>
      <c r="KET94" s="9"/>
      <c r="KEU94" s="9"/>
      <c r="KEV94" s="9"/>
      <c r="KEW94" s="9"/>
      <c r="KEX94" s="9"/>
      <c r="KEY94" s="9"/>
      <c r="KEZ94" s="9"/>
      <c r="KFA94" s="9"/>
      <c r="KFB94" s="9"/>
      <c r="KFC94" s="9"/>
      <c r="KFD94" s="9"/>
      <c r="KFE94" s="9"/>
      <c r="KFF94" s="9"/>
      <c r="KFG94" s="9"/>
      <c r="KFH94" s="9"/>
      <c r="KFI94" s="9"/>
      <c r="KFJ94" s="9"/>
      <c r="KFK94" s="9"/>
      <c r="KFL94" s="9"/>
      <c r="KFM94" s="9"/>
      <c r="KFN94" s="9"/>
      <c r="KFO94" s="9"/>
      <c r="KFP94" s="9"/>
      <c r="KFQ94" s="9"/>
      <c r="KFR94" s="9"/>
      <c r="KFS94" s="9"/>
      <c r="KFT94" s="9"/>
      <c r="KFU94" s="9"/>
      <c r="KFV94" s="9"/>
      <c r="KFW94" s="9"/>
      <c r="KFX94" s="9"/>
      <c r="KFY94" s="9"/>
      <c r="KFZ94" s="9"/>
      <c r="KGA94" s="9"/>
      <c r="KGB94" s="9"/>
      <c r="KGC94" s="9"/>
      <c r="KGD94" s="9"/>
      <c r="KGE94" s="9"/>
      <c r="KGF94" s="9"/>
      <c r="KGG94" s="9"/>
      <c r="KGH94" s="9"/>
      <c r="KGI94" s="9"/>
      <c r="KGJ94" s="9"/>
      <c r="KGK94" s="9"/>
      <c r="KGL94" s="9"/>
      <c r="KGM94" s="9"/>
      <c r="KGN94" s="9"/>
      <c r="KGO94" s="9"/>
      <c r="KGP94" s="9"/>
      <c r="KGQ94" s="9"/>
      <c r="KGR94" s="9"/>
      <c r="KGS94" s="9"/>
      <c r="KGT94" s="9"/>
      <c r="KGU94" s="9"/>
      <c r="KGV94" s="9"/>
      <c r="KGW94" s="9"/>
      <c r="KGX94" s="9"/>
      <c r="KGY94" s="9"/>
      <c r="KGZ94" s="9"/>
      <c r="KHA94" s="9"/>
      <c r="KHB94" s="9"/>
      <c r="KHC94" s="9"/>
      <c r="KHD94" s="9"/>
      <c r="KHE94" s="9"/>
      <c r="KHF94" s="9"/>
      <c r="KHG94" s="9"/>
      <c r="KHH94" s="9"/>
      <c r="KHI94" s="9"/>
      <c r="KHJ94" s="9"/>
      <c r="KHK94" s="9"/>
      <c r="KHL94" s="9"/>
      <c r="KHM94" s="9"/>
      <c r="KHN94" s="9"/>
      <c r="KHO94" s="9"/>
      <c r="KHP94" s="9"/>
      <c r="KHQ94" s="9"/>
      <c r="KHR94" s="9"/>
      <c r="KHS94" s="9"/>
      <c r="KHT94" s="9"/>
      <c r="KHU94" s="9"/>
      <c r="KHV94" s="9"/>
      <c r="KHW94" s="9"/>
      <c r="KHX94" s="9"/>
      <c r="KHY94" s="9"/>
      <c r="KHZ94" s="9"/>
      <c r="KIA94" s="9"/>
      <c r="KIB94" s="9"/>
      <c r="KIC94" s="9"/>
      <c r="KID94" s="9"/>
      <c r="KIE94" s="9"/>
      <c r="KIF94" s="9"/>
      <c r="KIG94" s="9"/>
      <c r="KIH94" s="9"/>
      <c r="KII94" s="9"/>
      <c r="KIJ94" s="9"/>
      <c r="KIK94" s="9"/>
      <c r="KIL94" s="9"/>
      <c r="KIM94" s="9"/>
      <c r="KIN94" s="9"/>
      <c r="KIO94" s="9"/>
      <c r="KIP94" s="9"/>
      <c r="KIQ94" s="9"/>
      <c r="KIR94" s="9"/>
      <c r="KIS94" s="9"/>
      <c r="KIT94" s="9"/>
      <c r="KIU94" s="9"/>
      <c r="KIV94" s="9"/>
      <c r="KIW94" s="9"/>
      <c r="KIX94" s="9"/>
      <c r="KIY94" s="9"/>
      <c r="KIZ94" s="9"/>
      <c r="KJA94" s="9"/>
      <c r="KJB94" s="9"/>
      <c r="KJC94" s="9"/>
      <c r="KJD94" s="9"/>
      <c r="KJE94" s="9"/>
      <c r="KJF94" s="9"/>
      <c r="KJG94" s="9"/>
      <c r="KJH94" s="9"/>
      <c r="KJI94" s="9"/>
      <c r="KJJ94" s="9"/>
      <c r="KJK94" s="9"/>
      <c r="KJL94" s="9"/>
      <c r="KJM94" s="9"/>
      <c r="KJN94" s="9"/>
      <c r="KJO94" s="9"/>
      <c r="KJP94" s="9"/>
      <c r="KJQ94" s="9"/>
      <c r="KJR94" s="9"/>
      <c r="KJS94" s="9"/>
      <c r="KJT94" s="9"/>
      <c r="KJU94" s="9"/>
      <c r="KJV94" s="9"/>
      <c r="KJW94" s="9"/>
      <c r="KJX94" s="9"/>
      <c r="KJY94" s="9"/>
      <c r="KJZ94" s="9"/>
      <c r="KKA94" s="9"/>
      <c r="KKB94" s="9"/>
      <c r="KKC94" s="9"/>
      <c r="KKD94" s="9"/>
      <c r="KKE94" s="9"/>
      <c r="KKF94" s="9"/>
      <c r="KKG94" s="9"/>
      <c r="KKH94" s="9"/>
      <c r="KKI94" s="9"/>
      <c r="KKJ94" s="9"/>
      <c r="KKK94" s="9"/>
      <c r="KKL94" s="9"/>
      <c r="KKM94" s="9"/>
      <c r="KKN94" s="9"/>
      <c r="KKO94" s="9"/>
      <c r="KKP94" s="9"/>
      <c r="KKQ94" s="9"/>
      <c r="KKR94" s="9"/>
      <c r="KKS94" s="9"/>
      <c r="KKT94" s="9"/>
      <c r="KKU94" s="9"/>
      <c r="KKV94" s="9"/>
      <c r="KKW94" s="9"/>
      <c r="KKX94" s="9"/>
      <c r="KKY94" s="9"/>
      <c r="KKZ94" s="9"/>
      <c r="KLA94" s="9"/>
      <c r="KLB94" s="9"/>
      <c r="KLC94" s="9"/>
      <c r="KLD94" s="9"/>
      <c r="KLE94" s="9"/>
      <c r="KLF94" s="9"/>
      <c r="KLG94" s="9"/>
      <c r="KLH94" s="9"/>
      <c r="KLI94" s="9"/>
      <c r="KLJ94" s="9"/>
      <c r="KLK94" s="9"/>
      <c r="KLL94" s="9"/>
      <c r="KLM94" s="9"/>
      <c r="KLN94" s="9"/>
      <c r="KLO94" s="9"/>
      <c r="KLP94" s="9"/>
      <c r="KLQ94" s="9"/>
      <c r="KLR94" s="9"/>
      <c r="KLS94" s="9"/>
      <c r="KLT94" s="9"/>
      <c r="KLU94" s="9"/>
      <c r="KLV94" s="9"/>
      <c r="KLW94" s="9"/>
      <c r="KLX94" s="9"/>
      <c r="KLY94" s="9"/>
      <c r="KLZ94" s="9"/>
      <c r="KMA94" s="9"/>
      <c r="KMB94" s="9"/>
      <c r="KMC94" s="9"/>
      <c r="KMD94" s="9"/>
      <c r="KME94" s="9"/>
      <c r="KMF94" s="9"/>
      <c r="KMG94" s="9"/>
      <c r="KMH94" s="9"/>
      <c r="KMI94" s="9"/>
      <c r="KMJ94" s="9"/>
      <c r="KMK94" s="9"/>
      <c r="KML94" s="9"/>
      <c r="KMM94" s="9"/>
      <c r="KMN94" s="9"/>
      <c r="KMO94" s="9"/>
      <c r="KMP94" s="9"/>
      <c r="KMQ94" s="9"/>
      <c r="KMR94" s="9"/>
      <c r="KMS94" s="9"/>
      <c r="KMT94" s="9"/>
      <c r="KMU94" s="9"/>
      <c r="KMV94" s="9"/>
      <c r="KMW94" s="9"/>
      <c r="KMX94" s="9"/>
      <c r="KMY94" s="9"/>
      <c r="KMZ94" s="9"/>
      <c r="KNA94" s="9"/>
      <c r="KNB94" s="9"/>
      <c r="KNC94" s="9"/>
      <c r="KND94" s="9"/>
      <c r="KNE94" s="9"/>
      <c r="KNF94" s="9"/>
      <c r="KNG94" s="9"/>
      <c r="KNH94" s="9"/>
      <c r="KNI94" s="9"/>
      <c r="KNJ94" s="9"/>
      <c r="KNK94" s="9"/>
      <c r="KNL94" s="9"/>
      <c r="KNM94" s="9"/>
      <c r="KNN94" s="9"/>
      <c r="KNO94" s="9"/>
      <c r="KNP94" s="9"/>
      <c r="KNQ94" s="9"/>
      <c r="KNR94" s="9"/>
      <c r="KNS94" s="9"/>
      <c r="KNT94" s="9"/>
      <c r="KNU94" s="9"/>
      <c r="KNV94" s="9"/>
      <c r="KNW94" s="9"/>
      <c r="KNX94" s="9"/>
      <c r="KNY94" s="9"/>
      <c r="KNZ94" s="9"/>
      <c r="KOA94" s="9"/>
      <c r="KOB94" s="9"/>
      <c r="KOC94" s="9"/>
      <c r="KOD94" s="9"/>
      <c r="KOE94" s="9"/>
      <c r="KOF94" s="9"/>
      <c r="KOG94" s="9"/>
      <c r="KOH94" s="9"/>
      <c r="KOI94" s="9"/>
      <c r="KOJ94" s="9"/>
      <c r="KOK94" s="9"/>
      <c r="KOL94" s="9"/>
      <c r="KOM94" s="9"/>
      <c r="KON94" s="9"/>
      <c r="KOO94" s="9"/>
      <c r="KOP94" s="9"/>
      <c r="KOQ94" s="9"/>
      <c r="KOR94" s="9"/>
      <c r="KOS94" s="9"/>
      <c r="KOT94" s="9"/>
      <c r="KOU94" s="9"/>
      <c r="KOV94" s="9"/>
      <c r="KOW94" s="9"/>
      <c r="KOX94" s="9"/>
      <c r="KOY94" s="9"/>
      <c r="KOZ94" s="9"/>
      <c r="KPA94" s="9"/>
      <c r="KPB94" s="9"/>
      <c r="KPC94" s="9"/>
      <c r="KPD94" s="9"/>
      <c r="KPE94" s="9"/>
      <c r="KPF94" s="9"/>
      <c r="KPG94" s="9"/>
      <c r="KPH94" s="9"/>
      <c r="KPI94" s="9"/>
      <c r="KPJ94" s="9"/>
      <c r="KPK94" s="9"/>
      <c r="KPL94" s="9"/>
      <c r="KPM94" s="9"/>
      <c r="KPN94" s="9"/>
      <c r="KPO94" s="9"/>
      <c r="KPP94" s="9"/>
      <c r="KPQ94" s="9"/>
      <c r="KPR94" s="9"/>
      <c r="KPS94" s="9"/>
      <c r="KPT94" s="9"/>
      <c r="KPU94" s="9"/>
      <c r="KPV94" s="9"/>
      <c r="KPW94" s="9"/>
      <c r="KPX94" s="9"/>
      <c r="KPY94" s="9"/>
      <c r="KPZ94" s="9"/>
      <c r="KQA94" s="9"/>
      <c r="KQB94" s="9"/>
      <c r="KQC94" s="9"/>
      <c r="KQD94" s="9"/>
      <c r="KQE94" s="9"/>
      <c r="KQF94" s="9"/>
      <c r="KQG94" s="9"/>
      <c r="KQH94" s="9"/>
      <c r="KQI94" s="9"/>
      <c r="KQJ94" s="9"/>
      <c r="KQK94" s="9"/>
      <c r="KQL94" s="9"/>
      <c r="KQM94" s="9"/>
      <c r="KQN94" s="9"/>
      <c r="KQO94" s="9"/>
      <c r="KQP94" s="9"/>
      <c r="KQQ94" s="9"/>
      <c r="KQR94" s="9"/>
      <c r="KQS94" s="9"/>
      <c r="KQT94" s="9"/>
      <c r="KQU94" s="9"/>
      <c r="KQV94" s="9"/>
      <c r="KQW94" s="9"/>
      <c r="KQX94" s="9"/>
      <c r="KQY94" s="9"/>
      <c r="KQZ94" s="9"/>
      <c r="KRA94" s="9"/>
      <c r="KRB94" s="9"/>
      <c r="KRC94" s="9"/>
      <c r="KRD94" s="9"/>
      <c r="KRE94" s="9"/>
      <c r="KRF94" s="9"/>
      <c r="KRG94" s="9"/>
      <c r="KRH94" s="9"/>
      <c r="KRI94" s="9"/>
      <c r="KRJ94" s="9"/>
      <c r="KRK94" s="9"/>
      <c r="KRL94" s="9"/>
      <c r="KRM94" s="9"/>
      <c r="KRN94" s="9"/>
      <c r="KRO94" s="9"/>
      <c r="KRP94" s="9"/>
      <c r="KRQ94" s="9"/>
      <c r="KRR94" s="9"/>
      <c r="KRS94" s="9"/>
      <c r="KRT94" s="9"/>
      <c r="KRU94" s="9"/>
      <c r="KRV94" s="9"/>
      <c r="KRW94" s="9"/>
      <c r="KRX94" s="9"/>
      <c r="KRY94" s="9"/>
      <c r="KRZ94" s="9"/>
      <c r="KSA94" s="9"/>
      <c r="KSB94" s="9"/>
      <c r="KSC94" s="9"/>
      <c r="KSD94" s="9"/>
      <c r="KSE94" s="9"/>
      <c r="KSF94" s="9"/>
      <c r="KSG94" s="9"/>
      <c r="KSH94" s="9"/>
      <c r="KSI94" s="9"/>
      <c r="KSJ94" s="9"/>
      <c r="KSK94" s="9"/>
      <c r="KSL94" s="9"/>
      <c r="KSM94" s="9"/>
      <c r="KSN94" s="9"/>
      <c r="KSO94" s="9"/>
      <c r="KSP94" s="9"/>
      <c r="KSQ94" s="9"/>
      <c r="KSR94" s="9"/>
      <c r="KSS94" s="9"/>
      <c r="KST94" s="9"/>
      <c r="KSU94" s="9"/>
      <c r="KSV94" s="9"/>
      <c r="KSW94" s="9"/>
      <c r="KSX94" s="9"/>
      <c r="KSY94" s="9"/>
      <c r="KSZ94" s="9"/>
      <c r="KTA94" s="9"/>
      <c r="KTB94" s="9"/>
      <c r="KTC94" s="9"/>
      <c r="KTD94" s="9"/>
      <c r="KTE94" s="9"/>
      <c r="KTF94" s="9"/>
      <c r="KTG94" s="9"/>
      <c r="KTH94" s="9"/>
      <c r="KTI94" s="9"/>
      <c r="KTJ94" s="9"/>
      <c r="KTK94" s="9"/>
      <c r="KTL94" s="9"/>
      <c r="KTM94" s="9"/>
      <c r="KTN94" s="9"/>
      <c r="KTO94" s="9"/>
      <c r="KTP94" s="9"/>
      <c r="KTQ94" s="9"/>
      <c r="KTR94" s="9"/>
      <c r="KTS94" s="9"/>
      <c r="KTT94" s="9"/>
      <c r="KTU94" s="9"/>
      <c r="KTV94" s="9"/>
      <c r="KTW94" s="9"/>
      <c r="KTX94" s="9"/>
      <c r="KTY94" s="9"/>
      <c r="KTZ94" s="9"/>
      <c r="KUA94" s="9"/>
      <c r="KUB94" s="9"/>
      <c r="KUC94" s="9"/>
      <c r="KUD94" s="9"/>
      <c r="KUE94" s="9"/>
      <c r="KUF94" s="9"/>
      <c r="KUG94" s="9"/>
      <c r="KUH94" s="9"/>
      <c r="KUI94" s="9"/>
      <c r="KUJ94" s="9"/>
      <c r="KUK94" s="9"/>
      <c r="KUL94" s="9"/>
      <c r="KUM94" s="9"/>
      <c r="KUN94" s="9"/>
      <c r="KUO94" s="9"/>
      <c r="KUP94" s="9"/>
      <c r="KUQ94" s="9"/>
      <c r="KUR94" s="9"/>
      <c r="KUS94" s="9"/>
      <c r="KUT94" s="9"/>
      <c r="KUU94" s="9"/>
      <c r="KUV94" s="9"/>
      <c r="KUW94" s="9"/>
      <c r="KUX94" s="9"/>
      <c r="KUY94" s="9"/>
      <c r="KUZ94" s="9"/>
      <c r="KVA94" s="9"/>
      <c r="KVB94" s="9"/>
      <c r="KVC94" s="9"/>
      <c r="KVD94" s="9"/>
      <c r="KVE94" s="9"/>
      <c r="KVF94" s="9"/>
      <c r="KVG94" s="9"/>
      <c r="KVH94" s="9"/>
      <c r="KVI94" s="9"/>
      <c r="KVJ94" s="9"/>
      <c r="KVK94" s="9"/>
      <c r="KVL94" s="9"/>
      <c r="KVM94" s="9"/>
      <c r="KVN94" s="9"/>
      <c r="KVO94" s="9"/>
      <c r="KVP94" s="9"/>
      <c r="KVQ94" s="9"/>
      <c r="KVR94" s="9"/>
      <c r="KVS94" s="9"/>
      <c r="KVT94" s="9"/>
      <c r="KVU94" s="9"/>
      <c r="KVV94" s="9"/>
      <c r="KVW94" s="9"/>
      <c r="KVX94" s="9"/>
      <c r="KVY94" s="9"/>
      <c r="KVZ94" s="9"/>
      <c r="KWA94" s="9"/>
      <c r="KWB94" s="9"/>
      <c r="KWC94" s="9"/>
      <c r="KWD94" s="9"/>
      <c r="KWE94" s="9"/>
      <c r="KWF94" s="9"/>
      <c r="KWG94" s="9"/>
      <c r="KWH94" s="9"/>
      <c r="KWI94" s="9"/>
      <c r="KWJ94" s="9"/>
      <c r="KWK94" s="9"/>
      <c r="KWL94" s="9"/>
      <c r="KWM94" s="9"/>
      <c r="KWN94" s="9"/>
      <c r="KWO94" s="9"/>
      <c r="KWP94" s="9"/>
      <c r="KWQ94" s="9"/>
      <c r="KWR94" s="9"/>
      <c r="KWS94" s="9"/>
      <c r="KWT94" s="9"/>
      <c r="KWU94" s="9"/>
      <c r="KWV94" s="9"/>
      <c r="KWW94" s="9"/>
      <c r="KWX94" s="9"/>
      <c r="KWY94" s="9"/>
      <c r="KWZ94" s="9"/>
      <c r="KXA94" s="9"/>
      <c r="KXB94" s="9"/>
      <c r="KXC94" s="9"/>
      <c r="KXD94" s="9"/>
      <c r="KXE94" s="9"/>
      <c r="KXF94" s="9"/>
      <c r="KXG94" s="9"/>
      <c r="KXH94" s="9"/>
      <c r="KXI94" s="9"/>
      <c r="KXJ94" s="9"/>
      <c r="KXK94" s="9"/>
      <c r="KXL94" s="9"/>
      <c r="KXM94" s="9"/>
      <c r="KXN94" s="9"/>
      <c r="KXO94" s="9"/>
      <c r="KXP94" s="9"/>
      <c r="KXQ94" s="9"/>
      <c r="KXR94" s="9"/>
      <c r="KXS94" s="9"/>
      <c r="KXT94" s="9"/>
      <c r="KXU94" s="9"/>
      <c r="KXV94" s="9"/>
      <c r="KXW94" s="9"/>
      <c r="KXX94" s="9"/>
      <c r="KXY94" s="9"/>
      <c r="KXZ94" s="9"/>
      <c r="KYA94" s="9"/>
      <c r="KYB94" s="9"/>
      <c r="KYC94" s="9"/>
      <c r="KYD94" s="9"/>
      <c r="KYE94" s="9"/>
      <c r="KYF94" s="9"/>
      <c r="KYG94" s="9"/>
      <c r="KYH94" s="9"/>
      <c r="KYI94" s="9"/>
      <c r="KYJ94" s="9"/>
      <c r="KYK94" s="9"/>
      <c r="KYL94" s="9"/>
      <c r="KYM94" s="9"/>
      <c r="KYN94" s="9"/>
      <c r="KYO94" s="9"/>
      <c r="KYP94" s="9"/>
      <c r="KYQ94" s="9"/>
      <c r="KYR94" s="9"/>
      <c r="KYS94" s="9"/>
      <c r="KYT94" s="9"/>
      <c r="KYU94" s="9"/>
      <c r="KYV94" s="9"/>
      <c r="KYW94" s="9"/>
      <c r="KYX94" s="9"/>
      <c r="KYY94" s="9"/>
      <c r="KYZ94" s="9"/>
      <c r="KZA94" s="9"/>
      <c r="KZB94" s="9"/>
      <c r="KZC94" s="9"/>
      <c r="KZD94" s="9"/>
      <c r="KZE94" s="9"/>
      <c r="KZF94" s="9"/>
      <c r="KZG94" s="9"/>
      <c r="KZH94" s="9"/>
      <c r="KZI94" s="9"/>
      <c r="KZJ94" s="9"/>
      <c r="KZK94" s="9"/>
      <c r="KZL94" s="9"/>
      <c r="KZM94" s="9"/>
      <c r="KZN94" s="9"/>
      <c r="KZO94" s="9"/>
      <c r="KZP94" s="9"/>
      <c r="KZQ94" s="9"/>
      <c r="KZR94" s="9"/>
      <c r="KZS94" s="9"/>
      <c r="KZT94" s="9"/>
      <c r="KZU94" s="9"/>
      <c r="KZV94" s="9"/>
      <c r="KZW94" s="9"/>
      <c r="KZX94" s="9"/>
      <c r="KZY94" s="9"/>
      <c r="KZZ94" s="9"/>
      <c r="LAA94" s="9"/>
      <c r="LAB94" s="9"/>
      <c r="LAC94" s="9"/>
      <c r="LAD94" s="9"/>
      <c r="LAE94" s="9"/>
      <c r="LAF94" s="9"/>
      <c r="LAG94" s="9"/>
      <c r="LAH94" s="9"/>
      <c r="LAI94" s="9"/>
      <c r="LAJ94" s="9"/>
      <c r="LAK94" s="9"/>
      <c r="LAL94" s="9"/>
      <c r="LAM94" s="9"/>
      <c r="LAN94" s="9"/>
      <c r="LAO94" s="9"/>
      <c r="LAP94" s="9"/>
      <c r="LAQ94" s="9"/>
      <c r="LAR94" s="9"/>
      <c r="LAS94" s="9"/>
      <c r="LAT94" s="9"/>
      <c r="LAU94" s="9"/>
      <c r="LAV94" s="9"/>
      <c r="LAW94" s="9"/>
      <c r="LAX94" s="9"/>
      <c r="LAY94" s="9"/>
      <c r="LAZ94" s="9"/>
      <c r="LBA94" s="9"/>
      <c r="LBB94" s="9"/>
      <c r="LBC94" s="9"/>
      <c r="LBD94" s="9"/>
      <c r="LBE94" s="9"/>
      <c r="LBF94" s="9"/>
      <c r="LBG94" s="9"/>
      <c r="LBH94" s="9"/>
      <c r="LBI94" s="9"/>
      <c r="LBJ94" s="9"/>
      <c r="LBK94" s="9"/>
      <c r="LBL94" s="9"/>
      <c r="LBM94" s="9"/>
      <c r="LBN94" s="9"/>
      <c r="LBO94" s="9"/>
      <c r="LBP94" s="9"/>
      <c r="LBQ94" s="9"/>
      <c r="LBR94" s="9"/>
      <c r="LBS94" s="9"/>
      <c r="LBT94" s="9"/>
      <c r="LBU94" s="9"/>
      <c r="LBV94" s="9"/>
      <c r="LBW94" s="9"/>
      <c r="LBX94" s="9"/>
      <c r="LBY94" s="9"/>
      <c r="LBZ94" s="9"/>
      <c r="LCA94" s="9"/>
      <c r="LCB94" s="9"/>
      <c r="LCC94" s="9"/>
      <c r="LCD94" s="9"/>
      <c r="LCE94" s="9"/>
      <c r="LCF94" s="9"/>
      <c r="LCG94" s="9"/>
      <c r="LCH94" s="9"/>
      <c r="LCI94" s="9"/>
      <c r="LCJ94" s="9"/>
      <c r="LCK94" s="9"/>
      <c r="LCL94" s="9"/>
      <c r="LCM94" s="9"/>
      <c r="LCN94" s="9"/>
      <c r="LCO94" s="9"/>
      <c r="LCP94" s="9"/>
      <c r="LCQ94" s="9"/>
      <c r="LCR94" s="9"/>
      <c r="LCS94" s="9"/>
      <c r="LCT94" s="9"/>
      <c r="LCU94" s="9"/>
      <c r="LCV94" s="9"/>
      <c r="LCW94" s="9"/>
      <c r="LCX94" s="9"/>
      <c r="LCY94" s="9"/>
      <c r="LCZ94" s="9"/>
      <c r="LDA94" s="9"/>
      <c r="LDB94" s="9"/>
      <c r="LDC94" s="9"/>
      <c r="LDD94" s="9"/>
      <c r="LDE94" s="9"/>
      <c r="LDF94" s="9"/>
      <c r="LDG94" s="9"/>
      <c r="LDH94" s="9"/>
      <c r="LDI94" s="9"/>
      <c r="LDJ94" s="9"/>
      <c r="LDK94" s="9"/>
      <c r="LDL94" s="9"/>
      <c r="LDM94" s="9"/>
      <c r="LDN94" s="9"/>
      <c r="LDO94" s="9"/>
      <c r="LDP94" s="9"/>
      <c r="LDQ94" s="9"/>
      <c r="LDR94" s="9"/>
      <c r="LDS94" s="9"/>
      <c r="LDT94" s="9"/>
      <c r="LDU94" s="9"/>
      <c r="LDV94" s="9"/>
      <c r="LDW94" s="9"/>
      <c r="LDX94" s="9"/>
      <c r="LDY94" s="9"/>
      <c r="LDZ94" s="9"/>
      <c r="LEA94" s="9"/>
      <c r="LEB94" s="9"/>
      <c r="LEC94" s="9"/>
      <c r="LED94" s="9"/>
      <c r="LEE94" s="9"/>
      <c r="LEF94" s="9"/>
      <c r="LEG94" s="9"/>
      <c r="LEH94" s="9"/>
      <c r="LEI94" s="9"/>
      <c r="LEJ94" s="9"/>
      <c r="LEK94" s="9"/>
      <c r="LEL94" s="9"/>
      <c r="LEM94" s="9"/>
      <c r="LEN94" s="9"/>
      <c r="LEO94" s="9"/>
      <c r="LEP94" s="9"/>
      <c r="LEQ94" s="9"/>
      <c r="LER94" s="9"/>
      <c r="LES94" s="9"/>
      <c r="LET94" s="9"/>
      <c r="LEU94" s="9"/>
      <c r="LEV94" s="9"/>
      <c r="LEW94" s="9"/>
      <c r="LEX94" s="9"/>
      <c r="LEY94" s="9"/>
      <c r="LEZ94" s="9"/>
      <c r="LFA94" s="9"/>
      <c r="LFB94" s="9"/>
      <c r="LFC94" s="9"/>
      <c r="LFD94" s="9"/>
      <c r="LFE94" s="9"/>
      <c r="LFF94" s="9"/>
      <c r="LFG94" s="9"/>
      <c r="LFH94" s="9"/>
      <c r="LFI94" s="9"/>
      <c r="LFJ94" s="9"/>
      <c r="LFK94" s="9"/>
      <c r="LFL94" s="9"/>
      <c r="LFM94" s="9"/>
      <c r="LFN94" s="9"/>
      <c r="LFO94" s="9"/>
      <c r="LFP94" s="9"/>
      <c r="LFQ94" s="9"/>
      <c r="LFR94" s="9"/>
      <c r="LFS94" s="9"/>
      <c r="LFT94" s="9"/>
      <c r="LFU94" s="9"/>
      <c r="LFV94" s="9"/>
      <c r="LFW94" s="9"/>
      <c r="LFX94" s="9"/>
      <c r="LFY94" s="9"/>
      <c r="LFZ94" s="9"/>
      <c r="LGA94" s="9"/>
      <c r="LGB94" s="9"/>
      <c r="LGC94" s="9"/>
      <c r="LGD94" s="9"/>
      <c r="LGE94" s="9"/>
      <c r="LGF94" s="9"/>
      <c r="LGG94" s="9"/>
      <c r="LGH94" s="9"/>
      <c r="LGI94" s="9"/>
      <c r="LGJ94" s="9"/>
      <c r="LGK94" s="9"/>
      <c r="LGL94" s="9"/>
      <c r="LGM94" s="9"/>
      <c r="LGN94" s="9"/>
      <c r="LGO94" s="9"/>
      <c r="LGP94" s="9"/>
      <c r="LGQ94" s="9"/>
      <c r="LGR94" s="9"/>
      <c r="LGS94" s="9"/>
      <c r="LGT94" s="9"/>
      <c r="LGU94" s="9"/>
      <c r="LGV94" s="9"/>
      <c r="LGW94" s="9"/>
      <c r="LGX94" s="9"/>
      <c r="LGY94" s="9"/>
      <c r="LGZ94" s="9"/>
      <c r="LHA94" s="9"/>
      <c r="LHB94" s="9"/>
      <c r="LHC94" s="9"/>
      <c r="LHD94" s="9"/>
      <c r="LHE94" s="9"/>
      <c r="LHF94" s="9"/>
      <c r="LHG94" s="9"/>
      <c r="LHH94" s="9"/>
      <c r="LHI94" s="9"/>
      <c r="LHJ94" s="9"/>
      <c r="LHK94" s="9"/>
      <c r="LHL94" s="9"/>
      <c r="LHM94" s="9"/>
      <c r="LHN94" s="9"/>
      <c r="LHO94" s="9"/>
      <c r="LHP94" s="9"/>
      <c r="LHQ94" s="9"/>
      <c r="LHR94" s="9"/>
      <c r="LHS94" s="9"/>
      <c r="LHT94" s="9"/>
      <c r="LHU94" s="9"/>
      <c r="LHV94" s="9"/>
      <c r="LHW94" s="9"/>
      <c r="LHX94" s="9"/>
      <c r="LHY94" s="9"/>
      <c r="LHZ94" s="9"/>
      <c r="LIA94" s="9"/>
      <c r="LIB94" s="9"/>
      <c r="LIC94" s="9"/>
      <c r="LID94" s="9"/>
      <c r="LIE94" s="9"/>
      <c r="LIF94" s="9"/>
      <c r="LIG94" s="9"/>
      <c r="LIH94" s="9"/>
      <c r="LII94" s="9"/>
      <c r="LIJ94" s="9"/>
      <c r="LIK94" s="9"/>
      <c r="LIL94" s="9"/>
      <c r="LIM94" s="9"/>
      <c r="LIN94" s="9"/>
      <c r="LIO94" s="9"/>
      <c r="LIP94" s="9"/>
      <c r="LIQ94" s="9"/>
      <c r="LIR94" s="9"/>
      <c r="LIS94" s="9"/>
      <c r="LIT94" s="9"/>
      <c r="LIU94" s="9"/>
      <c r="LIV94" s="9"/>
      <c r="LIW94" s="9"/>
      <c r="LIX94" s="9"/>
      <c r="LIY94" s="9"/>
      <c r="LIZ94" s="9"/>
      <c r="LJA94" s="9"/>
      <c r="LJB94" s="9"/>
      <c r="LJC94" s="9"/>
      <c r="LJD94" s="9"/>
      <c r="LJE94" s="9"/>
      <c r="LJF94" s="9"/>
      <c r="LJG94" s="9"/>
      <c r="LJH94" s="9"/>
      <c r="LJI94" s="9"/>
      <c r="LJJ94" s="9"/>
      <c r="LJK94" s="9"/>
      <c r="LJL94" s="9"/>
      <c r="LJM94" s="9"/>
      <c r="LJN94" s="9"/>
      <c r="LJO94" s="9"/>
      <c r="LJP94" s="9"/>
      <c r="LJQ94" s="9"/>
      <c r="LJR94" s="9"/>
      <c r="LJS94" s="9"/>
      <c r="LJT94" s="9"/>
      <c r="LJU94" s="9"/>
      <c r="LJV94" s="9"/>
      <c r="LJW94" s="9"/>
      <c r="LJX94" s="9"/>
      <c r="LJY94" s="9"/>
      <c r="LJZ94" s="9"/>
      <c r="LKA94" s="9"/>
      <c r="LKB94" s="9"/>
      <c r="LKC94" s="9"/>
      <c r="LKD94" s="9"/>
      <c r="LKE94" s="9"/>
      <c r="LKF94" s="9"/>
      <c r="LKG94" s="9"/>
      <c r="LKH94" s="9"/>
      <c r="LKI94" s="9"/>
      <c r="LKJ94" s="9"/>
      <c r="LKK94" s="9"/>
      <c r="LKL94" s="9"/>
      <c r="LKM94" s="9"/>
      <c r="LKN94" s="9"/>
      <c r="LKO94" s="9"/>
      <c r="LKP94" s="9"/>
      <c r="LKQ94" s="9"/>
      <c r="LKR94" s="9"/>
      <c r="LKS94" s="9"/>
      <c r="LKT94" s="9"/>
      <c r="LKU94" s="9"/>
      <c r="LKV94" s="9"/>
      <c r="LKW94" s="9"/>
      <c r="LKX94" s="9"/>
      <c r="LKY94" s="9"/>
      <c r="LKZ94" s="9"/>
      <c r="LLA94" s="9"/>
      <c r="LLB94" s="9"/>
      <c r="LLC94" s="9"/>
      <c r="LLD94" s="9"/>
      <c r="LLE94" s="9"/>
      <c r="LLF94" s="9"/>
      <c r="LLG94" s="9"/>
      <c r="LLH94" s="9"/>
      <c r="LLI94" s="9"/>
      <c r="LLJ94" s="9"/>
      <c r="LLK94" s="9"/>
      <c r="LLL94" s="9"/>
      <c r="LLM94" s="9"/>
      <c r="LLN94" s="9"/>
      <c r="LLO94" s="9"/>
      <c r="LLP94" s="9"/>
      <c r="LLQ94" s="9"/>
      <c r="LLR94" s="9"/>
      <c r="LLS94" s="9"/>
      <c r="LLT94" s="9"/>
      <c r="LLU94" s="9"/>
      <c r="LLV94" s="9"/>
      <c r="LLW94" s="9"/>
      <c r="LLX94" s="9"/>
      <c r="LLY94" s="9"/>
      <c r="LLZ94" s="9"/>
      <c r="LMA94" s="9"/>
      <c r="LMB94" s="9"/>
      <c r="LMC94" s="9"/>
      <c r="LMD94" s="9"/>
      <c r="LME94" s="9"/>
      <c r="LMF94" s="9"/>
      <c r="LMG94" s="9"/>
      <c r="LMH94" s="9"/>
      <c r="LMI94" s="9"/>
      <c r="LMJ94" s="9"/>
      <c r="LMK94" s="9"/>
      <c r="LML94" s="9"/>
      <c r="LMM94" s="9"/>
      <c r="LMN94" s="9"/>
      <c r="LMO94" s="9"/>
      <c r="LMP94" s="9"/>
      <c r="LMQ94" s="9"/>
      <c r="LMR94" s="9"/>
      <c r="LMS94" s="9"/>
      <c r="LMT94" s="9"/>
      <c r="LMU94" s="9"/>
      <c r="LMV94" s="9"/>
      <c r="LMW94" s="9"/>
      <c r="LMX94" s="9"/>
      <c r="LMY94" s="9"/>
      <c r="LMZ94" s="9"/>
      <c r="LNA94" s="9"/>
      <c r="LNB94" s="9"/>
      <c r="LNC94" s="9"/>
      <c r="LND94" s="9"/>
      <c r="LNE94" s="9"/>
      <c r="LNF94" s="9"/>
      <c r="LNG94" s="9"/>
      <c r="LNH94" s="9"/>
      <c r="LNI94" s="9"/>
      <c r="LNJ94" s="9"/>
      <c r="LNK94" s="9"/>
      <c r="LNL94" s="9"/>
      <c r="LNM94" s="9"/>
      <c r="LNN94" s="9"/>
      <c r="LNO94" s="9"/>
      <c r="LNP94" s="9"/>
      <c r="LNQ94" s="9"/>
      <c r="LNR94" s="9"/>
      <c r="LNS94" s="9"/>
      <c r="LNT94" s="9"/>
      <c r="LNU94" s="9"/>
      <c r="LNV94" s="9"/>
      <c r="LNW94" s="9"/>
      <c r="LNX94" s="9"/>
      <c r="LNY94" s="9"/>
      <c r="LNZ94" s="9"/>
      <c r="LOA94" s="9"/>
      <c r="LOB94" s="9"/>
      <c r="LOC94" s="9"/>
      <c r="LOD94" s="9"/>
      <c r="LOE94" s="9"/>
      <c r="LOF94" s="9"/>
      <c r="LOG94" s="9"/>
      <c r="LOH94" s="9"/>
      <c r="LOI94" s="9"/>
      <c r="LOJ94" s="9"/>
      <c r="LOK94" s="9"/>
      <c r="LOL94" s="9"/>
      <c r="LOM94" s="9"/>
      <c r="LON94" s="9"/>
      <c r="LOO94" s="9"/>
      <c r="LOP94" s="9"/>
      <c r="LOQ94" s="9"/>
      <c r="LOR94" s="9"/>
      <c r="LOS94" s="9"/>
      <c r="LOT94" s="9"/>
      <c r="LOU94" s="9"/>
      <c r="LOV94" s="9"/>
      <c r="LOW94" s="9"/>
      <c r="LOX94" s="9"/>
      <c r="LOY94" s="9"/>
      <c r="LOZ94" s="9"/>
      <c r="LPA94" s="9"/>
      <c r="LPB94" s="9"/>
      <c r="LPC94" s="9"/>
      <c r="LPD94" s="9"/>
      <c r="LPE94" s="9"/>
      <c r="LPF94" s="9"/>
      <c r="LPG94" s="9"/>
      <c r="LPH94" s="9"/>
      <c r="LPI94" s="9"/>
      <c r="LPJ94" s="9"/>
      <c r="LPK94" s="9"/>
      <c r="LPL94" s="9"/>
      <c r="LPM94" s="9"/>
      <c r="LPN94" s="9"/>
      <c r="LPO94" s="9"/>
      <c r="LPP94" s="9"/>
      <c r="LPQ94" s="9"/>
      <c r="LPR94" s="9"/>
      <c r="LPS94" s="9"/>
      <c r="LPT94" s="9"/>
      <c r="LPU94" s="9"/>
      <c r="LPV94" s="9"/>
      <c r="LPW94" s="9"/>
      <c r="LPX94" s="9"/>
      <c r="LPY94" s="9"/>
      <c r="LPZ94" s="9"/>
      <c r="LQA94" s="9"/>
      <c r="LQB94" s="9"/>
      <c r="LQC94" s="9"/>
      <c r="LQD94" s="9"/>
      <c r="LQE94" s="9"/>
      <c r="LQF94" s="9"/>
      <c r="LQG94" s="9"/>
      <c r="LQH94" s="9"/>
      <c r="LQI94" s="9"/>
      <c r="LQJ94" s="9"/>
      <c r="LQK94" s="9"/>
      <c r="LQL94" s="9"/>
      <c r="LQM94" s="9"/>
      <c r="LQN94" s="9"/>
      <c r="LQO94" s="9"/>
      <c r="LQP94" s="9"/>
      <c r="LQQ94" s="9"/>
      <c r="LQR94" s="9"/>
      <c r="LQS94" s="9"/>
      <c r="LQT94" s="9"/>
      <c r="LQU94" s="9"/>
      <c r="LQV94" s="9"/>
      <c r="LQW94" s="9"/>
      <c r="LQX94" s="9"/>
      <c r="LQY94" s="9"/>
      <c r="LQZ94" s="9"/>
      <c r="LRA94" s="9"/>
      <c r="LRB94" s="9"/>
      <c r="LRC94" s="9"/>
      <c r="LRD94" s="9"/>
      <c r="LRE94" s="9"/>
      <c r="LRF94" s="9"/>
      <c r="LRG94" s="9"/>
      <c r="LRH94" s="9"/>
      <c r="LRI94" s="9"/>
      <c r="LRJ94" s="9"/>
      <c r="LRK94" s="9"/>
      <c r="LRL94" s="9"/>
      <c r="LRM94" s="9"/>
      <c r="LRN94" s="9"/>
      <c r="LRO94" s="9"/>
      <c r="LRP94" s="9"/>
      <c r="LRQ94" s="9"/>
      <c r="LRR94" s="9"/>
      <c r="LRS94" s="9"/>
      <c r="LRT94" s="9"/>
      <c r="LRU94" s="9"/>
      <c r="LRV94" s="9"/>
      <c r="LRW94" s="9"/>
      <c r="LRX94" s="9"/>
      <c r="LRY94" s="9"/>
      <c r="LRZ94" s="9"/>
      <c r="LSA94" s="9"/>
      <c r="LSB94" s="9"/>
      <c r="LSC94" s="9"/>
      <c r="LSD94" s="9"/>
      <c r="LSE94" s="9"/>
      <c r="LSF94" s="9"/>
      <c r="LSG94" s="9"/>
      <c r="LSH94" s="9"/>
      <c r="LSI94" s="9"/>
      <c r="LSJ94" s="9"/>
      <c r="LSK94" s="9"/>
      <c r="LSL94" s="9"/>
      <c r="LSM94" s="9"/>
      <c r="LSN94" s="9"/>
      <c r="LSO94" s="9"/>
      <c r="LSP94" s="9"/>
      <c r="LSQ94" s="9"/>
      <c r="LSR94" s="9"/>
      <c r="LSS94" s="9"/>
      <c r="LST94" s="9"/>
      <c r="LSU94" s="9"/>
      <c r="LSV94" s="9"/>
      <c r="LSW94" s="9"/>
      <c r="LSX94" s="9"/>
      <c r="LSY94" s="9"/>
      <c r="LSZ94" s="9"/>
      <c r="LTA94" s="9"/>
      <c r="LTB94" s="9"/>
      <c r="LTC94" s="9"/>
      <c r="LTD94" s="9"/>
      <c r="LTE94" s="9"/>
      <c r="LTF94" s="9"/>
      <c r="LTG94" s="9"/>
      <c r="LTH94" s="9"/>
      <c r="LTI94" s="9"/>
      <c r="LTJ94" s="9"/>
      <c r="LTK94" s="9"/>
      <c r="LTL94" s="9"/>
      <c r="LTM94" s="9"/>
      <c r="LTN94" s="9"/>
      <c r="LTO94" s="9"/>
      <c r="LTP94" s="9"/>
      <c r="LTQ94" s="9"/>
      <c r="LTR94" s="9"/>
      <c r="LTS94" s="9"/>
      <c r="LTT94" s="9"/>
      <c r="LTU94" s="9"/>
      <c r="LTV94" s="9"/>
      <c r="LTW94" s="9"/>
      <c r="LTX94" s="9"/>
      <c r="LTY94" s="9"/>
      <c r="LTZ94" s="9"/>
      <c r="LUA94" s="9"/>
      <c r="LUB94" s="9"/>
      <c r="LUC94" s="9"/>
      <c r="LUD94" s="9"/>
      <c r="LUE94" s="9"/>
      <c r="LUF94" s="9"/>
      <c r="LUG94" s="9"/>
      <c r="LUH94" s="9"/>
      <c r="LUI94" s="9"/>
      <c r="LUJ94" s="9"/>
      <c r="LUK94" s="9"/>
      <c r="LUL94" s="9"/>
      <c r="LUM94" s="9"/>
      <c r="LUN94" s="9"/>
      <c r="LUO94" s="9"/>
      <c r="LUP94" s="9"/>
      <c r="LUQ94" s="9"/>
      <c r="LUR94" s="9"/>
      <c r="LUS94" s="9"/>
      <c r="LUT94" s="9"/>
      <c r="LUU94" s="9"/>
      <c r="LUV94" s="9"/>
      <c r="LUW94" s="9"/>
      <c r="LUX94" s="9"/>
      <c r="LUY94" s="9"/>
      <c r="LUZ94" s="9"/>
      <c r="LVA94" s="9"/>
      <c r="LVB94" s="9"/>
      <c r="LVC94" s="9"/>
      <c r="LVD94" s="9"/>
      <c r="LVE94" s="9"/>
      <c r="LVF94" s="9"/>
      <c r="LVG94" s="9"/>
      <c r="LVH94" s="9"/>
      <c r="LVI94" s="9"/>
      <c r="LVJ94" s="9"/>
      <c r="LVK94" s="9"/>
      <c r="LVL94" s="9"/>
      <c r="LVM94" s="9"/>
      <c r="LVN94" s="9"/>
      <c r="LVO94" s="9"/>
      <c r="LVP94" s="9"/>
      <c r="LVQ94" s="9"/>
      <c r="LVR94" s="9"/>
      <c r="LVS94" s="9"/>
      <c r="LVT94" s="9"/>
      <c r="LVU94" s="9"/>
      <c r="LVV94" s="9"/>
      <c r="LVW94" s="9"/>
      <c r="LVX94" s="9"/>
      <c r="LVY94" s="9"/>
      <c r="LVZ94" s="9"/>
      <c r="LWA94" s="9"/>
      <c r="LWB94" s="9"/>
      <c r="LWC94" s="9"/>
      <c r="LWD94" s="9"/>
      <c r="LWE94" s="9"/>
      <c r="LWF94" s="9"/>
      <c r="LWG94" s="9"/>
      <c r="LWH94" s="9"/>
      <c r="LWI94" s="9"/>
      <c r="LWJ94" s="9"/>
      <c r="LWK94" s="9"/>
      <c r="LWL94" s="9"/>
      <c r="LWM94" s="9"/>
      <c r="LWN94" s="9"/>
      <c r="LWO94" s="9"/>
      <c r="LWP94" s="9"/>
      <c r="LWQ94" s="9"/>
      <c r="LWR94" s="9"/>
      <c r="LWS94" s="9"/>
      <c r="LWT94" s="9"/>
      <c r="LWU94" s="9"/>
      <c r="LWV94" s="9"/>
      <c r="LWW94" s="9"/>
      <c r="LWX94" s="9"/>
      <c r="LWY94" s="9"/>
      <c r="LWZ94" s="9"/>
      <c r="LXA94" s="9"/>
      <c r="LXB94" s="9"/>
      <c r="LXC94" s="9"/>
      <c r="LXD94" s="9"/>
      <c r="LXE94" s="9"/>
      <c r="LXF94" s="9"/>
      <c r="LXG94" s="9"/>
      <c r="LXH94" s="9"/>
      <c r="LXI94" s="9"/>
      <c r="LXJ94" s="9"/>
      <c r="LXK94" s="9"/>
      <c r="LXL94" s="9"/>
      <c r="LXM94" s="9"/>
      <c r="LXN94" s="9"/>
      <c r="LXO94" s="9"/>
      <c r="LXP94" s="9"/>
      <c r="LXQ94" s="9"/>
      <c r="LXR94" s="9"/>
      <c r="LXS94" s="9"/>
      <c r="LXT94" s="9"/>
      <c r="LXU94" s="9"/>
      <c r="LXV94" s="9"/>
      <c r="LXW94" s="9"/>
      <c r="LXX94" s="9"/>
      <c r="LXY94" s="9"/>
      <c r="LXZ94" s="9"/>
      <c r="LYA94" s="9"/>
      <c r="LYB94" s="9"/>
      <c r="LYC94" s="9"/>
      <c r="LYD94" s="9"/>
      <c r="LYE94" s="9"/>
      <c r="LYF94" s="9"/>
      <c r="LYG94" s="9"/>
      <c r="LYH94" s="9"/>
      <c r="LYI94" s="9"/>
      <c r="LYJ94" s="9"/>
      <c r="LYK94" s="9"/>
      <c r="LYL94" s="9"/>
      <c r="LYM94" s="9"/>
      <c r="LYN94" s="9"/>
      <c r="LYO94" s="9"/>
      <c r="LYP94" s="9"/>
      <c r="LYQ94" s="9"/>
      <c r="LYR94" s="9"/>
      <c r="LYS94" s="9"/>
      <c r="LYT94" s="9"/>
      <c r="LYU94" s="9"/>
      <c r="LYV94" s="9"/>
      <c r="LYW94" s="9"/>
      <c r="LYX94" s="9"/>
      <c r="LYY94" s="9"/>
      <c r="LYZ94" s="9"/>
      <c r="LZA94" s="9"/>
      <c r="LZB94" s="9"/>
      <c r="LZC94" s="9"/>
      <c r="LZD94" s="9"/>
      <c r="LZE94" s="9"/>
      <c r="LZF94" s="9"/>
      <c r="LZG94" s="9"/>
      <c r="LZH94" s="9"/>
      <c r="LZI94" s="9"/>
      <c r="LZJ94" s="9"/>
      <c r="LZK94" s="9"/>
      <c r="LZL94" s="9"/>
      <c r="LZM94" s="9"/>
      <c r="LZN94" s="9"/>
      <c r="LZO94" s="9"/>
      <c r="LZP94" s="9"/>
      <c r="LZQ94" s="9"/>
      <c r="LZR94" s="9"/>
      <c r="LZS94" s="9"/>
      <c r="LZT94" s="9"/>
      <c r="LZU94" s="9"/>
      <c r="LZV94" s="9"/>
      <c r="LZW94" s="9"/>
      <c r="LZX94" s="9"/>
      <c r="LZY94" s="9"/>
      <c r="LZZ94" s="9"/>
      <c r="MAA94" s="9"/>
      <c r="MAB94" s="9"/>
      <c r="MAC94" s="9"/>
      <c r="MAD94" s="9"/>
      <c r="MAE94" s="9"/>
      <c r="MAF94" s="9"/>
      <c r="MAG94" s="9"/>
      <c r="MAH94" s="9"/>
      <c r="MAI94" s="9"/>
      <c r="MAJ94" s="9"/>
      <c r="MAK94" s="9"/>
      <c r="MAL94" s="9"/>
      <c r="MAM94" s="9"/>
      <c r="MAN94" s="9"/>
      <c r="MAO94" s="9"/>
      <c r="MAP94" s="9"/>
      <c r="MAQ94" s="9"/>
      <c r="MAR94" s="9"/>
      <c r="MAS94" s="9"/>
      <c r="MAT94" s="9"/>
      <c r="MAU94" s="9"/>
      <c r="MAV94" s="9"/>
      <c r="MAW94" s="9"/>
      <c r="MAX94" s="9"/>
      <c r="MAY94" s="9"/>
      <c r="MAZ94" s="9"/>
      <c r="MBA94" s="9"/>
      <c r="MBB94" s="9"/>
      <c r="MBC94" s="9"/>
      <c r="MBD94" s="9"/>
      <c r="MBE94" s="9"/>
      <c r="MBF94" s="9"/>
      <c r="MBG94" s="9"/>
      <c r="MBH94" s="9"/>
      <c r="MBI94" s="9"/>
      <c r="MBJ94" s="9"/>
      <c r="MBK94" s="9"/>
      <c r="MBL94" s="9"/>
      <c r="MBM94" s="9"/>
      <c r="MBN94" s="9"/>
      <c r="MBO94" s="9"/>
      <c r="MBP94" s="9"/>
      <c r="MBQ94" s="9"/>
      <c r="MBR94" s="9"/>
      <c r="MBS94" s="9"/>
      <c r="MBT94" s="9"/>
      <c r="MBU94" s="9"/>
      <c r="MBV94" s="9"/>
      <c r="MBW94" s="9"/>
      <c r="MBX94" s="9"/>
      <c r="MBY94" s="9"/>
      <c r="MBZ94" s="9"/>
      <c r="MCA94" s="9"/>
      <c r="MCB94" s="9"/>
      <c r="MCC94" s="9"/>
      <c r="MCD94" s="9"/>
      <c r="MCE94" s="9"/>
      <c r="MCF94" s="9"/>
      <c r="MCG94" s="9"/>
      <c r="MCH94" s="9"/>
      <c r="MCI94" s="9"/>
      <c r="MCJ94" s="9"/>
      <c r="MCK94" s="9"/>
      <c r="MCL94" s="9"/>
      <c r="MCM94" s="9"/>
      <c r="MCN94" s="9"/>
      <c r="MCO94" s="9"/>
      <c r="MCP94" s="9"/>
      <c r="MCQ94" s="9"/>
      <c r="MCR94" s="9"/>
      <c r="MCS94" s="9"/>
      <c r="MCT94" s="9"/>
      <c r="MCU94" s="9"/>
      <c r="MCV94" s="9"/>
      <c r="MCW94" s="9"/>
      <c r="MCX94" s="9"/>
      <c r="MCY94" s="9"/>
      <c r="MCZ94" s="9"/>
      <c r="MDA94" s="9"/>
      <c r="MDB94" s="9"/>
      <c r="MDC94" s="9"/>
      <c r="MDD94" s="9"/>
      <c r="MDE94" s="9"/>
      <c r="MDF94" s="9"/>
      <c r="MDG94" s="9"/>
      <c r="MDH94" s="9"/>
      <c r="MDI94" s="9"/>
      <c r="MDJ94" s="9"/>
      <c r="MDK94" s="9"/>
      <c r="MDL94" s="9"/>
      <c r="MDM94" s="9"/>
      <c r="MDN94" s="9"/>
      <c r="MDO94" s="9"/>
      <c r="MDP94" s="9"/>
      <c r="MDQ94" s="9"/>
      <c r="MDR94" s="9"/>
      <c r="MDS94" s="9"/>
      <c r="MDT94" s="9"/>
      <c r="MDU94" s="9"/>
      <c r="MDV94" s="9"/>
      <c r="MDW94" s="9"/>
      <c r="MDX94" s="9"/>
      <c r="MDY94" s="9"/>
      <c r="MDZ94" s="9"/>
      <c r="MEA94" s="9"/>
      <c r="MEB94" s="9"/>
      <c r="MEC94" s="9"/>
      <c r="MED94" s="9"/>
      <c r="MEE94" s="9"/>
      <c r="MEF94" s="9"/>
      <c r="MEG94" s="9"/>
      <c r="MEH94" s="9"/>
      <c r="MEI94" s="9"/>
      <c r="MEJ94" s="9"/>
      <c r="MEK94" s="9"/>
      <c r="MEL94" s="9"/>
      <c r="MEM94" s="9"/>
      <c r="MEN94" s="9"/>
      <c r="MEO94" s="9"/>
      <c r="MEP94" s="9"/>
      <c r="MEQ94" s="9"/>
      <c r="MER94" s="9"/>
      <c r="MES94" s="9"/>
      <c r="MET94" s="9"/>
      <c r="MEU94" s="9"/>
      <c r="MEV94" s="9"/>
      <c r="MEW94" s="9"/>
      <c r="MEX94" s="9"/>
      <c r="MEY94" s="9"/>
      <c r="MEZ94" s="9"/>
      <c r="MFA94" s="9"/>
      <c r="MFB94" s="9"/>
      <c r="MFC94" s="9"/>
      <c r="MFD94" s="9"/>
      <c r="MFE94" s="9"/>
      <c r="MFF94" s="9"/>
      <c r="MFG94" s="9"/>
      <c r="MFH94" s="9"/>
      <c r="MFI94" s="9"/>
      <c r="MFJ94" s="9"/>
      <c r="MFK94" s="9"/>
      <c r="MFL94" s="9"/>
      <c r="MFM94" s="9"/>
      <c r="MFN94" s="9"/>
      <c r="MFO94" s="9"/>
      <c r="MFP94" s="9"/>
      <c r="MFQ94" s="9"/>
      <c r="MFR94" s="9"/>
      <c r="MFS94" s="9"/>
      <c r="MFT94" s="9"/>
      <c r="MFU94" s="9"/>
      <c r="MFV94" s="9"/>
      <c r="MFW94" s="9"/>
      <c r="MFX94" s="9"/>
      <c r="MFY94" s="9"/>
      <c r="MFZ94" s="9"/>
      <c r="MGA94" s="9"/>
      <c r="MGB94" s="9"/>
      <c r="MGC94" s="9"/>
      <c r="MGD94" s="9"/>
      <c r="MGE94" s="9"/>
      <c r="MGF94" s="9"/>
      <c r="MGG94" s="9"/>
      <c r="MGH94" s="9"/>
      <c r="MGI94" s="9"/>
      <c r="MGJ94" s="9"/>
      <c r="MGK94" s="9"/>
      <c r="MGL94" s="9"/>
      <c r="MGM94" s="9"/>
      <c r="MGN94" s="9"/>
      <c r="MGO94" s="9"/>
      <c r="MGP94" s="9"/>
      <c r="MGQ94" s="9"/>
      <c r="MGR94" s="9"/>
      <c r="MGS94" s="9"/>
      <c r="MGT94" s="9"/>
      <c r="MGU94" s="9"/>
      <c r="MGV94" s="9"/>
      <c r="MGW94" s="9"/>
      <c r="MGX94" s="9"/>
      <c r="MGY94" s="9"/>
      <c r="MGZ94" s="9"/>
      <c r="MHA94" s="9"/>
      <c r="MHB94" s="9"/>
      <c r="MHC94" s="9"/>
      <c r="MHD94" s="9"/>
      <c r="MHE94" s="9"/>
      <c r="MHF94" s="9"/>
      <c r="MHG94" s="9"/>
      <c r="MHH94" s="9"/>
      <c r="MHI94" s="9"/>
      <c r="MHJ94" s="9"/>
      <c r="MHK94" s="9"/>
      <c r="MHL94" s="9"/>
      <c r="MHM94" s="9"/>
      <c r="MHN94" s="9"/>
      <c r="MHO94" s="9"/>
      <c r="MHP94" s="9"/>
      <c r="MHQ94" s="9"/>
      <c r="MHR94" s="9"/>
      <c r="MHS94" s="9"/>
      <c r="MHT94" s="9"/>
      <c r="MHU94" s="9"/>
      <c r="MHV94" s="9"/>
      <c r="MHW94" s="9"/>
      <c r="MHX94" s="9"/>
      <c r="MHY94" s="9"/>
      <c r="MHZ94" s="9"/>
      <c r="MIA94" s="9"/>
      <c r="MIB94" s="9"/>
      <c r="MIC94" s="9"/>
      <c r="MID94" s="9"/>
      <c r="MIE94" s="9"/>
      <c r="MIF94" s="9"/>
      <c r="MIG94" s="9"/>
      <c r="MIH94" s="9"/>
      <c r="MII94" s="9"/>
      <c r="MIJ94" s="9"/>
      <c r="MIK94" s="9"/>
      <c r="MIL94" s="9"/>
      <c r="MIM94" s="9"/>
      <c r="MIN94" s="9"/>
      <c r="MIO94" s="9"/>
      <c r="MIP94" s="9"/>
      <c r="MIQ94" s="9"/>
      <c r="MIR94" s="9"/>
      <c r="MIS94" s="9"/>
      <c r="MIT94" s="9"/>
      <c r="MIU94" s="9"/>
      <c r="MIV94" s="9"/>
      <c r="MIW94" s="9"/>
      <c r="MIX94" s="9"/>
      <c r="MIY94" s="9"/>
      <c r="MIZ94" s="9"/>
      <c r="MJA94" s="9"/>
      <c r="MJB94" s="9"/>
      <c r="MJC94" s="9"/>
      <c r="MJD94" s="9"/>
      <c r="MJE94" s="9"/>
      <c r="MJF94" s="9"/>
      <c r="MJG94" s="9"/>
      <c r="MJH94" s="9"/>
      <c r="MJI94" s="9"/>
      <c r="MJJ94" s="9"/>
      <c r="MJK94" s="9"/>
      <c r="MJL94" s="9"/>
      <c r="MJM94" s="9"/>
      <c r="MJN94" s="9"/>
      <c r="MJO94" s="9"/>
      <c r="MJP94" s="9"/>
      <c r="MJQ94" s="9"/>
      <c r="MJR94" s="9"/>
      <c r="MJS94" s="9"/>
      <c r="MJT94" s="9"/>
      <c r="MJU94" s="9"/>
      <c r="MJV94" s="9"/>
      <c r="MJW94" s="9"/>
      <c r="MJX94" s="9"/>
      <c r="MJY94" s="9"/>
      <c r="MJZ94" s="9"/>
      <c r="MKA94" s="9"/>
      <c r="MKB94" s="9"/>
      <c r="MKC94" s="9"/>
      <c r="MKD94" s="9"/>
      <c r="MKE94" s="9"/>
      <c r="MKF94" s="9"/>
      <c r="MKG94" s="9"/>
      <c r="MKH94" s="9"/>
      <c r="MKI94" s="9"/>
      <c r="MKJ94" s="9"/>
      <c r="MKK94" s="9"/>
      <c r="MKL94" s="9"/>
      <c r="MKM94" s="9"/>
      <c r="MKN94" s="9"/>
      <c r="MKO94" s="9"/>
      <c r="MKP94" s="9"/>
      <c r="MKQ94" s="9"/>
      <c r="MKR94" s="9"/>
      <c r="MKS94" s="9"/>
      <c r="MKT94" s="9"/>
      <c r="MKU94" s="9"/>
      <c r="MKV94" s="9"/>
      <c r="MKW94" s="9"/>
      <c r="MKX94" s="9"/>
      <c r="MKY94" s="9"/>
      <c r="MKZ94" s="9"/>
      <c r="MLA94" s="9"/>
      <c r="MLB94" s="9"/>
      <c r="MLC94" s="9"/>
      <c r="MLD94" s="9"/>
      <c r="MLE94" s="9"/>
      <c r="MLF94" s="9"/>
      <c r="MLG94" s="9"/>
      <c r="MLH94" s="9"/>
      <c r="MLI94" s="9"/>
      <c r="MLJ94" s="9"/>
      <c r="MLK94" s="9"/>
      <c r="MLL94" s="9"/>
      <c r="MLM94" s="9"/>
      <c r="MLN94" s="9"/>
      <c r="MLO94" s="9"/>
      <c r="MLP94" s="9"/>
      <c r="MLQ94" s="9"/>
      <c r="MLR94" s="9"/>
      <c r="MLS94" s="9"/>
      <c r="MLT94" s="9"/>
      <c r="MLU94" s="9"/>
      <c r="MLV94" s="9"/>
      <c r="MLW94" s="9"/>
      <c r="MLX94" s="9"/>
      <c r="MLY94" s="9"/>
      <c r="MLZ94" s="9"/>
      <c r="MMA94" s="9"/>
      <c r="MMB94" s="9"/>
      <c r="MMC94" s="9"/>
      <c r="MMD94" s="9"/>
      <c r="MME94" s="9"/>
      <c r="MMF94" s="9"/>
      <c r="MMG94" s="9"/>
      <c r="MMH94" s="9"/>
      <c r="MMI94" s="9"/>
      <c r="MMJ94" s="9"/>
      <c r="MMK94" s="9"/>
      <c r="MML94" s="9"/>
      <c r="MMM94" s="9"/>
      <c r="MMN94" s="9"/>
      <c r="MMO94" s="9"/>
      <c r="MMP94" s="9"/>
      <c r="MMQ94" s="9"/>
      <c r="MMR94" s="9"/>
      <c r="MMS94" s="9"/>
      <c r="MMT94" s="9"/>
      <c r="MMU94" s="9"/>
      <c r="MMV94" s="9"/>
      <c r="MMW94" s="9"/>
      <c r="MMX94" s="9"/>
      <c r="MMY94" s="9"/>
      <c r="MMZ94" s="9"/>
      <c r="MNA94" s="9"/>
      <c r="MNB94" s="9"/>
      <c r="MNC94" s="9"/>
      <c r="MND94" s="9"/>
      <c r="MNE94" s="9"/>
      <c r="MNF94" s="9"/>
      <c r="MNG94" s="9"/>
      <c r="MNH94" s="9"/>
      <c r="MNI94" s="9"/>
      <c r="MNJ94" s="9"/>
      <c r="MNK94" s="9"/>
      <c r="MNL94" s="9"/>
      <c r="MNM94" s="9"/>
      <c r="MNN94" s="9"/>
      <c r="MNO94" s="9"/>
      <c r="MNP94" s="9"/>
      <c r="MNQ94" s="9"/>
      <c r="MNR94" s="9"/>
      <c r="MNS94" s="9"/>
      <c r="MNT94" s="9"/>
      <c r="MNU94" s="9"/>
      <c r="MNV94" s="9"/>
      <c r="MNW94" s="9"/>
      <c r="MNX94" s="9"/>
      <c r="MNY94" s="9"/>
      <c r="MNZ94" s="9"/>
      <c r="MOA94" s="9"/>
      <c r="MOB94" s="9"/>
      <c r="MOC94" s="9"/>
      <c r="MOD94" s="9"/>
      <c r="MOE94" s="9"/>
      <c r="MOF94" s="9"/>
      <c r="MOG94" s="9"/>
      <c r="MOH94" s="9"/>
      <c r="MOI94" s="9"/>
      <c r="MOJ94" s="9"/>
      <c r="MOK94" s="9"/>
      <c r="MOL94" s="9"/>
      <c r="MOM94" s="9"/>
      <c r="MON94" s="9"/>
      <c r="MOO94" s="9"/>
      <c r="MOP94" s="9"/>
      <c r="MOQ94" s="9"/>
      <c r="MOR94" s="9"/>
      <c r="MOS94" s="9"/>
      <c r="MOT94" s="9"/>
      <c r="MOU94" s="9"/>
      <c r="MOV94" s="9"/>
      <c r="MOW94" s="9"/>
      <c r="MOX94" s="9"/>
      <c r="MOY94" s="9"/>
      <c r="MOZ94" s="9"/>
      <c r="MPA94" s="9"/>
      <c r="MPB94" s="9"/>
      <c r="MPC94" s="9"/>
      <c r="MPD94" s="9"/>
      <c r="MPE94" s="9"/>
      <c r="MPF94" s="9"/>
      <c r="MPG94" s="9"/>
      <c r="MPH94" s="9"/>
      <c r="MPI94" s="9"/>
      <c r="MPJ94" s="9"/>
      <c r="MPK94" s="9"/>
      <c r="MPL94" s="9"/>
      <c r="MPM94" s="9"/>
      <c r="MPN94" s="9"/>
      <c r="MPO94" s="9"/>
      <c r="MPP94" s="9"/>
      <c r="MPQ94" s="9"/>
      <c r="MPR94" s="9"/>
      <c r="MPS94" s="9"/>
      <c r="MPT94" s="9"/>
      <c r="MPU94" s="9"/>
      <c r="MPV94" s="9"/>
      <c r="MPW94" s="9"/>
      <c r="MPX94" s="9"/>
      <c r="MPY94" s="9"/>
      <c r="MPZ94" s="9"/>
      <c r="MQA94" s="9"/>
      <c r="MQB94" s="9"/>
      <c r="MQC94" s="9"/>
      <c r="MQD94" s="9"/>
      <c r="MQE94" s="9"/>
      <c r="MQF94" s="9"/>
      <c r="MQG94" s="9"/>
      <c r="MQH94" s="9"/>
      <c r="MQI94" s="9"/>
      <c r="MQJ94" s="9"/>
      <c r="MQK94" s="9"/>
      <c r="MQL94" s="9"/>
      <c r="MQM94" s="9"/>
      <c r="MQN94" s="9"/>
      <c r="MQO94" s="9"/>
      <c r="MQP94" s="9"/>
      <c r="MQQ94" s="9"/>
      <c r="MQR94" s="9"/>
      <c r="MQS94" s="9"/>
      <c r="MQT94" s="9"/>
      <c r="MQU94" s="9"/>
      <c r="MQV94" s="9"/>
      <c r="MQW94" s="9"/>
      <c r="MQX94" s="9"/>
      <c r="MQY94" s="9"/>
      <c r="MQZ94" s="9"/>
      <c r="MRA94" s="9"/>
      <c r="MRB94" s="9"/>
      <c r="MRC94" s="9"/>
      <c r="MRD94" s="9"/>
      <c r="MRE94" s="9"/>
      <c r="MRF94" s="9"/>
      <c r="MRG94" s="9"/>
      <c r="MRH94" s="9"/>
      <c r="MRI94" s="9"/>
      <c r="MRJ94" s="9"/>
      <c r="MRK94" s="9"/>
      <c r="MRL94" s="9"/>
      <c r="MRM94" s="9"/>
      <c r="MRN94" s="9"/>
      <c r="MRO94" s="9"/>
      <c r="MRP94" s="9"/>
      <c r="MRQ94" s="9"/>
      <c r="MRR94" s="9"/>
      <c r="MRS94" s="9"/>
      <c r="MRT94" s="9"/>
      <c r="MRU94" s="9"/>
      <c r="MRV94" s="9"/>
      <c r="MRW94" s="9"/>
      <c r="MRX94" s="9"/>
      <c r="MRY94" s="9"/>
      <c r="MRZ94" s="9"/>
      <c r="MSA94" s="9"/>
      <c r="MSB94" s="9"/>
      <c r="MSC94" s="9"/>
      <c r="MSD94" s="9"/>
      <c r="MSE94" s="9"/>
      <c r="MSF94" s="9"/>
      <c r="MSG94" s="9"/>
      <c r="MSH94" s="9"/>
      <c r="MSI94" s="9"/>
      <c r="MSJ94" s="9"/>
      <c r="MSK94" s="9"/>
      <c r="MSL94" s="9"/>
      <c r="MSM94" s="9"/>
      <c r="MSN94" s="9"/>
      <c r="MSO94" s="9"/>
      <c r="MSP94" s="9"/>
      <c r="MSQ94" s="9"/>
      <c r="MSR94" s="9"/>
      <c r="MSS94" s="9"/>
      <c r="MST94" s="9"/>
      <c r="MSU94" s="9"/>
      <c r="MSV94" s="9"/>
      <c r="MSW94" s="9"/>
      <c r="MSX94" s="9"/>
      <c r="MSY94" s="9"/>
      <c r="MSZ94" s="9"/>
      <c r="MTA94" s="9"/>
      <c r="MTB94" s="9"/>
      <c r="MTC94" s="9"/>
      <c r="MTD94" s="9"/>
      <c r="MTE94" s="9"/>
      <c r="MTF94" s="9"/>
      <c r="MTG94" s="9"/>
      <c r="MTH94" s="9"/>
      <c r="MTI94" s="9"/>
      <c r="MTJ94" s="9"/>
      <c r="MTK94" s="9"/>
      <c r="MTL94" s="9"/>
      <c r="MTM94" s="9"/>
      <c r="MTN94" s="9"/>
      <c r="MTO94" s="9"/>
      <c r="MTP94" s="9"/>
      <c r="MTQ94" s="9"/>
      <c r="MTR94" s="9"/>
      <c r="MTS94" s="9"/>
      <c r="MTT94" s="9"/>
      <c r="MTU94" s="9"/>
      <c r="MTV94" s="9"/>
      <c r="MTW94" s="9"/>
      <c r="MTX94" s="9"/>
      <c r="MTY94" s="9"/>
      <c r="MTZ94" s="9"/>
      <c r="MUA94" s="9"/>
      <c r="MUB94" s="9"/>
      <c r="MUC94" s="9"/>
      <c r="MUD94" s="9"/>
      <c r="MUE94" s="9"/>
      <c r="MUF94" s="9"/>
      <c r="MUG94" s="9"/>
      <c r="MUH94" s="9"/>
      <c r="MUI94" s="9"/>
      <c r="MUJ94" s="9"/>
      <c r="MUK94" s="9"/>
      <c r="MUL94" s="9"/>
      <c r="MUM94" s="9"/>
      <c r="MUN94" s="9"/>
      <c r="MUO94" s="9"/>
      <c r="MUP94" s="9"/>
      <c r="MUQ94" s="9"/>
      <c r="MUR94" s="9"/>
      <c r="MUS94" s="9"/>
      <c r="MUT94" s="9"/>
      <c r="MUU94" s="9"/>
      <c r="MUV94" s="9"/>
      <c r="MUW94" s="9"/>
      <c r="MUX94" s="9"/>
      <c r="MUY94" s="9"/>
      <c r="MUZ94" s="9"/>
      <c r="MVA94" s="9"/>
      <c r="MVB94" s="9"/>
      <c r="MVC94" s="9"/>
      <c r="MVD94" s="9"/>
      <c r="MVE94" s="9"/>
      <c r="MVF94" s="9"/>
      <c r="MVG94" s="9"/>
      <c r="MVH94" s="9"/>
      <c r="MVI94" s="9"/>
      <c r="MVJ94" s="9"/>
      <c r="MVK94" s="9"/>
      <c r="MVL94" s="9"/>
      <c r="MVM94" s="9"/>
      <c r="MVN94" s="9"/>
      <c r="MVO94" s="9"/>
      <c r="MVP94" s="9"/>
      <c r="MVQ94" s="9"/>
      <c r="MVR94" s="9"/>
      <c r="MVS94" s="9"/>
      <c r="MVT94" s="9"/>
      <c r="MVU94" s="9"/>
      <c r="MVV94" s="9"/>
      <c r="MVW94" s="9"/>
      <c r="MVX94" s="9"/>
      <c r="MVY94" s="9"/>
      <c r="MVZ94" s="9"/>
      <c r="MWA94" s="9"/>
      <c r="MWB94" s="9"/>
      <c r="MWC94" s="9"/>
      <c r="MWD94" s="9"/>
      <c r="MWE94" s="9"/>
      <c r="MWF94" s="9"/>
      <c r="MWG94" s="9"/>
      <c r="MWH94" s="9"/>
      <c r="MWI94" s="9"/>
      <c r="MWJ94" s="9"/>
      <c r="MWK94" s="9"/>
      <c r="MWL94" s="9"/>
      <c r="MWM94" s="9"/>
      <c r="MWN94" s="9"/>
      <c r="MWO94" s="9"/>
      <c r="MWP94" s="9"/>
      <c r="MWQ94" s="9"/>
      <c r="MWR94" s="9"/>
      <c r="MWS94" s="9"/>
      <c r="MWT94" s="9"/>
      <c r="MWU94" s="9"/>
      <c r="MWV94" s="9"/>
      <c r="MWW94" s="9"/>
      <c r="MWX94" s="9"/>
      <c r="MWY94" s="9"/>
      <c r="MWZ94" s="9"/>
      <c r="MXA94" s="9"/>
      <c r="MXB94" s="9"/>
      <c r="MXC94" s="9"/>
      <c r="MXD94" s="9"/>
      <c r="MXE94" s="9"/>
      <c r="MXF94" s="9"/>
      <c r="MXG94" s="9"/>
      <c r="MXH94" s="9"/>
      <c r="MXI94" s="9"/>
      <c r="MXJ94" s="9"/>
      <c r="MXK94" s="9"/>
      <c r="MXL94" s="9"/>
      <c r="MXM94" s="9"/>
      <c r="MXN94" s="9"/>
      <c r="MXO94" s="9"/>
      <c r="MXP94" s="9"/>
      <c r="MXQ94" s="9"/>
      <c r="MXR94" s="9"/>
      <c r="MXS94" s="9"/>
      <c r="MXT94" s="9"/>
      <c r="MXU94" s="9"/>
      <c r="MXV94" s="9"/>
      <c r="MXW94" s="9"/>
      <c r="MXX94" s="9"/>
      <c r="MXY94" s="9"/>
      <c r="MXZ94" s="9"/>
      <c r="MYA94" s="9"/>
      <c r="MYB94" s="9"/>
      <c r="MYC94" s="9"/>
      <c r="MYD94" s="9"/>
      <c r="MYE94" s="9"/>
      <c r="MYF94" s="9"/>
      <c r="MYG94" s="9"/>
      <c r="MYH94" s="9"/>
      <c r="MYI94" s="9"/>
      <c r="MYJ94" s="9"/>
      <c r="MYK94" s="9"/>
      <c r="MYL94" s="9"/>
      <c r="MYM94" s="9"/>
      <c r="MYN94" s="9"/>
      <c r="MYO94" s="9"/>
      <c r="MYP94" s="9"/>
      <c r="MYQ94" s="9"/>
      <c r="MYR94" s="9"/>
      <c r="MYS94" s="9"/>
      <c r="MYT94" s="9"/>
      <c r="MYU94" s="9"/>
      <c r="MYV94" s="9"/>
      <c r="MYW94" s="9"/>
      <c r="MYX94" s="9"/>
      <c r="MYY94" s="9"/>
      <c r="MYZ94" s="9"/>
      <c r="MZA94" s="9"/>
      <c r="MZB94" s="9"/>
      <c r="MZC94" s="9"/>
      <c r="MZD94" s="9"/>
      <c r="MZE94" s="9"/>
      <c r="MZF94" s="9"/>
      <c r="MZG94" s="9"/>
      <c r="MZH94" s="9"/>
      <c r="MZI94" s="9"/>
      <c r="MZJ94" s="9"/>
      <c r="MZK94" s="9"/>
      <c r="MZL94" s="9"/>
      <c r="MZM94" s="9"/>
      <c r="MZN94" s="9"/>
      <c r="MZO94" s="9"/>
      <c r="MZP94" s="9"/>
      <c r="MZQ94" s="9"/>
      <c r="MZR94" s="9"/>
      <c r="MZS94" s="9"/>
      <c r="MZT94" s="9"/>
      <c r="MZU94" s="9"/>
      <c r="MZV94" s="9"/>
      <c r="MZW94" s="9"/>
      <c r="MZX94" s="9"/>
      <c r="MZY94" s="9"/>
      <c r="MZZ94" s="9"/>
      <c r="NAA94" s="9"/>
      <c r="NAB94" s="9"/>
      <c r="NAC94" s="9"/>
      <c r="NAD94" s="9"/>
      <c r="NAE94" s="9"/>
      <c r="NAF94" s="9"/>
      <c r="NAG94" s="9"/>
      <c r="NAH94" s="9"/>
      <c r="NAI94" s="9"/>
      <c r="NAJ94" s="9"/>
      <c r="NAK94" s="9"/>
      <c r="NAL94" s="9"/>
      <c r="NAM94" s="9"/>
      <c r="NAN94" s="9"/>
      <c r="NAO94" s="9"/>
      <c r="NAP94" s="9"/>
      <c r="NAQ94" s="9"/>
      <c r="NAR94" s="9"/>
      <c r="NAS94" s="9"/>
      <c r="NAT94" s="9"/>
      <c r="NAU94" s="9"/>
      <c r="NAV94" s="9"/>
      <c r="NAW94" s="9"/>
      <c r="NAX94" s="9"/>
      <c r="NAY94" s="9"/>
      <c r="NAZ94" s="9"/>
      <c r="NBA94" s="9"/>
      <c r="NBB94" s="9"/>
      <c r="NBC94" s="9"/>
      <c r="NBD94" s="9"/>
      <c r="NBE94" s="9"/>
      <c r="NBF94" s="9"/>
      <c r="NBG94" s="9"/>
      <c r="NBH94" s="9"/>
      <c r="NBI94" s="9"/>
      <c r="NBJ94" s="9"/>
      <c r="NBK94" s="9"/>
      <c r="NBL94" s="9"/>
      <c r="NBM94" s="9"/>
      <c r="NBN94" s="9"/>
      <c r="NBO94" s="9"/>
      <c r="NBP94" s="9"/>
      <c r="NBQ94" s="9"/>
      <c r="NBR94" s="9"/>
      <c r="NBS94" s="9"/>
      <c r="NBT94" s="9"/>
      <c r="NBU94" s="9"/>
      <c r="NBV94" s="9"/>
      <c r="NBW94" s="9"/>
      <c r="NBX94" s="9"/>
      <c r="NBY94" s="9"/>
      <c r="NBZ94" s="9"/>
      <c r="NCA94" s="9"/>
      <c r="NCB94" s="9"/>
      <c r="NCC94" s="9"/>
      <c r="NCD94" s="9"/>
      <c r="NCE94" s="9"/>
      <c r="NCF94" s="9"/>
      <c r="NCG94" s="9"/>
      <c r="NCH94" s="9"/>
      <c r="NCI94" s="9"/>
      <c r="NCJ94" s="9"/>
      <c r="NCK94" s="9"/>
      <c r="NCL94" s="9"/>
      <c r="NCM94" s="9"/>
      <c r="NCN94" s="9"/>
      <c r="NCO94" s="9"/>
      <c r="NCP94" s="9"/>
      <c r="NCQ94" s="9"/>
      <c r="NCR94" s="9"/>
      <c r="NCS94" s="9"/>
      <c r="NCT94" s="9"/>
      <c r="NCU94" s="9"/>
      <c r="NCV94" s="9"/>
      <c r="NCW94" s="9"/>
      <c r="NCX94" s="9"/>
      <c r="NCY94" s="9"/>
      <c r="NCZ94" s="9"/>
      <c r="NDA94" s="9"/>
      <c r="NDB94" s="9"/>
      <c r="NDC94" s="9"/>
      <c r="NDD94" s="9"/>
      <c r="NDE94" s="9"/>
      <c r="NDF94" s="9"/>
      <c r="NDG94" s="9"/>
      <c r="NDH94" s="9"/>
      <c r="NDI94" s="9"/>
      <c r="NDJ94" s="9"/>
      <c r="NDK94" s="9"/>
      <c r="NDL94" s="9"/>
      <c r="NDM94" s="9"/>
      <c r="NDN94" s="9"/>
      <c r="NDO94" s="9"/>
      <c r="NDP94" s="9"/>
      <c r="NDQ94" s="9"/>
      <c r="NDR94" s="9"/>
      <c r="NDS94" s="9"/>
      <c r="NDT94" s="9"/>
      <c r="NDU94" s="9"/>
      <c r="NDV94" s="9"/>
      <c r="NDW94" s="9"/>
      <c r="NDX94" s="9"/>
      <c r="NDY94" s="9"/>
      <c r="NDZ94" s="9"/>
      <c r="NEA94" s="9"/>
      <c r="NEB94" s="9"/>
      <c r="NEC94" s="9"/>
      <c r="NED94" s="9"/>
      <c r="NEE94" s="9"/>
      <c r="NEF94" s="9"/>
      <c r="NEG94" s="9"/>
      <c r="NEH94" s="9"/>
      <c r="NEI94" s="9"/>
      <c r="NEJ94" s="9"/>
      <c r="NEK94" s="9"/>
      <c r="NEL94" s="9"/>
      <c r="NEM94" s="9"/>
      <c r="NEN94" s="9"/>
      <c r="NEO94" s="9"/>
      <c r="NEP94" s="9"/>
      <c r="NEQ94" s="9"/>
      <c r="NER94" s="9"/>
      <c r="NES94" s="9"/>
      <c r="NET94" s="9"/>
      <c r="NEU94" s="9"/>
      <c r="NEV94" s="9"/>
      <c r="NEW94" s="9"/>
      <c r="NEX94" s="9"/>
      <c r="NEY94" s="9"/>
      <c r="NEZ94" s="9"/>
      <c r="NFA94" s="9"/>
      <c r="NFB94" s="9"/>
      <c r="NFC94" s="9"/>
      <c r="NFD94" s="9"/>
      <c r="NFE94" s="9"/>
      <c r="NFF94" s="9"/>
      <c r="NFG94" s="9"/>
      <c r="NFH94" s="9"/>
      <c r="NFI94" s="9"/>
      <c r="NFJ94" s="9"/>
      <c r="NFK94" s="9"/>
      <c r="NFL94" s="9"/>
      <c r="NFM94" s="9"/>
      <c r="NFN94" s="9"/>
      <c r="NFO94" s="9"/>
      <c r="NFP94" s="9"/>
      <c r="NFQ94" s="9"/>
      <c r="NFR94" s="9"/>
      <c r="NFS94" s="9"/>
      <c r="NFT94" s="9"/>
      <c r="NFU94" s="9"/>
      <c r="NFV94" s="9"/>
      <c r="NFW94" s="9"/>
      <c r="NFX94" s="9"/>
      <c r="NFY94" s="9"/>
      <c r="NFZ94" s="9"/>
      <c r="NGA94" s="9"/>
      <c r="NGB94" s="9"/>
      <c r="NGC94" s="9"/>
      <c r="NGD94" s="9"/>
      <c r="NGE94" s="9"/>
      <c r="NGF94" s="9"/>
      <c r="NGG94" s="9"/>
      <c r="NGH94" s="9"/>
      <c r="NGI94" s="9"/>
      <c r="NGJ94" s="9"/>
      <c r="NGK94" s="9"/>
      <c r="NGL94" s="9"/>
      <c r="NGM94" s="9"/>
      <c r="NGN94" s="9"/>
      <c r="NGO94" s="9"/>
      <c r="NGP94" s="9"/>
      <c r="NGQ94" s="9"/>
      <c r="NGR94" s="9"/>
      <c r="NGS94" s="9"/>
      <c r="NGT94" s="9"/>
      <c r="NGU94" s="9"/>
      <c r="NGV94" s="9"/>
      <c r="NGW94" s="9"/>
      <c r="NGX94" s="9"/>
      <c r="NGY94" s="9"/>
      <c r="NGZ94" s="9"/>
      <c r="NHA94" s="9"/>
      <c r="NHB94" s="9"/>
      <c r="NHC94" s="9"/>
      <c r="NHD94" s="9"/>
      <c r="NHE94" s="9"/>
      <c r="NHF94" s="9"/>
      <c r="NHG94" s="9"/>
      <c r="NHH94" s="9"/>
      <c r="NHI94" s="9"/>
      <c r="NHJ94" s="9"/>
      <c r="NHK94" s="9"/>
      <c r="NHL94" s="9"/>
      <c r="NHM94" s="9"/>
      <c r="NHN94" s="9"/>
      <c r="NHO94" s="9"/>
      <c r="NHP94" s="9"/>
      <c r="NHQ94" s="9"/>
      <c r="NHR94" s="9"/>
      <c r="NHS94" s="9"/>
      <c r="NHT94" s="9"/>
      <c r="NHU94" s="9"/>
      <c r="NHV94" s="9"/>
      <c r="NHW94" s="9"/>
      <c r="NHX94" s="9"/>
      <c r="NHY94" s="9"/>
      <c r="NHZ94" s="9"/>
      <c r="NIA94" s="9"/>
      <c r="NIB94" s="9"/>
      <c r="NIC94" s="9"/>
      <c r="NID94" s="9"/>
      <c r="NIE94" s="9"/>
      <c r="NIF94" s="9"/>
      <c r="NIG94" s="9"/>
      <c r="NIH94" s="9"/>
      <c r="NII94" s="9"/>
      <c r="NIJ94" s="9"/>
      <c r="NIK94" s="9"/>
      <c r="NIL94" s="9"/>
      <c r="NIM94" s="9"/>
      <c r="NIN94" s="9"/>
      <c r="NIO94" s="9"/>
      <c r="NIP94" s="9"/>
      <c r="NIQ94" s="9"/>
      <c r="NIR94" s="9"/>
      <c r="NIS94" s="9"/>
      <c r="NIT94" s="9"/>
      <c r="NIU94" s="9"/>
      <c r="NIV94" s="9"/>
      <c r="NIW94" s="9"/>
      <c r="NIX94" s="9"/>
      <c r="NIY94" s="9"/>
      <c r="NIZ94" s="9"/>
      <c r="NJA94" s="9"/>
      <c r="NJB94" s="9"/>
      <c r="NJC94" s="9"/>
      <c r="NJD94" s="9"/>
      <c r="NJE94" s="9"/>
      <c r="NJF94" s="9"/>
      <c r="NJG94" s="9"/>
      <c r="NJH94" s="9"/>
      <c r="NJI94" s="9"/>
      <c r="NJJ94" s="9"/>
      <c r="NJK94" s="9"/>
      <c r="NJL94" s="9"/>
      <c r="NJM94" s="9"/>
      <c r="NJN94" s="9"/>
      <c r="NJO94" s="9"/>
      <c r="NJP94" s="9"/>
      <c r="NJQ94" s="9"/>
      <c r="NJR94" s="9"/>
      <c r="NJS94" s="9"/>
      <c r="NJT94" s="9"/>
      <c r="NJU94" s="9"/>
      <c r="NJV94" s="9"/>
      <c r="NJW94" s="9"/>
      <c r="NJX94" s="9"/>
      <c r="NJY94" s="9"/>
      <c r="NJZ94" s="9"/>
      <c r="NKA94" s="9"/>
      <c r="NKB94" s="9"/>
      <c r="NKC94" s="9"/>
      <c r="NKD94" s="9"/>
      <c r="NKE94" s="9"/>
      <c r="NKF94" s="9"/>
      <c r="NKG94" s="9"/>
      <c r="NKH94" s="9"/>
      <c r="NKI94" s="9"/>
      <c r="NKJ94" s="9"/>
      <c r="NKK94" s="9"/>
      <c r="NKL94" s="9"/>
      <c r="NKM94" s="9"/>
      <c r="NKN94" s="9"/>
      <c r="NKO94" s="9"/>
      <c r="NKP94" s="9"/>
      <c r="NKQ94" s="9"/>
      <c r="NKR94" s="9"/>
      <c r="NKS94" s="9"/>
      <c r="NKT94" s="9"/>
      <c r="NKU94" s="9"/>
      <c r="NKV94" s="9"/>
      <c r="NKW94" s="9"/>
      <c r="NKX94" s="9"/>
      <c r="NKY94" s="9"/>
      <c r="NKZ94" s="9"/>
      <c r="NLA94" s="9"/>
      <c r="NLB94" s="9"/>
      <c r="NLC94" s="9"/>
      <c r="NLD94" s="9"/>
      <c r="NLE94" s="9"/>
      <c r="NLF94" s="9"/>
      <c r="NLG94" s="9"/>
      <c r="NLH94" s="9"/>
      <c r="NLI94" s="9"/>
      <c r="NLJ94" s="9"/>
      <c r="NLK94" s="9"/>
      <c r="NLL94" s="9"/>
      <c r="NLM94" s="9"/>
      <c r="NLN94" s="9"/>
      <c r="NLO94" s="9"/>
      <c r="NLP94" s="9"/>
      <c r="NLQ94" s="9"/>
      <c r="NLR94" s="9"/>
      <c r="NLS94" s="9"/>
      <c r="NLT94" s="9"/>
      <c r="NLU94" s="9"/>
      <c r="NLV94" s="9"/>
      <c r="NLW94" s="9"/>
      <c r="NLX94" s="9"/>
      <c r="NLY94" s="9"/>
      <c r="NLZ94" s="9"/>
      <c r="NMA94" s="9"/>
      <c r="NMB94" s="9"/>
      <c r="NMC94" s="9"/>
      <c r="NMD94" s="9"/>
      <c r="NME94" s="9"/>
      <c r="NMF94" s="9"/>
      <c r="NMG94" s="9"/>
      <c r="NMH94" s="9"/>
      <c r="NMI94" s="9"/>
      <c r="NMJ94" s="9"/>
      <c r="NMK94" s="9"/>
      <c r="NML94" s="9"/>
      <c r="NMM94" s="9"/>
      <c r="NMN94" s="9"/>
      <c r="NMO94" s="9"/>
      <c r="NMP94" s="9"/>
      <c r="NMQ94" s="9"/>
      <c r="NMR94" s="9"/>
      <c r="NMS94" s="9"/>
      <c r="NMT94" s="9"/>
      <c r="NMU94" s="9"/>
      <c r="NMV94" s="9"/>
      <c r="NMW94" s="9"/>
      <c r="NMX94" s="9"/>
      <c r="NMY94" s="9"/>
      <c r="NMZ94" s="9"/>
      <c r="NNA94" s="9"/>
      <c r="NNB94" s="9"/>
      <c r="NNC94" s="9"/>
      <c r="NND94" s="9"/>
      <c r="NNE94" s="9"/>
      <c r="NNF94" s="9"/>
      <c r="NNG94" s="9"/>
      <c r="NNH94" s="9"/>
      <c r="NNI94" s="9"/>
      <c r="NNJ94" s="9"/>
      <c r="NNK94" s="9"/>
      <c r="NNL94" s="9"/>
      <c r="NNM94" s="9"/>
      <c r="NNN94" s="9"/>
      <c r="NNO94" s="9"/>
      <c r="NNP94" s="9"/>
      <c r="NNQ94" s="9"/>
      <c r="NNR94" s="9"/>
      <c r="NNS94" s="9"/>
      <c r="NNT94" s="9"/>
      <c r="NNU94" s="9"/>
      <c r="NNV94" s="9"/>
      <c r="NNW94" s="9"/>
      <c r="NNX94" s="9"/>
      <c r="NNY94" s="9"/>
      <c r="NNZ94" s="9"/>
      <c r="NOA94" s="9"/>
      <c r="NOB94" s="9"/>
      <c r="NOC94" s="9"/>
      <c r="NOD94" s="9"/>
      <c r="NOE94" s="9"/>
      <c r="NOF94" s="9"/>
      <c r="NOG94" s="9"/>
      <c r="NOH94" s="9"/>
      <c r="NOI94" s="9"/>
      <c r="NOJ94" s="9"/>
      <c r="NOK94" s="9"/>
      <c r="NOL94" s="9"/>
      <c r="NOM94" s="9"/>
      <c r="NON94" s="9"/>
      <c r="NOO94" s="9"/>
      <c r="NOP94" s="9"/>
      <c r="NOQ94" s="9"/>
      <c r="NOR94" s="9"/>
      <c r="NOS94" s="9"/>
      <c r="NOT94" s="9"/>
      <c r="NOU94" s="9"/>
      <c r="NOV94" s="9"/>
      <c r="NOW94" s="9"/>
      <c r="NOX94" s="9"/>
      <c r="NOY94" s="9"/>
      <c r="NOZ94" s="9"/>
      <c r="NPA94" s="9"/>
      <c r="NPB94" s="9"/>
      <c r="NPC94" s="9"/>
      <c r="NPD94" s="9"/>
      <c r="NPE94" s="9"/>
      <c r="NPF94" s="9"/>
      <c r="NPG94" s="9"/>
      <c r="NPH94" s="9"/>
      <c r="NPI94" s="9"/>
      <c r="NPJ94" s="9"/>
      <c r="NPK94" s="9"/>
      <c r="NPL94" s="9"/>
      <c r="NPM94" s="9"/>
      <c r="NPN94" s="9"/>
      <c r="NPO94" s="9"/>
      <c r="NPP94" s="9"/>
      <c r="NPQ94" s="9"/>
      <c r="NPR94" s="9"/>
      <c r="NPS94" s="9"/>
      <c r="NPT94" s="9"/>
      <c r="NPU94" s="9"/>
      <c r="NPV94" s="9"/>
      <c r="NPW94" s="9"/>
      <c r="NPX94" s="9"/>
      <c r="NPY94" s="9"/>
      <c r="NPZ94" s="9"/>
      <c r="NQA94" s="9"/>
      <c r="NQB94" s="9"/>
      <c r="NQC94" s="9"/>
      <c r="NQD94" s="9"/>
      <c r="NQE94" s="9"/>
      <c r="NQF94" s="9"/>
      <c r="NQG94" s="9"/>
      <c r="NQH94" s="9"/>
      <c r="NQI94" s="9"/>
      <c r="NQJ94" s="9"/>
      <c r="NQK94" s="9"/>
      <c r="NQL94" s="9"/>
      <c r="NQM94" s="9"/>
      <c r="NQN94" s="9"/>
      <c r="NQO94" s="9"/>
      <c r="NQP94" s="9"/>
      <c r="NQQ94" s="9"/>
      <c r="NQR94" s="9"/>
      <c r="NQS94" s="9"/>
      <c r="NQT94" s="9"/>
      <c r="NQU94" s="9"/>
      <c r="NQV94" s="9"/>
      <c r="NQW94" s="9"/>
      <c r="NQX94" s="9"/>
      <c r="NQY94" s="9"/>
      <c r="NQZ94" s="9"/>
      <c r="NRA94" s="9"/>
      <c r="NRB94" s="9"/>
      <c r="NRC94" s="9"/>
      <c r="NRD94" s="9"/>
      <c r="NRE94" s="9"/>
      <c r="NRF94" s="9"/>
      <c r="NRG94" s="9"/>
      <c r="NRH94" s="9"/>
      <c r="NRI94" s="9"/>
      <c r="NRJ94" s="9"/>
      <c r="NRK94" s="9"/>
      <c r="NRL94" s="9"/>
      <c r="NRM94" s="9"/>
      <c r="NRN94" s="9"/>
      <c r="NRO94" s="9"/>
      <c r="NRP94" s="9"/>
      <c r="NRQ94" s="9"/>
      <c r="NRR94" s="9"/>
      <c r="NRS94" s="9"/>
      <c r="NRT94" s="9"/>
      <c r="NRU94" s="9"/>
      <c r="NRV94" s="9"/>
      <c r="NRW94" s="9"/>
      <c r="NRX94" s="9"/>
      <c r="NRY94" s="9"/>
      <c r="NRZ94" s="9"/>
      <c r="NSA94" s="9"/>
      <c r="NSB94" s="9"/>
      <c r="NSC94" s="9"/>
      <c r="NSD94" s="9"/>
      <c r="NSE94" s="9"/>
      <c r="NSF94" s="9"/>
      <c r="NSG94" s="9"/>
      <c r="NSH94" s="9"/>
      <c r="NSI94" s="9"/>
      <c r="NSJ94" s="9"/>
      <c r="NSK94" s="9"/>
      <c r="NSL94" s="9"/>
      <c r="NSM94" s="9"/>
      <c r="NSN94" s="9"/>
      <c r="NSO94" s="9"/>
      <c r="NSP94" s="9"/>
      <c r="NSQ94" s="9"/>
      <c r="NSR94" s="9"/>
      <c r="NSS94" s="9"/>
      <c r="NST94" s="9"/>
      <c r="NSU94" s="9"/>
      <c r="NSV94" s="9"/>
      <c r="NSW94" s="9"/>
      <c r="NSX94" s="9"/>
      <c r="NSY94" s="9"/>
      <c r="NSZ94" s="9"/>
      <c r="NTA94" s="9"/>
      <c r="NTB94" s="9"/>
      <c r="NTC94" s="9"/>
      <c r="NTD94" s="9"/>
      <c r="NTE94" s="9"/>
      <c r="NTF94" s="9"/>
      <c r="NTG94" s="9"/>
      <c r="NTH94" s="9"/>
      <c r="NTI94" s="9"/>
      <c r="NTJ94" s="9"/>
      <c r="NTK94" s="9"/>
      <c r="NTL94" s="9"/>
      <c r="NTM94" s="9"/>
      <c r="NTN94" s="9"/>
      <c r="NTO94" s="9"/>
      <c r="NTP94" s="9"/>
      <c r="NTQ94" s="9"/>
      <c r="NTR94" s="9"/>
      <c r="NTS94" s="9"/>
      <c r="NTT94" s="9"/>
      <c r="NTU94" s="9"/>
      <c r="NTV94" s="9"/>
      <c r="NTW94" s="9"/>
      <c r="NTX94" s="9"/>
      <c r="NTY94" s="9"/>
      <c r="NTZ94" s="9"/>
      <c r="NUA94" s="9"/>
      <c r="NUB94" s="9"/>
      <c r="NUC94" s="9"/>
      <c r="NUD94" s="9"/>
      <c r="NUE94" s="9"/>
      <c r="NUF94" s="9"/>
      <c r="NUG94" s="9"/>
      <c r="NUH94" s="9"/>
      <c r="NUI94" s="9"/>
      <c r="NUJ94" s="9"/>
      <c r="NUK94" s="9"/>
      <c r="NUL94" s="9"/>
      <c r="NUM94" s="9"/>
      <c r="NUN94" s="9"/>
      <c r="NUO94" s="9"/>
      <c r="NUP94" s="9"/>
      <c r="NUQ94" s="9"/>
      <c r="NUR94" s="9"/>
      <c r="NUS94" s="9"/>
      <c r="NUT94" s="9"/>
      <c r="NUU94" s="9"/>
      <c r="NUV94" s="9"/>
      <c r="NUW94" s="9"/>
      <c r="NUX94" s="9"/>
      <c r="NUY94" s="9"/>
      <c r="NUZ94" s="9"/>
      <c r="NVA94" s="9"/>
      <c r="NVB94" s="9"/>
      <c r="NVC94" s="9"/>
      <c r="NVD94" s="9"/>
      <c r="NVE94" s="9"/>
      <c r="NVF94" s="9"/>
      <c r="NVG94" s="9"/>
      <c r="NVH94" s="9"/>
      <c r="NVI94" s="9"/>
      <c r="NVJ94" s="9"/>
      <c r="NVK94" s="9"/>
      <c r="NVL94" s="9"/>
      <c r="NVM94" s="9"/>
      <c r="NVN94" s="9"/>
      <c r="NVO94" s="9"/>
      <c r="NVP94" s="9"/>
      <c r="NVQ94" s="9"/>
      <c r="NVR94" s="9"/>
      <c r="NVS94" s="9"/>
      <c r="NVT94" s="9"/>
      <c r="NVU94" s="9"/>
      <c r="NVV94" s="9"/>
      <c r="NVW94" s="9"/>
      <c r="NVX94" s="9"/>
      <c r="NVY94" s="9"/>
      <c r="NVZ94" s="9"/>
      <c r="NWA94" s="9"/>
      <c r="NWB94" s="9"/>
      <c r="NWC94" s="9"/>
      <c r="NWD94" s="9"/>
      <c r="NWE94" s="9"/>
      <c r="NWF94" s="9"/>
      <c r="NWG94" s="9"/>
      <c r="NWH94" s="9"/>
      <c r="NWI94" s="9"/>
      <c r="NWJ94" s="9"/>
      <c r="NWK94" s="9"/>
      <c r="NWL94" s="9"/>
      <c r="NWM94" s="9"/>
      <c r="NWN94" s="9"/>
      <c r="NWO94" s="9"/>
      <c r="NWP94" s="9"/>
      <c r="NWQ94" s="9"/>
      <c r="NWR94" s="9"/>
      <c r="NWS94" s="9"/>
      <c r="NWT94" s="9"/>
      <c r="NWU94" s="9"/>
      <c r="NWV94" s="9"/>
      <c r="NWW94" s="9"/>
      <c r="NWX94" s="9"/>
      <c r="NWY94" s="9"/>
      <c r="NWZ94" s="9"/>
      <c r="NXA94" s="9"/>
      <c r="NXB94" s="9"/>
      <c r="NXC94" s="9"/>
      <c r="NXD94" s="9"/>
      <c r="NXE94" s="9"/>
      <c r="NXF94" s="9"/>
      <c r="NXG94" s="9"/>
      <c r="NXH94" s="9"/>
      <c r="NXI94" s="9"/>
      <c r="NXJ94" s="9"/>
      <c r="NXK94" s="9"/>
      <c r="NXL94" s="9"/>
      <c r="NXM94" s="9"/>
      <c r="NXN94" s="9"/>
      <c r="NXO94" s="9"/>
      <c r="NXP94" s="9"/>
      <c r="NXQ94" s="9"/>
      <c r="NXR94" s="9"/>
      <c r="NXS94" s="9"/>
      <c r="NXT94" s="9"/>
      <c r="NXU94" s="9"/>
      <c r="NXV94" s="9"/>
      <c r="NXW94" s="9"/>
      <c r="NXX94" s="9"/>
      <c r="NXY94" s="9"/>
      <c r="NXZ94" s="9"/>
      <c r="NYA94" s="9"/>
      <c r="NYB94" s="9"/>
      <c r="NYC94" s="9"/>
      <c r="NYD94" s="9"/>
      <c r="NYE94" s="9"/>
      <c r="NYF94" s="9"/>
      <c r="NYG94" s="9"/>
      <c r="NYH94" s="9"/>
      <c r="NYI94" s="9"/>
      <c r="NYJ94" s="9"/>
      <c r="NYK94" s="9"/>
      <c r="NYL94" s="9"/>
      <c r="NYM94" s="9"/>
      <c r="NYN94" s="9"/>
      <c r="NYO94" s="9"/>
      <c r="NYP94" s="9"/>
      <c r="NYQ94" s="9"/>
      <c r="NYR94" s="9"/>
      <c r="NYS94" s="9"/>
      <c r="NYT94" s="9"/>
      <c r="NYU94" s="9"/>
      <c r="NYV94" s="9"/>
      <c r="NYW94" s="9"/>
      <c r="NYX94" s="9"/>
      <c r="NYY94" s="9"/>
      <c r="NYZ94" s="9"/>
      <c r="NZA94" s="9"/>
      <c r="NZB94" s="9"/>
      <c r="NZC94" s="9"/>
      <c r="NZD94" s="9"/>
      <c r="NZE94" s="9"/>
      <c r="NZF94" s="9"/>
      <c r="NZG94" s="9"/>
      <c r="NZH94" s="9"/>
      <c r="NZI94" s="9"/>
      <c r="NZJ94" s="9"/>
      <c r="NZK94" s="9"/>
      <c r="NZL94" s="9"/>
      <c r="NZM94" s="9"/>
      <c r="NZN94" s="9"/>
      <c r="NZO94" s="9"/>
      <c r="NZP94" s="9"/>
      <c r="NZQ94" s="9"/>
      <c r="NZR94" s="9"/>
      <c r="NZS94" s="9"/>
      <c r="NZT94" s="9"/>
      <c r="NZU94" s="9"/>
      <c r="NZV94" s="9"/>
      <c r="NZW94" s="9"/>
      <c r="NZX94" s="9"/>
      <c r="NZY94" s="9"/>
      <c r="NZZ94" s="9"/>
      <c r="OAA94" s="9"/>
      <c r="OAB94" s="9"/>
      <c r="OAC94" s="9"/>
      <c r="OAD94" s="9"/>
      <c r="OAE94" s="9"/>
      <c r="OAF94" s="9"/>
      <c r="OAG94" s="9"/>
      <c r="OAH94" s="9"/>
      <c r="OAI94" s="9"/>
      <c r="OAJ94" s="9"/>
      <c r="OAK94" s="9"/>
      <c r="OAL94" s="9"/>
      <c r="OAM94" s="9"/>
      <c r="OAN94" s="9"/>
      <c r="OAO94" s="9"/>
      <c r="OAP94" s="9"/>
      <c r="OAQ94" s="9"/>
      <c r="OAR94" s="9"/>
      <c r="OAS94" s="9"/>
      <c r="OAT94" s="9"/>
      <c r="OAU94" s="9"/>
      <c r="OAV94" s="9"/>
      <c r="OAW94" s="9"/>
      <c r="OAX94" s="9"/>
      <c r="OAY94" s="9"/>
      <c r="OAZ94" s="9"/>
      <c r="OBA94" s="9"/>
      <c r="OBB94" s="9"/>
      <c r="OBC94" s="9"/>
      <c r="OBD94" s="9"/>
      <c r="OBE94" s="9"/>
      <c r="OBF94" s="9"/>
      <c r="OBG94" s="9"/>
      <c r="OBH94" s="9"/>
      <c r="OBI94" s="9"/>
      <c r="OBJ94" s="9"/>
      <c r="OBK94" s="9"/>
      <c r="OBL94" s="9"/>
      <c r="OBM94" s="9"/>
      <c r="OBN94" s="9"/>
      <c r="OBO94" s="9"/>
      <c r="OBP94" s="9"/>
      <c r="OBQ94" s="9"/>
      <c r="OBR94" s="9"/>
      <c r="OBS94" s="9"/>
      <c r="OBT94" s="9"/>
      <c r="OBU94" s="9"/>
      <c r="OBV94" s="9"/>
      <c r="OBW94" s="9"/>
      <c r="OBX94" s="9"/>
      <c r="OBY94" s="9"/>
      <c r="OBZ94" s="9"/>
      <c r="OCA94" s="9"/>
      <c r="OCB94" s="9"/>
      <c r="OCC94" s="9"/>
      <c r="OCD94" s="9"/>
      <c r="OCE94" s="9"/>
      <c r="OCF94" s="9"/>
      <c r="OCG94" s="9"/>
      <c r="OCH94" s="9"/>
      <c r="OCI94" s="9"/>
      <c r="OCJ94" s="9"/>
      <c r="OCK94" s="9"/>
      <c r="OCL94" s="9"/>
      <c r="OCM94" s="9"/>
      <c r="OCN94" s="9"/>
      <c r="OCO94" s="9"/>
      <c r="OCP94" s="9"/>
      <c r="OCQ94" s="9"/>
      <c r="OCR94" s="9"/>
      <c r="OCS94" s="9"/>
      <c r="OCT94" s="9"/>
      <c r="OCU94" s="9"/>
      <c r="OCV94" s="9"/>
      <c r="OCW94" s="9"/>
      <c r="OCX94" s="9"/>
      <c r="OCY94" s="9"/>
      <c r="OCZ94" s="9"/>
      <c r="ODA94" s="9"/>
      <c r="ODB94" s="9"/>
      <c r="ODC94" s="9"/>
      <c r="ODD94" s="9"/>
      <c r="ODE94" s="9"/>
      <c r="ODF94" s="9"/>
      <c r="ODG94" s="9"/>
      <c r="ODH94" s="9"/>
      <c r="ODI94" s="9"/>
      <c r="ODJ94" s="9"/>
      <c r="ODK94" s="9"/>
      <c r="ODL94" s="9"/>
      <c r="ODM94" s="9"/>
      <c r="ODN94" s="9"/>
      <c r="ODO94" s="9"/>
      <c r="ODP94" s="9"/>
      <c r="ODQ94" s="9"/>
      <c r="ODR94" s="9"/>
      <c r="ODS94" s="9"/>
      <c r="ODT94" s="9"/>
      <c r="ODU94" s="9"/>
      <c r="ODV94" s="9"/>
      <c r="ODW94" s="9"/>
      <c r="ODX94" s="9"/>
      <c r="ODY94" s="9"/>
      <c r="ODZ94" s="9"/>
      <c r="OEA94" s="9"/>
      <c r="OEB94" s="9"/>
      <c r="OEC94" s="9"/>
      <c r="OED94" s="9"/>
      <c r="OEE94" s="9"/>
      <c r="OEF94" s="9"/>
      <c r="OEG94" s="9"/>
      <c r="OEH94" s="9"/>
      <c r="OEI94" s="9"/>
      <c r="OEJ94" s="9"/>
      <c r="OEK94" s="9"/>
      <c r="OEL94" s="9"/>
      <c r="OEM94" s="9"/>
      <c r="OEN94" s="9"/>
      <c r="OEO94" s="9"/>
      <c r="OEP94" s="9"/>
      <c r="OEQ94" s="9"/>
      <c r="OER94" s="9"/>
      <c r="OES94" s="9"/>
      <c r="OET94" s="9"/>
      <c r="OEU94" s="9"/>
      <c r="OEV94" s="9"/>
      <c r="OEW94" s="9"/>
      <c r="OEX94" s="9"/>
      <c r="OEY94" s="9"/>
      <c r="OEZ94" s="9"/>
      <c r="OFA94" s="9"/>
      <c r="OFB94" s="9"/>
      <c r="OFC94" s="9"/>
      <c r="OFD94" s="9"/>
      <c r="OFE94" s="9"/>
      <c r="OFF94" s="9"/>
      <c r="OFG94" s="9"/>
      <c r="OFH94" s="9"/>
      <c r="OFI94" s="9"/>
      <c r="OFJ94" s="9"/>
      <c r="OFK94" s="9"/>
      <c r="OFL94" s="9"/>
      <c r="OFM94" s="9"/>
      <c r="OFN94" s="9"/>
      <c r="OFO94" s="9"/>
      <c r="OFP94" s="9"/>
      <c r="OFQ94" s="9"/>
      <c r="OFR94" s="9"/>
      <c r="OFS94" s="9"/>
      <c r="OFT94" s="9"/>
      <c r="OFU94" s="9"/>
      <c r="OFV94" s="9"/>
      <c r="OFW94" s="9"/>
      <c r="OFX94" s="9"/>
      <c r="OFY94" s="9"/>
      <c r="OFZ94" s="9"/>
      <c r="OGA94" s="9"/>
      <c r="OGB94" s="9"/>
      <c r="OGC94" s="9"/>
      <c r="OGD94" s="9"/>
      <c r="OGE94" s="9"/>
      <c r="OGF94" s="9"/>
      <c r="OGG94" s="9"/>
      <c r="OGH94" s="9"/>
      <c r="OGI94" s="9"/>
      <c r="OGJ94" s="9"/>
      <c r="OGK94" s="9"/>
      <c r="OGL94" s="9"/>
      <c r="OGM94" s="9"/>
      <c r="OGN94" s="9"/>
      <c r="OGO94" s="9"/>
      <c r="OGP94" s="9"/>
      <c r="OGQ94" s="9"/>
      <c r="OGR94" s="9"/>
      <c r="OGS94" s="9"/>
      <c r="OGT94" s="9"/>
      <c r="OGU94" s="9"/>
      <c r="OGV94" s="9"/>
      <c r="OGW94" s="9"/>
      <c r="OGX94" s="9"/>
      <c r="OGY94" s="9"/>
      <c r="OGZ94" s="9"/>
      <c r="OHA94" s="9"/>
      <c r="OHB94" s="9"/>
      <c r="OHC94" s="9"/>
      <c r="OHD94" s="9"/>
      <c r="OHE94" s="9"/>
      <c r="OHF94" s="9"/>
      <c r="OHG94" s="9"/>
      <c r="OHH94" s="9"/>
      <c r="OHI94" s="9"/>
      <c r="OHJ94" s="9"/>
      <c r="OHK94" s="9"/>
      <c r="OHL94" s="9"/>
      <c r="OHM94" s="9"/>
      <c r="OHN94" s="9"/>
      <c r="OHO94" s="9"/>
      <c r="OHP94" s="9"/>
      <c r="OHQ94" s="9"/>
      <c r="OHR94" s="9"/>
      <c r="OHS94" s="9"/>
      <c r="OHT94" s="9"/>
      <c r="OHU94" s="9"/>
      <c r="OHV94" s="9"/>
      <c r="OHW94" s="9"/>
      <c r="OHX94" s="9"/>
      <c r="OHY94" s="9"/>
      <c r="OHZ94" s="9"/>
      <c r="OIA94" s="9"/>
      <c r="OIB94" s="9"/>
      <c r="OIC94" s="9"/>
      <c r="OID94" s="9"/>
      <c r="OIE94" s="9"/>
      <c r="OIF94" s="9"/>
      <c r="OIG94" s="9"/>
      <c r="OIH94" s="9"/>
      <c r="OII94" s="9"/>
      <c r="OIJ94" s="9"/>
      <c r="OIK94" s="9"/>
      <c r="OIL94" s="9"/>
      <c r="OIM94" s="9"/>
      <c r="OIN94" s="9"/>
      <c r="OIO94" s="9"/>
      <c r="OIP94" s="9"/>
      <c r="OIQ94" s="9"/>
      <c r="OIR94" s="9"/>
      <c r="OIS94" s="9"/>
      <c r="OIT94" s="9"/>
      <c r="OIU94" s="9"/>
      <c r="OIV94" s="9"/>
      <c r="OIW94" s="9"/>
      <c r="OIX94" s="9"/>
      <c r="OIY94" s="9"/>
      <c r="OIZ94" s="9"/>
      <c r="OJA94" s="9"/>
      <c r="OJB94" s="9"/>
      <c r="OJC94" s="9"/>
      <c r="OJD94" s="9"/>
      <c r="OJE94" s="9"/>
      <c r="OJF94" s="9"/>
      <c r="OJG94" s="9"/>
      <c r="OJH94" s="9"/>
      <c r="OJI94" s="9"/>
      <c r="OJJ94" s="9"/>
      <c r="OJK94" s="9"/>
      <c r="OJL94" s="9"/>
      <c r="OJM94" s="9"/>
      <c r="OJN94" s="9"/>
      <c r="OJO94" s="9"/>
      <c r="OJP94" s="9"/>
      <c r="OJQ94" s="9"/>
      <c r="OJR94" s="9"/>
      <c r="OJS94" s="9"/>
      <c r="OJT94" s="9"/>
      <c r="OJU94" s="9"/>
      <c r="OJV94" s="9"/>
      <c r="OJW94" s="9"/>
      <c r="OJX94" s="9"/>
      <c r="OJY94" s="9"/>
      <c r="OJZ94" s="9"/>
      <c r="OKA94" s="9"/>
      <c r="OKB94" s="9"/>
      <c r="OKC94" s="9"/>
      <c r="OKD94" s="9"/>
      <c r="OKE94" s="9"/>
      <c r="OKF94" s="9"/>
      <c r="OKG94" s="9"/>
      <c r="OKH94" s="9"/>
      <c r="OKI94" s="9"/>
      <c r="OKJ94" s="9"/>
      <c r="OKK94" s="9"/>
      <c r="OKL94" s="9"/>
      <c r="OKM94" s="9"/>
      <c r="OKN94" s="9"/>
      <c r="OKO94" s="9"/>
      <c r="OKP94" s="9"/>
      <c r="OKQ94" s="9"/>
      <c r="OKR94" s="9"/>
      <c r="OKS94" s="9"/>
      <c r="OKT94" s="9"/>
      <c r="OKU94" s="9"/>
      <c r="OKV94" s="9"/>
      <c r="OKW94" s="9"/>
      <c r="OKX94" s="9"/>
      <c r="OKY94" s="9"/>
      <c r="OKZ94" s="9"/>
      <c r="OLA94" s="9"/>
      <c r="OLB94" s="9"/>
      <c r="OLC94" s="9"/>
      <c r="OLD94" s="9"/>
      <c r="OLE94" s="9"/>
      <c r="OLF94" s="9"/>
      <c r="OLG94" s="9"/>
      <c r="OLH94" s="9"/>
      <c r="OLI94" s="9"/>
      <c r="OLJ94" s="9"/>
      <c r="OLK94" s="9"/>
      <c r="OLL94" s="9"/>
      <c r="OLM94" s="9"/>
      <c r="OLN94" s="9"/>
      <c r="OLO94" s="9"/>
      <c r="OLP94" s="9"/>
      <c r="OLQ94" s="9"/>
      <c r="OLR94" s="9"/>
      <c r="OLS94" s="9"/>
      <c r="OLT94" s="9"/>
      <c r="OLU94" s="9"/>
      <c r="OLV94" s="9"/>
      <c r="OLW94" s="9"/>
      <c r="OLX94" s="9"/>
      <c r="OLY94" s="9"/>
      <c r="OLZ94" s="9"/>
      <c r="OMA94" s="9"/>
      <c r="OMB94" s="9"/>
      <c r="OMC94" s="9"/>
      <c r="OMD94" s="9"/>
      <c r="OME94" s="9"/>
      <c r="OMF94" s="9"/>
      <c r="OMG94" s="9"/>
      <c r="OMH94" s="9"/>
      <c r="OMI94" s="9"/>
      <c r="OMJ94" s="9"/>
      <c r="OMK94" s="9"/>
      <c r="OML94" s="9"/>
      <c r="OMM94" s="9"/>
      <c r="OMN94" s="9"/>
      <c r="OMO94" s="9"/>
      <c r="OMP94" s="9"/>
      <c r="OMQ94" s="9"/>
      <c r="OMR94" s="9"/>
      <c r="OMS94" s="9"/>
      <c r="OMT94" s="9"/>
      <c r="OMU94" s="9"/>
      <c r="OMV94" s="9"/>
      <c r="OMW94" s="9"/>
      <c r="OMX94" s="9"/>
      <c r="OMY94" s="9"/>
      <c r="OMZ94" s="9"/>
      <c r="ONA94" s="9"/>
      <c r="ONB94" s="9"/>
      <c r="ONC94" s="9"/>
      <c r="OND94" s="9"/>
      <c r="ONE94" s="9"/>
      <c r="ONF94" s="9"/>
      <c r="ONG94" s="9"/>
      <c r="ONH94" s="9"/>
      <c r="ONI94" s="9"/>
      <c r="ONJ94" s="9"/>
      <c r="ONK94" s="9"/>
      <c r="ONL94" s="9"/>
      <c r="ONM94" s="9"/>
      <c r="ONN94" s="9"/>
      <c r="ONO94" s="9"/>
      <c r="ONP94" s="9"/>
      <c r="ONQ94" s="9"/>
      <c r="ONR94" s="9"/>
      <c r="ONS94" s="9"/>
      <c r="ONT94" s="9"/>
      <c r="ONU94" s="9"/>
      <c r="ONV94" s="9"/>
      <c r="ONW94" s="9"/>
      <c r="ONX94" s="9"/>
      <c r="ONY94" s="9"/>
      <c r="ONZ94" s="9"/>
      <c r="OOA94" s="9"/>
      <c r="OOB94" s="9"/>
      <c r="OOC94" s="9"/>
      <c r="OOD94" s="9"/>
      <c r="OOE94" s="9"/>
      <c r="OOF94" s="9"/>
      <c r="OOG94" s="9"/>
      <c r="OOH94" s="9"/>
      <c r="OOI94" s="9"/>
      <c r="OOJ94" s="9"/>
      <c r="OOK94" s="9"/>
      <c r="OOL94" s="9"/>
      <c r="OOM94" s="9"/>
      <c r="OON94" s="9"/>
      <c r="OOO94" s="9"/>
      <c r="OOP94" s="9"/>
      <c r="OOQ94" s="9"/>
      <c r="OOR94" s="9"/>
      <c r="OOS94" s="9"/>
      <c r="OOT94" s="9"/>
      <c r="OOU94" s="9"/>
      <c r="OOV94" s="9"/>
      <c r="OOW94" s="9"/>
      <c r="OOX94" s="9"/>
      <c r="OOY94" s="9"/>
      <c r="OOZ94" s="9"/>
      <c r="OPA94" s="9"/>
      <c r="OPB94" s="9"/>
      <c r="OPC94" s="9"/>
      <c r="OPD94" s="9"/>
      <c r="OPE94" s="9"/>
      <c r="OPF94" s="9"/>
      <c r="OPG94" s="9"/>
      <c r="OPH94" s="9"/>
      <c r="OPI94" s="9"/>
      <c r="OPJ94" s="9"/>
      <c r="OPK94" s="9"/>
      <c r="OPL94" s="9"/>
      <c r="OPM94" s="9"/>
      <c r="OPN94" s="9"/>
      <c r="OPO94" s="9"/>
      <c r="OPP94" s="9"/>
      <c r="OPQ94" s="9"/>
      <c r="OPR94" s="9"/>
      <c r="OPS94" s="9"/>
      <c r="OPT94" s="9"/>
      <c r="OPU94" s="9"/>
      <c r="OPV94" s="9"/>
      <c r="OPW94" s="9"/>
      <c r="OPX94" s="9"/>
      <c r="OPY94" s="9"/>
      <c r="OPZ94" s="9"/>
      <c r="OQA94" s="9"/>
      <c r="OQB94" s="9"/>
      <c r="OQC94" s="9"/>
      <c r="OQD94" s="9"/>
      <c r="OQE94" s="9"/>
      <c r="OQF94" s="9"/>
      <c r="OQG94" s="9"/>
      <c r="OQH94" s="9"/>
      <c r="OQI94" s="9"/>
      <c r="OQJ94" s="9"/>
      <c r="OQK94" s="9"/>
      <c r="OQL94" s="9"/>
      <c r="OQM94" s="9"/>
      <c r="OQN94" s="9"/>
      <c r="OQO94" s="9"/>
      <c r="OQP94" s="9"/>
      <c r="OQQ94" s="9"/>
      <c r="OQR94" s="9"/>
      <c r="OQS94" s="9"/>
      <c r="OQT94" s="9"/>
      <c r="OQU94" s="9"/>
      <c r="OQV94" s="9"/>
      <c r="OQW94" s="9"/>
      <c r="OQX94" s="9"/>
      <c r="OQY94" s="9"/>
      <c r="OQZ94" s="9"/>
      <c r="ORA94" s="9"/>
      <c r="ORB94" s="9"/>
      <c r="ORC94" s="9"/>
      <c r="ORD94" s="9"/>
      <c r="ORE94" s="9"/>
      <c r="ORF94" s="9"/>
      <c r="ORG94" s="9"/>
      <c r="ORH94" s="9"/>
      <c r="ORI94" s="9"/>
      <c r="ORJ94" s="9"/>
      <c r="ORK94" s="9"/>
      <c r="ORL94" s="9"/>
      <c r="ORM94" s="9"/>
      <c r="ORN94" s="9"/>
      <c r="ORO94" s="9"/>
      <c r="ORP94" s="9"/>
      <c r="ORQ94" s="9"/>
      <c r="ORR94" s="9"/>
      <c r="ORS94" s="9"/>
      <c r="ORT94" s="9"/>
      <c r="ORU94" s="9"/>
      <c r="ORV94" s="9"/>
      <c r="ORW94" s="9"/>
      <c r="ORX94" s="9"/>
      <c r="ORY94" s="9"/>
      <c r="ORZ94" s="9"/>
      <c r="OSA94" s="9"/>
      <c r="OSB94" s="9"/>
      <c r="OSC94" s="9"/>
      <c r="OSD94" s="9"/>
      <c r="OSE94" s="9"/>
      <c r="OSF94" s="9"/>
      <c r="OSG94" s="9"/>
      <c r="OSH94" s="9"/>
      <c r="OSI94" s="9"/>
      <c r="OSJ94" s="9"/>
      <c r="OSK94" s="9"/>
      <c r="OSL94" s="9"/>
      <c r="OSM94" s="9"/>
      <c r="OSN94" s="9"/>
      <c r="OSO94" s="9"/>
      <c r="OSP94" s="9"/>
      <c r="OSQ94" s="9"/>
      <c r="OSR94" s="9"/>
      <c r="OSS94" s="9"/>
      <c r="OST94" s="9"/>
      <c r="OSU94" s="9"/>
      <c r="OSV94" s="9"/>
      <c r="OSW94" s="9"/>
      <c r="OSX94" s="9"/>
      <c r="OSY94" s="9"/>
      <c r="OSZ94" s="9"/>
      <c r="OTA94" s="9"/>
      <c r="OTB94" s="9"/>
      <c r="OTC94" s="9"/>
      <c r="OTD94" s="9"/>
      <c r="OTE94" s="9"/>
      <c r="OTF94" s="9"/>
      <c r="OTG94" s="9"/>
      <c r="OTH94" s="9"/>
      <c r="OTI94" s="9"/>
      <c r="OTJ94" s="9"/>
      <c r="OTK94" s="9"/>
      <c r="OTL94" s="9"/>
      <c r="OTM94" s="9"/>
      <c r="OTN94" s="9"/>
      <c r="OTO94" s="9"/>
      <c r="OTP94" s="9"/>
      <c r="OTQ94" s="9"/>
      <c r="OTR94" s="9"/>
      <c r="OTS94" s="9"/>
      <c r="OTT94" s="9"/>
      <c r="OTU94" s="9"/>
      <c r="OTV94" s="9"/>
      <c r="OTW94" s="9"/>
      <c r="OTX94" s="9"/>
      <c r="OTY94" s="9"/>
      <c r="OTZ94" s="9"/>
      <c r="OUA94" s="9"/>
      <c r="OUB94" s="9"/>
      <c r="OUC94" s="9"/>
      <c r="OUD94" s="9"/>
      <c r="OUE94" s="9"/>
      <c r="OUF94" s="9"/>
      <c r="OUG94" s="9"/>
      <c r="OUH94" s="9"/>
      <c r="OUI94" s="9"/>
      <c r="OUJ94" s="9"/>
      <c r="OUK94" s="9"/>
      <c r="OUL94" s="9"/>
      <c r="OUM94" s="9"/>
      <c r="OUN94" s="9"/>
      <c r="OUO94" s="9"/>
      <c r="OUP94" s="9"/>
      <c r="OUQ94" s="9"/>
      <c r="OUR94" s="9"/>
      <c r="OUS94" s="9"/>
      <c r="OUT94" s="9"/>
      <c r="OUU94" s="9"/>
      <c r="OUV94" s="9"/>
      <c r="OUW94" s="9"/>
      <c r="OUX94" s="9"/>
      <c r="OUY94" s="9"/>
      <c r="OUZ94" s="9"/>
      <c r="OVA94" s="9"/>
      <c r="OVB94" s="9"/>
      <c r="OVC94" s="9"/>
      <c r="OVD94" s="9"/>
      <c r="OVE94" s="9"/>
      <c r="OVF94" s="9"/>
      <c r="OVG94" s="9"/>
      <c r="OVH94" s="9"/>
      <c r="OVI94" s="9"/>
      <c r="OVJ94" s="9"/>
      <c r="OVK94" s="9"/>
      <c r="OVL94" s="9"/>
      <c r="OVM94" s="9"/>
      <c r="OVN94" s="9"/>
      <c r="OVO94" s="9"/>
      <c r="OVP94" s="9"/>
      <c r="OVQ94" s="9"/>
      <c r="OVR94" s="9"/>
      <c r="OVS94" s="9"/>
      <c r="OVT94" s="9"/>
      <c r="OVU94" s="9"/>
      <c r="OVV94" s="9"/>
      <c r="OVW94" s="9"/>
      <c r="OVX94" s="9"/>
      <c r="OVY94" s="9"/>
      <c r="OVZ94" s="9"/>
      <c r="OWA94" s="9"/>
      <c r="OWB94" s="9"/>
      <c r="OWC94" s="9"/>
      <c r="OWD94" s="9"/>
      <c r="OWE94" s="9"/>
      <c r="OWF94" s="9"/>
      <c r="OWG94" s="9"/>
      <c r="OWH94" s="9"/>
      <c r="OWI94" s="9"/>
      <c r="OWJ94" s="9"/>
      <c r="OWK94" s="9"/>
      <c r="OWL94" s="9"/>
      <c r="OWM94" s="9"/>
      <c r="OWN94" s="9"/>
      <c r="OWO94" s="9"/>
      <c r="OWP94" s="9"/>
      <c r="OWQ94" s="9"/>
      <c r="OWR94" s="9"/>
      <c r="OWS94" s="9"/>
      <c r="OWT94" s="9"/>
      <c r="OWU94" s="9"/>
      <c r="OWV94" s="9"/>
      <c r="OWW94" s="9"/>
      <c r="OWX94" s="9"/>
      <c r="OWY94" s="9"/>
      <c r="OWZ94" s="9"/>
      <c r="OXA94" s="9"/>
      <c r="OXB94" s="9"/>
      <c r="OXC94" s="9"/>
      <c r="OXD94" s="9"/>
      <c r="OXE94" s="9"/>
      <c r="OXF94" s="9"/>
      <c r="OXG94" s="9"/>
      <c r="OXH94" s="9"/>
      <c r="OXI94" s="9"/>
      <c r="OXJ94" s="9"/>
      <c r="OXK94" s="9"/>
      <c r="OXL94" s="9"/>
      <c r="OXM94" s="9"/>
      <c r="OXN94" s="9"/>
      <c r="OXO94" s="9"/>
      <c r="OXP94" s="9"/>
      <c r="OXQ94" s="9"/>
      <c r="OXR94" s="9"/>
      <c r="OXS94" s="9"/>
      <c r="OXT94" s="9"/>
      <c r="OXU94" s="9"/>
      <c r="OXV94" s="9"/>
      <c r="OXW94" s="9"/>
      <c r="OXX94" s="9"/>
      <c r="OXY94" s="9"/>
      <c r="OXZ94" s="9"/>
      <c r="OYA94" s="9"/>
      <c r="OYB94" s="9"/>
      <c r="OYC94" s="9"/>
      <c r="OYD94" s="9"/>
      <c r="OYE94" s="9"/>
      <c r="OYF94" s="9"/>
      <c r="OYG94" s="9"/>
      <c r="OYH94" s="9"/>
      <c r="OYI94" s="9"/>
      <c r="OYJ94" s="9"/>
      <c r="OYK94" s="9"/>
      <c r="OYL94" s="9"/>
      <c r="OYM94" s="9"/>
      <c r="OYN94" s="9"/>
      <c r="OYO94" s="9"/>
      <c r="OYP94" s="9"/>
      <c r="OYQ94" s="9"/>
      <c r="OYR94" s="9"/>
      <c r="OYS94" s="9"/>
      <c r="OYT94" s="9"/>
      <c r="OYU94" s="9"/>
      <c r="OYV94" s="9"/>
      <c r="OYW94" s="9"/>
      <c r="OYX94" s="9"/>
      <c r="OYY94" s="9"/>
      <c r="OYZ94" s="9"/>
      <c r="OZA94" s="9"/>
      <c r="OZB94" s="9"/>
      <c r="OZC94" s="9"/>
      <c r="OZD94" s="9"/>
      <c r="OZE94" s="9"/>
      <c r="OZF94" s="9"/>
      <c r="OZG94" s="9"/>
      <c r="OZH94" s="9"/>
      <c r="OZI94" s="9"/>
      <c r="OZJ94" s="9"/>
      <c r="OZK94" s="9"/>
      <c r="OZL94" s="9"/>
      <c r="OZM94" s="9"/>
      <c r="OZN94" s="9"/>
      <c r="OZO94" s="9"/>
      <c r="OZP94" s="9"/>
      <c r="OZQ94" s="9"/>
      <c r="OZR94" s="9"/>
      <c r="OZS94" s="9"/>
      <c r="OZT94" s="9"/>
      <c r="OZU94" s="9"/>
      <c r="OZV94" s="9"/>
      <c r="OZW94" s="9"/>
      <c r="OZX94" s="9"/>
      <c r="OZY94" s="9"/>
      <c r="OZZ94" s="9"/>
      <c r="PAA94" s="9"/>
      <c r="PAB94" s="9"/>
      <c r="PAC94" s="9"/>
      <c r="PAD94" s="9"/>
      <c r="PAE94" s="9"/>
      <c r="PAF94" s="9"/>
      <c r="PAG94" s="9"/>
      <c r="PAH94" s="9"/>
      <c r="PAI94" s="9"/>
      <c r="PAJ94" s="9"/>
      <c r="PAK94" s="9"/>
      <c r="PAL94" s="9"/>
      <c r="PAM94" s="9"/>
      <c r="PAN94" s="9"/>
      <c r="PAO94" s="9"/>
      <c r="PAP94" s="9"/>
      <c r="PAQ94" s="9"/>
      <c r="PAR94" s="9"/>
      <c r="PAS94" s="9"/>
      <c r="PAT94" s="9"/>
      <c r="PAU94" s="9"/>
      <c r="PAV94" s="9"/>
      <c r="PAW94" s="9"/>
      <c r="PAX94" s="9"/>
      <c r="PAY94" s="9"/>
      <c r="PAZ94" s="9"/>
      <c r="PBA94" s="9"/>
      <c r="PBB94" s="9"/>
      <c r="PBC94" s="9"/>
      <c r="PBD94" s="9"/>
      <c r="PBE94" s="9"/>
      <c r="PBF94" s="9"/>
      <c r="PBG94" s="9"/>
      <c r="PBH94" s="9"/>
      <c r="PBI94" s="9"/>
      <c r="PBJ94" s="9"/>
      <c r="PBK94" s="9"/>
      <c r="PBL94" s="9"/>
      <c r="PBM94" s="9"/>
      <c r="PBN94" s="9"/>
      <c r="PBO94" s="9"/>
      <c r="PBP94" s="9"/>
      <c r="PBQ94" s="9"/>
      <c r="PBR94" s="9"/>
      <c r="PBS94" s="9"/>
      <c r="PBT94" s="9"/>
      <c r="PBU94" s="9"/>
      <c r="PBV94" s="9"/>
      <c r="PBW94" s="9"/>
      <c r="PBX94" s="9"/>
      <c r="PBY94" s="9"/>
      <c r="PBZ94" s="9"/>
      <c r="PCA94" s="9"/>
      <c r="PCB94" s="9"/>
      <c r="PCC94" s="9"/>
      <c r="PCD94" s="9"/>
      <c r="PCE94" s="9"/>
      <c r="PCF94" s="9"/>
      <c r="PCG94" s="9"/>
      <c r="PCH94" s="9"/>
      <c r="PCI94" s="9"/>
      <c r="PCJ94" s="9"/>
      <c r="PCK94" s="9"/>
      <c r="PCL94" s="9"/>
      <c r="PCM94" s="9"/>
      <c r="PCN94" s="9"/>
      <c r="PCO94" s="9"/>
      <c r="PCP94" s="9"/>
      <c r="PCQ94" s="9"/>
      <c r="PCR94" s="9"/>
      <c r="PCS94" s="9"/>
      <c r="PCT94" s="9"/>
      <c r="PCU94" s="9"/>
      <c r="PCV94" s="9"/>
      <c r="PCW94" s="9"/>
      <c r="PCX94" s="9"/>
      <c r="PCY94" s="9"/>
      <c r="PCZ94" s="9"/>
      <c r="PDA94" s="9"/>
      <c r="PDB94" s="9"/>
      <c r="PDC94" s="9"/>
      <c r="PDD94" s="9"/>
      <c r="PDE94" s="9"/>
      <c r="PDF94" s="9"/>
      <c r="PDG94" s="9"/>
      <c r="PDH94" s="9"/>
      <c r="PDI94" s="9"/>
      <c r="PDJ94" s="9"/>
      <c r="PDK94" s="9"/>
      <c r="PDL94" s="9"/>
      <c r="PDM94" s="9"/>
      <c r="PDN94" s="9"/>
      <c r="PDO94" s="9"/>
      <c r="PDP94" s="9"/>
      <c r="PDQ94" s="9"/>
      <c r="PDR94" s="9"/>
      <c r="PDS94" s="9"/>
      <c r="PDT94" s="9"/>
      <c r="PDU94" s="9"/>
      <c r="PDV94" s="9"/>
      <c r="PDW94" s="9"/>
      <c r="PDX94" s="9"/>
      <c r="PDY94" s="9"/>
      <c r="PDZ94" s="9"/>
      <c r="PEA94" s="9"/>
      <c r="PEB94" s="9"/>
      <c r="PEC94" s="9"/>
      <c r="PED94" s="9"/>
      <c r="PEE94" s="9"/>
      <c r="PEF94" s="9"/>
      <c r="PEG94" s="9"/>
      <c r="PEH94" s="9"/>
      <c r="PEI94" s="9"/>
      <c r="PEJ94" s="9"/>
      <c r="PEK94" s="9"/>
      <c r="PEL94" s="9"/>
      <c r="PEM94" s="9"/>
      <c r="PEN94" s="9"/>
      <c r="PEO94" s="9"/>
      <c r="PEP94" s="9"/>
      <c r="PEQ94" s="9"/>
      <c r="PER94" s="9"/>
      <c r="PES94" s="9"/>
      <c r="PET94" s="9"/>
      <c r="PEU94" s="9"/>
      <c r="PEV94" s="9"/>
      <c r="PEW94" s="9"/>
      <c r="PEX94" s="9"/>
      <c r="PEY94" s="9"/>
      <c r="PEZ94" s="9"/>
      <c r="PFA94" s="9"/>
      <c r="PFB94" s="9"/>
      <c r="PFC94" s="9"/>
      <c r="PFD94" s="9"/>
      <c r="PFE94" s="9"/>
      <c r="PFF94" s="9"/>
      <c r="PFG94" s="9"/>
      <c r="PFH94" s="9"/>
      <c r="PFI94" s="9"/>
      <c r="PFJ94" s="9"/>
      <c r="PFK94" s="9"/>
      <c r="PFL94" s="9"/>
      <c r="PFM94" s="9"/>
      <c r="PFN94" s="9"/>
      <c r="PFO94" s="9"/>
      <c r="PFP94" s="9"/>
      <c r="PFQ94" s="9"/>
      <c r="PFR94" s="9"/>
      <c r="PFS94" s="9"/>
      <c r="PFT94" s="9"/>
      <c r="PFU94" s="9"/>
      <c r="PFV94" s="9"/>
      <c r="PFW94" s="9"/>
      <c r="PFX94" s="9"/>
      <c r="PFY94" s="9"/>
      <c r="PFZ94" s="9"/>
      <c r="PGA94" s="9"/>
      <c r="PGB94" s="9"/>
      <c r="PGC94" s="9"/>
      <c r="PGD94" s="9"/>
      <c r="PGE94" s="9"/>
      <c r="PGF94" s="9"/>
      <c r="PGG94" s="9"/>
      <c r="PGH94" s="9"/>
      <c r="PGI94" s="9"/>
      <c r="PGJ94" s="9"/>
      <c r="PGK94" s="9"/>
      <c r="PGL94" s="9"/>
      <c r="PGM94" s="9"/>
      <c r="PGN94" s="9"/>
      <c r="PGO94" s="9"/>
      <c r="PGP94" s="9"/>
      <c r="PGQ94" s="9"/>
      <c r="PGR94" s="9"/>
      <c r="PGS94" s="9"/>
      <c r="PGT94" s="9"/>
      <c r="PGU94" s="9"/>
      <c r="PGV94" s="9"/>
      <c r="PGW94" s="9"/>
      <c r="PGX94" s="9"/>
      <c r="PGY94" s="9"/>
      <c r="PGZ94" s="9"/>
      <c r="PHA94" s="9"/>
      <c r="PHB94" s="9"/>
      <c r="PHC94" s="9"/>
      <c r="PHD94" s="9"/>
      <c r="PHE94" s="9"/>
      <c r="PHF94" s="9"/>
      <c r="PHG94" s="9"/>
      <c r="PHH94" s="9"/>
      <c r="PHI94" s="9"/>
      <c r="PHJ94" s="9"/>
      <c r="PHK94" s="9"/>
      <c r="PHL94" s="9"/>
      <c r="PHM94" s="9"/>
      <c r="PHN94" s="9"/>
      <c r="PHO94" s="9"/>
      <c r="PHP94" s="9"/>
      <c r="PHQ94" s="9"/>
      <c r="PHR94" s="9"/>
      <c r="PHS94" s="9"/>
      <c r="PHT94" s="9"/>
      <c r="PHU94" s="9"/>
      <c r="PHV94" s="9"/>
      <c r="PHW94" s="9"/>
      <c r="PHX94" s="9"/>
      <c r="PHY94" s="9"/>
      <c r="PHZ94" s="9"/>
      <c r="PIA94" s="9"/>
      <c r="PIB94" s="9"/>
      <c r="PIC94" s="9"/>
      <c r="PID94" s="9"/>
      <c r="PIE94" s="9"/>
      <c r="PIF94" s="9"/>
      <c r="PIG94" s="9"/>
      <c r="PIH94" s="9"/>
      <c r="PII94" s="9"/>
      <c r="PIJ94" s="9"/>
      <c r="PIK94" s="9"/>
      <c r="PIL94" s="9"/>
      <c r="PIM94" s="9"/>
      <c r="PIN94" s="9"/>
      <c r="PIO94" s="9"/>
      <c r="PIP94" s="9"/>
      <c r="PIQ94" s="9"/>
      <c r="PIR94" s="9"/>
      <c r="PIS94" s="9"/>
      <c r="PIT94" s="9"/>
      <c r="PIU94" s="9"/>
      <c r="PIV94" s="9"/>
      <c r="PIW94" s="9"/>
      <c r="PIX94" s="9"/>
      <c r="PIY94" s="9"/>
      <c r="PIZ94" s="9"/>
      <c r="PJA94" s="9"/>
      <c r="PJB94" s="9"/>
      <c r="PJC94" s="9"/>
      <c r="PJD94" s="9"/>
      <c r="PJE94" s="9"/>
      <c r="PJF94" s="9"/>
      <c r="PJG94" s="9"/>
      <c r="PJH94" s="9"/>
      <c r="PJI94" s="9"/>
      <c r="PJJ94" s="9"/>
      <c r="PJK94" s="9"/>
      <c r="PJL94" s="9"/>
      <c r="PJM94" s="9"/>
      <c r="PJN94" s="9"/>
      <c r="PJO94" s="9"/>
      <c r="PJP94" s="9"/>
      <c r="PJQ94" s="9"/>
      <c r="PJR94" s="9"/>
      <c r="PJS94" s="9"/>
      <c r="PJT94" s="9"/>
      <c r="PJU94" s="9"/>
      <c r="PJV94" s="9"/>
      <c r="PJW94" s="9"/>
      <c r="PJX94" s="9"/>
      <c r="PJY94" s="9"/>
      <c r="PJZ94" s="9"/>
      <c r="PKA94" s="9"/>
      <c r="PKB94" s="9"/>
      <c r="PKC94" s="9"/>
      <c r="PKD94" s="9"/>
      <c r="PKE94" s="9"/>
      <c r="PKF94" s="9"/>
      <c r="PKG94" s="9"/>
      <c r="PKH94" s="9"/>
      <c r="PKI94" s="9"/>
      <c r="PKJ94" s="9"/>
      <c r="PKK94" s="9"/>
      <c r="PKL94" s="9"/>
      <c r="PKM94" s="9"/>
      <c r="PKN94" s="9"/>
      <c r="PKO94" s="9"/>
      <c r="PKP94" s="9"/>
      <c r="PKQ94" s="9"/>
      <c r="PKR94" s="9"/>
      <c r="PKS94" s="9"/>
      <c r="PKT94" s="9"/>
      <c r="PKU94" s="9"/>
      <c r="PKV94" s="9"/>
      <c r="PKW94" s="9"/>
      <c r="PKX94" s="9"/>
      <c r="PKY94" s="9"/>
      <c r="PKZ94" s="9"/>
      <c r="PLA94" s="9"/>
      <c r="PLB94" s="9"/>
      <c r="PLC94" s="9"/>
      <c r="PLD94" s="9"/>
      <c r="PLE94" s="9"/>
      <c r="PLF94" s="9"/>
      <c r="PLG94" s="9"/>
      <c r="PLH94" s="9"/>
      <c r="PLI94" s="9"/>
      <c r="PLJ94" s="9"/>
      <c r="PLK94" s="9"/>
      <c r="PLL94" s="9"/>
      <c r="PLM94" s="9"/>
      <c r="PLN94" s="9"/>
      <c r="PLO94" s="9"/>
      <c r="PLP94" s="9"/>
      <c r="PLQ94" s="9"/>
      <c r="PLR94" s="9"/>
      <c r="PLS94" s="9"/>
      <c r="PLT94" s="9"/>
      <c r="PLU94" s="9"/>
      <c r="PLV94" s="9"/>
      <c r="PLW94" s="9"/>
      <c r="PLX94" s="9"/>
      <c r="PLY94" s="9"/>
      <c r="PLZ94" s="9"/>
      <c r="PMA94" s="9"/>
      <c r="PMB94" s="9"/>
      <c r="PMC94" s="9"/>
      <c r="PMD94" s="9"/>
      <c r="PME94" s="9"/>
      <c r="PMF94" s="9"/>
      <c r="PMG94" s="9"/>
      <c r="PMH94" s="9"/>
      <c r="PMI94" s="9"/>
      <c r="PMJ94" s="9"/>
      <c r="PMK94" s="9"/>
      <c r="PML94" s="9"/>
      <c r="PMM94" s="9"/>
      <c r="PMN94" s="9"/>
      <c r="PMO94" s="9"/>
      <c r="PMP94" s="9"/>
      <c r="PMQ94" s="9"/>
      <c r="PMR94" s="9"/>
      <c r="PMS94" s="9"/>
      <c r="PMT94" s="9"/>
      <c r="PMU94" s="9"/>
      <c r="PMV94" s="9"/>
      <c r="PMW94" s="9"/>
      <c r="PMX94" s="9"/>
      <c r="PMY94" s="9"/>
      <c r="PMZ94" s="9"/>
      <c r="PNA94" s="9"/>
      <c r="PNB94" s="9"/>
      <c r="PNC94" s="9"/>
      <c r="PND94" s="9"/>
      <c r="PNE94" s="9"/>
      <c r="PNF94" s="9"/>
      <c r="PNG94" s="9"/>
      <c r="PNH94" s="9"/>
      <c r="PNI94" s="9"/>
      <c r="PNJ94" s="9"/>
      <c r="PNK94" s="9"/>
      <c r="PNL94" s="9"/>
      <c r="PNM94" s="9"/>
      <c r="PNN94" s="9"/>
      <c r="PNO94" s="9"/>
      <c r="PNP94" s="9"/>
      <c r="PNQ94" s="9"/>
      <c r="PNR94" s="9"/>
      <c r="PNS94" s="9"/>
      <c r="PNT94" s="9"/>
      <c r="PNU94" s="9"/>
      <c r="PNV94" s="9"/>
      <c r="PNW94" s="9"/>
      <c r="PNX94" s="9"/>
      <c r="PNY94" s="9"/>
      <c r="PNZ94" s="9"/>
      <c r="POA94" s="9"/>
      <c r="POB94" s="9"/>
      <c r="POC94" s="9"/>
      <c r="POD94" s="9"/>
      <c r="POE94" s="9"/>
      <c r="POF94" s="9"/>
      <c r="POG94" s="9"/>
      <c r="POH94" s="9"/>
      <c r="POI94" s="9"/>
      <c r="POJ94" s="9"/>
      <c r="POK94" s="9"/>
      <c r="POL94" s="9"/>
      <c r="POM94" s="9"/>
      <c r="PON94" s="9"/>
      <c r="POO94" s="9"/>
      <c r="POP94" s="9"/>
      <c r="POQ94" s="9"/>
      <c r="POR94" s="9"/>
      <c r="POS94" s="9"/>
      <c r="POT94" s="9"/>
      <c r="POU94" s="9"/>
      <c r="POV94" s="9"/>
      <c r="POW94" s="9"/>
      <c r="POX94" s="9"/>
      <c r="POY94" s="9"/>
      <c r="POZ94" s="9"/>
      <c r="PPA94" s="9"/>
      <c r="PPB94" s="9"/>
      <c r="PPC94" s="9"/>
      <c r="PPD94" s="9"/>
      <c r="PPE94" s="9"/>
      <c r="PPF94" s="9"/>
      <c r="PPG94" s="9"/>
      <c r="PPH94" s="9"/>
      <c r="PPI94" s="9"/>
      <c r="PPJ94" s="9"/>
      <c r="PPK94" s="9"/>
      <c r="PPL94" s="9"/>
      <c r="PPM94" s="9"/>
      <c r="PPN94" s="9"/>
      <c r="PPO94" s="9"/>
      <c r="PPP94" s="9"/>
      <c r="PPQ94" s="9"/>
      <c r="PPR94" s="9"/>
      <c r="PPS94" s="9"/>
      <c r="PPT94" s="9"/>
      <c r="PPU94" s="9"/>
      <c r="PPV94" s="9"/>
      <c r="PPW94" s="9"/>
      <c r="PPX94" s="9"/>
      <c r="PPY94" s="9"/>
      <c r="PPZ94" s="9"/>
      <c r="PQA94" s="9"/>
      <c r="PQB94" s="9"/>
      <c r="PQC94" s="9"/>
      <c r="PQD94" s="9"/>
      <c r="PQE94" s="9"/>
      <c r="PQF94" s="9"/>
      <c r="PQG94" s="9"/>
      <c r="PQH94" s="9"/>
      <c r="PQI94" s="9"/>
      <c r="PQJ94" s="9"/>
      <c r="PQK94" s="9"/>
      <c r="PQL94" s="9"/>
      <c r="PQM94" s="9"/>
      <c r="PQN94" s="9"/>
      <c r="PQO94" s="9"/>
      <c r="PQP94" s="9"/>
      <c r="PQQ94" s="9"/>
      <c r="PQR94" s="9"/>
      <c r="PQS94" s="9"/>
      <c r="PQT94" s="9"/>
      <c r="PQU94" s="9"/>
      <c r="PQV94" s="9"/>
      <c r="PQW94" s="9"/>
      <c r="PQX94" s="9"/>
      <c r="PQY94" s="9"/>
      <c r="PQZ94" s="9"/>
      <c r="PRA94" s="9"/>
      <c r="PRB94" s="9"/>
      <c r="PRC94" s="9"/>
      <c r="PRD94" s="9"/>
      <c r="PRE94" s="9"/>
      <c r="PRF94" s="9"/>
      <c r="PRG94" s="9"/>
      <c r="PRH94" s="9"/>
      <c r="PRI94" s="9"/>
      <c r="PRJ94" s="9"/>
      <c r="PRK94" s="9"/>
      <c r="PRL94" s="9"/>
      <c r="PRM94" s="9"/>
      <c r="PRN94" s="9"/>
      <c r="PRO94" s="9"/>
      <c r="PRP94" s="9"/>
      <c r="PRQ94" s="9"/>
      <c r="PRR94" s="9"/>
      <c r="PRS94" s="9"/>
      <c r="PRT94" s="9"/>
      <c r="PRU94" s="9"/>
      <c r="PRV94" s="9"/>
      <c r="PRW94" s="9"/>
      <c r="PRX94" s="9"/>
      <c r="PRY94" s="9"/>
      <c r="PRZ94" s="9"/>
      <c r="PSA94" s="9"/>
      <c r="PSB94" s="9"/>
      <c r="PSC94" s="9"/>
      <c r="PSD94" s="9"/>
      <c r="PSE94" s="9"/>
      <c r="PSF94" s="9"/>
      <c r="PSG94" s="9"/>
      <c r="PSH94" s="9"/>
      <c r="PSI94" s="9"/>
      <c r="PSJ94" s="9"/>
      <c r="PSK94" s="9"/>
      <c r="PSL94" s="9"/>
      <c r="PSM94" s="9"/>
      <c r="PSN94" s="9"/>
      <c r="PSO94" s="9"/>
      <c r="PSP94" s="9"/>
      <c r="PSQ94" s="9"/>
      <c r="PSR94" s="9"/>
      <c r="PSS94" s="9"/>
      <c r="PST94" s="9"/>
      <c r="PSU94" s="9"/>
      <c r="PSV94" s="9"/>
      <c r="PSW94" s="9"/>
      <c r="PSX94" s="9"/>
      <c r="PSY94" s="9"/>
      <c r="PSZ94" s="9"/>
      <c r="PTA94" s="9"/>
      <c r="PTB94" s="9"/>
      <c r="PTC94" s="9"/>
      <c r="PTD94" s="9"/>
      <c r="PTE94" s="9"/>
      <c r="PTF94" s="9"/>
      <c r="PTG94" s="9"/>
      <c r="PTH94" s="9"/>
      <c r="PTI94" s="9"/>
      <c r="PTJ94" s="9"/>
      <c r="PTK94" s="9"/>
      <c r="PTL94" s="9"/>
      <c r="PTM94" s="9"/>
      <c r="PTN94" s="9"/>
      <c r="PTO94" s="9"/>
      <c r="PTP94" s="9"/>
      <c r="PTQ94" s="9"/>
      <c r="PTR94" s="9"/>
      <c r="PTS94" s="9"/>
      <c r="PTT94" s="9"/>
      <c r="PTU94" s="9"/>
      <c r="PTV94" s="9"/>
      <c r="PTW94" s="9"/>
      <c r="PTX94" s="9"/>
      <c r="PTY94" s="9"/>
      <c r="PTZ94" s="9"/>
      <c r="PUA94" s="9"/>
      <c r="PUB94" s="9"/>
      <c r="PUC94" s="9"/>
      <c r="PUD94" s="9"/>
      <c r="PUE94" s="9"/>
      <c r="PUF94" s="9"/>
      <c r="PUG94" s="9"/>
      <c r="PUH94" s="9"/>
      <c r="PUI94" s="9"/>
      <c r="PUJ94" s="9"/>
      <c r="PUK94" s="9"/>
      <c r="PUL94" s="9"/>
      <c r="PUM94" s="9"/>
      <c r="PUN94" s="9"/>
      <c r="PUO94" s="9"/>
      <c r="PUP94" s="9"/>
      <c r="PUQ94" s="9"/>
      <c r="PUR94" s="9"/>
      <c r="PUS94" s="9"/>
      <c r="PUT94" s="9"/>
      <c r="PUU94" s="9"/>
      <c r="PUV94" s="9"/>
      <c r="PUW94" s="9"/>
      <c r="PUX94" s="9"/>
      <c r="PUY94" s="9"/>
      <c r="PUZ94" s="9"/>
      <c r="PVA94" s="9"/>
      <c r="PVB94" s="9"/>
      <c r="PVC94" s="9"/>
      <c r="PVD94" s="9"/>
      <c r="PVE94" s="9"/>
      <c r="PVF94" s="9"/>
      <c r="PVG94" s="9"/>
      <c r="PVH94" s="9"/>
      <c r="PVI94" s="9"/>
      <c r="PVJ94" s="9"/>
      <c r="PVK94" s="9"/>
      <c r="PVL94" s="9"/>
      <c r="PVM94" s="9"/>
      <c r="PVN94" s="9"/>
      <c r="PVO94" s="9"/>
      <c r="PVP94" s="9"/>
      <c r="PVQ94" s="9"/>
      <c r="PVR94" s="9"/>
      <c r="PVS94" s="9"/>
      <c r="PVT94" s="9"/>
      <c r="PVU94" s="9"/>
      <c r="PVV94" s="9"/>
      <c r="PVW94" s="9"/>
      <c r="PVX94" s="9"/>
      <c r="PVY94" s="9"/>
      <c r="PVZ94" s="9"/>
      <c r="PWA94" s="9"/>
      <c r="PWB94" s="9"/>
      <c r="PWC94" s="9"/>
      <c r="PWD94" s="9"/>
      <c r="PWE94" s="9"/>
      <c r="PWF94" s="9"/>
      <c r="PWG94" s="9"/>
      <c r="PWH94" s="9"/>
      <c r="PWI94" s="9"/>
      <c r="PWJ94" s="9"/>
      <c r="PWK94" s="9"/>
      <c r="PWL94" s="9"/>
      <c r="PWM94" s="9"/>
      <c r="PWN94" s="9"/>
      <c r="PWO94" s="9"/>
      <c r="PWP94" s="9"/>
      <c r="PWQ94" s="9"/>
      <c r="PWR94" s="9"/>
      <c r="PWS94" s="9"/>
      <c r="PWT94" s="9"/>
      <c r="PWU94" s="9"/>
      <c r="PWV94" s="9"/>
      <c r="PWW94" s="9"/>
      <c r="PWX94" s="9"/>
      <c r="PWY94" s="9"/>
      <c r="PWZ94" s="9"/>
      <c r="PXA94" s="9"/>
      <c r="PXB94" s="9"/>
      <c r="PXC94" s="9"/>
      <c r="PXD94" s="9"/>
      <c r="PXE94" s="9"/>
      <c r="PXF94" s="9"/>
      <c r="PXG94" s="9"/>
      <c r="PXH94" s="9"/>
      <c r="PXI94" s="9"/>
      <c r="PXJ94" s="9"/>
      <c r="PXK94" s="9"/>
      <c r="PXL94" s="9"/>
      <c r="PXM94" s="9"/>
      <c r="PXN94" s="9"/>
      <c r="PXO94" s="9"/>
      <c r="PXP94" s="9"/>
      <c r="PXQ94" s="9"/>
      <c r="PXR94" s="9"/>
      <c r="PXS94" s="9"/>
      <c r="PXT94" s="9"/>
      <c r="PXU94" s="9"/>
      <c r="PXV94" s="9"/>
      <c r="PXW94" s="9"/>
      <c r="PXX94" s="9"/>
      <c r="PXY94" s="9"/>
      <c r="PXZ94" s="9"/>
      <c r="PYA94" s="9"/>
      <c r="PYB94" s="9"/>
      <c r="PYC94" s="9"/>
      <c r="PYD94" s="9"/>
      <c r="PYE94" s="9"/>
      <c r="PYF94" s="9"/>
      <c r="PYG94" s="9"/>
      <c r="PYH94" s="9"/>
      <c r="PYI94" s="9"/>
      <c r="PYJ94" s="9"/>
      <c r="PYK94" s="9"/>
      <c r="PYL94" s="9"/>
      <c r="PYM94" s="9"/>
      <c r="PYN94" s="9"/>
      <c r="PYO94" s="9"/>
      <c r="PYP94" s="9"/>
      <c r="PYQ94" s="9"/>
      <c r="PYR94" s="9"/>
      <c r="PYS94" s="9"/>
      <c r="PYT94" s="9"/>
      <c r="PYU94" s="9"/>
      <c r="PYV94" s="9"/>
      <c r="PYW94" s="9"/>
      <c r="PYX94" s="9"/>
      <c r="PYY94" s="9"/>
      <c r="PYZ94" s="9"/>
      <c r="PZA94" s="9"/>
      <c r="PZB94" s="9"/>
      <c r="PZC94" s="9"/>
      <c r="PZD94" s="9"/>
      <c r="PZE94" s="9"/>
      <c r="PZF94" s="9"/>
      <c r="PZG94" s="9"/>
      <c r="PZH94" s="9"/>
      <c r="PZI94" s="9"/>
      <c r="PZJ94" s="9"/>
      <c r="PZK94" s="9"/>
      <c r="PZL94" s="9"/>
      <c r="PZM94" s="9"/>
      <c r="PZN94" s="9"/>
      <c r="PZO94" s="9"/>
      <c r="PZP94" s="9"/>
      <c r="PZQ94" s="9"/>
      <c r="PZR94" s="9"/>
      <c r="PZS94" s="9"/>
      <c r="PZT94" s="9"/>
      <c r="PZU94" s="9"/>
      <c r="PZV94" s="9"/>
      <c r="PZW94" s="9"/>
      <c r="PZX94" s="9"/>
      <c r="PZY94" s="9"/>
      <c r="PZZ94" s="9"/>
      <c r="QAA94" s="9"/>
      <c r="QAB94" s="9"/>
      <c r="QAC94" s="9"/>
      <c r="QAD94" s="9"/>
      <c r="QAE94" s="9"/>
      <c r="QAF94" s="9"/>
      <c r="QAG94" s="9"/>
      <c r="QAH94" s="9"/>
      <c r="QAI94" s="9"/>
      <c r="QAJ94" s="9"/>
      <c r="QAK94" s="9"/>
      <c r="QAL94" s="9"/>
      <c r="QAM94" s="9"/>
      <c r="QAN94" s="9"/>
      <c r="QAO94" s="9"/>
      <c r="QAP94" s="9"/>
      <c r="QAQ94" s="9"/>
      <c r="QAR94" s="9"/>
      <c r="QAS94" s="9"/>
      <c r="QAT94" s="9"/>
      <c r="QAU94" s="9"/>
      <c r="QAV94" s="9"/>
      <c r="QAW94" s="9"/>
      <c r="QAX94" s="9"/>
      <c r="QAY94" s="9"/>
      <c r="QAZ94" s="9"/>
      <c r="QBA94" s="9"/>
      <c r="QBB94" s="9"/>
      <c r="QBC94" s="9"/>
      <c r="QBD94" s="9"/>
      <c r="QBE94" s="9"/>
      <c r="QBF94" s="9"/>
      <c r="QBG94" s="9"/>
      <c r="QBH94" s="9"/>
      <c r="QBI94" s="9"/>
      <c r="QBJ94" s="9"/>
      <c r="QBK94" s="9"/>
      <c r="QBL94" s="9"/>
      <c r="QBM94" s="9"/>
      <c r="QBN94" s="9"/>
      <c r="QBO94" s="9"/>
      <c r="QBP94" s="9"/>
      <c r="QBQ94" s="9"/>
      <c r="QBR94" s="9"/>
      <c r="QBS94" s="9"/>
      <c r="QBT94" s="9"/>
      <c r="QBU94" s="9"/>
      <c r="QBV94" s="9"/>
      <c r="QBW94" s="9"/>
      <c r="QBX94" s="9"/>
      <c r="QBY94" s="9"/>
      <c r="QBZ94" s="9"/>
      <c r="QCA94" s="9"/>
      <c r="QCB94" s="9"/>
      <c r="QCC94" s="9"/>
      <c r="QCD94" s="9"/>
      <c r="QCE94" s="9"/>
      <c r="QCF94" s="9"/>
      <c r="QCG94" s="9"/>
      <c r="QCH94" s="9"/>
      <c r="QCI94" s="9"/>
      <c r="QCJ94" s="9"/>
      <c r="QCK94" s="9"/>
      <c r="QCL94" s="9"/>
      <c r="QCM94" s="9"/>
      <c r="QCN94" s="9"/>
      <c r="QCO94" s="9"/>
      <c r="QCP94" s="9"/>
      <c r="QCQ94" s="9"/>
      <c r="QCR94" s="9"/>
      <c r="QCS94" s="9"/>
      <c r="QCT94" s="9"/>
      <c r="QCU94" s="9"/>
      <c r="QCV94" s="9"/>
      <c r="QCW94" s="9"/>
      <c r="QCX94" s="9"/>
      <c r="QCY94" s="9"/>
      <c r="QCZ94" s="9"/>
      <c r="QDA94" s="9"/>
      <c r="QDB94" s="9"/>
      <c r="QDC94" s="9"/>
      <c r="QDD94" s="9"/>
      <c r="QDE94" s="9"/>
      <c r="QDF94" s="9"/>
      <c r="QDG94" s="9"/>
      <c r="QDH94" s="9"/>
      <c r="QDI94" s="9"/>
      <c r="QDJ94" s="9"/>
      <c r="QDK94" s="9"/>
      <c r="QDL94" s="9"/>
      <c r="QDM94" s="9"/>
      <c r="QDN94" s="9"/>
      <c r="QDO94" s="9"/>
      <c r="QDP94" s="9"/>
      <c r="QDQ94" s="9"/>
      <c r="QDR94" s="9"/>
      <c r="QDS94" s="9"/>
      <c r="QDT94" s="9"/>
      <c r="QDU94" s="9"/>
      <c r="QDV94" s="9"/>
      <c r="QDW94" s="9"/>
      <c r="QDX94" s="9"/>
      <c r="QDY94" s="9"/>
      <c r="QDZ94" s="9"/>
      <c r="QEA94" s="9"/>
      <c r="QEB94" s="9"/>
      <c r="QEC94" s="9"/>
      <c r="QED94" s="9"/>
      <c r="QEE94" s="9"/>
      <c r="QEF94" s="9"/>
      <c r="QEG94" s="9"/>
      <c r="QEH94" s="9"/>
      <c r="QEI94" s="9"/>
      <c r="QEJ94" s="9"/>
      <c r="QEK94" s="9"/>
      <c r="QEL94" s="9"/>
      <c r="QEM94" s="9"/>
      <c r="QEN94" s="9"/>
      <c r="QEO94" s="9"/>
      <c r="QEP94" s="9"/>
      <c r="QEQ94" s="9"/>
      <c r="QER94" s="9"/>
      <c r="QES94" s="9"/>
      <c r="QET94" s="9"/>
      <c r="QEU94" s="9"/>
      <c r="QEV94" s="9"/>
      <c r="QEW94" s="9"/>
      <c r="QEX94" s="9"/>
      <c r="QEY94" s="9"/>
      <c r="QEZ94" s="9"/>
      <c r="QFA94" s="9"/>
      <c r="QFB94" s="9"/>
      <c r="QFC94" s="9"/>
      <c r="QFD94" s="9"/>
      <c r="QFE94" s="9"/>
      <c r="QFF94" s="9"/>
      <c r="QFG94" s="9"/>
      <c r="QFH94" s="9"/>
      <c r="QFI94" s="9"/>
      <c r="QFJ94" s="9"/>
      <c r="QFK94" s="9"/>
      <c r="QFL94" s="9"/>
      <c r="QFM94" s="9"/>
      <c r="QFN94" s="9"/>
      <c r="QFO94" s="9"/>
      <c r="QFP94" s="9"/>
      <c r="QFQ94" s="9"/>
      <c r="QFR94" s="9"/>
      <c r="QFS94" s="9"/>
      <c r="QFT94" s="9"/>
      <c r="QFU94" s="9"/>
      <c r="QFV94" s="9"/>
      <c r="QFW94" s="9"/>
      <c r="QFX94" s="9"/>
      <c r="QFY94" s="9"/>
      <c r="QFZ94" s="9"/>
      <c r="QGA94" s="9"/>
      <c r="QGB94" s="9"/>
      <c r="QGC94" s="9"/>
      <c r="QGD94" s="9"/>
      <c r="QGE94" s="9"/>
      <c r="QGF94" s="9"/>
      <c r="QGG94" s="9"/>
      <c r="QGH94" s="9"/>
      <c r="QGI94" s="9"/>
      <c r="QGJ94" s="9"/>
      <c r="QGK94" s="9"/>
      <c r="QGL94" s="9"/>
      <c r="QGM94" s="9"/>
      <c r="QGN94" s="9"/>
      <c r="QGO94" s="9"/>
      <c r="QGP94" s="9"/>
      <c r="QGQ94" s="9"/>
      <c r="QGR94" s="9"/>
      <c r="QGS94" s="9"/>
      <c r="QGT94" s="9"/>
      <c r="QGU94" s="9"/>
      <c r="QGV94" s="9"/>
      <c r="QGW94" s="9"/>
      <c r="QGX94" s="9"/>
      <c r="QGY94" s="9"/>
      <c r="QGZ94" s="9"/>
      <c r="QHA94" s="9"/>
      <c r="QHB94" s="9"/>
      <c r="QHC94" s="9"/>
      <c r="QHD94" s="9"/>
      <c r="QHE94" s="9"/>
      <c r="QHF94" s="9"/>
      <c r="QHG94" s="9"/>
      <c r="QHH94" s="9"/>
      <c r="QHI94" s="9"/>
      <c r="QHJ94" s="9"/>
      <c r="QHK94" s="9"/>
      <c r="QHL94" s="9"/>
      <c r="QHM94" s="9"/>
      <c r="QHN94" s="9"/>
      <c r="QHO94" s="9"/>
      <c r="QHP94" s="9"/>
      <c r="QHQ94" s="9"/>
      <c r="QHR94" s="9"/>
      <c r="QHS94" s="9"/>
      <c r="QHT94" s="9"/>
      <c r="QHU94" s="9"/>
      <c r="QHV94" s="9"/>
      <c r="QHW94" s="9"/>
      <c r="QHX94" s="9"/>
      <c r="QHY94" s="9"/>
      <c r="QHZ94" s="9"/>
      <c r="QIA94" s="9"/>
      <c r="QIB94" s="9"/>
      <c r="QIC94" s="9"/>
      <c r="QID94" s="9"/>
      <c r="QIE94" s="9"/>
      <c r="QIF94" s="9"/>
      <c r="QIG94" s="9"/>
      <c r="QIH94" s="9"/>
      <c r="QII94" s="9"/>
      <c r="QIJ94" s="9"/>
      <c r="QIK94" s="9"/>
      <c r="QIL94" s="9"/>
      <c r="QIM94" s="9"/>
      <c r="QIN94" s="9"/>
      <c r="QIO94" s="9"/>
      <c r="QIP94" s="9"/>
      <c r="QIQ94" s="9"/>
      <c r="QIR94" s="9"/>
      <c r="QIS94" s="9"/>
      <c r="QIT94" s="9"/>
      <c r="QIU94" s="9"/>
      <c r="QIV94" s="9"/>
      <c r="QIW94" s="9"/>
      <c r="QIX94" s="9"/>
      <c r="QIY94" s="9"/>
      <c r="QIZ94" s="9"/>
      <c r="QJA94" s="9"/>
      <c r="QJB94" s="9"/>
      <c r="QJC94" s="9"/>
      <c r="QJD94" s="9"/>
      <c r="QJE94" s="9"/>
      <c r="QJF94" s="9"/>
      <c r="QJG94" s="9"/>
      <c r="QJH94" s="9"/>
      <c r="QJI94" s="9"/>
      <c r="QJJ94" s="9"/>
      <c r="QJK94" s="9"/>
      <c r="QJL94" s="9"/>
      <c r="QJM94" s="9"/>
      <c r="QJN94" s="9"/>
      <c r="QJO94" s="9"/>
      <c r="QJP94" s="9"/>
      <c r="QJQ94" s="9"/>
      <c r="QJR94" s="9"/>
      <c r="QJS94" s="9"/>
      <c r="QJT94" s="9"/>
      <c r="QJU94" s="9"/>
      <c r="QJV94" s="9"/>
      <c r="QJW94" s="9"/>
      <c r="QJX94" s="9"/>
      <c r="QJY94" s="9"/>
      <c r="QJZ94" s="9"/>
      <c r="QKA94" s="9"/>
      <c r="QKB94" s="9"/>
      <c r="QKC94" s="9"/>
      <c r="QKD94" s="9"/>
      <c r="QKE94" s="9"/>
      <c r="QKF94" s="9"/>
      <c r="QKG94" s="9"/>
      <c r="QKH94" s="9"/>
      <c r="QKI94" s="9"/>
      <c r="QKJ94" s="9"/>
      <c r="QKK94" s="9"/>
      <c r="QKL94" s="9"/>
      <c r="QKM94" s="9"/>
      <c r="QKN94" s="9"/>
      <c r="QKO94" s="9"/>
      <c r="QKP94" s="9"/>
      <c r="QKQ94" s="9"/>
      <c r="QKR94" s="9"/>
      <c r="QKS94" s="9"/>
      <c r="QKT94" s="9"/>
      <c r="QKU94" s="9"/>
      <c r="QKV94" s="9"/>
      <c r="QKW94" s="9"/>
      <c r="QKX94" s="9"/>
      <c r="QKY94" s="9"/>
      <c r="QKZ94" s="9"/>
      <c r="QLA94" s="9"/>
      <c r="QLB94" s="9"/>
      <c r="QLC94" s="9"/>
      <c r="QLD94" s="9"/>
      <c r="QLE94" s="9"/>
      <c r="QLF94" s="9"/>
      <c r="QLG94" s="9"/>
      <c r="QLH94" s="9"/>
      <c r="QLI94" s="9"/>
      <c r="QLJ94" s="9"/>
      <c r="QLK94" s="9"/>
      <c r="QLL94" s="9"/>
      <c r="QLM94" s="9"/>
      <c r="QLN94" s="9"/>
      <c r="QLO94" s="9"/>
      <c r="QLP94" s="9"/>
      <c r="QLQ94" s="9"/>
      <c r="QLR94" s="9"/>
      <c r="QLS94" s="9"/>
      <c r="QLT94" s="9"/>
      <c r="QLU94" s="9"/>
      <c r="QLV94" s="9"/>
      <c r="QLW94" s="9"/>
      <c r="QLX94" s="9"/>
      <c r="QLY94" s="9"/>
      <c r="QLZ94" s="9"/>
      <c r="QMA94" s="9"/>
      <c r="QMB94" s="9"/>
      <c r="QMC94" s="9"/>
      <c r="QMD94" s="9"/>
      <c r="QME94" s="9"/>
      <c r="QMF94" s="9"/>
      <c r="QMG94" s="9"/>
      <c r="QMH94" s="9"/>
      <c r="QMI94" s="9"/>
      <c r="QMJ94" s="9"/>
      <c r="QMK94" s="9"/>
      <c r="QML94" s="9"/>
      <c r="QMM94" s="9"/>
      <c r="QMN94" s="9"/>
      <c r="QMO94" s="9"/>
      <c r="QMP94" s="9"/>
      <c r="QMQ94" s="9"/>
      <c r="QMR94" s="9"/>
      <c r="QMS94" s="9"/>
      <c r="QMT94" s="9"/>
      <c r="QMU94" s="9"/>
      <c r="QMV94" s="9"/>
      <c r="QMW94" s="9"/>
      <c r="QMX94" s="9"/>
      <c r="QMY94" s="9"/>
      <c r="QMZ94" s="9"/>
      <c r="QNA94" s="9"/>
      <c r="QNB94" s="9"/>
      <c r="QNC94" s="9"/>
      <c r="QND94" s="9"/>
      <c r="QNE94" s="9"/>
      <c r="QNF94" s="9"/>
      <c r="QNG94" s="9"/>
      <c r="QNH94" s="9"/>
      <c r="QNI94" s="9"/>
      <c r="QNJ94" s="9"/>
      <c r="QNK94" s="9"/>
      <c r="QNL94" s="9"/>
      <c r="QNM94" s="9"/>
      <c r="QNN94" s="9"/>
      <c r="QNO94" s="9"/>
      <c r="QNP94" s="9"/>
      <c r="QNQ94" s="9"/>
      <c r="QNR94" s="9"/>
      <c r="QNS94" s="9"/>
      <c r="QNT94" s="9"/>
      <c r="QNU94" s="9"/>
      <c r="QNV94" s="9"/>
      <c r="QNW94" s="9"/>
      <c r="QNX94" s="9"/>
      <c r="QNY94" s="9"/>
      <c r="QNZ94" s="9"/>
      <c r="QOA94" s="9"/>
      <c r="QOB94" s="9"/>
      <c r="QOC94" s="9"/>
      <c r="QOD94" s="9"/>
      <c r="QOE94" s="9"/>
      <c r="QOF94" s="9"/>
      <c r="QOG94" s="9"/>
      <c r="QOH94" s="9"/>
      <c r="QOI94" s="9"/>
      <c r="QOJ94" s="9"/>
      <c r="QOK94" s="9"/>
      <c r="QOL94" s="9"/>
      <c r="QOM94" s="9"/>
      <c r="QON94" s="9"/>
      <c r="QOO94" s="9"/>
      <c r="QOP94" s="9"/>
      <c r="QOQ94" s="9"/>
      <c r="QOR94" s="9"/>
      <c r="QOS94" s="9"/>
      <c r="QOT94" s="9"/>
      <c r="QOU94" s="9"/>
      <c r="QOV94" s="9"/>
      <c r="QOW94" s="9"/>
      <c r="QOX94" s="9"/>
      <c r="QOY94" s="9"/>
      <c r="QOZ94" s="9"/>
      <c r="QPA94" s="9"/>
      <c r="QPB94" s="9"/>
      <c r="QPC94" s="9"/>
      <c r="QPD94" s="9"/>
      <c r="QPE94" s="9"/>
      <c r="QPF94" s="9"/>
      <c r="QPG94" s="9"/>
      <c r="QPH94" s="9"/>
      <c r="QPI94" s="9"/>
      <c r="QPJ94" s="9"/>
      <c r="QPK94" s="9"/>
      <c r="QPL94" s="9"/>
      <c r="QPM94" s="9"/>
      <c r="QPN94" s="9"/>
      <c r="QPO94" s="9"/>
      <c r="QPP94" s="9"/>
      <c r="QPQ94" s="9"/>
      <c r="QPR94" s="9"/>
      <c r="QPS94" s="9"/>
      <c r="QPT94" s="9"/>
      <c r="QPU94" s="9"/>
      <c r="QPV94" s="9"/>
      <c r="QPW94" s="9"/>
      <c r="QPX94" s="9"/>
      <c r="QPY94" s="9"/>
      <c r="QPZ94" s="9"/>
      <c r="QQA94" s="9"/>
      <c r="QQB94" s="9"/>
      <c r="QQC94" s="9"/>
      <c r="QQD94" s="9"/>
      <c r="QQE94" s="9"/>
      <c r="QQF94" s="9"/>
      <c r="QQG94" s="9"/>
      <c r="QQH94" s="9"/>
      <c r="QQI94" s="9"/>
      <c r="QQJ94" s="9"/>
      <c r="QQK94" s="9"/>
      <c r="QQL94" s="9"/>
      <c r="QQM94" s="9"/>
      <c r="QQN94" s="9"/>
      <c r="QQO94" s="9"/>
      <c r="QQP94" s="9"/>
      <c r="QQQ94" s="9"/>
      <c r="QQR94" s="9"/>
      <c r="QQS94" s="9"/>
      <c r="QQT94" s="9"/>
      <c r="QQU94" s="9"/>
      <c r="QQV94" s="9"/>
      <c r="QQW94" s="9"/>
      <c r="QQX94" s="9"/>
      <c r="QQY94" s="9"/>
      <c r="QQZ94" s="9"/>
      <c r="QRA94" s="9"/>
      <c r="QRB94" s="9"/>
      <c r="QRC94" s="9"/>
      <c r="QRD94" s="9"/>
      <c r="QRE94" s="9"/>
      <c r="QRF94" s="9"/>
      <c r="QRG94" s="9"/>
      <c r="QRH94" s="9"/>
      <c r="QRI94" s="9"/>
      <c r="QRJ94" s="9"/>
      <c r="QRK94" s="9"/>
      <c r="QRL94" s="9"/>
      <c r="QRM94" s="9"/>
      <c r="QRN94" s="9"/>
      <c r="QRO94" s="9"/>
      <c r="QRP94" s="9"/>
      <c r="QRQ94" s="9"/>
      <c r="QRR94" s="9"/>
      <c r="QRS94" s="9"/>
      <c r="QRT94" s="9"/>
      <c r="QRU94" s="9"/>
      <c r="QRV94" s="9"/>
      <c r="QRW94" s="9"/>
      <c r="QRX94" s="9"/>
      <c r="QRY94" s="9"/>
      <c r="QRZ94" s="9"/>
      <c r="QSA94" s="9"/>
      <c r="QSB94" s="9"/>
      <c r="QSC94" s="9"/>
      <c r="QSD94" s="9"/>
      <c r="QSE94" s="9"/>
      <c r="QSF94" s="9"/>
      <c r="QSG94" s="9"/>
      <c r="QSH94" s="9"/>
      <c r="QSI94" s="9"/>
      <c r="QSJ94" s="9"/>
      <c r="QSK94" s="9"/>
      <c r="QSL94" s="9"/>
      <c r="QSM94" s="9"/>
      <c r="QSN94" s="9"/>
      <c r="QSO94" s="9"/>
      <c r="QSP94" s="9"/>
      <c r="QSQ94" s="9"/>
      <c r="QSR94" s="9"/>
      <c r="QSS94" s="9"/>
      <c r="QST94" s="9"/>
      <c r="QSU94" s="9"/>
      <c r="QSV94" s="9"/>
      <c r="QSW94" s="9"/>
      <c r="QSX94" s="9"/>
      <c r="QSY94" s="9"/>
      <c r="QSZ94" s="9"/>
      <c r="QTA94" s="9"/>
      <c r="QTB94" s="9"/>
      <c r="QTC94" s="9"/>
      <c r="QTD94" s="9"/>
      <c r="QTE94" s="9"/>
      <c r="QTF94" s="9"/>
      <c r="QTG94" s="9"/>
      <c r="QTH94" s="9"/>
      <c r="QTI94" s="9"/>
      <c r="QTJ94" s="9"/>
      <c r="QTK94" s="9"/>
      <c r="QTL94" s="9"/>
      <c r="QTM94" s="9"/>
      <c r="QTN94" s="9"/>
      <c r="QTO94" s="9"/>
      <c r="QTP94" s="9"/>
      <c r="QTQ94" s="9"/>
      <c r="QTR94" s="9"/>
      <c r="QTS94" s="9"/>
      <c r="QTT94" s="9"/>
      <c r="QTU94" s="9"/>
      <c r="QTV94" s="9"/>
      <c r="QTW94" s="9"/>
      <c r="QTX94" s="9"/>
      <c r="QTY94" s="9"/>
      <c r="QTZ94" s="9"/>
      <c r="QUA94" s="9"/>
      <c r="QUB94" s="9"/>
      <c r="QUC94" s="9"/>
      <c r="QUD94" s="9"/>
      <c r="QUE94" s="9"/>
      <c r="QUF94" s="9"/>
      <c r="QUG94" s="9"/>
      <c r="QUH94" s="9"/>
      <c r="QUI94" s="9"/>
      <c r="QUJ94" s="9"/>
      <c r="QUK94" s="9"/>
      <c r="QUL94" s="9"/>
      <c r="QUM94" s="9"/>
      <c r="QUN94" s="9"/>
      <c r="QUO94" s="9"/>
      <c r="QUP94" s="9"/>
      <c r="QUQ94" s="9"/>
      <c r="QUR94" s="9"/>
      <c r="QUS94" s="9"/>
      <c r="QUT94" s="9"/>
      <c r="QUU94" s="9"/>
      <c r="QUV94" s="9"/>
      <c r="QUW94" s="9"/>
      <c r="QUX94" s="9"/>
      <c r="QUY94" s="9"/>
      <c r="QUZ94" s="9"/>
      <c r="QVA94" s="9"/>
      <c r="QVB94" s="9"/>
      <c r="QVC94" s="9"/>
      <c r="QVD94" s="9"/>
      <c r="QVE94" s="9"/>
      <c r="QVF94" s="9"/>
      <c r="QVG94" s="9"/>
      <c r="QVH94" s="9"/>
      <c r="QVI94" s="9"/>
      <c r="QVJ94" s="9"/>
      <c r="QVK94" s="9"/>
      <c r="QVL94" s="9"/>
      <c r="QVM94" s="9"/>
      <c r="QVN94" s="9"/>
      <c r="QVO94" s="9"/>
      <c r="QVP94" s="9"/>
      <c r="QVQ94" s="9"/>
      <c r="QVR94" s="9"/>
      <c r="QVS94" s="9"/>
      <c r="QVT94" s="9"/>
      <c r="QVU94" s="9"/>
      <c r="QVV94" s="9"/>
      <c r="QVW94" s="9"/>
      <c r="QVX94" s="9"/>
      <c r="QVY94" s="9"/>
      <c r="QVZ94" s="9"/>
      <c r="QWA94" s="9"/>
      <c r="QWB94" s="9"/>
      <c r="QWC94" s="9"/>
      <c r="QWD94" s="9"/>
      <c r="QWE94" s="9"/>
      <c r="QWF94" s="9"/>
      <c r="QWG94" s="9"/>
      <c r="QWH94" s="9"/>
      <c r="QWI94" s="9"/>
      <c r="QWJ94" s="9"/>
      <c r="QWK94" s="9"/>
      <c r="QWL94" s="9"/>
      <c r="QWM94" s="9"/>
      <c r="QWN94" s="9"/>
      <c r="QWO94" s="9"/>
      <c r="QWP94" s="9"/>
      <c r="QWQ94" s="9"/>
      <c r="QWR94" s="9"/>
      <c r="QWS94" s="9"/>
      <c r="QWT94" s="9"/>
      <c r="QWU94" s="9"/>
      <c r="QWV94" s="9"/>
      <c r="QWW94" s="9"/>
      <c r="QWX94" s="9"/>
      <c r="QWY94" s="9"/>
      <c r="QWZ94" s="9"/>
      <c r="QXA94" s="9"/>
      <c r="QXB94" s="9"/>
      <c r="QXC94" s="9"/>
      <c r="QXD94" s="9"/>
      <c r="QXE94" s="9"/>
      <c r="QXF94" s="9"/>
      <c r="QXG94" s="9"/>
      <c r="QXH94" s="9"/>
      <c r="QXI94" s="9"/>
      <c r="QXJ94" s="9"/>
      <c r="QXK94" s="9"/>
      <c r="QXL94" s="9"/>
      <c r="QXM94" s="9"/>
      <c r="QXN94" s="9"/>
      <c r="QXO94" s="9"/>
      <c r="QXP94" s="9"/>
      <c r="QXQ94" s="9"/>
      <c r="QXR94" s="9"/>
      <c r="QXS94" s="9"/>
      <c r="QXT94" s="9"/>
      <c r="QXU94" s="9"/>
      <c r="QXV94" s="9"/>
      <c r="QXW94" s="9"/>
      <c r="QXX94" s="9"/>
      <c r="QXY94" s="9"/>
      <c r="QXZ94" s="9"/>
      <c r="QYA94" s="9"/>
      <c r="QYB94" s="9"/>
      <c r="QYC94" s="9"/>
      <c r="QYD94" s="9"/>
      <c r="QYE94" s="9"/>
      <c r="QYF94" s="9"/>
      <c r="QYG94" s="9"/>
      <c r="QYH94" s="9"/>
      <c r="QYI94" s="9"/>
      <c r="QYJ94" s="9"/>
      <c r="QYK94" s="9"/>
      <c r="QYL94" s="9"/>
      <c r="QYM94" s="9"/>
      <c r="QYN94" s="9"/>
      <c r="QYO94" s="9"/>
      <c r="QYP94" s="9"/>
      <c r="QYQ94" s="9"/>
      <c r="QYR94" s="9"/>
      <c r="QYS94" s="9"/>
      <c r="QYT94" s="9"/>
      <c r="QYU94" s="9"/>
      <c r="QYV94" s="9"/>
      <c r="QYW94" s="9"/>
      <c r="QYX94" s="9"/>
      <c r="QYY94" s="9"/>
      <c r="QYZ94" s="9"/>
      <c r="QZA94" s="9"/>
      <c r="QZB94" s="9"/>
      <c r="QZC94" s="9"/>
      <c r="QZD94" s="9"/>
      <c r="QZE94" s="9"/>
      <c r="QZF94" s="9"/>
      <c r="QZG94" s="9"/>
      <c r="QZH94" s="9"/>
      <c r="QZI94" s="9"/>
      <c r="QZJ94" s="9"/>
      <c r="QZK94" s="9"/>
      <c r="QZL94" s="9"/>
      <c r="QZM94" s="9"/>
      <c r="QZN94" s="9"/>
      <c r="QZO94" s="9"/>
      <c r="QZP94" s="9"/>
      <c r="QZQ94" s="9"/>
      <c r="QZR94" s="9"/>
      <c r="QZS94" s="9"/>
      <c r="QZT94" s="9"/>
      <c r="QZU94" s="9"/>
      <c r="QZV94" s="9"/>
      <c r="QZW94" s="9"/>
      <c r="QZX94" s="9"/>
      <c r="QZY94" s="9"/>
      <c r="QZZ94" s="9"/>
      <c r="RAA94" s="9"/>
      <c r="RAB94" s="9"/>
      <c r="RAC94" s="9"/>
      <c r="RAD94" s="9"/>
      <c r="RAE94" s="9"/>
      <c r="RAF94" s="9"/>
      <c r="RAG94" s="9"/>
      <c r="RAH94" s="9"/>
      <c r="RAI94" s="9"/>
      <c r="RAJ94" s="9"/>
      <c r="RAK94" s="9"/>
      <c r="RAL94" s="9"/>
      <c r="RAM94" s="9"/>
      <c r="RAN94" s="9"/>
      <c r="RAO94" s="9"/>
      <c r="RAP94" s="9"/>
      <c r="RAQ94" s="9"/>
      <c r="RAR94" s="9"/>
      <c r="RAS94" s="9"/>
      <c r="RAT94" s="9"/>
      <c r="RAU94" s="9"/>
      <c r="RAV94" s="9"/>
      <c r="RAW94" s="9"/>
      <c r="RAX94" s="9"/>
      <c r="RAY94" s="9"/>
      <c r="RAZ94" s="9"/>
      <c r="RBA94" s="9"/>
      <c r="RBB94" s="9"/>
      <c r="RBC94" s="9"/>
      <c r="RBD94" s="9"/>
      <c r="RBE94" s="9"/>
      <c r="RBF94" s="9"/>
      <c r="RBG94" s="9"/>
      <c r="RBH94" s="9"/>
      <c r="RBI94" s="9"/>
      <c r="RBJ94" s="9"/>
      <c r="RBK94" s="9"/>
      <c r="RBL94" s="9"/>
      <c r="RBM94" s="9"/>
      <c r="RBN94" s="9"/>
      <c r="RBO94" s="9"/>
      <c r="RBP94" s="9"/>
      <c r="RBQ94" s="9"/>
      <c r="RBR94" s="9"/>
      <c r="RBS94" s="9"/>
      <c r="RBT94" s="9"/>
      <c r="RBU94" s="9"/>
      <c r="RBV94" s="9"/>
      <c r="RBW94" s="9"/>
      <c r="RBX94" s="9"/>
      <c r="RBY94" s="9"/>
      <c r="RBZ94" s="9"/>
      <c r="RCA94" s="9"/>
      <c r="RCB94" s="9"/>
      <c r="RCC94" s="9"/>
      <c r="RCD94" s="9"/>
      <c r="RCE94" s="9"/>
      <c r="RCF94" s="9"/>
      <c r="RCG94" s="9"/>
      <c r="RCH94" s="9"/>
      <c r="RCI94" s="9"/>
      <c r="RCJ94" s="9"/>
      <c r="RCK94" s="9"/>
      <c r="RCL94" s="9"/>
      <c r="RCM94" s="9"/>
      <c r="RCN94" s="9"/>
      <c r="RCO94" s="9"/>
      <c r="RCP94" s="9"/>
      <c r="RCQ94" s="9"/>
      <c r="RCR94" s="9"/>
      <c r="RCS94" s="9"/>
      <c r="RCT94" s="9"/>
      <c r="RCU94" s="9"/>
      <c r="RCV94" s="9"/>
      <c r="RCW94" s="9"/>
      <c r="RCX94" s="9"/>
      <c r="RCY94" s="9"/>
      <c r="RCZ94" s="9"/>
      <c r="RDA94" s="9"/>
      <c r="RDB94" s="9"/>
      <c r="RDC94" s="9"/>
      <c r="RDD94" s="9"/>
      <c r="RDE94" s="9"/>
      <c r="RDF94" s="9"/>
      <c r="RDG94" s="9"/>
      <c r="RDH94" s="9"/>
      <c r="RDI94" s="9"/>
      <c r="RDJ94" s="9"/>
      <c r="RDK94" s="9"/>
      <c r="RDL94" s="9"/>
      <c r="RDM94" s="9"/>
      <c r="RDN94" s="9"/>
      <c r="RDO94" s="9"/>
      <c r="RDP94" s="9"/>
      <c r="RDQ94" s="9"/>
      <c r="RDR94" s="9"/>
      <c r="RDS94" s="9"/>
      <c r="RDT94" s="9"/>
      <c r="RDU94" s="9"/>
      <c r="RDV94" s="9"/>
      <c r="RDW94" s="9"/>
      <c r="RDX94" s="9"/>
      <c r="RDY94" s="9"/>
      <c r="RDZ94" s="9"/>
      <c r="REA94" s="9"/>
      <c r="REB94" s="9"/>
      <c r="REC94" s="9"/>
      <c r="RED94" s="9"/>
      <c r="REE94" s="9"/>
      <c r="REF94" s="9"/>
      <c r="REG94" s="9"/>
      <c r="REH94" s="9"/>
      <c r="REI94" s="9"/>
      <c r="REJ94" s="9"/>
      <c r="REK94" s="9"/>
      <c r="REL94" s="9"/>
      <c r="REM94" s="9"/>
      <c r="REN94" s="9"/>
      <c r="REO94" s="9"/>
      <c r="REP94" s="9"/>
      <c r="REQ94" s="9"/>
      <c r="RER94" s="9"/>
      <c r="RES94" s="9"/>
      <c r="RET94" s="9"/>
      <c r="REU94" s="9"/>
      <c r="REV94" s="9"/>
      <c r="REW94" s="9"/>
      <c r="REX94" s="9"/>
      <c r="REY94" s="9"/>
      <c r="REZ94" s="9"/>
      <c r="RFA94" s="9"/>
      <c r="RFB94" s="9"/>
      <c r="RFC94" s="9"/>
      <c r="RFD94" s="9"/>
      <c r="RFE94" s="9"/>
      <c r="RFF94" s="9"/>
      <c r="RFG94" s="9"/>
      <c r="RFH94" s="9"/>
      <c r="RFI94" s="9"/>
      <c r="RFJ94" s="9"/>
      <c r="RFK94" s="9"/>
      <c r="RFL94" s="9"/>
      <c r="RFM94" s="9"/>
      <c r="RFN94" s="9"/>
      <c r="RFO94" s="9"/>
      <c r="RFP94" s="9"/>
      <c r="RFQ94" s="9"/>
      <c r="RFR94" s="9"/>
      <c r="RFS94" s="9"/>
      <c r="RFT94" s="9"/>
      <c r="RFU94" s="9"/>
      <c r="RFV94" s="9"/>
      <c r="RFW94" s="9"/>
      <c r="RFX94" s="9"/>
      <c r="RFY94" s="9"/>
      <c r="RFZ94" s="9"/>
      <c r="RGA94" s="9"/>
      <c r="RGB94" s="9"/>
      <c r="RGC94" s="9"/>
      <c r="RGD94" s="9"/>
      <c r="RGE94" s="9"/>
      <c r="RGF94" s="9"/>
      <c r="RGG94" s="9"/>
      <c r="RGH94" s="9"/>
      <c r="RGI94" s="9"/>
      <c r="RGJ94" s="9"/>
      <c r="RGK94" s="9"/>
      <c r="RGL94" s="9"/>
      <c r="RGM94" s="9"/>
      <c r="RGN94" s="9"/>
      <c r="RGO94" s="9"/>
      <c r="RGP94" s="9"/>
      <c r="RGQ94" s="9"/>
      <c r="RGR94" s="9"/>
      <c r="RGS94" s="9"/>
      <c r="RGT94" s="9"/>
      <c r="RGU94" s="9"/>
      <c r="RGV94" s="9"/>
      <c r="RGW94" s="9"/>
      <c r="RGX94" s="9"/>
      <c r="RGY94" s="9"/>
      <c r="RGZ94" s="9"/>
      <c r="RHA94" s="9"/>
      <c r="RHB94" s="9"/>
      <c r="RHC94" s="9"/>
      <c r="RHD94" s="9"/>
      <c r="RHE94" s="9"/>
      <c r="RHF94" s="9"/>
      <c r="RHG94" s="9"/>
      <c r="RHH94" s="9"/>
      <c r="RHI94" s="9"/>
      <c r="RHJ94" s="9"/>
      <c r="RHK94" s="9"/>
      <c r="RHL94" s="9"/>
      <c r="RHM94" s="9"/>
      <c r="RHN94" s="9"/>
      <c r="RHO94" s="9"/>
      <c r="RHP94" s="9"/>
      <c r="RHQ94" s="9"/>
      <c r="RHR94" s="9"/>
      <c r="RHS94" s="9"/>
      <c r="RHT94" s="9"/>
      <c r="RHU94" s="9"/>
      <c r="RHV94" s="9"/>
      <c r="RHW94" s="9"/>
      <c r="RHX94" s="9"/>
      <c r="RHY94" s="9"/>
      <c r="RHZ94" s="9"/>
      <c r="RIA94" s="9"/>
      <c r="RIB94" s="9"/>
      <c r="RIC94" s="9"/>
      <c r="RID94" s="9"/>
      <c r="RIE94" s="9"/>
      <c r="RIF94" s="9"/>
      <c r="RIG94" s="9"/>
      <c r="RIH94" s="9"/>
      <c r="RII94" s="9"/>
      <c r="RIJ94" s="9"/>
      <c r="RIK94" s="9"/>
      <c r="RIL94" s="9"/>
      <c r="RIM94" s="9"/>
      <c r="RIN94" s="9"/>
      <c r="RIO94" s="9"/>
      <c r="RIP94" s="9"/>
      <c r="RIQ94" s="9"/>
      <c r="RIR94" s="9"/>
      <c r="RIS94" s="9"/>
      <c r="RIT94" s="9"/>
      <c r="RIU94" s="9"/>
      <c r="RIV94" s="9"/>
      <c r="RIW94" s="9"/>
      <c r="RIX94" s="9"/>
      <c r="RIY94" s="9"/>
      <c r="RIZ94" s="9"/>
      <c r="RJA94" s="9"/>
      <c r="RJB94" s="9"/>
      <c r="RJC94" s="9"/>
      <c r="RJD94" s="9"/>
      <c r="RJE94" s="9"/>
      <c r="RJF94" s="9"/>
      <c r="RJG94" s="9"/>
      <c r="RJH94" s="9"/>
      <c r="RJI94" s="9"/>
      <c r="RJJ94" s="9"/>
      <c r="RJK94" s="9"/>
      <c r="RJL94" s="9"/>
      <c r="RJM94" s="9"/>
      <c r="RJN94" s="9"/>
      <c r="RJO94" s="9"/>
      <c r="RJP94" s="9"/>
      <c r="RJQ94" s="9"/>
      <c r="RJR94" s="9"/>
      <c r="RJS94" s="9"/>
      <c r="RJT94" s="9"/>
      <c r="RJU94" s="9"/>
      <c r="RJV94" s="9"/>
      <c r="RJW94" s="9"/>
      <c r="RJX94" s="9"/>
      <c r="RJY94" s="9"/>
      <c r="RJZ94" s="9"/>
      <c r="RKA94" s="9"/>
      <c r="RKB94" s="9"/>
      <c r="RKC94" s="9"/>
      <c r="RKD94" s="9"/>
      <c r="RKE94" s="9"/>
      <c r="RKF94" s="9"/>
      <c r="RKG94" s="9"/>
      <c r="RKH94" s="9"/>
      <c r="RKI94" s="9"/>
      <c r="RKJ94" s="9"/>
      <c r="RKK94" s="9"/>
      <c r="RKL94" s="9"/>
      <c r="RKM94" s="9"/>
      <c r="RKN94" s="9"/>
      <c r="RKO94" s="9"/>
      <c r="RKP94" s="9"/>
      <c r="RKQ94" s="9"/>
      <c r="RKR94" s="9"/>
      <c r="RKS94" s="9"/>
      <c r="RKT94" s="9"/>
      <c r="RKU94" s="9"/>
      <c r="RKV94" s="9"/>
      <c r="RKW94" s="9"/>
      <c r="RKX94" s="9"/>
      <c r="RKY94" s="9"/>
      <c r="RKZ94" s="9"/>
      <c r="RLA94" s="9"/>
      <c r="RLB94" s="9"/>
      <c r="RLC94" s="9"/>
      <c r="RLD94" s="9"/>
      <c r="RLE94" s="9"/>
      <c r="RLF94" s="9"/>
      <c r="RLG94" s="9"/>
      <c r="RLH94" s="9"/>
      <c r="RLI94" s="9"/>
      <c r="RLJ94" s="9"/>
      <c r="RLK94" s="9"/>
      <c r="RLL94" s="9"/>
      <c r="RLM94" s="9"/>
      <c r="RLN94" s="9"/>
      <c r="RLO94" s="9"/>
      <c r="RLP94" s="9"/>
      <c r="RLQ94" s="9"/>
      <c r="RLR94" s="9"/>
      <c r="RLS94" s="9"/>
      <c r="RLT94" s="9"/>
      <c r="RLU94" s="9"/>
      <c r="RLV94" s="9"/>
      <c r="RLW94" s="9"/>
      <c r="RLX94" s="9"/>
      <c r="RLY94" s="9"/>
      <c r="RLZ94" s="9"/>
      <c r="RMA94" s="9"/>
      <c r="RMB94" s="9"/>
      <c r="RMC94" s="9"/>
      <c r="RMD94" s="9"/>
      <c r="RME94" s="9"/>
      <c r="RMF94" s="9"/>
      <c r="RMG94" s="9"/>
      <c r="RMH94" s="9"/>
      <c r="RMI94" s="9"/>
      <c r="RMJ94" s="9"/>
      <c r="RMK94" s="9"/>
      <c r="RML94" s="9"/>
      <c r="RMM94" s="9"/>
      <c r="RMN94" s="9"/>
      <c r="RMO94" s="9"/>
      <c r="RMP94" s="9"/>
      <c r="RMQ94" s="9"/>
      <c r="RMR94" s="9"/>
      <c r="RMS94" s="9"/>
      <c r="RMT94" s="9"/>
      <c r="RMU94" s="9"/>
      <c r="RMV94" s="9"/>
      <c r="RMW94" s="9"/>
      <c r="RMX94" s="9"/>
      <c r="RMY94" s="9"/>
      <c r="RMZ94" s="9"/>
      <c r="RNA94" s="9"/>
      <c r="RNB94" s="9"/>
      <c r="RNC94" s="9"/>
      <c r="RND94" s="9"/>
      <c r="RNE94" s="9"/>
      <c r="RNF94" s="9"/>
      <c r="RNG94" s="9"/>
      <c r="RNH94" s="9"/>
      <c r="RNI94" s="9"/>
      <c r="RNJ94" s="9"/>
      <c r="RNK94" s="9"/>
      <c r="RNL94" s="9"/>
      <c r="RNM94" s="9"/>
      <c r="RNN94" s="9"/>
      <c r="RNO94" s="9"/>
      <c r="RNP94" s="9"/>
      <c r="RNQ94" s="9"/>
      <c r="RNR94" s="9"/>
      <c r="RNS94" s="9"/>
      <c r="RNT94" s="9"/>
      <c r="RNU94" s="9"/>
      <c r="RNV94" s="9"/>
      <c r="RNW94" s="9"/>
      <c r="RNX94" s="9"/>
      <c r="RNY94" s="9"/>
      <c r="RNZ94" s="9"/>
      <c r="ROA94" s="9"/>
      <c r="ROB94" s="9"/>
      <c r="ROC94" s="9"/>
      <c r="ROD94" s="9"/>
      <c r="ROE94" s="9"/>
      <c r="ROF94" s="9"/>
      <c r="ROG94" s="9"/>
      <c r="ROH94" s="9"/>
      <c r="ROI94" s="9"/>
      <c r="ROJ94" s="9"/>
      <c r="ROK94" s="9"/>
      <c r="ROL94" s="9"/>
      <c r="ROM94" s="9"/>
      <c r="RON94" s="9"/>
      <c r="ROO94" s="9"/>
      <c r="ROP94" s="9"/>
      <c r="ROQ94" s="9"/>
      <c r="ROR94" s="9"/>
      <c r="ROS94" s="9"/>
      <c r="ROT94" s="9"/>
      <c r="ROU94" s="9"/>
      <c r="ROV94" s="9"/>
      <c r="ROW94" s="9"/>
      <c r="ROX94" s="9"/>
      <c r="ROY94" s="9"/>
      <c r="ROZ94" s="9"/>
      <c r="RPA94" s="9"/>
      <c r="RPB94" s="9"/>
      <c r="RPC94" s="9"/>
      <c r="RPD94" s="9"/>
      <c r="RPE94" s="9"/>
      <c r="RPF94" s="9"/>
      <c r="RPG94" s="9"/>
      <c r="RPH94" s="9"/>
      <c r="RPI94" s="9"/>
      <c r="RPJ94" s="9"/>
      <c r="RPK94" s="9"/>
      <c r="RPL94" s="9"/>
      <c r="RPM94" s="9"/>
      <c r="RPN94" s="9"/>
      <c r="RPO94" s="9"/>
      <c r="RPP94" s="9"/>
      <c r="RPQ94" s="9"/>
      <c r="RPR94" s="9"/>
      <c r="RPS94" s="9"/>
      <c r="RPT94" s="9"/>
      <c r="RPU94" s="9"/>
      <c r="RPV94" s="9"/>
      <c r="RPW94" s="9"/>
      <c r="RPX94" s="9"/>
      <c r="RPY94" s="9"/>
      <c r="RPZ94" s="9"/>
      <c r="RQA94" s="9"/>
      <c r="RQB94" s="9"/>
      <c r="RQC94" s="9"/>
      <c r="RQD94" s="9"/>
      <c r="RQE94" s="9"/>
      <c r="RQF94" s="9"/>
      <c r="RQG94" s="9"/>
      <c r="RQH94" s="9"/>
      <c r="RQI94" s="9"/>
      <c r="RQJ94" s="9"/>
      <c r="RQK94" s="9"/>
      <c r="RQL94" s="9"/>
      <c r="RQM94" s="9"/>
      <c r="RQN94" s="9"/>
      <c r="RQO94" s="9"/>
      <c r="RQP94" s="9"/>
      <c r="RQQ94" s="9"/>
      <c r="RQR94" s="9"/>
      <c r="RQS94" s="9"/>
      <c r="RQT94" s="9"/>
      <c r="RQU94" s="9"/>
      <c r="RQV94" s="9"/>
      <c r="RQW94" s="9"/>
      <c r="RQX94" s="9"/>
      <c r="RQY94" s="9"/>
      <c r="RQZ94" s="9"/>
      <c r="RRA94" s="9"/>
      <c r="RRB94" s="9"/>
      <c r="RRC94" s="9"/>
      <c r="RRD94" s="9"/>
      <c r="RRE94" s="9"/>
      <c r="RRF94" s="9"/>
      <c r="RRG94" s="9"/>
      <c r="RRH94" s="9"/>
      <c r="RRI94" s="9"/>
      <c r="RRJ94" s="9"/>
      <c r="RRK94" s="9"/>
      <c r="RRL94" s="9"/>
      <c r="RRM94" s="9"/>
      <c r="RRN94" s="9"/>
      <c r="RRO94" s="9"/>
      <c r="RRP94" s="9"/>
      <c r="RRQ94" s="9"/>
      <c r="RRR94" s="9"/>
      <c r="RRS94" s="9"/>
      <c r="RRT94" s="9"/>
      <c r="RRU94" s="9"/>
      <c r="RRV94" s="9"/>
      <c r="RRW94" s="9"/>
      <c r="RRX94" s="9"/>
      <c r="RRY94" s="9"/>
      <c r="RRZ94" s="9"/>
      <c r="RSA94" s="9"/>
      <c r="RSB94" s="9"/>
      <c r="RSC94" s="9"/>
      <c r="RSD94" s="9"/>
      <c r="RSE94" s="9"/>
      <c r="RSF94" s="9"/>
      <c r="RSG94" s="9"/>
      <c r="RSH94" s="9"/>
      <c r="RSI94" s="9"/>
      <c r="RSJ94" s="9"/>
      <c r="RSK94" s="9"/>
      <c r="RSL94" s="9"/>
      <c r="RSM94" s="9"/>
      <c r="RSN94" s="9"/>
      <c r="RSO94" s="9"/>
      <c r="RSP94" s="9"/>
      <c r="RSQ94" s="9"/>
      <c r="RSR94" s="9"/>
      <c r="RSS94" s="9"/>
      <c r="RST94" s="9"/>
      <c r="RSU94" s="9"/>
      <c r="RSV94" s="9"/>
      <c r="RSW94" s="9"/>
      <c r="RSX94" s="9"/>
      <c r="RSY94" s="9"/>
      <c r="RSZ94" s="9"/>
      <c r="RTA94" s="9"/>
      <c r="RTB94" s="9"/>
      <c r="RTC94" s="9"/>
      <c r="RTD94" s="9"/>
      <c r="RTE94" s="9"/>
      <c r="RTF94" s="9"/>
      <c r="RTG94" s="9"/>
      <c r="RTH94" s="9"/>
      <c r="RTI94" s="9"/>
      <c r="RTJ94" s="9"/>
      <c r="RTK94" s="9"/>
      <c r="RTL94" s="9"/>
      <c r="RTM94" s="9"/>
      <c r="RTN94" s="9"/>
      <c r="RTO94" s="9"/>
      <c r="RTP94" s="9"/>
      <c r="RTQ94" s="9"/>
      <c r="RTR94" s="9"/>
      <c r="RTS94" s="9"/>
      <c r="RTT94" s="9"/>
      <c r="RTU94" s="9"/>
      <c r="RTV94" s="9"/>
      <c r="RTW94" s="9"/>
      <c r="RTX94" s="9"/>
      <c r="RTY94" s="9"/>
      <c r="RTZ94" s="9"/>
      <c r="RUA94" s="9"/>
      <c r="RUB94" s="9"/>
      <c r="RUC94" s="9"/>
      <c r="RUD94" s="9"/>
      <c r="RUE94" s="9"/>
      <c r="RUF94" s="9"/>
      <c r="RUG94" s="9"/>
      <c r="RUH94" s="9"/>
      <c r="RUI94" s="9"/>
      <c r="RUJ94" s="9"/>
      <c r="RUK94" s="9"/>
      <c r="RUL94" s="9"/>
      <c r="RUM94" s="9"/>
      <c r="RUN94" s="9"/>
      <c r="RUO94" s="9"/>
      <c r="RUP94" s="9"/>
      <c r="RUQ94" s="9"/>
      <c r="RUR94" s="9"/>
      <c r="RUS94" s="9"/>
      <c r="RUT94" s="9"/>
      <c r="RUU94" s="9"/>
      <c r="RUV94" s="9"/>
      <c r="RUW94" s="9"/>
      <c r="RUX94" s="9"/>
      <c r="RUY94" s="9"/>
      <c r="RUZ94" s="9"/>
      <c r="RVA94" s="9"/>
      <c r="RVB94" s="9"/>
      <c r="RVC94" s="9"/>
      <c r="RVD94" s="9"/>
      <c r="RVE94" s="9"/>
      <c r="RVF94" s="9"/>
      <c r="RVG94" s="9"/>
      <c r="RVH94" s="9"/>
      <c r="RVI94" s="9"/>
      <c r="RVJ94" s="9"/>
      <c r="RVK94" s="9"/>
      <c r="RVL94" s="9"/>
      <c r="RVM94" s="9"/>
      <c r="RVN94" s="9"/>
      <c r="RVO94" s="9"/>
      <c r="RVP94" s="9"/>
      <c r="RVQ94" s="9"/>
      <c r="RVR94" s="9"/>
      <c r="RVS94" s="9"/>
      <c r="RVT94" s="9"/>
      <c r="RVU94" s="9"/>
      <c r="RVV94" s="9"/>
      <c r="RVW94" s="9"/>
      <c r="RVX94" s="9"/>
      <c r="RVY94" s="9"/>
      <c r="RVZ94" s="9"/>
      <c r="RWA94" s="9"/>
      <c r="RWB94" s="9"/>
      <c r="RWC94" s="9"/>
      <c r="RWD94" s="9"/>
      <c r="RWE94" s="9"/>
      <c r="RWF94" s="9"/>
      <c r="RWG94" s="9"/>
      <c r="RWH94" s="9"/>
      <c r="RWI94" s="9"/>
      <c r="RWJ94" s="9"/>
      <c r="RWK94" s="9"/>
      <c r="RWL94" s="9"/>
      <c r="RWM94" s="9"/>
      <c r="RWN94" s="9"/>
      <c r="RWO94" s="9"/>
      <c r="RWP94" s="9"/>
      <c r="RWQ94" s="9"/>
      <c r="RWR94" s="9"/>
      <c r="RWS94" s="9"/>
      <c r="RWT94" s="9"/>
      <c r="RWU94" s="9"/>
      <c r="RWV94" s="9"/>
      <c r="RWW94" s="9"/>
      <c r="RWX94" s="9"/>
      <c r="RWY94" s="9"/>
      <c r="RWZ94" s="9"/>
      <c r="RXA94" s="9"/>
      <c r="RXB94" s="9"/>
      <c r="RXC94" s="9"/>
      <c r="RXD94" s="9"/>
      <c r="RXE94" s="9"/>
      <c r="RXF94" s="9"/>
      <c r="RXG94" s="9"/>
      <c r="RXH94" s="9"/>
      <c r="RXI94" s="9"/>
      <c r="RXJ94" s="9"/>
      <c r="RXK94" s="9"/>
      <c r="RXL94" s="9"/>
      <c r="RXM94" s="9"/>
      <c r="RXN94" s="9"/>
      <c r="RXO94" s="9"/>
      <c r="RXP94" s="9"/>
      <c r="RXQ94" s="9"/>
      <c r="RXR94" s="9"/>
      <c r="RXS94" s="9"/>
      <c r="RXT94" s="9"/>
      <c r="RXU94" s="9"/>
      <c r="RXV94" s="9"/>
      <c r="RXW94" s="9"/>
      <c r="RXX94" s="9"/>
      <c r="RXY94" s="9"/>
      <c r="RXZ94" s="9"/>
      <c r="RYA94" s="9"/>
      <c r="RYB94" s="9"/>
      <c r="RYC94" s="9"/>
      <c r="RYD94" s="9"/>
      <c r="RYE94" s="9"/>
      <c r="RYF94" s="9"/>
      <c r="RYG94" s="9"/>
      <c r="RYH94" s="9"/>
      <c r="RYI94" s="9"/>
      <c r="RYJ94" s="9"/>
      <c r="RYK94" s="9"/>
      <c r="RYL94" s="9"/>
      <c r="RYM94" s="9"/>
      <c r="RYN94" s="9"/>
      <c r="RYO94" s="9"/>
      <c r="RYP94" s="9"/>
      <c r="RYQ94" s="9"/>
      <c r="RYR94" s="9"/>
      <c r="RYS94" s="9"/>
      <c r="RYT94" s="9"/>
      <c r="RYU94" s="9"/>
      <c r="RYV94" s="9"/>
      <c r="RYW94" s="9"/>
      <c r="RYX94" s="9"/>
      <c r="RYY94" s="9"/>
      <c r="RYZ94" s="9"/>
      <c r="RZA94" s="9"/>
      <c r="RZB94" s="9"/>
      <c r="RZC94" s="9"/>
      <c r="RZD94" s="9"/>
      <c r="RZE94" s="9"/>
      <c r="RZF94" s="9"/>
      <c r="RZG94" s="9"/>
      <c r="RZH94" s="9"/>
      <c r="RZI94" s="9"/>
      <c r="RZJ94" s="9"/>
      <c r="RZK94" s="9"/>
      <c r="RZL94" s="9"/>
      <c r="RZM94" s="9"/>
      <c r="RZN94" s="9"/>
      <c r="RZO94" s="9"/>
      <c r="RZP94" s="9"/>
      <c r="RZQ94" s="9"/>
      <c r="RZR94" s="9"/>
      <c r="RZS94" s="9"/>
      <c r="RZT94" s="9"/>
      <c r="RZU94" s="9"/>
      <c r="RZV94" s="9"/>
      <c r="RZW94" s="9"/>
      <c r="RZX94" s="9"/>
      <c r="RZY94" s="9"/>
      <c r="RZZ94" s="9"/>
      <c r="SAA94" s="9"/>
      <c r="SAB94" s="9"/>
      <c r="SAC94" s="9"/>
      <c r="SAD94" s="9"/>
      <c r="SAE94" s="9"/>
      <c r="SAF94" s="9"/>
      <c r="SAG94" s="9"/>
      <c r="SAH94" s="9"/>
      <c r="SAI94" s="9"/>
      <c r="SAJ94" s="9"/>
      <c r="SAK94" s="9"/>
      <c r="SAL94" s="9"/>
      <c r="SAM94" s="9"/>
      <c r="SAN94" s="9"/>
      <c r="SAO94" s="9"/>
      <c r="SAP94" s="9"/>
      <c r="SAQ94" s="9"/>
      <c r="SAR94" s="9"/>
      <c r="SAS94" s="9"/>
      <c r="SAT94" s="9"/>
      <c r="SAU94" s="9"/>
      <c r="SAV94" s="9"/>
      <c r="SAW94" s="9"/>
      <c r="SAX94" s="9"/>
      <c r="SAY94" s="9"/>
      <c r="SAZ94" s="9"/>
      <c r="SBA94" s="9"/>
      <c r="SBB94" s="9"/>
      <c r="SBC94" s="9"/>
      <c r="SBD94" s="9"/>
      <c r="SBE94" s="9"/>
      <c r="SBF94" s="9"/>
      <c r="SBG94" s="9"/>
      <c r="SBH94" s="9"/>
      <c r="SBI94" s="9"/>
      <c r="SBJ94" s="9"/>
      <c r="SBK94" s="9"/>
      <c r="SBL94" s="9"/>
      <c r="SBM94" s="9"/>
      <c r="SBN94" s="9"/>
      <c r="SBO94" s="9"/>
      <c r="SBP94" s="9"/>
      <c r="SBQ94" s="9"/>
      <c r="SBR94" s="9"/>
      <c r="SBS94" s="9"/>
      <c r="SBT94" s="9"/>
      <c r="SBU94" s="9"/>
      <c r="SBV94" s="9"/>
      <c r="SBW94" s="9"/>
      <c r="SBX94" s="9"/>
      <c r="SBY94" s="9"/>
      <c r="SBZ94" s="9"/>
      <c r="SCA94" s="9"/>
      <c r="SCB94" s="9"/>
      <c r="SCC94" s="9"/>
      <c r="SCD94" s="9"/>
      <c r="SCE94" s="9"/>
      <c r="SCF94" s="9"/>
      <c r="SCG94" s="9"/>
      <c r="SCH94" s="9"/>
      <c r="SCI94" s="9"/>
      <c r="SCJ94" s="9"/>
      <c r="SCK94" s="9"/>
      <c r="SCL94" s="9"/>
      <c r="SCM94" s="9"/>
      <c r="SCN94" s="9"/>
      <c r="SCO94" s="9"/>
      <c r="SCP94" s="9"/>
      <c r="SCQ94" s="9"/>
      <c r="SCR94" s="9"/>
      <c r="SCS94" s="9"/>
      <c r="SCT94" s="9"/>
      <c r="SCU94" s="9"/>
      <c r="SCV94" s="9"/>
      <c r="SCW94" s="9"/>
      <c r="SCX94" s="9"/>
      <c r="SCY94" s="9"/>
      <c r="SCZ94" s="9"/>
      <c r="SDA94" s="9"/>
      <c r="SDB94" s="9"/>
      <c r="SDC94" s="9"/>
      <c r="SDD94" s="9"/>
      <c r="SDE94" s="9"/>
      <c r="SDF94" s="9"/>
      <c r="SDG94" s="9"/>
      <c r="SDH94" s="9"/>
      <c r="SDI94" s="9"/>
      <c r="SDJ94" s="9"/>
      <c r="SDK94" s="9"/>
      <c r="SDL94" s="9"/>
      <c r="SDM94" s="9"/>
      <c r="SDN94" s="9"/>
      <c r="SDO94" s="9"/>
      <c r="SDP94" s="9"/>
      <c r="SDQ94" s="9"/>
      <c r="SDR94" s="9"/>
      <c r="SDS94" s="9"/>
      <c r="SDT94" s="9"/>
      <c r="SDU94" s="9"/>
      <c r="SDV94" s="9"/>
      <c r="SDW94" s="9"/>
      <c r="SDX94" s="9"/>
      <c r="SDY94" s="9"/>
      <c r="SDZ94" s="9"/>
      <c r="SEA94" s="9"/>
      <c r="SEB94" s="9"/>
      <c r="SEC94" s="9"/>
      <c r="SED94" s="9"/>
      <c r="SEE94" s="9"/>
      <c r="SEF94" s="9"/>
      <c r="SEG94" s="9"/>
      <c r="SEH94" s="9"/>
      <c r="SEI94" s="9"/>
      <c r="SEJ94" s="9"/>
      <c r="SEK94" s="9"/>
      <c r="SEL94" s="9"/>
      <c r="SEM94" s="9"/>
      <c r="SEN94" s="9"/>
      <c r="SEO94" s="9"/>
      <c r="SEP94" s="9"/>
      <c r="SEQ94" s="9"/>
      <c r="SER94" s="9"/>
      <c r="SES94" s="9"/>
      <c r="SET94" s="9"/>
      <c r="SEU94" s="9"/>
      <c r="SEV94" s="9"/>
      <c r="SEW94" s="9"/>
      <c r="SEX94" s="9"/>
      <c r="SEY94" s="9"/>
      <c r="SEZ94" s="9"/>
      <c r="SFA94" s="9"/>
      <c r="SFB94" s="9"/>
      <c r="SFC94" s="9"/>
      <c r="SFD94" s="9"/>
      <c r="SFE94" s="9"/>
      <c r="SFF94" s="9"/>
      <c r="SFG94" s="9"/>
      <c r="SFH94" s="9"/>
      <c r="SFI94" s="9"/>
      <c r="SFJ94" s="9"/>
      <c r="SFK94" s="9"/>
      <c r="SFL94" s="9"/>
      <c r="SFM94" s="9"/>
      <c r="SFN94" s="9"/>
      <c r="SFO94" s="9"/>
      <c r="SFP94" s="9"/>
      <c r="SFQ94" s="9"/>
      <c r="SFR94" s="9"/>
      <c r="SFS94" s="9"/>
      <c r="SFT94" s="9"/>
      <c r="SFU94" s="9"/>
      <c r="SFV94" s="9"/>
      <c r="SFW94" s="9"/>
      <c r="SFX94" s="9"/>
      <c r="SFY94" s="9"/>
      <c r="SFZ94" s="9"/>
      <c r="SGA94" s="9"/>
      <c r="SGB94" s="9"/>
      <c r="SGC94" s="9"/>
      <c r="SGD94" s="9"/>
      <c r="SGE94" s="9"/>
      <c r="SGF94" s="9"/>
      <c r="SGG94" s="9"/>
      <c r="SGH94" s="9"/>
      <c r="SGI94" s="9"/>
      <c r="SGJ94" s="9"/>
      <c r="SGK94" s="9"/>
      <c r="SGL94" s="9"/>
      <c r="SGM94" s="9"/>
      <c r="SGN94" s="9"/>
      <c r="SGO94" s="9"/>
      <c r="SGP94" s="9"/>
      <c r="SGQ94" s="9"/>
      <c r="SGR94" s="9"/>
      <c r="SGS94" s="9"/>
      <c r="SGT94" s="9"/>
      <c r="SGU94" s="9"/>
      <c r="SGV94" s="9"/>
      <c r="SGW94" s="9"/>
      <c r="SGX94" s="9"/>
      <c r="SGY94" s="9"/>
      <c r="SGZ94" s="9"/>
      <c r="SHA94" s="9"/>
      <c r="SHB94" s="9"/>
      <c r="SHC94" s="9"/>
      <c r="SHD94" s="9"/>
      <c r="SHE94" s="9"/>
      <c r="SHF94" s="9"/>
      <c r="SHG94" s="9"/>
      <c r="SHH94" s="9"/>
      <c r="SHI94" s="9"/>
      <c r="SHJ94" s="9"/>
      <c r="SHK94" s="9"/>
      <c r="SHL94" s="9"/>
      <c r="SHM94" s="9"/>
      <c r="SHN94" s="9"/>
      <c r="SHO94" s="9"/>
      <c r="SHP94" s="9"/>
      <c r="SHQ94" s="9"/>
      <c r="SHR94" s="9"/>
      <c r="SHS94" s="9"/>
      <c r="SHT94" s="9"/>
      <c r="SHU94" s="9"/>
      <c r="SHV94" s="9"/>
      <c r="SHW94" s="9"/>
      <c r="SHX94" s="9"/>
      <c r="SHY94" s="9"/>
      <c r="SHZ94" s="9"/>
      <c r="SIA94" s="9"/>
      <c r="SIB94" s="9"/>
      <c r="SIC94" s="9"/>
      <c r="SID94" s="9"/>
      <c r="SIE94" s="9"/>
      <c r="SIF94" s="9"/>
      <c r="SIG94" s="9"/>
      <c r="SIH94" s="9"/>
      <c r="SII94" s="9"/>
      <c r="SIJ94" s="9"/>
      <c r="SIK94" s="9"/>
      <c r="SIL94" s="9"/>
      <c r="SIM94" s="9"/>
      <c r="SIN94" s="9"/>
      <c r="SIO94" s="9"/>
      <c r="SIP94" s="9"/>
      <c r="SIQ94" s="9"/>
      <c r="SIR94" s="9"/>
      <c r="SIS94" s="9"/>
      <c r="SIT94" s="9"/>
      <c r="SIU94" s="9"/>
      <c r="SIV94" s="9"/>
      <c r="SIW94" s="9"/>
      <c r="SIX94" s="9"/>
      <c r="SIY94" s="9"/>
      <c r="SIZ94" s="9"/>
      <c r="SJA94" s="9"/>
      <c r="SJB94" s="9"/>
      <c r="SJC94" s="9"/>
      <c r="SJD94" s="9"/>
      <c r="SJE94" s="9"/>
      <c r="SJF94" s="9"/>
      <c r="SJG94" s="9"/>
      <c r="SJH94" s="9"/>
      <c r="SJI94" s="9"/>
      <c r="SJJ94" s="9"/>
      <c r="SJK94" s="9"/>
      <c r="SJL94" s="9"/>
      <c r="SJM94" s="9"/>
      <c r="SJN94" s="9"/>
      <c r="SJO94" s="9"/>
      <c r="SJP94" s="9"/>
      <c r="SJQ94" s="9"/>
      <c r="SJR94" s="9"/>
      <c r="SJS94" s="9"/>
      <c r="SJT94" s="9"/>
      <c r="SJU94" s="9"/>
      <c r="SJV94" s="9"/>
      <c r="SJW94" s="9"/>
      <c r="SJX94" s="9"/>
      <c r="SJY94" s="9"/>
      <c r="SJZ94" s="9"/>
      <c r="SKA94" s="9"/>
      <c r="SKB94" s="9"/>
      <c r="SKC94" s="9"/>
      <c r="SKD94" s="9"/>
      <c r="SKE94" s="9"/>
      <c r="SKF94" s="9"/>
      <c r="SKG94" s="9"/>
      <c r="SKH94" s="9"/>
      <c r="SKI94" s="9"/>
      <c r="SKJ94" s="9"/>
      <c r="SKK94" s="9"/>
      <c r="SKL94" s="9"/>
      <c r="SKM94" s="9"/>
      <c r="SKN94" s="9"/>
      <c r="SKO94" s="9"/>
      <c r="SKP94" s="9"/>
      <c r="SKQ94" s="9"/>
      <c r="SKR94" s="9"/>
      <c r="SKS94" s="9"/>
      <c r="SKT94" s="9"/>
      <c r="SKU94" s="9"/>
      <c r="SKV94" s="9"/>
      <c r="SKW94" s="9"/>
      <c r="SKX94" s="9"/>
      <c r="SKY94" s="9"/>
      <c r="SKZ94" s="9"/>
      <c r="SLA94" s="9"/>
      <c r="SLB94" s="9"/>
      <c r="SLC94" s="9"/>
      <c r="SLD94" s="9"/>
      <c r="SLE94" s="9"/>
      <c r="SLF94" s="9"/>
      <c r="SLG94" s="9"/>
      <c r="SLH94" s="9"/>
      <c r="SLI94" s="9"/>
      <c r="SLJ94" s="9"/>
      <c r="SLK94" s="9"/>
      <c r="SLL94" s="9"/>
      <c r="SLM94" s="9"/>
      <c r="SLN94" s="9"/>
      <c r="SLO94" s="9"/>
      <c r="SLP94" s="9"/>
      <c r="SLQ94" s="9"/>
      <c r="SLR94" s="9"/>
      <c r="SLS94" s="9"/>
      <c r="SLT94" s="9"/>
      <c r="SLU94" s="9"/>
      <c r="SLV94" s="9"/>
      <c r="SLW94" s="9"/>
      <c r="SLX94" s="9"/>
      <c r="SLY94" s="9"/>
      <c r="SLZ94" s="9"/>
      <c r="SMA94" s="9"/>
      <c r="SMB94" s="9"/>
      <c r="SMC94" s="9"/>
      <c r="SMD94" s="9"/>
      <c r="SME94" s="9"/>
      <c r="SMF94" s="9"/>
      <c r="SMG94" s="9"/>
      <c r="SMH94" s="9"/>
      <c r="SMI94" s="9"/>
      <c r="SMJ94" s="9"/>
      <c r="SMK94" s="9"/>
      <c r="SML94" s="9"/>
      <c r="SMM94" s="9"/>
      <c r="SMN94" s="9"/>
      <c r="SMO94" s="9"/>
      <c r="SMP94" s="9"/>
      <c r="SMQ94" s="9"/>
      <c r="SMR94" s="9"/>
      <c r="SMS94" s="9"/>
      <c r="SMT94" s="9"/>
      <c r="SMU94" s="9"/>
      <c r="SMV94" s="9"/>
      <c r="SMW94" s="9"/>
      <c r="SMX94" s="9"/>
      <c r="SMY94" s="9"/>
      <c r="SMZ94" s="9"/>
      <c r="SNA94" s="9"/>
      <c r="SNB94" s="9"/>
      <c r="SNC94" s="9"/>
      <c r="SND94" s="9"/>
      <c r="SNE94" s="9"/>
      <c r="SNF94" s="9"/>
      <c r="SNG94" s="9"/>
      <c r="SNH94" s="9"/>
      <c r="SNI94" s="9"/>
      <c r="SNJ94" s="9"/>
      <c r="SNK94" s="9"/>
      <c r="SNL94" s="9"/>
      <c r="SNM94" s="9"/>
      <c r="SNN94" s="9"/>
      <c r="SNO94" s="9"/>
      <c r="SNP94" s="9"/>
      <c r="SNQ94" s="9"/>
      <c r="SNR94" s="9"/>
      <c r="SNS94" s="9"/>
      <c r="SNT94" s="9"/>
      <c r="SNU94" s="9"/>
      <c r="SNV94" s="9"/>
      <c r="SNW94" s="9"/>
      <c r="SNX94" s="9"/>
      <c r="SNY94" s="9"/>
      <c r="SNZ94" s="9"/>
      <c r="SOA94" s="9"/>
      <c r="SOB94" s="9"/>
      <c r="SOC94" s="9"/>
      <c r="SOD94" s="9"/>
      <c r="SOE94" s="9"/>
      <c r="SOF94" s="9"/>
      <c r="SOG94" s="9"/>
      <c r="SOH94" s="9"/>
      <c r="SOI94" s="9"/>
      <c r="SOJ94" s="9"/>
      <c r="SOK94" s="9"/>
      <c r="SOL94" s="9"/>
      <c r="SOM94" s="9"/>
      <c r="SON94" s="9"/>
      <c r="SOO94" s="9"/>
      <c r="SOP94" s="9"/>
      <c r="SOQ94" s="9"/>
      <c r="SOR94" s="9"/>
      <c r="SOS94" s="9"/>
      <c r="SOT94" s="9"/>
      <c r="SOU94" s="9"/>
      <c r="SOV94" s="9"/>
      <c r="SOW94" s="9"/>
      <c r="SOX94" s="9"/>
      <c r="SOY94" s="9"/>
      <c r="SOZ94" s="9"/>
      <c r="SPA94" s="9"/>
      <c r="SPB94" s="9"/>
      <c r="SPC94" s="9"/>
      <c r="SPD94" s="9"/>
      <c r="SPE94" s="9"/>
      <c r="SPF94" s="9"/>
      <c r="SPG94" s="9"/>
      <c r="SPH94" s="9"/>
      <c r="SPI94" s="9"/>
      <c r="SPJ94" s="9"/>
      <c r="SPK94" s="9"/>
      <c r="SPL94" s="9"/>
      <c r="SPM94" s="9"/>
      <c r="SPN94" s="9"/>
      <c r="SPO94" s="9"/>
      <c r="SPP94" s="9"/>
      <c r="SPQ94" s="9"/>
      <c r="SPR94" s="9"/>
      <c r="SPS94" s="9"/>
      <c r="SPT94" s="9"/>
      <c r="SPU94" s="9"/>
      <c r="SPV94" s="9"/>
      <c r="SPW94" s="9"/>
      <c r="SPX94" s="9"/>
      <c r="SPY94" s="9"/>
      <c r="SPZ94" s="9"/>
      <c r="SQA94" s="9"/>
      <c r="SQB94" s="9"/>
      <c r="SQC94" s="9"/>
      <c r="SQD94" s="9"/>
      <c r="SQE94" s="9"/>
      <c r="SQF94" s="9"/>
      <c r="SQG94" s="9"/>
      <c r="SQH94" s="9"/>
      <c r="SQI94" s="9"/>
      <c r="SQJ94" s="9"/>
      <c r="SQK94" s="9"/>
      <c r="SQL94" s="9"/>
      <c r="SQM94" s="9"/>
      <c r="SQN94" s="9"/>
      <c r="SQO94" s="9"/>
      <c r="SQP94" s="9"/>
      <c r="SQQ94" s="9"/>
      <c r="SQR94" s="9"/>
      <c r="SQS94" s="9"/>
      <c r="SQT94" s="9"/>
      <c r="SQU94" s="9"/>
      <c r="SQV94" s="9"/>
      <c r="SQW94" s="9"/>
      <c r="SQX94" s="9"/>
      <c r="SQY94" s="9"/>
      <c r="SQZ94" s="9"/>
      <c r="SRA94" s="9"/>
      <c r="SRB94" s="9"/>
      <c r="SRC94" s="9"/>
      <c r="SRD94" s="9"/>
      <c r="SRE94" s="9"/>
      <c r="SRF94" s="9"/>
      <c r="SRG94" s="9"/>
      <c r="SRH94" s="9"/>
      <c r="SRI94" s="9"/>
      <c r="SRJ94" s="9"/>
      <c r="SRK94" s="9"/>
      <c r="SRL94" s="9"/>
      <c r="SRM94" s="9"/>
      <c r="SRN94" s="9"/>
      <c r="SRO94" s="9"/>
      <c r="SRP94" s="9"/>
      <c r="SRQ94" s="9"/>
      <c r="SRR94" s="9"/>
      <c r="SRS94" s="9"/>
      <c r="SRT94" s="9"/>
      <c r="SRU94" s="9"/>
      <c r="SRV94" s="9"/>
      <c r="SRW94" s="9"/>
      <c r="SRX94" s="9"/>
      <c r="SRY94" s="9"/>
      <c r="SRZ94" s="9"/>
      <c r="SSA94" s="9"/>
      <c r="SSB94" s="9"/>
      <c r="SSC94" s="9"/>
      <c r="SSD94" s="9"/>
      <c r="SSE94" s="9"/>
      <c r="SSF94" s="9"/>
      <c r="SSG94" s="9"/>
      <c r="SSH94" s="9"/>
      <c r="SSI94" s="9"/>
      <c r="SSJ94" s="9"/>
      <c r="SSK94" s="9"/>
      <c r="SSL94" s="9"/>
      <c r="SSM94" s="9"/>
      <c r="SSN94" s="9"/>
      <c r="SSO94" s="9"/>
      <c r="SSP94" s="9"/>
      <c r="SSQ94" s="9"/>
      <c r="SSR94" s="9"/>
      <c r="SSS94" s="9"/>
      <c r="SST94" s="9"/>
      <c r="SSU94" s="9"/>
      <c r="SSV94" s="9"/>
      <c r="SSW94" s="9"/>
      <c r="SSX94" s="9"/>
      <c r="SSY94" s="9"/>
      <c r="SSZ94" s="9"/>
      <c r="STA94" s="9"/>
      <c r="STB94" s="9"/>
      <c r="STC94" s="9"/>
      <c r="STD94" s="9"/>
      <c r="STE94" s="9"/>
      <c r="STF94" s="9"/>
      <c r="STG94" s="9"/>
      <c r="STH94" s="9"/>
      <c r="STI94" s="9"/>
      <c r="STJ94" s="9"/>
      <c r="STK94" s="9"/>
      <c r="STL94" s="9"/>
      <c r="STM94" s="9"/>
      <c r="STN94" s="9"/>
      <c r="STO94" s="9"/>
      <c r="STP94" s="9"/>
      <c r="STQ94" s="9"/>
      <c r="STR94" s="9"/>
      <c r="STS94" s="9"/>
      <c r="STT94" s="9"/>
      <c r="STU94" s="9"/>
      <c r="STV94" s="9"/>
      <c r="STW94" s="9"/>
      <c r="STX94" s="9"/>
      <c r="STY94" s="9"/>
      <c r="STZ94" s="9"/>
      <c r="SUA94" s="9"/>
      <c r="SUB94" s="9"/>
      <c r="SUC94" s="9"/>
      <c r="SUD94" s="9"/>
      <c r="SUE94" s="9"/>
      <c r="SUF94" s="9"/>
      <c r="SUG94" s="9"/>
      <c r="SUH94" s="9"/>
      <c r="SUI94" s="9"/>
      <c r="SUJ94" s="9"/>
      <c r="SUK94" s="9"/>
      <c r="SUL94" s="9"/>
      <c r="SUM94" s="9"/>
      <c r="SUN94" s="9"/>
      <c r="SUO94" s="9"/>
      <c r="SUP94" s="9"/>
      <c r="SUQ94" s="9"/>
      <c r="SUR94" s="9"/>
      <c r="SUS94" s="9"/>
      <c r="SUT94" s="9"/>
      <c r="SUU94" s="9"/>
      <c r="SUV94" s="9"/>
      <c r="SUW94" s="9"/>
      <c r="SUX94" s="9"/>
      <c r="SUY94" s="9"/>
      <c r="SUZ94" s="9"/>
      <c r="SVA94" s="9"/>
      <c r="SVB94" s="9"/>
      <c r="SVC94" s="9"/>
      <c r="SVD94" s="9"/>
      <c r="SVE94" s="9"/>
      <c r="SVF94" s="9"/>
      <c r="SVG94" s="9"/>
      <c r="SVH94" s="9"/>
      <c r="SVI94" s="9"/>
      <c r="SVJ94" s="9"/>
      <c r="SVK94" s="9"/>
      <c r="SVL94" s="9"/>
      <c r="SVM94" s="9"/>
      <c r="SVN94" s="9"/>
      <c r="SVO94" s="9"/>
      <c r="SVP94" s="9"/>
      <c r="SVQ94" s="9"/>
      <c r="SVR94" s="9"/>
      <c r="SVS94" s="9"/>
      <c r="SVT94" s="9"/>
      <c r="SVU94" s="9"/>
      <c r="SVV94" s="9"/>
      <c r="SVW94" s="9"/>
      <c r="SVX94" s="9"/>
      <c r="SVY94" s="9"/>
      <c r="SVZ94" s="9"/>
      <c r="SWA94" s="9"/>
      <c r="SWB94" s="9"/>
      <c r="SWC94" s="9"/>
      <c r="SWD94" s="9"/>
      <c r="SWE94" s="9"/>
      <c r="SWF94" s="9"/>
      <c r="SWG94" s="9"/>
      <c r="SWH94" s="9"/>
      <c r="SWI94" s="9"/>
      <c r="SWJ94" s="9"/>
      <c r="SWK94" s="9"/>
      <c r="SWL94" s="9"/>
      <c r="SWM94" s="9"/>
      <c r="SWN94" s="9"/>
      <c r="SWO94" s="9"/>
      <c r="SWP94" s="9"/>
      <c r="SWQ94" s="9"/>
      <c r="SWR94" s="9"/>
      <c r="SWS94" s="9"/>
      <c r="SWT94" s="9"/>
      <c r="SWU94" s="9"/>
      <c r="SWV94" s="9"/>
      <c r="SWW94" s="9"/>
      <c r="SWX94" s="9"/>
      <c r="SWY94" s="9"/>
      <c r="SWZ94" s="9"/>
      <c r="SXA94" s="9"/>
      <c r="SXB94" s="9"/>
      <c r="SXC94" s="9"/>
      <c r="SXD94" s="9"/>
      <c r="SXE94" s="9"/>
      <c r="SXF94" s="9"/>
      <c r="SXG94" s="9"/>
      <c r="SXH94" s="9"/>
      <c r="SXI94" s="9"/>
      <c r="SXJ94" s="9"/>
      <c r="SXK94" s="9"/>
      <c r="SXL94" s="9"/>
      <c r="SXM94" s="9"/>
      <c r="SXN94" s="9"/>
      <c r="SXO94" s="9"/>
      <c r="SXP94" s="9"/>
      <c r="SXQ94" s="9"/>
      <c r="SXR94" s="9"/>
      <c r="SXS94" s="9"/>
      <c r="SXT94" s="9"/>
      <c r="SXU94" s="9"/>
      <c r="SXV94" s="9"/>
      <c r="SXW94" s="9"/>
      <c r="SXX94" s="9"/>
      <c r="SXY94" s="9"/>
      <c r="SXZ94" s="9"/>
      <c r="SYA94" s="9"/>
      <c r="SYB94" s="9"/>
      <c r="SYC94" s="9"/>
      <c r="SYD94" s="9"/>
      <c r="SYE94" s="9"/>
      <c r="SYF94" s="9"/>
      <c r="SYG94" s="9"/>
      <c r="SYH94" s="9"/>
      <c r="SYI94" s="9"/>
      <c r="SYJ94" s="9"/>
      <c r="SYK94" s="9"/>
      <c r="SYL94" s="9"/>
      <c r="SYM94" s="9"/>
      <c r="SYN94" s="9"/>
      <c r="SYO94" s="9"/>
      <c r="SYP94" s="9"/>
      <c r="SYQ94" s="9"/>
      <c r="SYR94" s="9"/>
      <c r="SYS94" s="9"/>
      <c r="SYT94" s="9"/>
      <c r="SYU94" s="9"/>
      <c r="SYV94" s="9"/>
      <c r="SYW94" s="9"/>
      <c r="SYX94" s="9"/>
      <c r="SYY94" s="9"/>
      <c r="SYZ94" s="9"/>
      <c r="SZA94" s="9"/>
      <c r="SZB94" s="9"/>
      <c r="SZC94" s="9"/>
      <c r="SZD94" s="9"/>
      <c r="SZE94" s="9"/>
      <c r="SZF94" s="9"/>
      <c r="SZG94" s="9"/>
      <c r="SZH94" s="9"/>
      <c r="SZI94" s="9"/>
      <c r="SZJ94" s="9"/>
      <c r="SZK94" s="9"/>
      <c r="SZL94" s="9"/>
      <c r="SZM94" s="9"/>
      <c r="SZN94" s="9"/>
      <c r="SZO94" s="9"/>
      <c r="SZP94" s="9"/>
      <c r="SZQ94" s="9"/>
      <c r="SZR94" s="9"/>
      <c r="SZS94" s="9"/>
      <c r="SZT94" s="9"/>
      <c r="SZU94" s="9"/>
      <c r="SZV94" s="9"/>
      <c r="SZW94" s="9"/>
      <c r="SZX94" s="9"/>
      <c r="SZY94" s="9"/>
      <c r="SZZ94" s="9"/>
      <c r="TAA94" s="9"/>
      <c r="TAB94" s="9"/>
      <c r="TAC94" s="9"/>
      <c r="TAD94" s="9"/>
      <c r="TAE94" s="9"/>
      <c r="TAF94" s="9"/>
      <c r="TAG94" s="9"/>
      <c r="TAH94" s="9"/>
      <c r="TAI94" s="9"/>
      <c r="TAJ94" s="9"/>
      <c r="TAK94" s="9"/>
      <c r="TAL94" s="9"/>
      <c r="TAM94" s="9"/>
      <c r="TAN94" s="9"/>
      <c r="TAO94" s="9"/>
      <c r="TAP94" s="9"/>
      <c r="TAQ94" s="9"/>
      <c r="TAR94" s="9"/>
      <c r="TAS94" s="9"/>
      <c r="TAT94" s="9"/>
      <c r="TAU94" s="9"/>
      <c r="TAV94" s="9"/>
      <c r="TAW94" s="9"/>
      <c r="TAX94" s="9"/>
      <c r="TAY94" s="9"/>
      <c r="TAZ94" s="9"/>
      <c r="TBA94" s="9"/>
      <c r="TBB94" s="9"/>
      <c r="TBC94" s="9"/>
      <c r="TBD94" s="9"/>
      <c r="TBE94" s="9"/>
      <c r="TBF94" s="9"/>
      <c r="TBG94" s="9"/>
      <c r="TBH94" s="9"/>
      <c r="TBI94" s="9"/>
      <c r="TBJ94" s="9"/>
      <c r="TBK94" s="9"/>
      <c r="TBL94" s="9"/>
      <c r="TBM94" s="9"/>
      <c r="TBN94" s="9"/>
      <c r="TBO94" s="9"/>
      <c r="TBP94" s="9"/>
      <c r="TBQ94" s="9"/>
      <c r="TBR94" s="9"/>
      <c r="TBS94" s="9"/>
      <c r="TBT94" s="9"/>
      <c r="TBU94" s="9"/>
      <c r="TBV94" s="9"/>
      <c r="TBW94" s="9"/>
      <c r="TBX94" s="9"/>
      <c r="TBY94" s="9"/>
      <c r="TBZ94" s="9"/>
      <c r="TCA94" s="9"/>
      <c r="TCB94" s="9"/>
      <c r="TCC94" s="9"/>
      <c r="TCD94" s="9"/>
      <c r="TCE94" s="9"/>
      <c r="TCF94" s="9"/>
      <c r="TCG94" s="9"/>
      <c r="TCH94" s="9"/>
      <c r="TCI94" s="9"/>
      <c r="TCJ94" s="9"/>
      <c r="TCK94" s="9"/>
      <c r="TCL94" s="9"/>
      <c r="TCM94" s="9"/>
      <c r="TCN94" s="9"/>
      <c r="TCO94" s="9"/>
      <c r="TCP94" s="9"/>
      <c r="TCQ94" s="9"/>
      <c r="TCR94" s="9"/>
      <c r="TCS94" s="9"/>
      <c r="TCT94" s="9"/>
      <c r="TCU94" s="9"/>
      <c r="TCV94" s="9"/>
      <c r="TCW94" s="9"/>
      <c r="TCX94" s="9"/>
      <c r="TCY94" s="9"/>
      <c r="TCZ94" s="9"/>
      <c r="TDA94" s="9"/>
      <c r="TDB94" s="9"/>
      <c r="TDC94" s="9"/>
      <c r="TDD94" s="9"/>
      <c r="TDE94" s="9"/>
      <c r="TDF94" s="9"/>
      <c r="TDG94" s="9"/>
      <c r="TDH94" s="9"/>
      <c r="TDI94" s="9"/>
      <c r="TDJ94" s="9"/>
      <c r="TDK94" s="9"/>
      <c r="TDL94" s="9"/>
      <c r="TDM94" s="9"/>
      <c r="TDN94" s="9"/>
      <c r="TDO94" s="9"/>
      <c r="TDP94" s="9"/>
      <c r="TDQ94" s="9"/>
      <c r="TDR94" s="9"/>
      <c r="TDS94" s="9"/>
      <c r="TDT94" s="9"/>
      <c r="TDU94" s="9"/>
      <c r="TDV94" s="9"/>
      <c r="TDW94" s="9"/>
      <c r="TDX94" s="9"/>
      <c r="TDY94" s="9"/>
      <c r="TDZ94" s="9"/>
      <c r="TEA94" s="9"/>
      <c r="TEB94" s="9"/>
      <c r="TEC94" s="9"/>
      <c r="TED94" s="9"/>
      <c r="TEE94" s="9"/>
      <c r="TEF94" s="9"/>
      <c r="TEG94" s="9"/>
      <c r="TEH94" s="9"/>
      <c r="TEI94" s="9"/>
      <c r="TEJ94" s="9"/>
      <c r="TEK94" s="9"/>
      <c r="TEL94" s="9"/>
      <c r="TEM94" s="9"/>
      <c r="TEN94" s="9"/>
      <c r="TEO94" s="9"/>
      <c r="TEP94" s="9"/>
      <c r="TEQ94" s="9"/>
      <c r="TER94" s="9"/>
      <c r="TES94" s="9"/>
      <c r="TET94" s="9"/>
      <c r="TEU94" s="9"/>
      <c r="TEV94" s="9"/>
      <c r="TEW94" s="9"/>
      <c r="TEX94" s="9"/>
      <c r="TEY94" s="9"/>
      <c r="TEZ94" s="9"/>
      <c r="TFA94" s="9"/>
      <c r="TFB94" s="9"/>
      <c r="TFC94" s="9"/>
      <c r="TFD94" s="9"/>
      <c r="TFE94" s="9"/>
      <c r="TFF94" s="9"/>
      <c r="TFG94" s="9"/>
      <c r="TFH94" s="9"/>
      <c r="TFI94" s="9"/>
      <c r="TFJ94" s="9"/>
      <c r="TFK94" s="9"/>
      <c r="TFL94" s="9"/>
      <c r="TFM94" s="9"/>
      <c r="TFN94" s="9"/>
      <c r="TFO94" s="9"/>
      <c r="TFP94" s="9"/>
      <c r="TFQ94" s="9"/>
      <c r="TFR94" s="9"/>
      <c r="TFS94" s="9"/>
      <c r="TFT94" s="9"/>
      <c r="TFU94" s="9"/>
      <c r="TFV94" s="9"/>
      <c r="TFW94" s="9"/>
      <c r="TFX94" s="9"/>
      <c r="TFY94" s="9"/>
      <c r="TFZ94" s="9"/>
      <c r="TGA94" s="9"/>
      <c r="TGB94" s="9"/>
      <c r="TGC94" s="9"/>
      <c r="TGD94" s="9"/>
      <c r="TGE94" s="9"/>
      <c r="TGF94" s="9"/>
      <c r="TGG94" s="9"/>
      <c r="TGH94" s="9"/>
      <c r="TGI94" s="9"/>
      <c r="TGJ94" s="9"/>
      <c r="TGK94" s="9"/>
      <c r="TGL94" s="9"/>
      <c r="TGM94" s="9"/>
      <c r="TGN94" s="9"/>
      <c r="TGO94" s="9"/>
      <c r="TGP94" s="9"/>
      <c r="TGQ94" s="9"/>
      <c r="TGR94" s="9"/>
      <c r="TGS94" s="9"/>
      <c r="TGT94" s="9"/>
      <c r="TGU94" s="9"/>
      <c r="TGV94" s="9"/>
      <c r="TGW94" s="9"/>
      <c r="TGX94" s="9"/>
      <c r="TGY94" s="9"/>
      <c r="TGZ94" s="9"/>
      <c r="THA94" s="9"/>
      <c r="THB94" s="9"/>
      <c r="THC94" s="9"/>
      <c r="THD94" s="9"/>
      <c r="THE94" s="9"/>
      <c r="THF94" s="9"/>
      <c r="THG94" s="9"/>
      <c r="THH94" s="9"/>
      <c r="THI94" s="9"/>
      <c r="THJ94" s="9"/>
      <c r="THK94" s="9"/>
      <c r="THL94" s="9"/>
      <c r="THM94" s="9"/>
      <c r="THN94" s="9"/>
      <c r="THO94" s="9"/>
      <c r="THP94" s="9"/>
      <c r="THQ94" s="9"/>
      <c r="THR94" s="9"/>
      <c r="THS94" s="9"/>
      <c r="THT94" s="9"/>
      <c r="THU94" s="9"/>
      <c r="THV94" s="9"/>
      <c r="THW94" s="9"/>
      <c r="THX94" s="9"/>
      <c r="THY94" s="9"/>
      <c r="THZ94" s="9"/>
      <c r="TIA94" s="9"/>
      <c r="TIB94" s="9"/>
      <c r="TIC94" s="9"/>
      <c r="TID94" s="9"/>
      <c r="TIE94" s="9"/>
      <c r="TIF94" s="9"/>
      <c r="TIG94" s="9"/>
      <c r="TIH94" s="9"/>
      <c r="TII94" s="9"/>
      <c r="TIJ94" s="9"/>
      <c r="TIK94" s="9"/>
      <c r="TIL94" s="9"/>
      <c r="TIM94" s="9"/>
      <c r="TIN94" s="9"/>
      <c r="TIO94" s="9"/>
      <c r="TIP94" s="9"/>
      <c r="TIQ94" s="9"/>
      <c r="TIR94" s="9"/>
      <c r="TIS94" s="9"/>
      <c r="TIT94" s="9"/>
      <c r="TIU94" s="9"/>
      <c r="TIV94" s="9"/>
      <c r="TIW94" s="9"/>
      <c r="TIX94" s="9"/>
      <c r="TIY94" s="9"/>
      <c r="TIZ94" s="9"/>
      <c r="TJA94" s="9"/>
      <c r="TJB94" s="9"/>
      <c r="TJC94" s="9"/>
      <c r="TJD94" s="9"/>
      <c r="TJE94" s="9"/>
      <c r="TJF94" s="9"/>
      <c r="TJG94" s="9"/>
      <c r="TJH94" s="9"/>
      <c r="TJI94" s="9"/>
      <c r="TJJ94" s="9"/>
      <c r="TJK94" s="9"/>
      <c r="TJL94" s="9"/>
      <c r="TJM94" s="9"/>
      <c r="TJN94" s="9"/>
      <c r="TJO94" s="9"/>
      <c r="TJP94" s="9"/>
      <c r="TJQ94" s="9"/>
      <c r="TJR94" s="9"/>
      <c r="TJS94" s="9"/>
      <c r="TJT94" s="9"/>
      <c r="TJU94" s="9"/>
      <c r="TJV94" s="9"/>
      <c r="TJW94" s="9"/>
      <c r="TJX94" s="9"/>
      <c r="TJY94" s="9"/>
      <c r="TJZ94" s="9"/>
      <c r="TKA94" s="9"/>
      <c r="TKB94" s="9"/>
      <c r="TKC94" s="9"/>
      <c r="TKD94" s="9"/>
      <c r="TKE94" s="9"/>
      <c r="TKF94" s="9"/>
      <c r="TKG94" s="9"/>
      <c r="TKH94" s="9"/>
      <c r="TKI94" s="9"/>
      <c r="TKJ94" s="9"/>
      <c r="TKK94" s="9"/>
      <c r="TKL94" s="9"/>
      <c r="TKM94" s="9"/>
      <c r="TKN94" s="9"/>
      <c r="TKO94" s="9"/>
      <c r="TKP94" s="9"/>
      <c r="TKQ94" s="9"/>
      <c r="TKR94" s="9"/>
      <c r="TKS94" s="9"/>
      <c r="TKT94" s="9"/>
      <c r="TKU94" s="9"/>
      <c r="TKV94" s="9"/>
      <c r="TKW94" s="9"/>
      <c r="TKX94" s="9"/>
      <c r="TKY94" s="9"/>
      <c r="TKZ94" s="9"/>
      <c r="TLA94" s="9"/>
      <c r="TLB94" s="9"/>
      <c r="TLC94" s="9"/>
      <c r="TLD94" s="9"/>
      <c r="TLE94" s="9"/>
      <c r="TLF94" s="9"/>
      <c r="TLG94" s="9"/>
      <c r="TLH94" s="9"/>
      <c r="TLI94" s="9"/>
      <c r="TLJ94" s="9"/>
      <c r="TLK94" s="9"/>
      <c r="TLL94" s="9"/>
      <c r="TLM94" s="9"/>
      <c r="TLN94" s="9"/>
      <c r="TLO94" s="9"/>
      <c r="TLP94" s="9"/>
      <c r="TLQ94" s="9"/>
      <c r="TLR94" s="9"/>
      <c r="TLS94" s="9"/>
      <c r="TLT94" s="9"/>
      <c r="TLU94" s="9"/>
      <c r="TLV94" s="9"/>
      <c r="TLW94" s="9"/>
      <c r="TLX94" s="9"/>
      <c r="TLY94" s="9"/>
      <c r="TLZ94" s="9"/>
      <c r="TMA94" s="9"/>
      <c r="TMB94" s="9"/>
      <c r="TMC94" s="9"/>
      <c r="TMD94" s="9"/>
      <c r="TME94" s="9"/>
      <c r="TMF94" s="9"/>
      <c r="TMG94" s="9"/>
      <c r="TMH94" s="9"/>
      <c r="TMI94" s="9"/>
      <c r="TMJ94" s="9"/>
      <c r="TMK94" s="9"/>
      <c r="TML94" s="9"/>
      <c r="TMM94" s="9"/>
      <c r="TMN94" s="9"/>
      <c r="TMO94" s="9"/>
      <c r="TMP94" s="9"/>
      <c r="TMQ94" s="9"/>
      <c r="TMR94" s="9"/>
      <c r="TMS94" s="9"/>
      <c r="TMT94" s="9"/>
      <c r="TMU94" s="9"/>
      <c r="TMV94" s="9"/>
      <c r="TMW94" s="9"/>
      <c r="TMX94" s="9"/>
      <c r="TMY94" s="9"/>
      <c r="TMZ94" s="9"/>
      <c r="TNA94" s="9"/>
      <c r="TNB94" s="9"/>
      <c r="TNC94" s="9"/>
      <c r="TND94" s="9"/>
      <c r="TNE94" s="9"/>
      <c r="TNF94" s="9"/>
      <c r="TNG94" s="9"/>
      <c r="TNH94" s="9"/>
      <c r="TNI94" s="9"/>
      <c r="TNJ94" s="9"/>
      <c r="TNK94" s="9"/>
      <c r="TNL94" s="9"/>
      <c r="TNM94" s="9"/>
      <c r="TNN94" s="9"/>
      <c r="TNO94" s="9"/>
      <c r="TNP94" s="9"/>
      <c r="TNQ94" s="9"/>
      <c r="TNR94" s="9"/>
      <c r="TNS94" s="9"/>
      <c r="TNT94" s="9"/>
      <c r="TNU94" s="9"/>
      <c r="TNV94" s="9"/>
      <c r="TNW94" s="9"/>
      <c r="TNX94" s="9"/>
      <c r="TNY94" s="9"/>
      <c r="TNZ94" s="9"/>
      <c r="TOA94" s="9"/>
      <c r="TOB94" s="9"/>
      <c r="TOC94" s="9"/>
      <c r="TOD94" s="9"/>
      <c r="TOE94" s="9"/>
      <c r="TOF94" s="9"/>
      <c r="TOG94" s="9"/>
      <c r="TOH94" s="9"/>
      <c r="TOI94" s="9"/>
      <c r="TOJ94" s="9"/>
      <c r="TOK94" s="9"/>
      <c r="TOL94" s="9"/>
      <c r="TOM94" s="9"/>
      <c r="TON94" s="9"/>
      <c r="TOO94" s="9"/>
      <c r="TOP94" s="9"/>
      <c r="TOQ94" s="9"/>
      <c r="TOR94" s="9"/>
      <c r="TOS94" s="9"/>
      <c r="TOT94" s="9"/>
      <c r="TOU94" s="9"/>
      <c r="TOV94" s="9"/>
      <c r="TOW94" s="9"/>
      <c r="TOX94" s="9"/>
      <c r="TOY94" s="9"/>
      <c r="TOZ94" s="9"/>
      <c r="TPA94" s="9"/>
      <c r="TPB94" s="9"/>
      <c r="TPC94" s="9"/>
      <c r="TPD94" s="9"/>
      <c r="TPE94" s="9"/>
      <c r="TPF94" s="9"/>
      <c r="TPG94" s="9"/>
      <c r="TPH94" s="9"/>
      <c r="TPI94" s="9"/>
      <c r="TPJ94" s="9"/>
      <c r="TPK94" s="9"/>
      <c r="TPL94" s="9"/>
      <c r="TPM94" s="9"/>
      <c r="TPN94" s="9"/>
      <c r="TPO94" s="9"/>
      <c r="TPP94" s="9"/>
      <c r="TPQ94" s="9"/>
      <c r="TPR94" s="9"/>
      <c r="TPS94" s="9"/>
      <c r="TPT94" s="9"/>
      <c r="TPU94" s="9"/>
      <c r="TPV94" s="9"/>
      <c r="TPW94" s="9"/>
      <c r="TPX94" s="9"/>
      <c r="TPY94" s="9"/>
      <c r="TPZ94" s="9"/>
      <c r="TQA94" s="9"/>
      <c r="TQB94" s="9"/>
      <c r="TQC94" s="9"/>
      <c r="TQD94" s="9"/>
      <c r="TQE94" s="9"/>
      <c r="TQF94" s="9"/>
      <c r="TQG94" s="9"/>
      <c r="TQH94" s="9"/>
      <c r="TQI94" s="9"/>
      <c r="TQJ94" s="9"/>
      <c r="TQK94" s="9"/>
      <c r="TQL94" s="9"/>
      <c r="TQM94" s="9"/>
      <c r="TQN94" s="9"/>
      <c r="TQO94" s="9"/>
      <c r="TQP94" s="9"/>
      <c r="TQQ94" s="9"/>
      <c r="TQR94" s="9"/>
      <c r="TQS94" s="9"/>
      <c r="TQT94" s="9"/>
      <c r="TQU94" s="9"/>
      <c r="TQV94" s="9"/>
      <c r="TQW94" s="9"/>
      <c r="TQX94" s="9"/>
      <c r="TQY94" s="9"/>
      <c r="TQZ94" s="9"/>
      <c r="TRA94" s="9"/>
      <c r="TRB94" s="9"/>
      <c r="TRC94" s="9"/>
      <c r="TRD94" s="9"/>
      <c r="TRE94" s="9"/>
      <c r="TRF94" s="9"/>
      <c r="TRG94" s="9"/>
      <c r="TRH94" s="9"/>
      <c r="TRI94" s="9"/>
      <c r="TRJ94" s="9"/>
      <c r="TRK94" s="9"/>
      <c r="TRL94" s="9"/>
      <c r="TRM94" s="9"/>
      <c r="TRN94" s="9"/>
      <c r="TRO94" s="9"/>
      <c r="TRP94" s="9"/>
      <c r="TRQ94" s="9"/>
      <c r="TRR94" s="9"/>
      <c r="TRS94" s="9"/>
      <c r="TRT94" s="9"/>
      <c r="TRU94" s="9"/>
      <c r="TRV94" s="9"/>
      <c r="TRW94" s="9"/>
      <c r="TRX94" s="9"/>
      <c r="TRY94" s="9"/>
      <c r="TRZ94" s="9"/>
      <c r="TSA94" s="9"/>
      <c r="TSB94" s="9"/>
      <c r="TSC94" s="9"/>
      <c r="TSD94" s="9"/>
      <c r="TSE94" s="9"/>
      <c r="TSF94" s="9"/>
      <c r="TSG94" s="9"/>
      <c r="TSH94" s="9"/>
      <c r="TSI94" s="9"/>
      <c r="TSJ94" s="9"/>
      <c r="TSK94" s="9"/>
      <c r="TSL94" s="9"/>
      <c r="TSM94" s="9"/>
      <c r="TSN94" s="9"/>
      <c r="TSO94" s="9"/>
      <c r="TSP94" s="9"/>
      <c r="TSQ94" s="9"/>
      <c r="TSR94" s="9"/>
      <c r="TSS94" s="9"/>
      <c r="TST94" s="9"/>
      <c r="TSU94" s="9"/>
      <c r="TSV94" s="9"/>
      <c r="TSW94" s="9"/>
      <c r="TSX94" s="9"/>
      <c r="TSY94" s="9"/>
      <c r="TSZ94" s="9"/>
      <c r="TTA94" s="9"/>
      <c r="TTB94" s="9"/>
      <c r="TTC94" s="9"/>
      <c r="TTD94" s="9"/>
      <c r="TTE94" s="9"/>
      <c r="TTF94" s="9"/>
      <c r="TTG94" s="9"/>
      <c r="TTH94" s="9"/>
      <c r="TTI94" s="9"/>
      <c r="TTJ94" s="9"/>
      <c r="TTK94" s="9"/>
      <c r="TTL94" s="9"/>
      <c r="TTM94" s="9"/>
      <c r="TTN94" s="9"/>
      <c r="TTO94" s="9"/>
      <c r="TTP94" s="9"/>
      <c r="TTQ94" s="9"/>
      <c r="TTR94" s="9"/>
      <c r="TTS94" s="9"/>
      <c r="TTT94" s="9"/>
      <c r="TTU94" s="9"/>
      <c r="TTV94" s="9"/>
      <c r="TTW94" s="9"/>
      <c r="TTX94" s="9"/>
      <c r="TTY94" s="9"/>
      <c r="TTZ94" s="9"/>
      <c r="TUA94" s="9"/>
      <c r="TUB94" s="9"/>
      <c r="TUC94" s="9"/>
      <c r="TUD94" s="9"/>
      <c r="TUE94" s="9"/>
      <c r="TUF94" s="9"/>
      <c r="TUG94" s="9"/>
      <c r="TUH94" s="9"/>
      <c r="TUI94" s="9"/>
      <c r="TUJ94" s="9"/>
      <c r="TUK94" s="9"/>
      <c r="TUL94" s="9"/>
      <c r="TUM94" s="9"/>
      <c r="TUN94" s="9"/>
      <c r="TUO94" s="9"/>
      <c r="TUP94" s="9"/>
      <c r="TUQ94" s="9"/>
      <c r="TUR94" s="9"/>
      <c r="TUS94" s="9"/>
      <c r="TUT94" s="9"/>
      <c r="TUU94" s="9"/>
      <c r="TUV94" s="9"/>
      <c r="TUW94" s="9"/>
      <c r="TUX94" s="9"/>
      <c r="TUY94" s="9"/>
      <c r="TUZ94" s="9"/>
      <c r="TVA94" s="9"/>
      <c r="TVB94" s="9"/>
      <c r="TVC94" s="9"/>
      <c r="TVD94" s="9"/>
      <c r="TVE94" s="9"/>
      <c r="TVF94" s="9"/>
      <c r="TVG94" s="9"/>
      <c r="TVH94" s="9"/>
      <c r="TVI94" s="9"/>
      <c r="TVJ94" s="9"/>
      <c r="TVK94" s="9"/>
      <c r="TVL94" s="9"/>
      <c r="TVM94" s="9"/>
      <c r="TVN94" s="9"/>
      <c r="TVO94" s="9"/>
      <c r="TVP94" s="9"/>
      <c r="TVQ94" s="9"/>
      <c r="TVR94" s="9"/>
      <c r="TVS94" s="9"/>
      <c r="TVT94" s="9"/>
      <c r="TVU94" s="9"/>
      <c r="TVV94" s="9"/>
      <c r="TVW94" s="9"/>
      <c r="TVX94" s="9"/>
      <c r="TVY94" s="9"/>
      <c r="TVZ94" s="9"/>
      <c r="TWA94" s="9"/>
      <c r="TWB94" s="9"/>
      <c r="TWC94" s="9"/>
      <c r="TWD94" s="9"/>
      <c r="TWE94" s="9"/>
      <c r="TWF94" s="9"/>
      <c r="TWG94" s="9"/>
      <c r="TWH94" s="9"/>
      <c r="TWI94" s="9"/>
      <c r="TWJ94" s="9"/>
      <c r="TWK94" s="9"/>
      <c r="TWL94" s="9"/>
      <c r="TWM94" s="9"/>
      <c r="TWN94" s="9"/>
      <c r="TWO94" s="9"/>
      <c r="TWP94" s="9"/>
      <c r="TWQ94" s="9"/>
      <c r="TWR94" s="9"/>
      <c r="TWS94" s="9"/>
      <c r="TWT94" s="9"/>
      <c r="TWU94" s="9"/>
      <c r="TWV94" s="9"/>
      <c r="TWW94" s="9"/>
      <c r="TWX94" s="9"/>
      <c r="TWY94" s="9"/>
      <c r="TWZ94" s="9"/>
      <c r="TXA94" s="9"/>
      <c r="TXB94" s="9"/>
      <c r="TXC94" s="9"/>
      <c r="TXD94" s="9"/>
      <c r="TXE94" s="9"/>
      <c r="TXF94" s="9"/>
      <c r="TXG94" s="9"/>
      <c r="TXH94" s="9"/>
      <c r="TXI94" s="9"/>
      <c r="TXJ94" s="9"/>
      <c r="TXK94" s="9"/>
      <c r="TXL94" s="9"/>
      <c r="TXM94" s="9"/>
      <c r="TXN94" s="9"/>
      <c r="TXO94" s="9"/>
      <c r="TXP94" s="9"/>
      <c r="TXQ94" s="9"/>
      <c r="TXR94" s="9"/>
      <c r="TXS94" s="9"/>
      <c r="TXT94" s="9"/>
      <c r="TXU94" s="9"/>
      <c r="TXV94" s="9"/>
      <c r="TXW94" s="9"/>
      <c r="TXX94" s="9"/>
      <c r="TXY94" s="9"/>
      <c r="TXZ94" s="9"/>
      <c r="TYA94" s="9"/>
      <c r="TYB94" s="9"/>
      <c r="TYC94" s="9"/>
      <c r="TYD94" s="9"/>
      <c r="TYE94" s="9"/>
      <c r="TYF94" s="9"/>
      <c r="TYG94" s="9"/>
      <c r="TYH94" s="9"/>
      <c r="TYI94" s="9"/>
      <c r="TYJ94" s="9"/>
      <c r="TYK94" s="9"/>
      <c r="TYL94" s="9"/>
      <c r="TYM94" s="9"/>
      <c r="TYN94" s="9"/>
      <c r="TYO94" s="9"/>
      <c r="TYP94" s="9"/>
      <c r="TYQ94" s="9"/>
      <c r="TYR94" s="9"/>
      <c r="TYS94" s="9"/>
      <c r="TYT94" s="9"/>
      <c r="TYU94" s="9"/>
      <c r="TYV94" s="9"/>
      <c r="TYW94" s="9"/>
      <c r="TYX94" s="9"/>
      <c r="TYY94" s="9"/>
      <c r="TYZ94" s="9"/>
      <c r="TZA94" s="9"/>
      <c r="TZB94" s="9"/>
      <c r="TZC94" s="9"/>
      <c r="TZD94" s="9"/>
      <c r="TZE94" s="9"/>
      <c r="TZF94" s="9"/>
      <c r="TZG94" s="9"/>
      <c r="TZH94" s="9"/>
      <c r="TZI94" s="9"/>
      <c r="TZJ94" s="9"/>
      <c r="TZK94" s="9"/>
      <c r="TZL94" s="9"/>
      <c r="TZM94" s="9"/>
      <c r="TZN94" s="9"/>
      <c r="TZO94" s="9"/>
      <c r="TZP94" s="9"/>
      <c r="TZQ94" s="9"/>
      <c r="TZR94" s="9"/>
      <c r="TZS94" s="9"/>
      <c r="TZT94" s="9"/>
      <c r="TZU94" s="9"/>
      <c r="TZV94" s="9"/>
      <c r="TZW94" s="9"/>
      <c r="TZX94" s="9"/>
      <c r="TZY94" s="9"/>
      <c r="TZZ94" s="9"/>
      <c r="UAA94" s="9"/>
      <c r="UAB94" s="9"/>
      <c r="UAC94" s="9"/>
      <c r="UAD94" s="9"/>
      <c r="UAE94" s="9"/>
      <c r="UAF94" s="9"/>
      <c r="UAG94" s="9"/>
      <c r="UAH94" s="9"/>
      <c r="UAI94" s="9"/>
      <c r="UAJ94" s="9"/>
      <c r="UAK94" s="9"/>
      <c r="UAL94" s="9"/>
      <c r="UAM94" s="9"/>
      <c r="UAN94" s="9"/>
      <c r="UAO94" s="9"/>
      <c r="UAP94" s="9"/>
      <c r="UAQ94" s="9"/>
      <c r="UAR94" s="9"/>
      <c r="UAS94" s="9"/>
      <c r="UAT94" s="9"/>
      <c r="UAU94" s="9"/>
      <c r="UAV94" s="9"/>
      <c r="UAW94" s="9"/>
      <c r="UAX94" s="9"/>
      <c r="UAY94" s="9"/>
      <c r="UAZ94" s="9"/>
      <c r="UBA94" s="9"/>
      <c r="UBB94" s="9"/>
      <c r="UBC94" s="9"/>
      <c r="UBD94" s="9"/>
      <c r="UBE94" s="9"/>
      <c r="UBF94" s="9"/>
      <c r="UBG94" s="9"/>
      <c r="UBH94" s="9"/>
      <c r="UBI94" s="9"/>
      <c r="UBJ94" s="9"/>
      <c r="UBK94" s="9"/>
      <c r="UBL94" s="9"/>
      <c r="UBM94" s="9"/>
      <c r="UBN94" s="9"/>
      <c r="UBO94" s="9"/>
      <c r="UBP94" s="9"/>
      <c r="UBQ94" s="9"/>
      <c r="UBR94" s="9"/>
      <c r="UBS94" s="9"/>
      <c r="UBT94" s="9"/>
      <c r="UBU94" s="9"/>
      <c r="UBV94" s="9"/>
      <c r="UBW94" s="9"/>
      <c r="UBX94" s="9"/>
      <c r="UBY94" s="9"/>
      <c r="UBZ94" s="9"/>
      <c r="UCA94" s="9"/>
      <c r="UCB94" s="9"/>
      <c r="UCC94" s="9"/>
      <c r="UCD94" s="9"/>
      <c r="UCE94" s="9"/>
      <c r="UCF94" s="9"/>
      <c r="UCG94" s="9"/>
      <c r="UCH94" s="9"/>
      <c r="UCI94" s="9"/>
      <c r="UCJ94" s="9"/>
      <c r="UCK94" s="9"/>
      <c r="UCL94" s="9"/>
      <c r="UCM94" s="9"/>
      <c r="UCN94" s="9"/>
      <c r="UCO94" s="9"/>
      <c r="UCP94" s="9"/>
      <c r="UCQ94" s="9"/>
      <c r="UCR94" s="9"/>
      <c r="UCS94" s="9"/>
      <c r="UCT94" s="9"/>
      <c r="UCU94" s="9"/>
      <c r="UCV94" s="9"/>
      <c r="UCW94" s="9"/>
      <c r="UCX94" s="9"/>
      <c r="UCY94" s="9"/>
      <c r="UCZ94" s="9"/>
      <c r="UDA94" s="9"/>
      <c r="UDB94" s="9"/>
      <c r="UDC94" s="9"/>
      <c r="UDD94" s="9"/>
      <c r="UDE94" s="9"/>
      <c r="UDF94" s="9"/>
      <c r="UDG94" s="9"/>
      <c r="UDH94" s="9"/>
      <c r="UDI94" s="9"/>
      <c r="UDJ94" s="9"/>
      <c r="UDK94" s="9"/>
      <c r="UDL94" s="9"/>
      <c r="UDM94" s="9"/>
      <c r="UDN94" s="9"/>
      <c r="UDO94" s="9"/>
      <c r="UDP94" s="9"/>
      <c r="UDQ94" s="9"/>
      <c r="UDR94" s="9"/>
      <c r="UDS94" s="9"/>
      <c r="UDT94" s="9"/>
      <c r="UDU94" s="9"/>
      <c r="UDV94" s="9"/>
      <c r="UDW94" s="9"/>
      <c r="UDX94" s="9"/>
      <c r="UDY94" s="9"/>
      <c r="UDZ94" s="9"/>
      <c r="UEA94" s="9"/>
      <c r="UEB94" s="9"/>
      <c r="UEC94" s="9"/>
      <c r="UED94" s="9"/>
      <c r="UEE94" s="9"/>
      <c r="UEF94" s="9"/>
      <c r="UEG94" s="9"/>
      <c r="UEH94" s="9"/>
      <c r="UEI94" s="9"/>
      <c r="UEJ94" s="9"/>
      <c r="UEK94" s="9"/>
      <c r="UEL94" s="9"/>
      <c r="UEM94" s="9"/>
      <c r="UEN94" s="9"/>
      <c r="UEO94" s="9"/>
      <c r="UEP94" s="9"/>
      <c r="UEQ94" s="9"/>
      <c r="UER94" s="9"/>
      <c r="UES94" s="9"/>
      <c r="UET94" s="9"/>
      <c r="UEU94" s="9"/>
      <c r="UEV94" s="9"/>
      <c r="UEW94" s="9"/>
      <c r="UEX94" s="9"/>
      <c r="UEY94" s="9"/>
      <c r="UEZ94" s="9"/>
      <c r="UFA94" s="9"/>
      <c r="UFB94" s="9"/>
      <c r="UFC94" s="9"/>
      <c r="UFD94" s="9"/>
      <c r="UFE94" s="9"/>
      <c r="UFF94" s="9"/>
      <c r="UFG94" s="9"/>
      <c r="UFH94" s="9"/>
      <c r="UFI94" s="9"/>
      <c r="UFJ94" s="9"/>
      <c r="UFK94" s="9"/>
      <c r="UFL94" s="9"/>
      <c r="UFM94" s="9"/>
      <c r="UFN94" s="9"/>
      <c r="UFO94" s="9"/>
      <c r="UFP94" s="9"/>
      <c r="UFQ94" s="9"/>
      <c r="UFR94" s="9"/>
      <c r="UFS94" s="9"/>
      <c r="UFT94" s="9"/>
      <c r="UFU94" s="9"/>
      <c r="UFV94" s="9"/>
      <c r="UFW94" s="9"/>
      <c r="UFX94" s="9"/>
      <c r="UFY94" s="9"/>
      <c r="UFZ94" s="9"/>
      <c r="UGA94" s="9"/>
      <c r="UGB94" s="9"/>
      <c r="UGC94" s="9"/>
      <c r="UGD94" s="9"/>
      <c r="UGE94" s="9"/>
      <c r="UGF94" s="9"/>
      <c r="UGG94" s="9"/>
      <c r="UGH94" s="9"/>
      <c r="UGI94" s="9"/>
      <c r="UGJ94" s="9"/>
      <c r="UGK94" s="9"/>
      <c r="UGL94" s="9"/>
      <c r="UGM94" s="9"/>
      <c r="UGN94" s="9"/>
      <c r="UGO94" s="9"/>
      <c r="UGP94" s="9"/>
      <c r="UGQ94" s="9"/>
      <c r="UGR94" s="9"/>
      <c r="UGS94" s="9"/>
      <c r="UGT94" s="9"/>
      <c r="UGU94" s="9"/>
      <c r="UGV94" s="9"/>
      <c r="UGW94" s="9"/>
      <c r="UGX94" s="9"/>
      <c r="UGY94" s="9"/>
      <c r="UGZ94" s="9"/>
      <c r="UHA94" s="9"/>
      <c r="UHB94" s="9"/>
      <c r="UHC94" s="9"/>
      <c r="UHD94" s="9"/>
      <c r="UHE94" s="9"/>
      <c r="UHF94" s="9"/>
      <c r="UHG94" s="9"/>
      <c r="UHH94" s="9"/>
      <c r="UHI94" s="9"/>
      <c r="UHJ94" s="9"/>
      <c r="UHK94" s="9"/>
      <c r="UHL94" s="9"/>
      <c r="UHM94" s="9"/>
      <c r="UHN94" s="9"/>
      <c r="UHO94" s="9"/>
      <c r="UHP94" s="9"/>
      <c r="UHQ94" s="9"/>
      <c r="UHR94" s="9"/>
      <c r="UHS94" s="9"/>
      <c r="UHT94" s="9"/>
      <c r="UHU94" s="9"/>
      <c r="UHV94" s="9"/>
      <c r="UHW94" s="9"/>
      <c r="UHX94" s="9"/>
      <c r="UHY94" s="9"/>
      <c r="UHZ94" s="9"/>
      <c r="UIA94" s="9"/>
      <c r="UIB94" s="9"/>
      <c r="UIC94" s="9"/>
      <c r="UID94" s="9"/>
      <c r="UIE94" s="9"/>
      <c r="UIF94" s="9"/>
      <c r="UIG94" s="9"/>
      <c r="UIH94" s="9"/>
      <c r="UII94" s="9"/>
      <c r="UIJ94" s="9"/>
      <c r="UIK94" s="9"/>
      <c r="UIL94" s="9"/>
      <c r="UIM94" s="9"/>
      <c r="UIN94" s="9"/>
      <c r="UIO94" s="9"/>
      <c r="UIP94" s="9"/>
      <c r="UIQ94" s="9"/>
      <c r="UIR94" s="9"/>
      <c r="UIS94" s="9"/>
      <c r="UIT94" s="9"/>
      <c r="UIU94" s="9"/>
      <c r="UIV94" s="9"/>
      <c r="UIW94" s="9"/>
      <c r="UIX94" s="9"/>
      <c r="UIY94" s="9"/>
      <c r="UIZ94" s="9"/>
      <c r="UJA94" s="9"/>
      <c r="UJB94" s="9"/>
      <c r="UJC94" s="9"/>
      <c r="UJD94" s="9"/>
      <c r="UJE94" s="9"/>
      <c r="UJF94" s="9"/>
      <c r="UJG94" s="9"/>
      <c r="UJH94" s="9"/>
      <c r="UJI94" s="9"/>
      <c r="UJJ94" s="9"/>
      <c r="UJK94" s="9"/>
      <c r="UJL94" s="9"/>
      <c r="UJM94" s="9"/>
      <c r="UJN94" s="9"/>
      <c r="UJO94" s="9"/>
      <c r="UJP94" s="9"/>
      <c r="UJQ94" s="9"/>
      <c r="UJR94" s="9"/>
      <c r="UJS94" s="9"/>
      <c r="UJT94" s="9"/>
      <c r="UJU94" s="9"/>
      <c r="UJV94" s="9"/>
      <c r="UJW94" s="9"/>
      <c r="UJX94" s="9"/>
      <c r="UJY94" s="9"/>
      <c r="UJZ94" s="9"/>
      <c r="UKA94" s="9"/>
      <c r="UKB94" s="9"/>
      <c r="UKC94" s="9"/>
      <c r="UKD94" s="9"/>
      <c r="UKE94" s="9"/>
      <c r="UKF94" s="9"/>
      <c r="UKG94" s="9"/>
      <c r="UKH94" s="9"/>
      <c r="UKI94" s="9"/>
      <c r="UKJ94" s="9"/>
      <c r="UKK94" s="9"/>
      <c r="UKL94" s="9"/>
      <c r="UKM94" s="9"/>
      <c r="UKN94" s="9"/>
      <c r="UKO94" s="9"/>
      <c r="UKP94" s="9"/>
      <c r="UKQ94" s="9"/>
      <c r="UKR94" s="9"/>
      <c r="UKS94" s="9"/>
      <c r="UKT94" s="9"/>
      <c r="UKU94" s="9"/>
      <c r="UKV94" s="9"/>
      <c r="UKW94" s="9"/>
      <c r="UKX94" s="9"/>
      <c r="UKY94" s="9"/>
      <c r="UKZ94" s="9"/>
      <c r="ULA94" s="9"/>
      <c r="ULB94" s="9"/>
      <c r="ULC94" s="9"/>
      <c r="ULD94" s="9"/>
      <c r="ULE94" s="9"/>
      <c r="ULF94" s="9"/>
      <c r="ULG94" s="9"/>
      <c r="ULH94" s="9"/>
      <c r="ULI94" s="9"/>
      <c r="ULJ94" s="9"/>
      <c r="ULK94" s="9"/>
      <c r="ULL94" s="9"/>
      <c r="ULM94" s="9"/>
      <c r="ULN94" s="9"/>
      <c r="ULO94" s="9"/>
      <c r="ULP94" s="9"/>
      <c r="ULQ94" s="9"/>
      <c r="ULR94" s="9"/>
      <c r="ULS94" s="9"/>
      <c r="ULT94" s="9"/>
      <c r="ULU94" s="9"/>
      <c r="ULV94" s="9"/>
      <c r="ULW94" s="9"/>
      <c r="ULX94" s="9"/>
      <c r="ULY94" s="9"/>
      <c r="ULZ94" s="9"/>
      <c r="UMA94" s="9"/>
      <c r="UMB94" s="9"/>
      <c r="UMC94" s="9"/>
      <c r="UMD94" s="9"/>
      <c r="UME94" s="9"/>
      <c r="UMF94" s="9"/>
      <c r="UMG94" s="9"/>
      <c r="UMH94" s="9"/>
      <c r="UMI94" s="9"/>
      <c r="UMJ94" s="9"/>
      <c r="UMK94" s="9"/>
      <c r="UML94" s="9"/>
      <c r="UMM94" s="9"/>
      <c r="UMN94" s="9"/>
      <c r="UMO94" s="9"/>
      <c r="UMP94" s="9"/>
      <c r="UMQ94" s="9"/>
      <c r="UMR94" s="9"/>
      <c r="UMS94" s="9"/>
      <c r="UMT94" s="9"/>
      <c r="UMU94" s="9"/>
      <c r="UMV94" s="9"/>
      <c r="UMW94" s="9"/>
      <c r="UMX94" s="9"/>
      <c r="UMY94" s="9"/>
      <c r="UMZ94" s="9"/>
      <c r="UNA94" s="9"/>
      <c r="UNB94" s="9"/>
      <c r="UNC94" s="9"/>
      <c r="UND94" s="9"/>
      <c r="UNE94" s="9"/>
      <c r="UNF94" s="9"/>
      <c r="UNG94" s="9"/>
      <c r="UNH94" s="9"/>
      <c r="UNI94" s="9"/>
      <c r="UNJ94" s="9"/>
      <c r="UNK94" s="9"/>
      <c r="UNL94" s="9"/>
      <c r="UNM94" s="9"/>
      <c r="UNN94" s="9"/>
      <c r="UNO94" s="9"/>
      <c r="UNP94" s="9"/>
      <c r="UNQ94" s="9"/>
      <c r="UNR94" s="9"/>
      <c r="UNS94" s="9"/>
      <c r="UNT94" s="9"/>
      <c r="UNU94" s="9"/>
      <c r="UNV94" s="9"/>
      <c r="UNW94" s="9"/>
      <c r="UNX94" s="9"/>
      <c r="UNY94" s="9"/>
      <c r="UNZ94" s="9"/>
      <c r="UOA94" s="9"/>
      <c r="UOB94" s="9"/>
      <c r="UOC94" s="9"/>
      <c r="UOD94" s="9"/>
      <c r="UOE94" s="9"/>
      <c r="UOF94" s="9"/>
      <c r="UOG94" s="9"/>
      <c r="UOH94" s="9"/>
      <c r="UOI94" s="9"/>
      <c r="UOJ94" s="9"/>
      <c r="UOK94" s="9"/>
      <c r="UOL94" s="9"/>
      <c r="UOM94" s="9"/>
      <c r="UON94" s="9"/>
      <c r="UOO94" s="9"/>
      <c r="UOP94" s="9"/>
      <c r="UOQ94" s="9"/>
      <c r="UOR94" s="9"/>
      <c r="UOS94" s="9"/>
      <c r="UOT94" s="9"/>
      <c r="UOU94" s="9"/>
      <c r="UOV94" s="9"/>
      <c r="UOW94" s="9"/>
      <c r="UOX94" s="9"/>
      <c r="UOY94" s="9"/>
      <c r="UOZ94" s="9"/>
      <c r="UPA94" s="9"/>
      <c r="UPB94" s="9"/>
      <c r="UPC94" s="9"/>
      <c r="UPD94" s="9"/>
      <c r="UPE94" s="9"/>
      <c r="UPF94" s="9"/>
      <c r="UPG94" s="9"/>
      <c r="UPH94" s="9"/>
      <c r="UPI94" s="9"/>
      <c r="UPJ94" s="9"/>
      <c r="UPK94" s="9"/>
      <c r="UPL94" s="9"/>
      <c r="UPM94" s="9"/>
      <c r="UPN94" s="9"/>
      <c r="UPO94" s="9"/>
      <c r="UPP94" s="9"/>
      <c r="UPQ94" s="9"/>
      <c r="UPR94" s="9"/>
      <c r="UPS94" s="9"/>
      <c r="UPT94" s="9"/>
      <c r="UPU94" s="9"/>
      <c r="UPV94" s="9"/>
      <c r="UPW94" s="9"/>
      <c r="UPX94" s="9"/>
      <c r="UPY94" s="9"/>
      <c r="UPZ94" s="9"/>
      <c r="UQA94" s="9"/>
      <c r="UQB94" s="9"/>
      <c r="UQC94" s="9"/>
      <c r="UQD94" s="9"/>
      <c r="UQE94" s="9"/>
      <c r="UQF94" s="9"/>
      <c r="UQG94" s="9"/>
      <c r="UQH94" s="9"/>
      <c r="UQI94" s="9"/>
      <c r="UQJ94" s="9"/>
      <c r="UQK94" s="9"/>
      <c r="UQL94" s="9"/>
      <c r="UQM94" s="9"/>
      <c r="UQN94" s="9"/>
      <c r="UQO94" s="9"/>
      <c r="UQP94" s="9"/>
      <c r="UQQ94" s="9"/>
      <c r="UQR94" s="9"/>
      <c r="UQS94" s="9"/>
      <c r="UQT94" s="9"/>
      <c r="UQU94" s="9"/>
      <c r="UQV94" s="9"/>
      <c r="UQW94" s="9"/>
      <c r="UQX94" s="9"/>
      <c r="UQY94" s="9"/>
      <c r="UQZ94" s="9"/>
      <c r="URA94" s="9"/>
      <c r="URB94" s="9"/>
      <c r="URC94" s="9"/>
      <c r="URD94" s="9"/>
      <c r="URE94" s="9"/>
      <c r="URF94" s="9"/>
      <c r="URG94" s="9"/>
      <c r="URH94" s="9"/>
      <c r="URI94" s="9"/>
      <c r="URJ94" s="9"/>
      <c r="URK94" s="9"/>
      <c r="URL94" s="9"/>
      <c r="URM94" s="9"/>
      <c r="URN94" s="9"/>
      <c r="URO94" s="9"/>
      <c r="URP94" s="9"/>
      <c r="URQ94" s="9"/>
      <c r="URR94" s="9"/>
      <c r="URS94" s="9"/>
      <c r="URT94" s="9"/>
      <c r="URU94" s="9"/>
      <c r="URV94" s="9"/>
      <c r="URW94" s="9"/>
      <c r="URX94" s="9"/>
      <c r="URY94" s="9"/>
      <c r="URZ94" s="9"/>
      <c r="USA94" s="9"/>
      <c r="USB94" s="9"/>
      <c r="USC94" s="9"/>
      <c r="USD94" s="9"/>
      <c r="USE94" s="9"/>
      <c r="USF94" s="9"/>
      <c r="USG94" s="9"/>
      <c r="USH94" s="9"/>
      <c r="USI94" s="9"/>
      <c r="USJ94" s="9"/>
      <c r="USK94" s="9"/>
      <c r="USL94" s="9"/>
      <c r="USM94" s="9"/>
      <c r="USN94" s="9"/>
      <c r="USO94" s="9"/>
      <c r="USP94" s="9"/>
      <c r="USQ94" s="9"/>
      <c r="USR94" s="9"/>
      <c r="USS94" s="9"/>
      <c r="UST94" s="9"/>
      <c r="USU94" s="9"/>
      <c r="USV94" s="9"/>
      <c r="USW94" s="9"/>
      <c r="USX94" s="9"/>
      <c r="USY94" s="9"/>
      <c r="USZ94" s="9"/>
      <c r="UTA94" s="9"/>
      <c r="UTB94" s="9"/>
      <c r="UTC94" s="9"/>
      <c r="UTD94" s="9"/>
      <c r="UTE94" s="9"/>
      <c r="UTF94" s="9"/>
      <c r="UTG94" s="9"/>
      <c r="UTH94" s="9"/>
      <c r="UTI94" s="9"/>
      <c r="UTJ94" s="9"/>
      <c r="UTK94" s="9"/>
      <c r="UTL94" s="9"/>
      <c r="UTM94" s="9"/>
      <c r="UTN94" s="9"/>
      <c r="UTO94" s="9"/>
      <c r="UTP94" s="9"/>
      <c r="UTQ94" s="9"/>
      <c r="UTR94" s="9"/>
      <c r="UTS94" s="9"/>
      <c r="UTT94" s="9"/>
      <c r="UTU94" s="9"/>
      <c r="UTV94" s="9"/>
      <c r="UTW94" s="9"/>
      <c r="UTX94" s="9"/>
      <c r="UTY94" s="9"/>
      <c r="UTZ94" s="9"/>
      <c r="UUA94" s="9"/>
      <c r="UUB94" s="9"/>
      <c r="UUC94" s="9"/>
      <c r="UUD94" s="9"/>
      <c r="UUE94" s="9"/>
      <c r="UUF94" s="9"/>
      <c r="UUG94" s="9"/>
      <c r="UUH94" s="9"/>
      <c r="UUI94" s="9"/>
      <c r="UUJ94" s="9"/>
      <c r="UUK94" s="9"/>
      <c r="UUL94" s="9"/>
      <c r="UUM94" s="9"/>
      <c r="UUN94" s="9"/>
      <c r="UUO94" s="9"/>
      <c r="UUP94" s="9"/>
      <c r="UUQ94" s="9"/>
      <c r="UUR94" s="9"/>
      <c r="UUS94" s="9"/>
      <c r="UUT94" s="9"/>
      <c r="UUU94" s="9"/>
      <c r="UUV94" s="9"/>
      <c r="UUW94" s="9"/>
      <c r="UUX94" s="9"/>
      <c r="UUY94" s="9"/>
      <c r="UUZ94" s="9"/>
      <c r="UVA94" s="9"/>
      <c r="UVB94" s="9"/>
      <c r="UVC94" s="9"/>
      <c r="UVD94" s="9"/>
      <c r="UVE94" s="9"/>
      <c r="UVF94" s="9"/>
      <c r="UVG94" s="9"/>
      <c r="UVH94" s="9"/>
      <c r="UVI94" s="9"/>
      <c r="UVJ94" s="9"/>
      <c r="UVK94" s="9"/>
      <c r="UVL94" s="9"/>
      <c r="UVM94" s="9"/>
      <c r="UVN94" s="9"/>
      <c r="UVO94" s="9"/>
      <c r="UVP94" s="9"/>
      <c r="UVQ94" s="9"/>
      <c r="UVR94" s="9"/>
      <c r="UVS94" s="9"/>
      <c r="UVT94" s="9"/>
      <c r="UVU94" s="9"/>
      <c r="UVV94" s="9"/>
      <c r="UVW94" s="9"/>
      <c r="UVX94" s="9"/>
      <c r="UVY94" s="9"/>
      <c r="UVZ94" s="9"/>
      <c r="UWA94" s="9"/>
      <c r="UWB94" s="9"/>
      <c r="UWC94" s="9"/>
      <c r="UWD94" s="9"/>
      <c r="UWE94" s="9"/>
      <c r="UWF94" s="9"/>
      <c r="UWG94" s="9"/>
      <c r="UWH94" s="9"/>
      <c r="UWI94" s="9"/>
      <c r="UWJ94" s="9"/>
      <c r="UWK94" s="9"/>
      <c r="UWL94" s="9"/>
      <c r="UWM94" s="9"/>
      <c r="UWN94" s="9"/>
      <c r="UWO94" s="9"/>
      <c r="UWP94" s="9"/>
      <c r="UWQ94" s="9"/>
      <c r="UWR94" s="9"/>
      <c r="UWS94" s="9"/>
      <c r="UWT94" s="9"/>
      <c r="UWU94" s="9"/>
      <c r="UWV94" s="9"/>
      <c r="UWW94" s="9"/>
      <c r="UWX94" s="9"/>
      <c r="UWY94" s="9"/>
      <c r="UWZ94" s="9"/>
      <c r="UXA94" s="9"/>
      <c r="UXB94" s="9"/>
      <c r="UXC94" s="9"/>
      <c r="UXD94" s="9"/>
      <c r="UXE94" s="9"/>
      <c r="UXF94" s="9"/>
      <c r="UXG94" s="9"/>
      <c r="UXH94" s="9"/>
      <c r="UXI94" s="9"/>
      <c r="UXJ94" s="9"/>
      <c r="UXK94" s="9"/>
      <c r="UXL94" s="9"/>
      <c r="UXM94" s="9"/>
      <c r="UXN94" s="9"/>
      <c r="UXO94" s="9"/>
      <c r="UXP94" s="9"/>
      <c r="UXQ94" s="9"/>
      <c r="UXR94" s="9"/>
      <c r="UXS94" s="9"/>
      <c r="UXT94" s="9"/>
      <c r="UXU94" s="9"/>
      <c r="UXV94" s="9"/>
      <c r="UXW94" s="9"/>
      <c r="UXX94" s="9"/>
      <c r="UXY94" s="9"/>
      <c r="UXZ94" s="9"/>
      <c r="UYA94" s="9"/>
      <c r="UYB94" s="9"/>
      <c r="UYC94" s="9"/>
      <c r="UYD94" s="9"/>
      <c r="UYE94" s="9"/>
      <c r="UYF94" s="9"/>
      <c r="UYG94" s="9"/>
      <c r="UYH94" s="9"/>
      <c r="UYI94" s="9"/>
      <c r="UYJ94" s="9"/>
      <c r="UYK94" s="9"/>
      <c r="UYL94" s="9"/>
      <c r="UYM94" s="9"/>
      <c r="UYN94" s="9"/>
      <c r="UYO94" s="9"/>
      <c r="UYP94" s="9"/>
      <c r="UYQ94" s="9"/>
      <c r="UYR94" s="9"/>
      <c r="UYS94" s="9"/>
      <c r="UYT94" s="9"/>
      <c r="UYU94" s="9"/>
      <c r="UYV94" s="9"/>
      <c r="UYW94" s="9"/>
      <c r="UYX94" s="9"/>
      <c r="UYY94" s="9"/>
      <c r="UYZ94" s="9"/>
      <c r="UZA94" s="9"/>
      <c r="UZB94" s="9"/>
      <c r="UZC94" s="9"/>
      <c r="UZD94" s="9"/>
      <c r="UZE94" s="9"/>
      <c r="UZF94" s="9"/>
      <c r="UZG94" s="9"/>
      <c r="UZH94" s="9"/>
      <c r="UZI94" s="9"/>
      <c r="UZJ94" s="9"/>
      <c r="UZK94" s="9"/>
      <c r="UZL94" s="9"/>
      <c r="UZM94" s="9"/>
      <c r="UZN94" s="9"/>
      <c r="UZO94" s="9"/>
      <c r="UZP94" s="9"/>
      <c r="UZQ94" s="9"/>
      <c r="UZR94" s="9"/>
      <c r="UZS94" s="9"/>
      <c r="UZT94" s="9"/>
      <c r="UZU94" s="9"/>
      <c r="UZV94" s="9"/>
      <c r="UZW94" s="9"/>
      <c r="UZX94" s="9"/>
      <c r="UZY94" s="9"/>
      <c r="UZZ94" s="9"/>
      <c r="VAA94" s="9"/>
      <c r="VAB94" s="9"/>
      <c r="VAC94" s="9"/>
      <c r="VAD94" s="9"/>
      <c r="VAE94" s="9"/>
      <c r="VAF94" s="9"/>
      <c r="VAG94" s="9"/>
      <c r="VAH94" s="9"/>
      <c r="VAI94" s="9"/>
      <c r="VAJ94" s="9"/>
      <c r="VAK94" s="9"/>
      <c r="VAL94" s="9"/>
      <c r="VAM94" s="9"/>
      <c r="VAN94" s="9"/>
      <c r="VAO94" s="9"/>
      <c r="VAP94" s="9"/>
      <c r="VAQ94" s="9"/>
      <c r="VAR94" s="9"/>
      <c r="VAS94" s="9"/>
      <c r="VAT94" s="9"/>
      <c r="VAU94" s="9"/>
      <c r="VAV94" s="9"/>
      <c r="VAW94" s="9"/>
      <c r="VAX94" s="9"/>
      <c r="VAY94" s="9"/>
      <c r="VAZ94" s="9"/>
      <c r="VBA94" s="9"/>
      <c r="VBB94" s="9"/>
      <c r="VBC94" s="9"/>
      <c r="VBD94" s="9"/>
      <c r="VBE94" s="9"/>
      <c r="VBF94" s="9"/>
      <c r="VBG94" s="9"/>
      <c r="VBH94" s="9"/>
      <c r="VBI94" s="9"/>
      <c r="VBJ94" s="9"/>
      <c r="VBK94" s="9"/>
      <c r="VBL94" s="9"/>
      <c r="VBM94" s="9"/>
      <c r="VBN94" s="9"/>
      <c r="VBO94" s="9"/>
      <c r="VBP94" s="9"/>
      <c r="VBQ94" s="9"/>
      <c r="VBR94" s="9"/>
      <c r="VBS94" s="9"/>
      <c r="VBT94" s="9"/>
      <c r="VBU94" s="9"/>
      <c r="VBV94" s="9"/>
      <c r="VBW94" s="9"/>
      <c r="VBX94" s="9"/>
      <c r="VBY94" s="9"/>
      <c r="VBZ94" s="9"/>
      <c r="VCA94" s="9"/>
      <c r="VCB94" s="9"/>
      <c r="VCC94" s="9"/>
      <c r="VCD94" s="9"/>
      <c r="VCE94" s="9"/>
      <c r="VCF94" s="9"/>
      <c r="VCG94" s="9"/>
      <c r="VCH94" s="9"/>
      <c r="VCI94" s="9"/>
      <c r="VCJ94" s="9"/>
      <c r="VCK94" s="9"/>
      <c r="VCL94" s="9"/>
      <c r="VCM94" s="9"/>
      <c r="VCN94" s="9"/>
      <c r="VCO94" s="9"/>
      <c r="VCP94" s="9"/>
      <c r="VCQ94" s="9"/>
      <c r="VCR94" s="9"/>
      <c r="VCS94" s="9"/>
      <c r="VCT94" s="9"/>
      <c r="VCU94" s="9"/>
      <c r="VCV94" s="9"/>
      <c r="VCW94" s="9"/>
      <c r="VCX94" s="9"/>
      <c r="VCY94" s="9"/>
      <c r="VCZ94" s="9"/>
      <c r="VDA94" s="9"/>
      <c r="VDB94" s="9"/>
      <c r="VDC94" s="9"/>
      <c r="VDD94" s="9"/>
      <c r="VDE94" s="9"/>
      <c r="VDF94" s="9"/>
      <c r="VDG94" s="9"/>
      <c r="VDH94" s="9"/>
      <c r="VDI94" s="9"/>
      <c r="VDJ94" s="9"/>
      <c r="VDK94" s="9"/>
      <c r="VDL94" s="9"/>
      <c r="VDM94" s="9"/>
      <c r="VDN94" s="9"/>
      <c r="VDO94" s="9"/>
      <c r="VDP94" s="9"/>
      <c r="VDQ94" s="9"/>
      <c r="VDR94" s="9"/>
      <c r="VDS94" s="9"/>
      <c r="VDT94" s="9"/>
      <c r="VDU94" s="9"/>
      <c r="VDV94" s="9"/>
      <c r="VDW94" s="9"/>
      <c r="VDX94" s="9"/>
      <c r="VDY94" s="9"/>
      <c r="VDZ94" s="9"/>
      <c r="VEA94" s="9"/>
      <c r="VEB94" s="9"/>
      <c r="VEC94" s="9"/>
      <c r="VED94" s="9"/>
      <c r="VEE94" s="9"/>
      <c r="VEF94" s="9"/>
      <c r="VEG94" s="9"/>
      <c r="VEH94" s="9"/>
      <c r="VEI94" s="9"/>
      <c r="VEJ94" s="9"/>
      <c r="VEK94" s="9"/>
      <c r="VEL94" s="9"/>
      <c r="VEM94" s="9"/>
      <c r="VEN94" s="9"/>
      <c r="VEO94" s="9"/>
      <c r="VEP94" s="9"/>
      <c r="VEQ94" s="9"/>
      <c r="VER94" s="9"/>
      <c r="VES94" s="9"/>
      <c r="VET94" s="9"/>
      <c r="VEU94" s="9"/>
      <c r="VEV94" s="9"/>
      <c r="VEW94" s="9"/>
      <c r="VEX94" s="9"/>
      <c r="VEY94" s="9"/>
      <c r="VEZ94" s="9"/>
      <c r="VFA94" s="9"/>
      <c r="VFB94" s="9"/>
      <c r="VFC94" s="9"/>
      <c r="VFD94" s="9"/>
      <c r="VFE94" s="9"/>
      <c r="VFF94" s="9"/>
      <c r="VFG94" s="9"/>
      <c r="VFH94" s="9"/>
      <c r="VFI94" s="9"/>
      <c r="VFJ94" s="9"/>
      <c r="VFK94" s="9"/>
      <c r="VFL94" s="9"/>
      <c r="VFM94" s="9"/>
      <c r="VFN94" s="9"/>
      <c r="VFO94" s="9"/>
      <c r="VFP94" s="9"/>
      <c r="VFQ94" s="9"/>
      <c r="VFR94" s="9"/>
      <c r="VFS94" s="9"/>
      <c r="VFT94" s="9"/>
      <c r="VFU94" s="9"/>
      <c r="VFV94" s="9"/>
      <c r="VFW94" s="9"/>
      <c r="VFX94" s="9"/>
      <c r="VFY94" s="9"/>
      <c r="VFZ94" s="9"/>
      <c r="VGA94" s="9"/>
      <c r="VGB94" s="9"/>
      <c r="VGC94" s="9"/>
      <c r="VGD94" s="9"/>
      <c r="VGE94" s="9"/>
      <c r="VGF94" s="9"/>
      <c r="VGG94" s="9"/>
      <c r="VGH94" s="9"/>
      <c r="VGI94" s="9"/>
      <c r="VGJ94" s="9"/>
      <c r="VGK94" s="9"/>
      <c r="VGL94" s="9"/>
      <c r="VGM94" s="9"/>
      <c r="VGN94" s="9"/>
      <c r="VGO94" s="9"/>
      <c r="VGP94" s="9"/>
      <c r="VGQ94" s="9"/>
      <c r="VGR94" s="9"/>
      <c r="VGS94" s="9"/>
      <c r="VGT94" s="9"/>
      <c r="VGU94" s="9"/>
      <c r="VGV94" s="9"/>
      <c r="VGW94" s="9"/>
      <c r="VGX94" s="9"/>
      <c r="VGY94" s="9"/>
      <c r="VGZ94" s="9"/>
      <c r="VHA94" s="9"/>
      <c r="VHB94" s="9"/>
      <c r="VHC94" s="9"/>
      <c r="VHD94" s="9"/>
      <c r="VHE94" s="9"/>
      <c r="VHF94" s="9"/>
      <c r="VHG94" s="9"/>
      <c r="VHH94" s="9"/>
      <c r="VHI94" s="9"/>
      <c r="VHJ94" s="9"/>
      <c r="VHK94" s="9"/>
      <c r="VHL94" s="9"/>
      <c r="VHM94" s="9"/>
      <c r="VHN94" s="9"/>
      <c r="VHO94" s="9"/>
      <c r="VHP94" s="9"/>
      <c r="VHQ94" s="9"/>
      <c r="VHR94" s="9"/>
      <c r="VHS94" s="9"/>
      <c r="VHT94" s="9"/>
      <c r="VHU94" s="9"/>
      <c r="VHV94" s="9"/>
      <c r="VHW94" s="9"/>
      <c r="VHX94" s="9"/>
      <c r="VHY94" s="9"/>
      <c r="VHZ94" s="9"/>
      <c r="VIA94" s="9"/>
      <c r="VIB94" s="9"/>
      <c r="VIC94" s="9"/>
      <c r="VID94" s="9"/>
      <c r="VIE94" s="9"/>
      <c r="VIF94" s="9"/>
      <c r="VIG94" s="9"/>
      <c r="VIH94" s="9"/>
      <c r="VII94" s="9"/>
      <c r="VIJ94" s="9"/>
      <c r="VIK94" s="9"/>
      <c r="VIL94" s="9"/>
      <c r="VIM94" s="9"/>
      <c r="VIN94" s="9"/>
      <c r="VIO94" s="9"/>
      <c r="VIP94" s="9"/>
      <c r="VIQ94" s="9"/>
      <c r="VIR94" s="9"/>
      <c r="VIS94" s="9"/>
      <c r="VIT94" s="9"/>
      <c r="VIU94" s="9"/>
      <c r="VIV94" s="9"/>
      <c r="VIW94" s="9"/>
      <c r="VIX94" s="9"/>
      <c r="VIY94" s="9"/>
      <c r="VIZ94" s="9"/>
      <c r="VJA94" s="9"/>
      <c r="VJB94" s="9"/>
      <c r="VJC94" s="9"/>
      <c r="VJD94" s="9"/>
      <c r="VJE94" s="9"/>
      <c r="VJF94" s="9"/>
      <c r="VJG94" s="9"/>
      <c r="VJH94" s="9"/>
      <c r="VJI94" s="9"/>
      <c r="VJJ94" s="9"/>
      <c r="VJK94" s="9"/>
      <c r="VJL94" s="9"/>
      <c r="VJM94" s="9"/>
      <c r="VJN94" s="9"/>
      <c r="VJO94" s="9"/>
      <c r="VJP94" s="9"/>
      <c r="VJQ94" s="9"/>
      <c r="VJR94" s="9"/>
      <c r="VJS94" s="9"/>
      <c r="VJT94" s="9"/>
      <c r="VJU94" s="9"/>
      <c r="VJV94" s="9"/>
      <c r="VJW94" s="9"/>
      <c r="VJX94" s="9"/>
      <c r="VJY94" s="9"/>
      <c r="VJZ94" s="9"/>
      <c r="VKA94" s="9"/>
      <c r="VKB94" s="9"/>
      <c r="VKC94" s="9"/>
      <c r="VKD94" s="9"/>
      <c r="VKE94" s="9"/>
      <c r="VKF94" s="9"/>
      <c r="VKG94" s="9"/>
      <c r="VKH94" s="9"/>
      <c r="VKI94" s="9"/>
      <c r="VKJ94" s="9"/>
      <c r="VKK94" s="9"/>
      <c r="VKL94" s="9"/>
      <c r="VKM94" s="9"/>
      <c r="VKN94" s="9"/>
      <c r="VKO94" s="9"/>
      <c r="VKP94" s="9"/>
      <c r="VKQ94" s="9"/>
      <c r="VKR94" s="9"/>
      <c r="VKS94" s="9"/>
      <c r="VKT94" s="9"/>
      <c r="VKU94" s="9"/>
      <c r="VKV94" s="9"/>
      <c r="VKW94" s="9"/>
      <c r="VKX94" s="9"/>
      <c r="VKY94" s="9"/>
      <c r="VKZ94" s="9"/>
      <c r="VLA94" s="9"/>
      <c r="VLB94" s="9"/>
      <c r="VLC94" s="9"/>
      <c r="VLD94" s="9"/>
      <c r="VLE94" s="9"/>
      <c r="VLF94" s="9"/>
      <c r="VLG94" s="9"/>
      <c r="VLH94" s="9"/>
      <c r="VLI94" s="9"/>
      <c r="VLJ94" s="9"/>
      <c r="VLK94" s="9"/>
      <c r="VLL94" s="9"/>
      <c r="VLM94" s="9"/>
      <c r="VLN94" s="9"/>
      <c r="VLO94" s="9"/>
      <c r="VLP94" s="9"/>
      <c r="VLQ94" s="9"/>
      <c r="VLR94" s="9"/>
      <c r="VLS94" s="9"/>
      <c r="VLT94" s="9"/>
      <c r="VLU94" s="9"/>
      <c r="VLV94" s="9"/>
      <c r="VLW94" s="9"/>
      <c r="VLX94" s="9"/>
      <c r="VLY94" s="9"/>
      <c r="VLZ94" s="9"/>
      <c r="VMA94" s="9"/>
      <c r="VMB94" s="9"/>
      <c r="VMC94" s="9"/>
      <c r="VMD94" s="9"/>
      <c r="VME94" s="9"/>
      <c r="VMF94" s="9"/>
      <c r="VMG94" s="9"/>
      <c r="VMH94" s="9"/>
      <c r="VMI94" s="9"/>
      <c r="VMJ94" s="9"/>
      <c r="VMK94" s="9"/>
      <c r="VML94" s="9"/>
      <c r="VMM94" s="9"/>
      <c r="VMN94" s="9"/>
      <c r="VMO94" s="9"/>
      <c r="VMP94" s="9"/>
      <c r="VMQ94" s="9"/>
      <c r="VMR94" s="9"/>
      <c r="VMS94" s="9"/>
      <c r="VMT94" s="9"/>
      <c r="VMU94" s="9"/>
      <c r="VMV94" s="9"/>
      <c r="VMW94" s="9"/>
      <c r="VMX94" s="9"/>
      <c r="VMY94" s="9"/>
      <c r="VMZ94" s="9"/>
      <c r="VNA94" s="9"/>
      <c r="VNB94" s="9"/>
      <c r="VNC94" s="9"/>
      <c r="VND94" s="9"/>
      <c r="VNE94" s="9"/>
      <c r="VNF94" s="9"/>
      <c r="VNG94" s="9"/>
      <c r="VNH94" s="9"/>
      <c r="VNI94" s="9"/>
      <c r="VNJ94" s="9"/>
      <c r="VNK94" s="9"/>
      <c r="VNL94" s="9"/>
      <c r="VNM94" s="9"/>
      <c r="VNN94" s="9"/>
      <c r="VNO94" s="9"/>
      <c r="VNP94" s="9"/>
      <c r="VNQ94" s="9"/>
      <c r="VNR94" s="9"/>
      <c r="VNS94" s="9"/>
      <c r="VNT94" s="9"/>
      <c r="VNU94" s="9"/>
      <c r="VNV94" s="9"/>
      <c r="VNW94" s="9"/>
      <c r="VNX94" s="9"/>
      <c r="VNY94" s="9"/>
      <c r="VNZ94" s="9"/>
      <c r="VOA94" s="9"/>
      <c r="VOB94" s="9"/>
      <c r="VOC94" s="9"/>
      <c r="VOD94" s="9"/>
      <c r="VOE94" s="9"/>
      <c r="VOF94" s="9"/>
      <c r="VOG94" s="9"/>
      <c r="VOH94" s="9"/>
      <c r="VOI94" s="9"/>
      <c r="VOJ94" s="9"/>
      <c r="VOK94" s="9"/>
      <c r="VOL94" s="9"/>
      <c r="VOM94" s="9"/>
      <c r="VON94" s="9"/>
      <c r="VOO94" s="9"/>
      <c r="VOP94" s="9"/>
      <c r="VOQ94" s="9"/>
      <c r="VOR94" s="9"/>
      <c r="VOS94" s="9"/>
      <c r="VOT94" s="9"/>
      <c r="VOU94" s="9"/>
      <c r="VOV94" s="9"/>
      <c r="VOW94" s="9"/>
      <c r="VOX94" s="9"/>
      <c r="VOY94" s="9"/>
      <c r="VOZ94" s="9"/>
      <c r="VPA94" s="9"/>
      <c r="VPB94" s="9"/>
      <c r="VPC94" s="9"/>
      <c r="VPD94" s="9"/>
      <c r="VPE94" s="9"/>
      <c r="VPF94" s="9"/>
      <c r="VPG94" s="9"/>
      <c r="VPH94" s="9"/>
      <c r="VPI94" s="9"/>
      <c r="VPJ94" s="9"/>
      <c r="VPK94" s="9"/>
      <c r="VPL94" s="9"/>
      <c r="VPM94" s="9"/>
      <c r="VPN94" s="9"/>
      <c r="VPO94" s="9"/>
      <c r="VPP94" s="9"/>
      <c r="VPQ94" s="9"/>
      <c r="VPR94" s="9"/>
      <c r="VPS94" s="9"/>
      <c r="VPT94" s="9"/>
      <c r="VPU94" s="9"/>
      <c r="VPV94" s="9"/>
      <c r="VPW94" s="9"/>
      <c r="VPX94" s="9"/>
      <c r="VPY94" s="9"/>
      <c r="VPZ94" s="9"/>
      <c r="VQA94" s="9"/>
      <c r="VQB94" s="9"/>
      <c r="VQC94" s="9"/>
      <c r="VQD94" s="9"/>
      <c r="VQE94" s="9"/>
      <c r="VQF94" s="9"/>
      <c r="VQG94" s="9"/>
      <c r="VQH94" s="9"/>
      <c r="VQI94" s="9"/>
      <c r="VQJ94" s="9"/>
      <c r="VQK94" s="9"/>
      <c r="VQL94" s="9"/>
      <c r="VQM94" s="9"/>
      <c r="VQN94" s="9"/>
      <c r="VQO94" s="9"/>
      <c r="VQP94" s="9"/>
      <c r="VQQ94" s="9"/>
      <c r="VQR94" s="9"/>
      <c r="VQS94" s="9"/>
      <c r="VQT94" s="9"/>
      <c r="VQU94" s="9"/>
      <c r="VQV94" s="9"/>
      <c r="VQW94" s="9"/>
      <c r="VQX94" s="9"/>
      <c r="VQY94" s="9"/>
      <c r="VQZ94" s="9"/>
      <c r="VRA94" s="9"/>
      <c r="VRB94" s="9"/>
      <c r="VRC94" s="9"/>
      <c r="VRD94" s="9"/>
      <c r="VRE94" s="9"/>
      <c r="VRF94" s="9"/>
      <c r="VRG94" s="9"/>
      <c r="VRH94" s="9"/>
      <c r="VRI94" s="9"/>
      <c r="VRJ94" s="9"/>
      <c r="VRK94" s="9"/>
      <c r="VRL94" s="9"/>
      <c r="VRM94" s="9"/>
      <c r="VRN94" s="9"/>
      <c r="VRO94" s="9"/>
      <c r="VRP94" s="9"/>
      <c r="VRQ94" s="9"/>
      <c r="VRR94" s="9"/>
      <c r="VRS94" s="9"/>
      <c r="VRT94" s="9"/>
      <c r="VRU94" s="9"/>
      <c r="VRV94" s="9"/>
      <c r="VRW94" s="9"/>
      <c r="VRX94" s="9"/>
      <c r="VRY94" s="9"/>
      <c r="VRZ94" s="9"/>
      <c r="VSA94" s="9"/>
      <c r="VSB94" s="9"/>
      <c r="VSC94" s="9"/>
      <c r="VSD94" s="9"/>
      <c r="VSE94" s="9"/>
      <c r="VSF94" s="9"/>
      <c r="VSG94" s="9"/>
      <c r="VSH94" s="9"/>
      <c r="VSI94" s="9"/>
      <c r="VSJ94" s="9"/>
      <c r="VSK94" s="9"/>
      <c r="VSL94" s="9"/>
      <c r="VSM94" s="9"/>
      <c r="VSN94" s="9"/>
      <c r="VSO94" s="9"/>
      <c r="VSP94" s="9"/>
      <c r="VSQ94" s="9"/>
      <c r="VSR94" s="9"/>
      <c r="VSS94" s="9"/>
      <c r="VST94" s="9"/>
      <c r="VSU94" s="9"/>
      <c r="VSV94" s="9"/>
      <c r="VSW94" s="9"/>
      <c r="VSX94" s="9"/>
      <c r="VSY94" s="9"/>
      <c r="VSZ94" s="9"/>
      <c r="VTA94" s="9"/>
      <c r="VTB94" s="9"/>
      <c r="VTC94" s="9"/>
      <c r="VTD94" s="9"/>
      <c r="VTE94" s="9"/>
      <c r="VTF94" s="9"/>
      <c r="VTG94" s="9"/>
      <c r="VTH94" s="9"/>
      <c r="VTI94" s="9"/>
      <c r="VTJ94" s="9"/>
      <c r="VTK94" s="9"/>
      <c r="VTL94" s="9"/>
      <c r="VTM94" s="9"/>
      <c r="VTN94" s="9"/>
      <c r="VTO94" s="9"/>
      <c r="VTP94" s="9"/>
      <c r="VTQ94" s="9"/>
      <c r="VTR94" s="9"/>
      <c r="VTS94" s="9"/>
      <c r="VTT94" s="9"/>
      <c r="VTU94" s="9"/>
      <c r="VTV94" s="9"/>
      <c r="VTW94" s="9"/>
      <c r="VTX94" s="9"/>
      <c r="VTY94" s="9"/>
      <c r="VTZ94" s="9"/>
      <c r="VUA94" s="9"/>
      <c r="VUB94" s="9"/>
      <c r="VUC94" s="9"/>
      <c r="VUD94" s="9"/>
      <c r="VUE94" s="9"/>
      <c r="VUF94" s="9"/>
      <c r="VUG94" s="9"/>
      <c r="VUH94" s="9"/>
      <c r="VUI94" s="9"/>
      <c r="VUJ94" s="9"/>
      <c r="VUK94" s="9"/>
      <c r="VUL94" s="9"/>
      <c r="VUM94" s="9"/>
      <c r="VUN94" s="9"/>
      <c r="VUO94" s="9"/>
      <c r="VUP94" s="9"/>
      <c r="VUQ94" s="9"/>
      <c r="VUR94" s="9"/>
      <c r="VUS94" s="9"/>
      <c r="VUT94" s="9"/>
      <c r="VUU94" s="9"/>
      <c r="VUV94" s="9"/>
      <c r="VUW94" s="9"/>
      <c r="VUX94" s="9"/>
      <c r="VUY94" s="9"/>
      <c r="VUZ94" s="9"/>
      <c r="VVA94" s="9"/>
      <c r="VVB94" s="9"/>
      <c r="VVC94" s="9"/>
      <c r="VVD94" s="9"/>
      <c r="VVE94" s="9"/>
      <c r="VVF94" s="9"/>
      <c r="VVG94" s="9"/>
      <c r="VVH94" s="9"/>
      <c r="VVI94" s="9"/>
      <c r="VVJ94" s="9"/>
      <c r="VVK94" s="9"/>
      <c r="VVL94" s="9"/>
      <c r="VVM94" s="9"/>
      <c r="VVN94" s="9"/>
      <c r="VVO94" s="9"/>
      <c r="VVP94" s="9"/>
      <c r="VVQ94" s="9"/>
      <c r="VVR94" s="9"/>
      <c r="VVS94" s="9"/>
      <c r="VVT94" s="9"/>
      <c r="VVU94" s="9"/>
      <c r="VVV94" s="9"/>
      <c r="VVW94" s="9"/>
      <c r="VVX94" s="9"/>
      <c r="VVY94" s="9"/>
      <c r="VVZ94" s="9"/>
      <c r="VWA94" s="9"/>
      <c r="VWB94" s="9"/>
      <c r="VWC94" s="9"/>
      <c r="VWD94" s="9"/>
      <c r="VWE94" s="9"/>
      <c r="VWF94" s="9"/>
      <c r="VWG94" s="9"/>
      <c r="VWH94" s="9"/>
      <c r="VWI94" s="9"/>
      <c r="VWJ94" s="9"/>
      <c r="VWK94" s="9"/>
      <c r="VWL94" s="9"/>
      <c r="VWM94" s="9"/>
      <c r="VWN94" s="9"/>
      <c r="VWO94" s="9"/>
      <c r="VWP94" s="9"/>
      <c r="VWQ94" s="9"/>
      <c r="VWR94" s="9"/>
      <c r="VWS94" s="9"/>
      <c r="VWT94" s="9"/>
      <c r="VWU94" s="9"/>
      <c r="VWV94" s="9"/>
      <c r="VWW94" s="9"/>
      <c r="VWX94" s="9"/>
      <c r="VWY94" s="9"/>
      <c r="VWZ94" s="9"/>
      <c r="VXA94" s="9"/>
      <c r="VXB94" s="9"/>
      <c r="VXC94" s="9"/>
      <c r="VXD94" s="9"/>
      <c r="VXE94" s="9"/>
      <c r="VXF94" s="9"/>
      <c r="VXG94" s="9"/>
      <c r="VXH94" s="9"/>
      <c r="VXI94" s="9"/>
      <c r="VXJ94" s="9"/>
      <c r="VXK94" s="9"/>
      <c r="VXL94" s="9"/>
      <c r="VXM94" s="9"/>
      <c r="VXN94" s="9"/>
      <c r="VXO94" s="9"/>
      <c r="VXP94" s="9"/>
      <c r="VXQ94" s="9"/>
      <c r="VXR94" s="9"/>
      <c r="VXS94" s="9"/>
      <c r="VXT94" s="9"/>
      <c r="VXU94" s="9"/>
      <c r="VXV94" s="9"/>
      <c r="VXW94" s="9"/>
      <c r="VXX94" s="9"/>
      <c r="VXY94" s="9"/>
      <c r="VXZ94" s="9"/>
      <c r="VYA94" s="9"/>
      <c r="VYB94" s="9"/>
      <c r="VYC94" s="9"/>
      <c r="VYD94" s="9"/>
      <c r="VYE94" s="9"/>
      <c r="VYF94" s="9"/>
      <c r="VYG94" s="9"/>
      <c r="VYH94" s="9"/>
      <c r="VYI94" s="9"/>
      <c r="VYJ94" s="9"/>
      <c r="VYK94" s="9"/>
      <c r="VYL94" s="9"/>
      <c r="VYM94" s="9"/>
      <c r="VYN94" s="9"/>
      <c r="VYO94" s="9"/>
      <c r="VYP94" s="9"/>
      <c r="VYQ94" s="9"/>
      <c r="VYR94" s="9"/>
      <c r="VYS94" s="9"/>
      <c r="VYT94" s="9"/>
      <c r="VYU94" s="9"/>
      <c r="VYV94" s="9"/>
      <c r="VYW94" s="9"/>
      <c r="VYX94" s="9"/>
      <c r="VYY94" s="9"/>
      <c r="VYZ94" s="9"/>
      <c r="VZA94" s="9"/>
      <c r="VZB94" s="9"/>
      <c r="VZC94" s="9"/>
      <c r="VZD94" s="9"/>
      <c r="VZE94" s="9"/>
      <c r="VZF94" s="9"/>
      <c r="VZG94" s="9"/>
      <c r="VZH94" s="9"/>
      <c r="VZI94" s="9"/>
      <c r="VZJ94" s="9"/>
      <c r="VZK94" s="9"/>
      <c r="VZL94" s="9"/>
      <c r="VZM94" s="9"/>
      <c r="VZN94" s="9"/>
      <c r="VZO94" s="9"/>
      <c r="VZP94" s="9"/>
      <c r="VZQ94" s="9"/>
      <c r="VZR94" s="9"/>
      <c r="VZS94" s="9"/>
      <c r="VZT94" s="9"/>
      <c r="VZU94" s="9"/>
      <c r="VZV94" s="9"/>
      <c r="VZW94" s="9"/>
      <c r="VZX94" s="9"/>
      <c r="VZY94" s="9"/>
      <c r="VZZ94" s="9"/>
      <c r="WAA94" s="9"/>
      <c r="WAB94" s="9"/>
      <c r="WAC94" s="9"/>
      <c r="WAD94" s="9"/>
      <c r="WAE94" s="9"/>
      <c r="WAF94" s="9"/>
      <c r="WAG94" s="9"/>
      <c r="WAH94" s="9"/>
      <c r="WAI94" s="9"/>
      <c r="WAJ94" s="9"/>
      <c r="WAK94" s="9"/>
      <c r="WAL94" s="9"/>
      <c r="WAM94" s="9"/>
      <c r="WAN94" s="9"/>
      <c r="WAO94" s="9"/>
      <c r="WAP94" s="9"/>
      <c r="WAQ94" s="9"/>
      <c r="WAR94" s="9"/>
      <c r="WAS94" s="9"/>
      <c r="WAT94" s="9"/>
      <c r="WAU94" s="9"/>
      <c r="WAV94" s="9"/>
      <c r="WAW94" s="9"/>
      <c r="WAX94" s="9"/>
      <c r="WAY94" s="9"/>
      <c r="WAZ94" s="9"/>
      <c r="WBA94" s="9"/>
      <c r="WBB94" s="9"/>
      <c r="WBC94" s="9"/>
      <c r="WBD94" s="9"/>
      <c r="WBE94" s="9"/>
      <c r="WBF94" s="9"/>
      <c r="WBG94" s="9"/>
      <c r="WBH94" s="9"/>
      <c r="WBI94" s="9"/>
      <c r="WBJ94" s="9"/>
      <c r="WBK94" s="9"/>
      <c r="WBL94" s="9"/>
      <c r="WBM94" s="9"/>
      <c r="WBN94" s="9"/>
      <c r="WBO94" s="9"/>
      <c r="WBP94" s="9"/>
      <c r="WBQ94" s="9"/>
      <c r="WBR94" s="9"/>
      <c r="WBS94" s="9"/>
      <c r="WBT94" s="9"/>
      <c r="WBU94" s="9"/>
      <c r="WBV94" s="9"/>
      <c r="WBW94" s="9"/>
      <c r="WBX94" s="9"/>
      <c r="WBY94" s="9"/>
      <c r="WBZ94" s="9"/>
      <c r="WCA94" s="9"/>
      <c r="WCB94" s="9"/>
      <c r="WCC94" s="9"/>
      <c r="WCD94" s="9"/>
      <c r="WCE94" s="9"/>
      <c r="WCF94" s="9"/>
      <c r="WCG94" s="9"/>
      <c r="WCH94" s="9"/>
      <c r="WCI94" s="9"/>
      <c r="WCJ94" s="9"/>
      <c r="WCK94" s="9"/>
      <c r="WCL94" s="9"/>
      <c r="WCM94" s="9"/>
      <c r="WCN94" s="9"/>
      <c r="WCO94" s="9"/>
      <c r="WCP94" s="9"/>
      <c r="WCQ94" s="9"/>
      <c r="WCR94" s="9"/>
      <c r="WCS94" s="9"/>
      <c r="WCT94" s="9"/>
      <c r="WCU94" s="9"/>
      <c r="WCV94" s="9"/>
      <c r="WCW94" s="9"/>
      <c r="WCX94" s="9"/>
      <c r="WCY94" s="9"/>
      <c r="WCZ94" s="9"/>
      <c r="WDA94" s="9"/>
      <c r="WDB94" s="9"/>
      <c r="WDC94" s="9"/>
      <c r="WDD94" s="9"/>
      <c r="WDE94" s="9"/>
      <c r="WDF94" s="9"/>
      <c r="WDG94" s="9"/>
      <c r="WDH94" s="9"/>
      <c r="WDI94" s="9"/>
      <c r="WDJ94" s="9"/>
      <c r="WDK94" s="9"/>
      <c r="WDL94" s="9"/>
      <c r="WDM94" s="9"/>
      <c r="WDN94" s="9"/>
      <c r="WDO94" s="9"/>
      <c r="WDP94" s="9"/>
      <c r="WDQ94" s="9"/>
      <c r="WDR94" s="9"/>
      <c r="WDS94" s="9"/>
      <c r="WDT94" s="9"/>
      <c r="WDU94" s="9"/>
      <c r="WDV94" s="9"/>
      <c r="WDW94" s="9"/>
      <c r="WDX94" s="9"/>
      <c r="WDY94" s="9"/>
      <c r="WDZ94" s="9"/>
      <c r="WEA94" s="9"/>
      <c r="WEB94" s="9"/>
      <c r="WEC94" s="9"/>
      <c r="WED94" s="9"/>
      <c r="WEE94" s="9"/>
      <c r="WEF94" s="9"/>
      <c r="WEG94" s="9"/>
      <c r="WEH94" s="9"/>
      <c r="WEI94" s="9"/>
      <c r="WEJ94" s="9"/>
      <c r="WEK94" s="9"/>
      <c r="WEL94" s="9"/>
      <c r="WEM94" s="9"/>
      <c r="WEN94" s="9"/>
      <c r="WEO94" s="9"/>
      <c r="WEP94" s="9"/>
      <c r="WEQ94" s="9"/>
      <c r="WER94" s="9"/>
      <c r="WES94" s="9"/>
      <c r="WET94" s="9"/>
      <c r="WEU94" s="9"/>
      <c r="WEV94" s="9"/>
      <c r="WEW94" s="9"/>
      <c r="WEX94" s="9"/>
      <c r="WEY94" s="9"/>
      <c r="WEZ94" s="9"/>
      <c r="WFA94" s="9"/>
      <c r="WFB94" s="9"/>
      <c r="WFC94" s="9"/>
      <c r="WFD94" s="9"/>
      <c r="WFE94" s="9"/>
      <c r="WFF94" s="9"/>
      <c r="WFG94" s="9"/>
      <c r="WFH94" s="9"/>
      <c r="WFI94" s="9"/>
      <c r="WFJ94" s="9"/>
      <c r="WFK94" s="9"/>
      <c r="WFL94" s="9"/>
      <c r="WFM94" s="9"/>
      <c r="WFN94" s="9"/>
      <c r="WFO94" s="9"/>
      <c r="WFP94" s="9"/>
      <c r="WFQ94" s="9"/>
      <c r="WFR94" s="9"/>
      <c r="WFS94" s="9"/>
      <c r="WFT94" s="9"/>
      <c r="WFU94" s="9"/>
      <c r="WFV94" s="9"/>
      <c r="WFW94" s="9"/>
      <c r="WFX94" s="9"/>
      <c r="WFY94" s="9"/>
      <c r="WFZ94" s="9"/>
      <c r="WGA94" s="9"/>
      <c r="WGB94" s="9"/>
      <c r="WGC94" s="9"/>
      <c r="WGD94" s="9"/>
      <c r="WGE94" s="9"/>
      <c r="WGF94" s="9"/>
      <c r="WGG94" s="9"/>
      <c r="WGH94" s="9"/>
      <c r="WGI94" s="9"/>
      <c r="WGJ94" s="9"/>
      <c r="WGK94" s="9"/>
      <c r="WGL94" s="9"/>
      <c r="WGM94" s="9"/>
      <c r="WGN94" s="9"/>
      <c r="WGO94" s="9"/>
      <c r="WGP94" s="9"/>
      <c r="WGQ94" s="9"/>
      <c r="WGR94" s="9"/>
      <c r="WGS94" s="9"/>
      <c r="WGT94" s="9"/>
      <c r="WGU94" s="9"/>
      <c r="WGV94" s="9"/>
      <c r="WGW94" s="9"/>
      <c r="WGX94" s="9"/>
      <c r="WGY94" s="9"/>
      <c r="WGZ94" s="9"/>
      <c r="WHA94" s="9"/>
      <c r="WHB94" s="9"/>
      <c r="WHC94" s="9"/>
      <c r="WHD94" s="9"/>
      <c r="WHE94" s="9"/>
      <c r="WHF94" s="9"/>
      <c r="WHG94" s="9"/>
      <c r="WHH94" s="9"/>
      <c r="WHI94" s="9"/>
      <c r="WHJ94" s="9"/>
      <c r="WHK94" s="9"/>
      <c r="WHL94" s="9"/>
      <c r="WHM94" s="9"/>
      <c r="WHN94" s="9"/>
      <c r="WHO94" s="9"/>
      <c r="WHP94" s="9"/>
      <c r="WHQ94" s="9"/>
      <c r="WHR94" s="9"/>
      <c r="WHS94" s="9"/>
      <c r="WHT94" s="9"/>
      <c r="WHU94" s="9"/>
      <c r="WHV94" s="9"/>
      <c r="WHW94" s="9"/>
      <c r="WHX94" s="9"/>
      <c r="WHY94" s="9"/>
      <c r="WHZ94" s="9"/>
      <c r="WIA94" s="9"/>
      <c r="WIB94" s="9"/>
      <c r="WIC94" s="9"/>
      <c r="WID94" s="9"/>
      <c r="WIE94" s="9"/>
      <c r="WIF94" s="9"/>
      <c r="WIG94" s="9"/>
      <c r="WIH94" s="9"/>
      <c r="WII94" s="9"/>
      <c r="WIJ94" s="9"/>
      <c r="WIK94" s="9"/>
      <c r="WIL94" s="9"/>
      <c r="WIM94" s="9"/>
      <c r="WIN94" s="9"/>
      <c r="WIO94" s="9"/>
      <c r="WIP94" s="9"/>
      <c r="WIQ94" s="9"/>
      <c r="WIR94" s="9"/>
      <c r="WIS94" s="9"/>
      <c r="WIT94" s="9"/>
      <c r="WIU94" s="9"/>
      <c r="WIV94" s="9"/>
      <c r="WIW94" s="9"/>
      <c r="WIX94" s="9"/>
      <c r="WIY94" s="9"/>
      <c r="WIZ94" s="9"/>
      <c r="WJA94" s="9"/>
      <c r="WJB94" s="9"/>
      <c r="WJC94" s="9"/>
      <c r="WJD94" s="9"/>
      <c r="WJE94" s="9"/>
      <c r="WJF94" s="9"/>
      <c r="WJG94" s="9"/>
      <c r="WJH94" s="9"/>
      <c r="WJI94" s="9"/>
      <c r="WJJ94" s="9"/>
      <c r="WJK94" s="9"/>
      <c r="WJL94" s="9"/>
      <c r="WJM94" s="9"/>
      <c r="WJN94" s="9"/>
      <c r="WJO94" s="9"/>
      <c r="WJP94" s="9"/>
      <c r="WJQ94" s="9"/>
      <c r="WJR94" s="9"/>
      <c r="WJS94" s="9"/>
      <c r="WJT94" s="9"/>
      <c r="WJU94" s="9"/>
      <c r="WJV94" s="9"/>
      <c r="WJW94" s="9"/>
      <c r="WJX94" s="9"/>
      <c r="WJY94" s="9"/>
      <c r="WJZ94" s="9"/>
      <c r="WKA94" s="9"/>
      <c r="WKB94" s="9"/>
      <c r="WKC94" s="9"/>
      <c r="WKD94" s="9"/>
      <c r="WKE94" s="9"/>
      <c r="WKF94" s="9"/>
      <c r="WKG94" s="9"/>
      <c r="WKH94" s="9"/>
      <c r="WKI94" s="9"/>
      <c r="WKJ94" s="9"/>
      <c r="WKK94" s="9"/>
      <c r="WKL94" s="9"/>
      <c r="WKM94" s="9"/>
      <c r="WKN94" s="9"/>
      <c r="WKO94" s="9"/>
      <c r="WKP94" s="9"/>
      <c r="WKQ94" s="9"/>
      <c r="WKR94" s="9"/>
      <c r="WKS94" s="9"/>
      <c r="WKT94" s="9"/>
      <c r="WKU94" s="9"/>
      <c r="WKV94" s="9"/>
      <c r="WKW94" s="9"/>
      <c r="WKX94" s="9"/>
      <c r="WKY94" s="9"/>
      <c r="WKZ94" s="9"/>
      <c r="WLA94" s="9"/>
      <c r="WLB94" s="9"/>
      <c r="WLC94" s="9"/>
      <c r="WLD94" s="9"/>
      <c r="WLE94" s="9"/>
      <c r="WLF94" s="9"/>
      <c r="WLG94" s="9"/>
      <c r="WLH94" s="9"/>
      <c r="WLI94" s="9"/>
      <c r="WLJ94" s="9"/>
      <c r="WLK94" s="9"/>
      <c r="WLL94" s="9"/>
      <c r="WLM94" s="9"/>
      <c r="WLN94" s="9"/>
      <c r="WLO94" s="9"/>
      <c r="WLP94" s="9"/>
      <c r="WLQ94" s="9"/>
      <c r="WLR94" s="9"/>
      <c r="WLS94" s="9"/>
      <c r="WLT94" s="9"/>
      <c r="WLU94" s="9"/>
      <c r="WLV94" s="9"/>
      <c r="WLW94" s="9"/>
      <c r="WLX94" s="9"/>
      <c r="WLY94" s="9"/>
      <c r="WLZ94" s="9"/>
      <c r="WMA94" s="9"/>
      <c r="WMB94" s="9"/>
      <c r="WMC94" s="9"/>
      <c r="WMD94" s="9"/>
      <c r="WME94" s="9"/>
      <c r="WMF94" s="9"/>
      <c r="WMG94" s="9"/>
      <c r="WMH94" s="9"/>
      <c r="WMI94" s="9"/>
      <c r="WMJ94" s="9"/>
      <c r="WMK94" s="9"/>
      <c r="WML94" s="9"/>
      <c r="WMM94" s="9"/>
      <c r="WMN94" s="9"/>
      <c r="WMO94" s="9"/>
      <c r="WMP94" s="9"/>
      <c r="WMQ94" s="9"/>
      <c r="WMR94" s="9"/>
      <c r="WMS94" s="9"/>
      <c r="WMT94" s="9"/>
      <c r="WMU94" s="9"/>
      <c r="WMV94" s="9"/>
      <c r="WMW94" s="9"/>
      <c r="WMX94" s="9"/>
      <c r="WMY94" s="9"/>
      <c r="WMZ94" s="9"/>
      <c r="WNA94" s="9"/>
      <c r="WNB94" s="9"/>
      <c r="WNC94" s="9"/>
      <c r="WND94" s="9"/>
      <c r="WNE94" s="9"/>
      <c r="WNF94" s="9"/>
      <c r="WNG94" s="9"/>
      <c r="WNH94" s="9"/>
      <c r="WNI94" s="9"/>
      <c r="WNJ94" s="9"/>
      <c r="WNK94" s="9"/>
      <c r="WNL94" s="9"/>
      <c r="WNM94" s="9"/>
      <c r="WNN94" s="9"/>
      <c r="WNO94" s="9"/>
      <c r="WNP94" s="9"/>
      <c r="WNQ94" s="9"/>
      <c r="WNR94" s="9"/>
      <c r="WNS94" s="9"/>
      <c r="WNT94" s="9"/>
      <c r="WNU94" s="9"/>
      <c r="WNV94" s="9"/>
      <c r="WNW94" s="9"/>
      <c r="WNX94" s="9"/>
      <c r="WNY94" s="9"/>
      <c r="WNZ94" s="9"/>
      <c r="WOA94" s="9"/>
      <c r="WOB94" s="9"/>
      <c r="WOC94" s="9"/>
      <c r="WOD94" s="9"/>
      <c r="WOE94" s="9"/>
      <c r="WOF94" s="9"/>
      <c r="WOG94" s="9"/>
      <c r="WOH94" s="9"/>
      <c r="WOI94" s="9"/>
      <c r="WOJ94" s="9"/>
      <c r="WOK94" s="9"/>
      <c r="WOL94" s="9"/>
      <c r="WOM94" s="9"/>
      <c r="WON94" s="9"/>
      <c r="WOO94" s="9"/>
      <c r="WOP94" s="9"/>
      <c r="WOQ94" s="9"/>
      <c r="WOR94" s="9"/>
      <c r="WOS94" s="9"/>
      <c r="WOT94" s="9"/>
      <c r="WOU94" s="9"/>
      <c r="WOV94" s="9"/>
      <c r="WOW94" s="9"/>
      <c r="WOX94" s="9"/>
      <c r="WOY94" s="9"/>
      <c r="WOZ94" s="9"/>
      <c r="WPA94" s="9"/>
      <c r="WPB94" s="9"/>
      <c r="WPC94" s="9"/>
      <c r="WPD94" s="9"/>
      <c r="WPE94" s="9"/>
      <c r="WPF94" s="9"/>
      <c r="WPG94" s="9"/>
      <c r="WPH94" s="9"/>
      <c r="WPI94" s="9"/>
      <c r="WPJ94" s="9"/>
      <c r="WPK94" s="9"/>
      <c r="WPL94" s="9"/>
      <c r="WPM94" s="9"/>
      <c r="WPN94" s="9"/>
      <c r="WPO94" s="9"/>
      <c r="WPP94" s="9"/>
      <c r="WPQ94" s="9"/>
      <c r="WPR94" s="9"/>
      <c r="WPS94" s="9"/>
      <c r="WPT94" s="9"/>
      <c r="WPU94" s="9"/>
      <c r="WPV94" s="9"/>
      <c r="WPW94" s="9"/>
      <c r="WPX94" s="9"/>
      <c r="WPY94" s="9"/>
      <c r="WPZ94" s="9"/>
      <c r="WQA94" s="9"/>
      <c r="WQB94" s="9"/>
      <c r="WQC94" s="9"/>
      <c r="WQD94" s="9"/>
      <c r="WQE94" s="9"/>
      <c r="WQF94" s="9"/>
      <c r="WQG94" s="9"/>
      <c r="WQH94" s="9"/>
      <c r="WQI94" s="9"/>
      <c r="WQJ94" s="9"/>
      <c r="WQK94" s="9"/>
      <c r="WQL94" s="9"/>
      <c r="WQM94" s="9"/>
      <c r="WQN94" s="9"/>
      <c r="WQO94" s="9"/>
      <c r="WQP94" s="9"/>
      <c r="WQQ94" s="9"/>
      <c r="WQR94" s="9"/>
      <c r="WQS94" s="9"/>
      <c r="WQT94" s="9"/>
      <c r="WQU94" s="9"/>
      <c r="WQV94" s="9"/>
      <c r="WQW94" s="9"/>
      <c r="WQX94" s="9"/>
      <c r="WQY94" s="9"/>
      <c r="WQZ94" s="9"/>
      <c r="WRA94" s="9"/>
      <c r="WRB94" s="9"/>
      <c r="WRC94" s="9"/>
      <c r="WRD94" s="9"/>
      <c r="WRE94" s="9"/>
      <c r="WRF94" s="9"/>
      <c r="WRG94" s="9"/>
      <c r="WRH94" s="9"/>
      <c r="WRI94" s="9"/>
      <c r="WRJ94" s="9"/>
      <c r="WRK94" s="9"/>
      <c r="WRL94" s="9"/>
      <c r="WRM94" s="9"/>
      <c r="WRN94" s="9"/>
      <c r="WRO94" s="9"/>
      <c r="WRP94" s="9"/>
      <c r="WRQ94" s="9"/>
      <c r="WRR94" s="9"/>
      <c r="WRS94" s="9"/>
      <c r="WRT94" s="9"/>
      <c r="WRU94" s="9"/>
      <c r="WRV94" s="9"/>
      <c r="WRW94" s="9"/>
      <c r="WRX94" s="9"/>
      <c r="WRY94" s="9"/>
      <c r="WRZ94" s="9"/>
      <c r="WSA94" s="9"/>
      <c r="WSB94" s="9"/>
      <c r="WSC94" s="9"/>
      <c r="WSD94" s="9"/>
      <c r="WSE94" s="9"/>
      <c r="WSF94" s="9"/>
      <c r="WSG94" s="9"/>
      <c r="WSH94" s="9"/>
      <c r="WSI94" s="9"/>
      <c r="WSJ94" s="9"/>
      <c r="WSK94" s="9"/>
      <c r="WSL94" s="9"/>
      <c r="WSM94" s="9"/>
      <c r="WSN94" s="9"/>
      <c r="WSO94" s="9"/>
      <c r="WSP94" s="9"/>
      <c r="WSQ94" s="9"/>
      <c r="WSR94" s="9"/>
      <c r="WSS94" s="9"/>
      <c r="WST94" s="9"/>
      <c r="WSU94" s="9"/>
      <c r="WSV94" s="9"/>
      <c r="WSW94" s="9"/>
      <c r="WSX94" s="9"/>
      <c r="WSY94" s="9"/>
      <c r="WSZ94" s="9"/>
      <c r="WTA94" s="9"/>
      <c r="WTB94" s="9"/>
      <c r="WTC94" s="9"/>
      <c r="WTD94" s="9"/>
      <c r="WTE94" s="9"/>
      <c r="WTF94" s="9"/>
      <c r="WTG94" s="9"/>
      <c r="WTH94" s="9"/>
      <c r="WTI94" s="9"/>
      <c r="WTJ94" s="9"/>
      <c r="WTK94" s="9"/>
      <c r="WTL94" s="9"/>
      <c r="WTM94" s="9"/>
      <c r="WTN94" s="9"/>
      <c r="WTO94" s="9"/>
      <c r="WTP94" s="9"/>
      <c r="WTQ94" s="9"/>
      <c r="WTR94" s="9"/>
      <c r="WTS94" s="9"/>
      <c r="WTT94" s="9"/>
      <c r="WTU94" s="9"/>
      <c r="WTV94" s="9"/>
      <c r="WTW94" s="9"/>
      <c r="WTX94" s="9"/>
      <c r="WTY94" s="9"/>
      <c r="WTZ94" s="9"/>
      <c r="WUA94" s="9"/>
      <c r="WUB94" s="9"/>
      <c r="WUC94" s="9"/>
      <c r="WUD94" s="9"/>
      <c r="WUE94" s="9"/>
      <c r="WUF94" s="9"/>
      <c r="WUG94" s="9"/>
      <c r="WUH94" s="9"/>
      <c r="WUI94" s="9"/>
      <c r="WUJ94" s="9"/>
      <c r="WUK94" s="9"/>
      <c r="WUL94" s="9"/>
      <c r="WUM94" s="9"/>
      <c r="WUN94" s="9"/>
      <c r="WUO94" s="9"/>
      <c r="WUP94" s="9"/>
      <c r="WUQ94" s="9"/>
      <c r="WUR94" s="9"/>
      <c r="WUS94" s="9"/>
      <c r="WUT94" s="9"/>
      <c r="WUU94" s="9"/>
      <c r="WUV94" s="9"/>
      <c r="WUW94" s="9"/>
      <c r="WUX94" s="9"/>
      <c r="WUY94" s="9"/>
      <c r="WUZ94" s="9"/>
      <c r="WVA94" s="9"/>
      <c r="WVB94" s="9"/>
      <c r="WVC94" s="9"/>
      <c r="WVD94" s="9"/>
      <c r="WVE94" s="9"/>
      <c r="WVF94" s="9"/>
      <c r="WVG94" s="9"/>
      <c r="WVH94" s="9"/>
      <c r="WVI94" s="9"/>
      <c r="WVJ94" s="9"/>
      <c r="WVK94" s="9"/>
      <c r="WVL94" s="9"/>
      <c r="WVM94" s="9"/>
      <c r="WVN94" s="9"/>
      <c r="WVO94" s="9"/>
      <c r="WVP94" s="9"/>
      <c r="WVQ94" s="9"/>
      <c r="WVR94" s="9"/>
      <c r="WVS94" s="9"/>
      <c r="WVT94" s="9"/>
      <c r="WVU94" s="9"/>
      <c r="WVV94" s="9"/>
      <c r="WVW94" s="9"/>
      <c r="WVX94" s="9"/>
      <c r="WVY94" s="9"/>
      <c r="WVZ94" s="9"/>
      <c r="WWA94" s="9"/>
      <c r="WWB94" s="9"/>
      <c r="WWC94" s="9"/>
      <c r="WWD94" s="9"/>
      <c r="WWE94" s="9"/>
      <c r="WWF94" s="9"/>
      <c r="WWG94" s="9"/>
      <c r="WWH94" s="9"/>
      <c r="WWI94" s="9"/>
      <c r="WWJ94" s="9"/>
      <c r="WWK94" s="9"/>
      <c r="WWL94" s="9"/>
      <c r="WWM94" s="9"/>
      <c r="WWN94" s="9"/>
      <c r="WWO94" s="9"/>
      <c r="WWP94" s="9"/>
      <c r="WWQ94" s="9"/>
      <c r="WWR94" s="9"/>
      <c r="WWS94" s="9"/>
      <c r="WWT94" s="9"/>
      <c r="WWU94" s="9"/>
      <c r="WWV94" s="9"/>
      <c r="WWW94" s="9"/>
      <c r="WWX94" s="9"/>
      <c r="WWY94" s="9"/>
      <c r="WWZ94" s="9"/>
      <c r="WXA94" s="9"/>
      <c r="WXB94" s="9"/>
      <c r="WXC94" s="9"/>
      <c r="WXD94" s="9"/>
      <c r="WXE94" s="9"/>
      <c r="WXF94" s="9"/>
      <c r="WXG94" s="9"/>
      <c r="WXH94" s="9"/>
      <c r="WXI94" s="9"/>
      <c r="WXJ94" s="9"/>
      <c r="WXK94" s="9"/>
      <c r="WXL94" s="9"/>
      <c r="WXM94" s="9"/>
      <c r="WXN94" s="9"/>
      <c r="WXO94" s="9"/>
      <c r="WXP94" s="9"/>
      <c r="WXQ94" s="9"/>
      <c r="WXR94" s="9"/>
      <c r="WXS94" s="9"/>
      <c r="WXT94" s="9"/>
      <c r="WXU94" s="9"/>
      <c r="WXV94" s="9"/>
      <c r="WXW94" s="9"/>
      <c r="WXX94" s="9"/>
      <c r="WXY94" s="9"/>
      <c r="WXZ94" s="9"/>
      <c r="WYA94" s="9"/>
      <c r="WYB94" s="9"/>
      <c r="WYC94" s="9"/>
      <c r="WYD94" s="9"/>
      <c r="WYE94" s="9"/>
      <c r="WYF94" s="9"/>
      <c r="WYG94" s="9"/>
      <c r="WYH94" s="9"/>
      <c r="WYI94" s="9"/>
      <c r="WYJ94" s="9"/>
      <c r="WYK94" s="9"/>
      <c r="WYL94" s="9"/>
      <c r="WYM94" s="9"/>
      <c r="WYN94" s="9"/>
      <c r="WYO94" s="9"/>
      <c r="WYP94" s="9"/>
      <c r="WYQ94" s="9"/>
      <c r="WYR94" s="9"/>
      <c r="WYS94" s="9"/>
      <c r="WYT94" s="9"/>
      <c r="WYU94" s="9"/>
      <c r="WYV94" s="9"/>
      <c r="WYW94" s="9"/>
      <c r="WYX94" s="9"/>
      <c r="WYY94" s="9"/>
      <c r="WYZ94" s="9"/>
      <c r="WZA94" s="9"/>
      <c r="WZB94" s="9"/>
      <c r="WZC94" s="9"/>
      <c r="WZD94" s="9"/>
      <c r="WZE94" s="9"/>
      <c r="WZF94" s="9"/>
      <c r="WZG94" s="9"/>
      <c r="WZH94" s="9"/>
      <c r="WZI94" s="9"/>
      <c r="WZJ94" s="9"/>
      <c r="WZK94" s="9"/>
      <c r="WZL94" s="9"/>
      <c r="WZM94" s="9"/>
      <c r="WZN94" s="9"/>
      <c r="WZO94" s="9"/>
      <c r="WZP94" s="9"/>
      <c r="WZQ94" s="9"/>
      <c r="WZR94" s="9"/>
      <c r="WZS94" s="9"/>
      <c r="WZT94" s="9"/>
      <c r="WZU94" s="9"/>
      <c r="WZV94" s="9"/>
      <c r="WZW94" s="9"/>
      <c r="WZX94" s="9"/>
      <c r="WZY94" s="9"/>
      <c r="WZZ94" s="9"/>
      <c r="XAA94" s="9"/>
      <c r="XAB94" s="9"/>
      <c r="XAC94" s="9"/>
      <c r="XAD94" s="9"/>
      <c r="XAE94" s="9"/>
      <c r="XAF94" s="9"/>
      <c r="XAG94" s="9"/>
      <c r="XAH94" s="9"/>
      <c r="XAI94" s="9"/>
      <c r="XAJ94" s="9"/>
      <c r="XAK94" s="9"/>
      <c r="XAL94" s="9"/>
      <c r="XAM94" s="9"/>
      <c r="XAN94" s="9"/>
      <c r="XAO94" s="9"/>
      <c r="XAP94" s="9"/>
      <c r="XAQ94" s="9"/>
      <c r="XAR94" s="9"/>
      <c r="XAS94" s="9"/>
      <c r="XAT94" s="9"/>
      <c r="XAU94" s="9"/>
      <c r="XAV94" s="9"/>
      <c r="XAW94" s="9"/>
      <c r="XAX94" s="9"/>
      <c r="XAY94" s="9"/>
      <c r="XAZ94" s="9"/>
      <c r="XBA94" s="9"/>
      <c r="XBB94" s="9"/>
      <c r="XBC94" s="9"/>
      <c r="XBD94" s="9"/>
      <c r="XBE94" s="9"/>
      <c r="XBF94" s="9"/>
      <c r="XBG94" s="9"/>
      <c r="XBH94" s="9"/>
      <c r="XBI94" s="9"/>
      <c r="XBJ94" s="9"/>
      <c r="XBK94" s="9"/>
      <c r="XBL94" s="9"/>
      <c r="XBM94" s="9"/>
      <c r="XBN94" s="9"/>
      <c r="XBO94" s="9"/>
      <c r="XBP94" s="9"/>
      <c r="XBQ94" s="9"/>
      <c r="XBR94" s="9"/>
      <c r="XBS94" s="9"/>
      <c r="XBT94" s="9"/>
      <c r="XBU94" s="9"/>
      <c r="XBV94" s="9"/>
      <c r="XBW94" s="9"/>
      <c r="XBX94" s="9"/>
      <c r="XBY94" s="9"/>
      <c r="XBZ94" s="9"/>
      <c r="XCA94" s="9"/>
      <c r="XCB94" s="9"/>
      <c r="XCC94" s="9"/>
      <c r="XCD94" s="9"/>
      <c r="XCE94" s="9"/>
      <c r="XCF94" s="9"/>
      <c r="XCG94" s="9"/>
      <c r="XCH94" s="9"/>
      <c r="XCI94" s="9"/>
      <c r="XCJ94" s="9"/>
      <c r="XCK94" s="9"/>
      <c r="XCL94" s="9"/>
      <c r="XCM94" s="9"/>
      <c r="XCN94" s="9"/>
      <c r="XCO94" s="9"/>
      <c r="XCP94" s="9"/>
      <c r="XCQ94" s="9"/>
      <c r="XCR94" s="9"/>
      <c r="XCS94" s="9"/>
      <c r="XCT94" s="9"/>
      <c r="XCU94" s="9"/>
      <c r="XCV94" s="9"/>
      <c r="XCW94" s="9"/>
      <c r="XCX94" s="9"/>
      <c r="XCY94" s="9"/>
      <c r="XCZ94" s="9"/>
      <c r="XDA94" s="9"/>
      <c r="XDB94" s="9"/>
      <c r="XDC94" s="9"/>
      <c r="XDD94" s="9"/>
      <c r="XDE94" s="9"/>
      <c r="XDF94" s="9"/>
      <c r="XDG94" s="9"/>
      <c r="XDH94" s="9"/>
      <c r="XDI94" s="9"/>
      <c r="XDJ94" s="9"/>
      <c r="XDK94" s="9"/>
      <c r="XDL94" s="9"/>
      <c r="XDM94" s="9"/>
      <c r="XDN94" s="9"/>
      <c r="XDO94" s="9"/>
      <c r="XDP94" s="9"/>
      <c r="XDQ94" s="9"/>
      <c r="XDR94" s="9"/>
      <c r="XDS94" s="9"/>
      <c r="XDT94" s="9"/>
      <c r="XDU94" s="9"/>
      <c r="XDV94" s="9"/>
      <c r="XDW94" s="9"/>
      <c r="XDX94" s="9"/>
      <c r="XDY94" s="9"/>
      <c r="XDZ94" s="9"/>
      <c r="XEA94" s="9"/>
      <c r="XEB94" s="9"/>
      <c r="XEC94" s="9"/>
      <c r="XED94" s="9"/>
      <c r="XEE94" s="9"/>
      <c r="XEF94" s="9"/>
    </row>
    <row r="95" spans="1:16384" s="11" customFormat="1" ht="30" x14ac:dyDescent="0.25">
      <c r="A95" s="39">
        <v>31</v>
      </c>
      <c r="B95" s="47" t="s">
        <v>383</v>
      </c>
      <c r="C95" s="47" t="s">
        <v>384</v>
      </c>
      <c r="D95" s="47" t="s">
        <v>99</v>
      </c>
      <c r="E95" s="47" t="s">
        <v>104</v>
      </c>
      <c r="F95" s="47" t="s">
        <v>385</v>
      </c>
      <c r="G95" s="46">
        <v>12224</v>
      </c>
      <c r="H95" s="44" t="s">
        <v>386</v>
      </c>
      <c r="I95" s="29" t="s">
        <v>387</v>
      </c>
      <c r="J95" s="47" t="s">
        <v>388</v>
      </c>
      <c r="K95" s="45">
        <v>43230</v>
      </c>
      <c r="L95" s="156">
        <v>35200</v>
      </c>
      <c r="M95" s="46">
        <v>12303</v>
      </c>
      <c r="N95" s="45">
        <v>43230</v>
      </c>
      <c r="O95" s="45">
        <v>43465</v>
      </c>
      <c r="P95" s="47" t="s">
        <v>199</v>
      </c>
      <c r="Q95" s="45" t="s">
        <v>105</v>
      </c>
      <c r="R95" s="167" t="s">
        <v>105</v>
      </c>
      <c r="S95" s="167" t="s">
        <v>105</v>
      </c>
      <c r="T95" s="47" t="s">
        <v>375</v>
      </c>
      <c r="U95" s="45" t="s">
        <v>105</v>
      </c>
      <c r="V95" s="45" t="s">
        <v>105</v>
      </c>
      <c r="W95" s="45" t="s">
        <v>105</v>
      </c>
      <c r="X95" s="46" t="s">
        <v>105</v>
      </c>
      <c r="Y95" s="45" t="s">
        <v>105</v>
      </c>
      <c r="Z95" s="45" t="s">
        <v>105</v>
      </c>
      <c r="AA95" s="45" t="s">
        <v>105</v>
      </c>
      <c r="AB95" s="90" t="s">
        <v>105</v>
      </c>
      <c r="AC95" s="49">
        <v>0</v>
      </c>
      <c r="AD95" s="49">
        <v>0</v>
      </c>
      <c r="AE95" s="49">
        <v>0</v>
      </c>
      <c r="AF95" s="45" t="s">
        <v>105</v>
      </c>
      <c r="AG95" s="49" t="s">
        <v>105</v>
      </c>
      <c r="AH95" s="156">
        <v>0</v>
      </c>
      <c r="AI95" s="167">
        <v>0</v>
      </c>
      <c r="AJ95" s="167">
        <v>0</v>
      </c>
      <c r="AK95" s="167">
        <f>1300+650+1300+650+4760</f>
        <v>8660</v>
      </c>
      <c r="AL95" s="167">
        <f>AJ95+AK95</f>
        <v>8660</v>
      </c>
      <c r="AM95" s="50" t="s">
        <v>105</v>
      </c>
      <c r="AN95" s="50" t="s">
        <v>105</v>
      </c>
      <c r="AO95" s="50" t="s">
        <v>105</v>
      </c>
      <c r="AP95" s="50" t="s">
        <v>105</v>
      </c>
      <c r="AQ95" s="50" t="s">
        <v>105</v>
      </c>
      <c r="AR95" s="50" t="s">
        <v>105</v>
      </c>
      <c r="AS95" s="50" t="s">
        <v>105</v>
      </c>
      <c r="AT95" s="50" t="s">
        <v>105</v>
      </c>
      <c r="AU95" s="46" t="s">
        <v>105</v>
      </c>
      <c r="AV95" s="50" t="s">
        <v>105</v>
      </c>
      <c r="AW95" s="50" t="s">
        <v>105</v>
      </c>
      <c r="AX95" s="50" t="s">
        <v>105</v>
      </c>
      <c r="AY95" s="50" t="s">
        <v>105</v>
      </c>
      <c r="AZ95" s="50" t="s">
        <v>105</v>
      </c>
      <c r="BA95" s="50" t="s">
        <v>105</v>
      </c>
      <c r="BB95" s="50" t="s">
        <v>105</v>
      </c>
      <c r="BC95" s="50" t="s">
        <v>105</v>
      </c>
      <c r="BD95" s="50" t="s">
        <v>105</v>
      </c>
      <c r="BE95" s="120" t="s">
        <v>105</v>
      </c>
      <c r="BF95" s="120" t="s">
        <v>105</v>
      </c>
      <c r="BG95" s="120" t="s">
        <v>105</v>
      </c>
      <c r="BH95" s="120" t="s">
        <v>105</v>
      </c>
    </row>
    <row r="96" spans="1:16384" s="11" customFormat="1" ht="75" x14ac:dyDescent="0.25">
      <c r="A96" s="39">
        <v>32</v>
      </c>
      <c r="B96" s="47" t="s">
        <v>389</v>
      </c>
      <c r="C96" s="47" t="s">
        <v>390</v>
      </c>
      <c r="D96" s="47" t="s">
        <v>123</v>
      </c>
      <c r="E96" s="47" t="s">
        <v>105</v>
      </c>
      <c r="F96" s="47" t="s">
        <v>391</v>
      </c>
      <c r="G96" s="46" t="s">
        <v>105</v>
      </c>
      <c r="H96" s="44" t="s">
        <v>392</v>
      </c>
      <c r="I96" s="29" t="s">
        <v>393</v>
      </c>
      <c r="J96" s="47" t="s">
        <v>394</v>
      </c>
      <c r="K96" s="45">
        <v>43199</v>
      </c>
      <c r="L96" s="156">
        <v>7821</v>
      </c>
      <c r="M96" s="46">
        <v>12281</v>
      </c>
      <c r="N96" s="45">
        <v>43199</v>
      </c>
      <c r="O96" s="45">
        <v>43465</v>
      </c>
      <c r="P96" s="47" t="s">
        <v>141</v>
      </c>
      <c r="Q96" s="45" t="s">
        <v>105</v>
      </c>
      <c r="R96" s="167" t="s">
        <v>105</v>
      </c>
      <c r="S96" s="167" t="s">
        <v>105</v>
      </c>
      <c r="T96" s="47" t="s">
        <v>375</v>
      </c>
      <c r="U96" s="45" t="s">
        <v>105</v>
      </c>
      <c r="V96" s="45" t="s">
        <v>105</v>
      </c>
      <c r="W96" s="45" t="s">
        <v>105</v>
      </c>
      <c r="X96" s="46" t="s">
        <v>105</v>
      </c>
      <c r="Y96" s="45" t="s">
        <v>105</v>
      </c>
      <c r="Z96" s="45" t="s">
        <v>105</v>
      </c>
      <c r="AA96" s="45" t="s">
        <v>105</v>
      </c>
      <c r="AB96" s="90" t="s">
        <v>105</v>
      </c>
      <c r="AC96" s="49">
        <v>0</v>
      </c>
      <c r="AD96" s="49">
        <v>0</v>
      </c>
      <c r="AE96" s="49">
        <v>0</v>
      </c>
      <c r="AF96" s="45" t="s">
        <v>105</v>
      </c>
      <c r="AG96" s="49" t="s">
        <v>105</v>
      </c>
      <c r="AH96" s="156">
        <v>0</v>
      </c>
      <c r="AI96" s="167">
        <v>0</v>
      </c>
      <c r="AJ96" s="167">
        <v>0</v>
      </c>
      <c r="AK96" s="167">
        <f>3880+480+2120</f>
        <v>6480</v>
      </c>
      <c r="AL96" s="167">
        <f>AK96+AJ96</f>
        <v>6480</v>
      </c>
      <c r="AM96" s="50" t="s">
        <v>105</v>
      </c>
      <c r="AN96" s="50" t="s">
        <v>105</v>
      </c>
      <c r="AO96" s="50" t="s">
        <v>105</v>
      </c>
      <c r="AP96" s="50" t="s">
        <v>105</v>
      </c>
      <c r="AQ96" s="89" t="s">
        <v>123</v>
      </c>
      <c r="AR96" s="47" t="s">
        <v>122</v>
      </c>
      <c r="AS96" s="121">
        <v>12270</v>
      </c>
      <c r="AT96" s="122">
        <v>43188</v>
      </c>
      <c r="AU96" s="121" t="s">
        <v>105</v>
      </c>
      <c r="AV96" s="122" t="s">
        <v>105</v>
      </c>
      <c r="AW96" s="50" t="s">
        <v>105</v>
      </c>
      <c r="AX96" s="50" t="s">
        <v>105</v>
      </c>
      <c r="AY96" s="50" t="s">
        <v>105</v>
      </c>
      <c r="AZ96" s="50" t="s">
        <v>105</v>
      </c>
      <c r="BA96" s="50" t="s">
        <v>105</v>
      </c>
      <c r="BB96" s="50" t="s">
        <v>105</v>
      </c>
      <c r="BC96" s="50" t="s">
        <v>105</v>
      </c>
      <c r="BD96" s="50" t="s">
        <v>105</v>
      </c>
      <c r="BE96" s="120" t="s">
        <v>105</v>
      </c>
      <c r="BF96" s="120" t="s">
        <v>105</v>
      </c>
      <c r="BG96" s="120" t="s">
        <v>105</v>
      </c>
      <c r="BH96" s="120" t="s">
        <v>105</v>
      </c>
    </row>
    <row r="97" spans="1:60" s="11" customFormat="1" ht="30" x14ac:dyDescent="0.25">
      <c r="A97" s="39">
        <v>33</v>
      </c>
      <c r="B97" s="47" t="s">
        <v>395</v>
      </c>
      <c r="C97" s="47" t="s">
        <v>396</v>
      </c>
      <c r="D97" s="47" t="s">
        <v>99</v>
      </c>
      <c r="E97" s="47" t="s">
        <v>104</v>
      </c>
      <c r="F97" s="47" t="s">
        <v>397</v>
      </c>
      <c r="G97" s="46">
        <v>12270</v>
      </c>
      <c r="H97" s="44" t="s">
        <v>398</v>
      </c>
      <c r="I97" s="29" t="s">
        <v>399</v>
      </c>
      <c r="J97" s="47" t="s">
        <v>400</v>
      </c>
      <c r="K97" s="45">
        <v>43215</v>
      </c>
      <c r="L97" s="156">
        <v>654304</v>
      </c>
      <c r="M97" s="46">
        <v>12296</v>
      </c>
      <c r="N97" s="45">
        <v>43215</v>
      </c>
      <c r="O97" s="45">
        <v>43580</v>
      </c>
      <c r="P97" s="47" t="s">
        <v>199</v>
      </c>
      <c r="Q97" s="45" t="s">
        <v>105</v>
      </c>
      <c r="R97" s="167" t="s">
        <v>105</v>
      </c>
      <c r="S97" s="167" t="s">
        <v>105</v>
      </c>
      <c r="T97" s="47" t="s">
        <v>102</v>
      </c>
      <c r="U97" s="45" t="s">
        <v>105</v>
      </c>
      <c r="V97" s="45" t="s">
        <v>105</v>
      </c>
      <c r="W97" s="45" t="s">
        <v>105</v>
      </c>
      <c r="X97" s="46" t="s">
        <v>105</v>
      </c>
      <c r="Y97" s="45" t="s">
        <v>105</v>
      </c>
      <c r="Z97" s="45" t="s">
        <v>105</v>
      </c>
      <c r="AA97" s="45" t="s">
        <v>105</v>
      </c>
      <c r="AB97" s="90" t="s">
        <v>105</v>
      </c>
      <c r="AC97" s="49">
        <v>0</v>
      </c>
      <c r="AD97" s="49">
        <v>0</v>
      </c>
      <c r="AE97" s="49">
        <v>0</v>
      </c>
      <c r="AF97" s="45" t="s">
        <v>105</v>
      </c>
      <c r="AG97" s="49" t="s">
        <v>105</v>
      </c>
      <c r="AH97" s="156">
        <v>0</v>
      </c>
      <c r="AI97" s="167">
        <v>0</v>
      </c>
      <c r="AJ97" s="167">
        <v>0</v>
      </c>
      <c r="AK97" s="167">
        <f>327152+318973.2+163576</f>
        <v>809701.2</v>
      </c>
      <c r="AL97" s="167">
        <f>AJ97+AK97</f>
        <v>809701.2</v>
      </c>
      <c r="AM97" s="50"/>
      <c r="AN97" s="50"/>
      <c r="AO97" s="50"/>
      <c r="AP97" s="50"/>
      <c r="AQ97" s="132"/>
      <c r="AR97" s="133"/>
      <c r="AS97" s="134"/>
      <c r="AT97" s="135"/>
      <c r="AU97" s="134"/>
      <c r="AV97" s="135"/>
      <c r="AW97" s="50"/>
      <c r="AX97" s="50"/>
      <c r="AY97" s="50"/>
      <c r="AZ97" s="50"/>
      <c r="BA97" s="50"/>
      <c r="BB97" s="50"/>
      <c r="BC97" s="50"/>
      <c r="BD97" s="50"/>
      <c r="BE97" s="120"/>
      <c r="BF97" s="120"/>
      <c r="BG97" s="120"/>
      <c r="BH97" s="120"/>
    </row>
    <row r="98" spans="1:60" s="11" customFormat="1" ht="30" x14ac:dyDescent="0.25">
      <c r="A98" s="39">
        <v>34</v>
      </c>
      <c r="B98" s="47" t="s">
        <v>401</v>
      </c>
      <c r="C98" s="47" t="s">
        <v>402</v>
      </c>
      <c r="D98" s="47" t="s">
        <v>99</v>
      </c>
      <c r="E98" s="47" t="s">
        <v>104</v>
      </c>
      <c r="F98" s="47" t="s">
        <v>403</v>
      </c>
      <c r="G98" s="46">
        <v>12235</v>
      </c>
      <c r="H98" s="44" t="s">
        <v>342</v>
      </c>
      <c r="I98" s="29" t="s">
        <v>404</v>
      </c>
      <c r="J98" s="47" t="s">
        <v>405</v>
      </c>
      <c r="K98" s="45">
        <v>43206</v>
      </c>
      <c r="L98" s="156">
        <v>137672</v>
      </c>
      <c r="M98" s="46">
        <v>12292</v>
      </c>
      <c r="N98" s="45">
        <v>43206</v>
      </c>
      <c r="O98" s="45">
        <v>43571</v>
      </c>
      <c r="P98" s="47" t="s">
        <v>142</v>
      </c>
      <c r="Q98" s="45" t="s">
        <v>105</v>
      </c>
      <c r="R98" s="167" t="s">
        <v>105</v>
      </c>
      <c r="S98" s="167" t="s">
        <v>105</v>
      </c>
      <c r="T98" s="47" t="s">
        <v>216</v>
      </c>
      <c r="U98" s="45" t="s">
        <v>105</v>
      </c>
      <c r="V98" s="45" t="s">
        <v>105</v>
      </c>
      <c r="W98" s="45" t="s">
        <v>105</v>
      </c>
      <c r="X98" s="46" t="s">
        <v>105</v>
      </c>
      <c r="Y98" s="45" t="s">
        <v>105</v>
      </c>
      <c r="Z98" s="45" t="s">
        <v>105</v>
      </c>
      <c r="AA98" s="45" t="s">
        <v>105</v>
      </c>
      <c r="AB98" s="90" t="s">
        <v>105</v>
      </c>
      <c r="AC98" s="49">
        <v>0</v>
      </c>
      <c r="AD98" s="49">
        <v>0</v>
      </c>
      <c r="AE98" s="49">
        <v>0</v>
      </c>
      <c r="AF98" s="45" t="s">
        <v>105</v>
      </c>
      <c r="AG98" s="49" t="s">
        <v>105</v>
      </c>
      <c r="AH98" s="156">
        <v>0</v>
      </c>
      <c r="AI98" s="167">
        <v>0</v>
      </c>
      <c r="AJ98" s="167">
        <v>0</v>
      </c>
      <c r="AK98" s="167">
        <f>87641.4+50030.6</f>
        <v>137672</v>
      </c>
      <c r="AL98" s="167">
        <f t="shared" ref="AL98:AL106" si="1">AJ98+AK98</f>
        <v>137672</v>
      </c>
      <c r="AM98" s="50"/>
      <c r="AN98" s="50"/>
      <c r="AO98" s="50"/>
      <c r="AP98" s="50"/>
      <c r="AQ98" s="132"/>
      <c r="AR98" s="133"/>
      <c r="AS98" s="134"/>
      <c r="AT98" s="135"/>
      <c r="AU98" s="134"/>
      <c r="AV98" s="135"/>
      <c r="AW98" s="50"/>
      <c r="AX98" s="50"/>
      <c r="AY98" s="50"/>
      <c r="AZ98" s="50"/>
      <c r="BA98" s="50"/>
      <c r="BB98" s="50"/>
      <c r="BC98" s="50"/>
      <c r="BD98" s="50"/>
      <c r="BE98" s="120"/>
      <c r="BF98" s="120"/>
      <c r="BG98" s="120"/>
      <c r="BH98" s="120"/>
    </row>
    <row r="99" spans="1:60" s="11" customFormat="1" ht="45" x14ac:dyDescent="0.25">
      <c r="A99" s="39">
        <v>35</v>
      </c>
      <c r="B99" s="47" t="s">
        <v>406</v>
      </c>
      <c r="C99" s="47" t="s">
        <v>415</v>
      </c>
      <c r="D99" s="47" t="s">
        <v>99</v>
      </c>
      <c r="E99" s="47" t="s">
        <v>104</v>
      </c>
      <c r="F99" s="47" t="s">
        <v>407</v>
      </c>
      <c r="G99" s="46">
        <v>11997</v>
      </c>
      <c r="H99" s="44" t="s">
        <v>292</v>
      </c>
      <c r="I99" s="29" t="s">
        <v>408</v>
      </c>
      <c r="J99" s="47" t="s">
        <v>409</v>
      </c>
      <c r="K99" s="45">
        <v>43194</v>
      </c>
      <c r="L99" s="156">
        <v>103900</v>
      </c>
      <c r="M99" s="46">
        <v>12276</v>
      </c>
      <c r="N99" s="45">
        <v>43194</v>
      </c>
      <c r="O99" s="45">
        <v>43465</v>
      </c>
      <c r="P99" s="47" t="s">
        <v>199</v>
      </c>
      <c r="Q99" s="45" t="s">
        <v>105</v>
      </c>
      <c r="R99" s="167" t="s">
        <v>105</v>
      </c>
      <c r="S99" s="167" t="s">
        <v>105</v>
      </c>
      <c r="T99" s="47" t="s">
        <v>216</v>
      </c>
      <c r="U99" s="45" t="s">
        <v>105</v>
      </c>
      <c r="V99" s="45" t="s">
        <v>105</v>
      </c>
      <c r="W99" s="45" t="s">
        <v>105</v>
      </c>
      <c r="X99" s="46" t="s">
        <v>105</v>
      </c>
      <c r="Y99" s="45" t="s">
        <v>105</v>
      </c>
      <c r="Z99" s="45" t="s">
        <v>105</v>
      </c>
      <c r="AA99" s="45" t="s">
        <v>105</v>
      </c>
      <c r="AB99" s="90" t="s">
        <v>105</v>
      </c>
      <c r="AC99" s="49">
        <v>0</v>
      </c>
      <c r="AD99" s="49">
        <v>0</v>
      </c>
      <c r="AE99" s="49">
        <v>0</v>
      </c>
      <c r="AF99" s="45" t="s">
        <v>105</v>
      </c>
      <c r="AG99" s="49" t="s">
        <v>105</v>
      </c>
      <c r="AH99" s="156">
        <v>0</v>
      </c>
      <c r="AI99" s="167">
        <v>0</v>
      </c>
      <c r="AJ99" s="167">
        <v>0</v>
      </c>
      <c r="AK99" s="167">
        <f>35060+27161+11471.6</f>
        <v>73692.600000000006</v>
      </c>
      <c r="AL99" s="167">
        <f t="shared" si="1"/>
        <v>73692.600000000006</v>
      </c>
      <c r="AM99" s="50" t="s">
        <v>331</v>
      </c>
      <c r="AN99" s="46">
        <v>12041</v>
      </c>
      <c r="AO99" s="50" t="s">
        <v>410</v>
      </c>
      <c r="AP99" s="46">
        <v>12041</v>
      </c>
      <c r="AQ99" s="89" t="s">
        <v>105</v>
      </c>
      <c r="AR99" s="47" t="s">
        <v>105</v>
      </c>
      <c r="AS99" s="121" t="s">
        <v>105</v>
      </c>
      <c r="AT99" s="122" t="s">
        <v>105</v>
      </c>
      <c r="AU99" s="121" t="s">
        <v>105</v>
      </c>
      <c r="AV99" s="122" t="s">
        <v>105</v>
      </c>
      <c r="AW99" s="50" t="s">
        <v>105</v>
      </c>
      <c r="AX99" s="50" t="s">
        <v>105</v>
      </c>
      <c r="AY99" s="50" t="s">
        <v>105</v>
      </c>
      <c r="AZ99" s="50" t="s">
        <v>105</v>
      </c>
      <c r="BA99" s="50" t="s">
        <v>105</v>
      </c>
      <c r="BB99" s="50" t="s">
        <v>105</v>
      </c>
      <c r="BC99" s="50" t="s">
        <v>105</v>
      </c>
      <c r="BD99" s="50" t="s">
        <v>105</v>
      </c>
      <c r="BE99" s="120" t="s">
        <v>105</v>
      </c>
      <c r="BF99" s="120" t="s">
        <v>105</v>
      </c>
      <c r="BG99" s="120" t="s">
        <v>105</v>
      </c>
      <c r="BH99" s="120" t="s">
        <v>105</v>
      </c>
    </row>
    <row r="100" spans="1:60" s="11" customFormat="1" ht="30" x14ac:dyDescent="0.25">
      <c r="A100" s="39">
        <v>36</v>
      </c>
      <c r="B100" s="47" t="s">
        <v>300</v>
      </c>
      <c r="C100" s="47" t="s">
        <v>416</v>
      </c>
      <c r="D100" s="47" t="s">
        <v>99</v>
      </c>
      <c r="E100" s="47" t="s">
        <v>104</v>
      </c>
      <c r="F100" s="47" t="s">
        <v>411</v>
      </c>
      <c r="G100" s="46">
        <v>12196</v>
      </c>
      <c r="H100" s="44" t="s">
        <v>300</v>
      </c>
      <c r="I100" s="29" t="s">
        <v>412</v>
      </c>
      <c r="J100" s="47" t="s">
        <v>413</v>
      </c>
      <c r="K100" s="45">
        <v>43133</v>
      </c>
      <c r="L100" s="156">
        <v>404000</v>
      </c>
      <c r="M100" s="46">
        <v>12235</v>
      </c>
      <c r="N100" s="45">
        <v>43133</v>
      </c>
      <c r="O100" s="45">
        <v>43498</v>
      </c>
      <c r="P100" s="47" t="s">
        <v>414</v>
      </c>
      <c r="Q100" s="45" t="s">
        <v>105</v>
      </c>
      <c r="R100" s="167" t="s">
        <v>105</v>
      </c>
      <c r="S100" s="167" t="s">
        <v>105</v>
      </c>
      <c r="T100" s="47" t="s">
        <v>216</v>
      </c>
      <c r="U100" s="45" t="s">
        <v>105</v>
      </c>
      <c r="V100" s="45" t="s">
        <v>105</v>
      </c>
      <c r="W100" s="45" t="s">
        <v>105</v>
      </c>
      <c r="X100" s="46" t="s">
        <v>105</v>
      </c>
      <c r="Y100" s="45" t="s">
        <v>105</v>
      </c>
      <c r="Z100" s="45" t="s">
        <v>105</v>
      </c>
      <c r="AA100" s="45" t="s">
        <v>105</v>
      </c>
      <c r="AB100" s="90" t="s">
        <v>105</v>
      </c>
      <c r="AC100" s="49">
        <v>0</v>
      </c>
      <c r="AD100" s="49">
        <v>0</v>
      </c>
      <c r="AE100" s="49">
        <v>0</v>
      </c>
      <c r="AF100" s="45" t="s">
        <v>105</v>
      </c>
      <c r="AG100" s="49" t="s">
        <v>105</v>
      </c>
      <c r="AH100" s="156">
        <v>0</v>
      </c>
      <c r="AI100" s="167">
        <v>0</v>
      </c>
      <c r="AJ100" s="167">
        <v>0</v>
      </c>
      <c r="AK100" s="167">
        <v>14500</v>
      </c>
      <c r="AL100" s="167">
        <f t="shared" si="1"/>
        <v>14500</v>
      </c>
      <c r="AM100" s="50" t="s">
        <v>105</v>
      </c>
      <c r="AN100" s="50" t="s">
        <v>105</v>
      </c>
      <c r="AO100" s="50" t="s">
        <v>105</v>
      </c>
      <c r="AP100" s="50" t="s">
        <v>105</v>
      </c>
      <c r="AQ100" s="89" t="s">
        <v>105</v>
      </c>
      <c r="AR100" s="47" t="s">
        <v>105</v>
      </c>
      <c r="AS100" s="121" t="s">
        <v>105</v>
      </c>
      <c r="AT100" s="122" t="s">
        <v>105</v>
      </c>
      <c r="AU100" s="121" t="s">
        <v>105</v>
      </c>
      <c r="AV100" s="122" t="s">
        <v>105</v>
      </c>
      <c r="AW100" s="50" t="s">
        <v>105</v>
      </c>
      <c r="AX100" s="50" t="s">
        <v>105</v>
      </c>
      <c r="AY100" s="50" t="s">
        <v>105</v>
      </c>
      <c r="AZ100" s="50" t="s">
        <v>105</v>
      </c>
      <c r="BA100" s="50" t="s">
        <v>105</v>
      </c>
      <c r="BB100" s="50" t="s">
        <v>105</v>
      </c>
      <c r="BC100" s="50" t="s">
        <v>105</v>
      </c>
      <c r="BD100" s="50" t="s">
        <v>105</v>
      </c>
      <c r="BE100" s="120" t="s">
        <v>105</v>
      </c>
      <c r="BF100" s="120" t="s">
        <v>105</v>
      </c>
      <c r="BG100" s="120" t="s">
        <v>105</v>
      </c>
      <c r="BH100" s="120" t="s">
        <v>105</v>
      </c>
    </row>
    <row r="101" spans="1:60" s="11" customFormat="1" ht="30" x14ac:dyDescent="0.25">
      <c r="A101" s="39">
        <v>37</v>
      </c>
      <c r="B101" s="47" t="s">
        <v>417</v>
      </c>
      <c r="C101" s="47" t="s">
        <v>402</v>
      </c>
      <c r="D101" s="47" t="s">
        <v>99</v>
      </c>
      <c r="E101" s="47" t="s">
        <v>104</v>
      </c>
      <c r="F101" s="47" t="s">
        <v>403</v>
      </c>
      <c r="G101" s="46">
        <v>12235</v>
      </c>
      <c r="H101" s="44" t="s">
        <v>341</v>
      </c>
      <c r="I101" s="29" t="s">
        <v>332</v>
      </c>
      <c r="J101" s="47" t="s">
        <v>328</v>
      </c>
      <c r="K101" s="45">
        <v>43206</v>
      </c>
      <c r="L101" s="156">
        <v>67082.5</v>
      </c>
      <c r="M101" s="46">
        <v>12290</v>
      </c>
      <c r="N101" s="45">
        <v>43206</v>
      </c>
      <c r="O101" s="45">
        <v>43571</v>
      </c>
      <c r="P101" s="47" t="s">
        <v>142</v>
      </c>
      <c r="Q101" s="45" t="s">
        <v>105</v>
      </c>
      <c r="R101" s="167" t="s">
        <v>105</v>
      </c>
      <c r="S101" s="167" t="s">
        <v>105</v>
      </c>
      <c r="T101" s="47" t="s">
        <v>216</v>
      </c>
      <c r="U101" s="45" t="s">
        <v>105</v>
      </c>
      <c r="V101" s="45" t="s">
        <v>105</v>
      </c>
      <c r="W101" s="45" t="s">
        <v>105</v>
      </c>
      <c r="X101" s="46" t="s">
        <v>105</v>
      </c>
      <c r="Y101" s="45" t="s">
        <v>105</v>
      </c>
      <c r="Z101" s="45" t="s">
        <v>105</v>
      </c>
      <c r="AA101" s="45" t="s">
        <v>105</v>
      </c>
      <c r="AB101" s="90" t="s">
        <v>105</v>
      </c>
      <c r="AC101" s="49">
        <v>0</v>
      </c>
      <c r="AD101" s="49">
        <v>0</v>
      </c>
      <c r="AE101" s="49">
        <v>0</v>
      </c>
      <c r="AF101" s="45" t="s">
        <v>105</v>
      </c>
      <c r="AG101" s="49" t="s">
        <v>105</v>
      </c>
      <c r="AH101" s="156">
        <v>0</v>
      </c>
      <c r="AI101" s="167">
        <v>0</v>
      </c>
      <c r="AJ101" s="167">
        <v>0</v>
      </c>
      <c r="AK101" s="167">
        <v>36980.699999999997</v>
      </c>
      <c r="AL101" s="167">
        <f t="shared" si="1"/>
        <v>36980.699999999997</v>
      </c>
      <c r="AM101" s="50" t="s">
        <v>105</v>
      </c>
      <c r="AN101" s="50" t="s">
        <v>105</v>
      </c>
      <c r="AO101" s="50" t="s">
        <v>105</v>
      </c>
      <c r="AP101" s="50" t="s">
        <v>105</v>
      </c>
      <c r="AQ101" s="89" t="s">
        <v>105</v>
      </c>
      <c r="AR101" s="47" t="s">
        <v>105</v>
      </c>
      <c r="AS101" s="121" t="s">
        <v>105</v>
      </c>
      <c r="AT101" s="122" t="s">
        <v>105</v>
      </c>
      <c r="AU101" s="121" t="s">
        <v>105</v>
      </c>
      <c r="AV101" s="122" t="s">
        <v>105</v>
      </c>
      <c r="AW101" s="50" t="s">
        <v>105</v>
      </c>
      <c r="AX101" s="50" t="s">
        <v>105</v>
      </c>
      <c r="AY101" s="50" t="s">
        <v>105</v>
      </c>
      <c r="AZ101" s="50" t="s">
        <v>105</v>
      </c>
      <c r="BA101" s="50" t="s">
        <v>105</v>
      </c>
      <c r="BB101" s="50" t="s">
        <v>105</v>
      </c>
      <c r="BC101" s="50" t="s">
        <v>105</v>
      </c>
      <c r="BD101" s="50" t="s">
        <v>105</v>
      </c>
      <c r="BE101" s="120" t="s">
        <v>105</v>
      </c>
      <c r="BF101" s="120" t="s">
        <v>105</v>
      </c>
      <c r="BG101" s="120" t="s">
        <v>105</v>
      </c>
      <c r="BH101" s="120" t="s">
        <v>105</v>
      </c>
    </row>
    <row r="102" spans="1:60" s="11" customFormat="1" ht="30" x14ac:dyDescent="0.25">
      <c r="A102" s="39">
        <v>38</v>
      </c>
      <c r="B102" s="47" t="s">
        <v>418</v>
      </c>
      <c r="C102" s="47" t="s">
        <v>419</v>
      </c>
      <c r="D102" s="47" t="s">
        <v>99</v>
      </c>
      <c r="E102" s="47" t="s">
        <v>104</v>
      </c>
      <c r="F102" s="47" t="s">
        <v>420</v>
      </c>
      <c r="G102" s="46">
        <v>12243</v>
      </c>
      <c r="H102" s="44" t="s">
        <v>421</v>
      </c>
      <c r="I102" s="29" t="s">
        <v>332</v>
      </c>
      <c r="J102" s="47" t="s">
        <v>328</v>
      </c>
      <c r="K102" s="45">
        <v>43206</v>
      </c>
      <c r="L102" s="156">
        <v>77190</v>
      </c>
      <c r="M102" s="46">
        <v>12288</v>
      </c>
      <c r="N102" s="45">
        <v>43206</v>
      </c>
      <c r="O102" s="45">
        <v>43571</v>
      </c>
      <c r="P102" s="47" t="s">
        <v>199</v>
      </c>
      <c r="Q102" s="45" t="s">
        <v>105</v>
      </c>
      <c r="R102" s="167" t="s">
        <v>105</v>
      </c>
      <c r="S102" s="167" t="s">
        <v>105</v>
      </c>
      <c r="T102" s="47" t="s">
        <v>216</v>
      </c>
      <c r="U102" s="45" t="s">
        <v>105</v>
      </c>
      <c r="V102" s="45" t="s">
        <v>105</v>
      </c>
      <c r="W102" s="45" t="s">
        <v>105</v>
      </c>
      <c r="X102" s="46" t="s">
        <v>105</v>
      </c>
      <c r="Y102" s="45" t="s">
        <v>105</v>
      </c>
      <c r="Z102" s="45" t="s">
        <v>105</v>
      </c>
      <c r="AA102" s="45" t="s">
        <v>105</v>
      </c>
      <c r="AB102" s="90" t="s">
        <v>105</v>
      </c>
      <c r="AC102" s="49">
        <v>0</v>
      </c>
      <c r="AD102" s="49">
        <v>0</v>
      </c>
      <c r="AE102" s="49">
        <v>0</v>
      </c>
      <c r="AF102" s="45" t="s">
        <v>105</v>
      </c>
      <c r="AG102" s="49" t="s">
        <v>105</v>
      </c>
      <c r="AH102" s="156">
        <v>0</v>
      </c>
      <c r="AI102" s="167">
        <v>0</v>
      </c>
      <c r="AJ102" s="167">
        <v>0</v>
      </c>
      <c r="AK102" s="167">
        <v>51051</v>
      </c>
      <c r="AL102" s="167">
        <f t="shared" si="1"/>
        <v>51051</v>
      </c>
      <c r="AM102" s="50" t="s">
        <v>105</v>
      </c>
      <c r="AN102" s="50" t="s">
        <v>105</v>
      </c>
      <c r="AO102" s="50" t="s">
        <v>105</v>
      </c>
      <c r="AP102" s="50" t="s">
        <v>105</v>
      </c>
      <c r="AQ102" s="89" t="s">
        <v>105</v>
      </c>
      <c r="AR102" s="47" t="s">
        <v>105</v>
      </c>
      <c r="AS102" s="121" t="s">
        <v>105</v>
      </c>
      <c r="AT102" s="122" t="s">
        <v>105</v>
      </c>
      <c r="AU102" s="121" t="s">
        <v>105</v>
      </c>
      <c r="AV102" s="122" t="s">
        <v>105</v>
      </c>
      <c r="AW102" s="50" t="s">
        <v>105</v>
      </c>
      <c r="AX102" s="50" t="s">
        <v>105</v>
      </c>
      <c r="AY102" s="50" t="s">
        <v>105</v>
      </c>
      <c r="AZ102" s="50" t="s">
        <v>105</v>
      </c>
      <c r="BA102" s="50" t="s">
        <v>105</v>
      </c>
      <c r="BB102" s="50" t="s">
        <v>105</v>
      </c>
      <c r="BC102" s="50" t="s">
        <v>105</v>
      </c>
      <c r="BD102" s="50" t="s">
        <v>105</v>
      </c>
      <c r="BE102" s="120" t="s">
        <v>105</v>
      </c>
      <c r="BF102" s="120" t="s">
        <v>105</v>
      </c>
      <c r="BG102" s="120" t="s">
        <v>105</v>
      </c>
      <c r="BH102" s="120" t="s">
        <v>105</v>
      </c>
    </row>
    <row r="103" spans="1:60" s="11" customFormat="1" ht="30" x14ac:dyDescent="0.25">
      <c r="A103" s="39">
        <v>39</v>
      </c>
      <c r="B103" s="47" t="s">
        <v>422</v>
      </c>
      <c r="C103" s="47" t="s">
        <v>419</v>
      </c>
      <c r="D103" s="47" t="s">
        <v>99</v>
      </c>
      <c r="E103" s="47" t="s">
        <v>104</v>
      </c>
      <c r="F103" s="47" t="s">
        <v>420</v>
      </c>
      <c r="G103" s="46">
        <v>12243</v>
      </c>
      <c r="H103" s="44" t="s">
        <v>423</v>
      </c>
      <c r="I103" s="29" t="s">
        <v>354</v>
      </c>
      <c r="J103" s="47" t="s">
        <v>355</v>
      </c>
      <c r="K103" s="45">
        <v>43206</v>
      </c>
      <c r="L103" s="156">
        <v>9606.5</v>
      </c>
      <c r="M103" s="46">
        <v>12286</v>
      </c>
      <c r="N103" s="45">
        <v>43206</v>
      </c>
      <c r="O103" s="45">
        <v>43571</v>
      </c>
      <c r="P103" s="47" t="s">
        <v>199</v>
      </c>
      <c r="Q103" s="45" t="s">
        <v>105</v>
      </c>
      <c r="R103" s="167" t="s">
        <v>105</v>
      </c>
      <c r="S103" s="167" t="s">
        <v>105</v>
      </c>
      <c r="T103" s="47" t="s">
        <v>216</v>
      </c>
      <c r="U103" s="45" t="s">
        <v>105</v>
      </c>
      <c r="V103" s="45" t="s">
        <v>105</v>
      </c>
      <c r="W103" s="45" t="s">
        <v>105</v>
      </c>
      <c r="X103" s="46" t="s">
        <v>105</v>
      </c>
      <c r="Y103" s="45" t="s">
        <v>105</v>
      </c>
      <c r="Z103" s="45" t="s">
        <v>105</v>
      </c>
      <c r="AA103" s="45" t="s">
        <v>105</v>
      </c>
      <c r="AB103" s="90" t="s">
        <v>105</v>
      </c>
      <c r="AC103" s="49">
        <v>0</v>
      </c>
      <c r="AD103" s="49">
        <v>0</v>
      </c>
      <c r="AE103" s="49">
        <v>0</v>
      </c>
      <c r="AF103" s="45" t="s">
        <v>105</v>
      </c>
      <c r="AG103" s="49" t="s">
        <v>105</v>
      </c>
      <c r="AH103" s="156">
        <v>0</v>
      </c>
      <c r="AI103" s="167">
        <v>0</v>
      </c>
      <c r="AJ103" s="167">
        <v>0</v>
      </c>
      <c r="AK103" s="167">
        <v>9606.5</v>
      </c>
      <c r="AL103" s="167">
        <f t="shared" ref="AL103" si="2">AJ103+AK103</f>
        <v>9606.5</v>
      </c>
      <c r="AM103" s="50" t="s">
        <v>105</v>
      </c>
      <c r="AN103" s="50" t="s">
        <v>105</v>
      </c>
      <c r="AO103" s="50" t="s">
        <v>105</v>
      </c>
      <c r="AP103" s="50" t="s">
        <v>105</v>
      </c>
      <c r="AQ103" s="89" t="s">
        <v>105</v>
      </c>
      <c r="AR103" s="47" t="s">
        <v>105</v>
      </c>
      <c r="AS103" s="121" t="s">
        <v>105</v>
      </c>
      <c r="AT103" s="122" t="s">
        <v>105</v>
      </c>
      <c r="AU103" s="121" t="s">
        <v>105</v>
      </c>
      <c r="AV103" s="122" t="s">
        <v>105</v>
      </c>
      <c r="AW103" s="50" t="s">
        <v>105</v>
      </c>
      <c r="AX103" s="50" t="s">
        <v>105</v>
      </c>
      <c r="AY103" s="50" t="s">
        <v>105</v>
      </c>
      <c r="AZ103" s="50" t="s">
        <v>105</v>
      </c>
      <c r="BA103" s="50" t="s">
        <v>105</v>
      </c>
      <c r="BB103" s="50" t="s">
        <v>105</v>
      </c>
      <c r="BC103" s="50" t="s">
        <v>105</v>
      </c>
      <c r="BD103" s="50" t="s">
        <v>105</v>
      </c>
      <c r="BE103" s="120" t="s">
        <v>105</v>
      </c>
      <c r="BF103" s="120" t="s">
        <v>105</v>
      </c>
      <c r="BG103" s="120" t="s">
        <v>105</v>
      </c>
      <c r="BH103" s="120" t="s">
        <v>105</v>
      </c>
    </row>
    <row r="104" spans="1:60" s="11" customFormat="1" ht="30" x14ac:dyDescent="0.25">
      <c r="A104" s="39">
        <v>40</v>
      </c>
      <c r="B104" s="47" t="s">
        <v>302</v>
      </c>
      <c r="C104" s="47" t="s">
        <v>424</v>
      </c>
      <c r="D104" s="47" t="s">
        <v>99</v>
      </c>
      <c r="E104" s="47" t="s">
        <v>104</v>
      </c>
      <c r="F104" s="47" t="s">
        <v>425</v>
      </c>
      <c r="G104" s="46">
        <v>12194</v>
      </c>
      <c r="H104" s="44" t="s">
        <v>302</v>
      </c>
      <c r="I104" s="29" t="s">
        <v>426</v>
      </c>
      <c r="J104" s="47" t="s">
        <v>427</v>
      </c>
      <c r="K104" s="45">
        <v>43130</v>
      </c>
      <c r="L104" s="156">
        <v>8474.5</v>
      </c>
      <c r="M104" s="46">
        <v>12233</v>
      </c>
      <c r="N104" s="45">
        <v>43130</v>
      </c>
      <c r="O104" s="45">
        <v>43495</v>
      </c>
      <c r="P104" s="47" t="s">
        <v>414</v>
      </c>
      <c r="Q104" s="45" t="s">
        <v>105</v>
      </c>
      <c r="R104" s="167" t="s">
        <v>105</v>
      </c>
      <c r="S104" s="167" t="s">
        <v>105</v>
      </c>
      <c r="T104" s="47" t="s">
        <v>216</v>
      </c>
      <c r="U104" s="45" t="s">
        <v>105</v>
      </c>
      <c r="V104" s="45" t="s">
        <v>105</v>
      </c>
      <c r="W104" s="45" t="s">
        <v>105</v>
      </c>
      <c r="X104" s="46" t="s">
        <v>105</v>
      </c>
      <c r="Y104" s="45" t="s">
        <v>105</v>
      </c>
      <c r="Z104" s="45" t="s">
        <v>105</v>
      </c>
      <c r="AA104" s="45" t="s">
        <v>105</v>
      </c>
      <c r="AB104" s="90" t="s">
        <v>105</v>
      </c>
      <c r="AC104" s="49">
        <v>0</v>
      </c>
      <c r="AD104" s="49">
        <v>0</v>
      </c>
      <c r="AE104" s="49">
        <v>0</v>
      </c>
      <c r="AF104" s="45" t="s">
        <v>105</v>
      </c>
      <c r="AG104" s="49" t="s">
        <v>105</v>
      </c>
      <c r="AH104" s="156">
        <v>0</v>
      </c>
      <c r="AI104" s="167">
        <v>0</v>
      </c>
      <c r="AJ104" s="167">
        <v>0</v>
      </c>
      <c r="AK104" s="167">
        <v>8474.5</v>
      </c>
      <c r="AL104" s="167">
        <f t="shared" ref="AL104" si="3">AJ104+AK104</f>
        <v>8474.5</v>
      </c>
      <c r="AM104" s="50" t="s">
        <v>105</v>
      </c>
      <c r="AN104" s="50" t="s">
        <v>105</v>
      </c>
      <c r="AO104" s="50" t="s">
        <v>105</v>
      </c>
      <c r="AP104" s="50" t="s">
        <v>105</v>
      </c>
      <c r="AQ104" s="89" t="s">
        <v>105</v>
      </c>
      <c r="AR104" s="47" t="s">
        <v>105</v>
      </c>
      <c r="AS104" s="121" t="s">
        <v>105</v>
      </c>
      <c r="AT104" s="122" t="s">
        <v>105</v>
      </c>
      <c r="AU104" s="121" t="s">
        <v>105</v>
      </c>
      <c r="AV104" s="122" t="s">
        <v>105</v>
      </c>
      <c r="AW104" s="50" t="s">
        <v>105</v>
      </c>
      <c r="AX104" s="50" t="s">
        <v>105</v>
      </c>
      <c r="AY104" s="50" t="s">
        <v>105</v>
      </c>
      <c r="AZ104" s="50" t="s">
        <v>105</v>
      </c>
      <c r="BA104" s="50" t="s">
        <v>105</v>
      </c>
      <c r="BB104" s="50" t="s">
        <v>105</v>
      </c>
      <c r="BC104" s="50" t="s">
        <v>105</v>
      </c>
      <c r="BD104" s="50" t="s">
        <v>105</v>
      </c>
      <c r="BE104" s="120" t="s">
        <v>105</v>
      </c>
      <c r="BF104" s="120" t="s">
        <v>105</v>
      </c>
      <c r="BG104" s="120" t="s">
        <v>105</v>
      </c>
      <c r="BH104" s="120" t="s">
        <v>105</v>
      </c>
    </row>
    <row r="105" spans="1:60" s="11" customFormat="1" ht="30" x14ac:dyDescent="0.25">
      <c r="A105" s="39">
        <v>41</v>
      </c>
      <c r="B105" s="47" t="s">
        <v>428</v>
      </c>
      <c r="C105" s="47" t="s">
        <v>424</v>
      </c>
      <c r="D105" s="47" t="s">
        <v>99</v>
      </c>
      <c r="E105" s="47" t="s">
        <v>104</v>
      </c>
      <c r="F105" s="47" t="s">
        <v>429</v>
      </c>
      <c r="G105" s="46">
        <v>61</v>
      </c>
      <c r="H105" s="44" t="s">
        <v>301</v>
      </c>
      <c r="I105" s="29" t="s">
        <v>430</v>
      </c>
      <c r="J105" s="47" t="s">
        <v>431</v>
      </c>
      <c r="K105" s="45">
        <v>43147</v>
      </c>
      <c r="L105" s="156">
        <v>28530</v>
      </c>
      <c r="M105" s="46">
        <v>12258</v>
      </c>
      <c r="N105" s="45">
        <v>43147</v>
      </c>
      <c r="O105" s="45">
        <v>43512</v>
      </c>
      <c r="P105" s="47" t="s">
        <v>142</v>
      </c>
      <c r="Q105" s="45" t="s">
        <v>105</v>
      </c>
      <c r="R105" s="167" t="s">
        <v>105</v>
      </c>
      <c r="S105" s="167" t="s">
        <v>105</v>
      </c>
      <c r="T105" s="47" t="s">
        <v>102</v>
      </c>
      <c r="U105" s="45" t="s">
        <v>105</v>
      </c>
      <c r="V105" s="45" t="s">
        <v>105</v>
      </c>
      <c r="W105" s="45" t="s">
        <v>105</v>
      </c>
      <c r="X105" s="46" t="s">
        <v>105</v>
      </c>
      <c r="Y105" s="45" t="s">
        <v>105</v>
      </c>
      <c r="Z105" s="45" t="s">
        <v>105</v>
      </c>
      <c r="AA105" s="45" t="s">
        <v>105</v>
      </c>
      <c r="AB105" s="90" t="s">
        <v>105</v>
      </c>
      <c r="AC105" s="49">
        <v>0</v>
      </c>
      <c r="AD105" s="49">
        <v>0</v>
      </c>
      <c r="AE105" s="49">
        <v>0</v>
      </c>
      <c r="AF105" s="45" t="s">
        <v>105</v>
      </c>
      <c r="AG105" s="49" t="s">
        <v>105</v>
      </c>
      <c r="AH105" s="156">
        <v>0</v>
      </c>
      <c r="AI105" s="167">
        <v>0</v>
      </c>
      <c r="AJ105" s="167">
        <v>0</v>
      </c>
      <c r="AK105" s="167">
        <f>440+412+1673+825+2930</f>
        <v>6280</v>
      </c>
      <c r="AL105" s="167">
        <f t="shared" si="1"/>
        <v>6280</v>
      </c>
      <c r="AM105" s="44" t="s">
        <v>432</v>
      </c>
      <c r="AN105" s="46">
        <v>212</v>
      </c>
      <c r="AO105" s="50" t="s">
        <v>433</v>
      </c>
      <c r="AP105" s="46">
        <v>212</v>
      </c>
      <c r="AQ105" s="50" t="s">
        <v>105</v>
      </c>
      <c r="AR105" s="50" t="s">
        <v>105</v>
      </c>
      <c r="AS105" s="50" t="s">
        <v>105</v>
      </c>
      <c r="AT105" s="50" t="s">
        <v>105</v>
      </c>
      <c r="AU105" s="46" t="s">
        <v>105</v>
      </c>
      <c r="AV105" s="50" t="s">
        <v>105</v>
      </c>
      <c r="AW105" s="50" t="s">
        <v>105</v>
      </c>
      <c r="AX105" s="50" t="s">
        <v>105</v>
      </c>
      <c r="AY105" s="50" t="s">
        <v>105</v>
      </c>
      <c r="AZ105" s="50" t="s">
        <v>105</v>
      </c>
      <c r="BA105" s="50" t="s">
        <v>105</v>
      </c>
      <c r="BB105" s="50" t="s">
        <v>105</v>
      </c>
      <c r="BC105" s="50" t="s">
        <v>105</v>
      </c>
      <c r="BD105" s="50" t="s">
        <v>105</v>
      </c>
      <c r="BE105" s="120" t="s">
        <v>105</v>
      </c>
      <c r="BF105" s="120" t="s">
        <v>105</v>
      </c>
      <c r="BG105" s="120" t="s">
        <v>105</v>
      </c>
      <c r="BH105" s="120" t="s">
        <v>105</v>
      </c>
    </row>
    <row r="106" spans="1:60" s="11" customFormat="1" ht="30" x14ac:dyDescent="0.25">
      <c r="A106" s="39">
        <v>42</v>
      </c>
      <c r="B106" s="47" t="s">
        <v>434</v>
      </c>
      <c r="C106" s="47" t="s">
        <v>435</v>
      </c>
      <c r="D106" s="47" t="s">
        <v>99</v>
      </c>
      <c r="E106" s="47" t="s">
        <v>104</v>
      </c>
      <c r="F106" s="47" t="s">
        <v>436</v>
      </c>
      <c r="G106" s="46">
        <v>12197</v>
      </c>
      <c r="H106" s="44" t="s">
        <v>437</v>
      </c>
      <c r="I106" s="29" t="s">
        <v>332</v>
      </c>
      <c r="J106" s="47" t="s">
        <v>328</v>
      </c>
      <c r="K106" s="45">
        <v>43210</v>
      </c>
      <c r="L106" s="156">
        <v>98815.5</v>
      </c>
      <c r="M106" s="46">
        <v>12290</v>
      </c>
      <c r="N106" s="45">
        <v>43210</v>
      </c>
      <c r="O106" s="45">
        <v>43465</v>
      </c>
      <c r="P106" s="47" t="s">
        <v>199</v>
      </c>
      <c r="Q106" s="45" t="s">
        <v>105</v>
      </c>
      <c r="R106" s="167" t="s">
        <v>105</v>
      </c>
      <c r="S106" s="167" t="s">
        <v>105</v>
      </c>
      <c r="T106" s="47" t="s">
        <v>216</v>
      </c>
      <c r="U106" s="45" t="s">
        <v>105</v>
      </c>
      <c r="V106" s="45" t="s">
        <v>105</v>
      </c>
      <c r="W106" s="45" t="s">
        <v>105</v>
      </c>
      <c r="X106" s="46" t="s">
        <v>105</v>
      </c>
      <c r="Y106" s="45" t="s">
        <v>105</v>
      </c>
      <c r="Z106" s="45" t="s">
        <v>105</v>
      </c>
      <c r="AA106" s="45" t="s">
        <v>105</v>
      </c>
      <c r="AB106" s="90" t="s">
        <v>105</v>
      </c>
      <c r="AC106" s="49">
        <v>0</v>
      </c>
      <c r="AD106" s="49">
        <v>0</v>
      </c>
      <c r="AE106" s="49">
        <v>0</v>
      </c>
      <c r="AF106" s="45" t="s">
        <v>105</v>
      </c>
      <c r="AG106" s="49" t="s">
        <v>105</v>
      </c>
      <c r="AH106" s="156">
        <v>0</v>
      </c>
      <c r="AI106" s="167">
        <v>0</v>
      </c>
      <c r="AJ106" s="167">
        <v>0</v>
      </c>
      <c r="AK106" s="167">
        <f>29983.35+12832.15</f>
        <v>42815.5</v>
      </c>
      <c r="AL106" s="167">
        <f t="shared" si="1"/>
        <v>42815.5</v>
      </c>
      <c r="AM106" s="44" t="s">
        <v>302</v>
      </c>
      <c r="AN106" s="46">
        <v>12235</v>
      </c>
      <c r="AO106" s="50" t="s">
        <v>151</v>
      </c>
      <c r="AP106" s="46">
        <v>12235</v>
      </c>
      <c r="AQ106" s="50" t="s">
        <v>105</v>
      </c>
      <c r="AR106" s="50" t="s">
        <v>105</v>
      </c>
      <c r="AS106" s="50" t="s">
        <v>105</v>
      </c>
      <c r="AT106" s="50" t="s">
        <v>105</v>
      </c>
      <c r="AU106" s="46" t="s">
        <v>105</v>
      </c>
      <c r="AV106" s="50" t="s">
        <v>105</v>
      </c>
      <c r="AW106" s="50" t="s">
        <v>105</v>
      </c>
      <c r="AX106" s="50" t="s">
        <v>105</v>
      </c>
      <c r="AY106" s="50" t="s">
        <v>105</v>
      </c>
      <c r="AZ106" s="50" t="s">
        <v>105</v>
      </c>
      <c r="BA106" s="50" t="s">
        <v>105</v>
      </c>
      <c r="BB106" s="50" t="s">
        <v>105</v>
      </c>
      <c r="BC106" s="50" t="s">
        <v>105</v>
      </c>
      <c r="BD106" s="50" t="s">
        <v>105</v>
      </c>
      <c r="BE106" s="120" t="s">
        <v>105</v>
      </c>
      <c r="BF106" s="120" t="s">
        <v>105</v>
      </c>
      <c r="BG106" s="120" t="s">
        <v>105</v>
      </c>
      <c r="BH106" s="120" t="s">
        <v>105</v>
      </c>
    </row>
    <row r="107" spans="1:60" s="11" customFormat="1" ht="30" x14ac:dyDescent="0.25">
      <c r="A107" s="39">
        <v>43</v>
      </c>
      <c r="B107" s="47" t="s">
        <v>438</v>
      </c>
      <c r="C107" s="47" t="s">
        <v>439</v>
      </c>
      <c r="D107" s="47" t="s">
        <v>99</v>
      </c>
      <c r="E107" s="47" t="s">
        <v>104</v>
      </c>
      <c r="F107" s="47" t="s">
        <v>440</v>
      </c>
      <c r="G107" s="46">
        <v>11856</v>
      </c>
      <c r="H107" s="44" t="s">
        <v>441</v>
      </c>
      <c r="I107" s="29" t="s">
        <v>442</v>
      </c>
      <c r="J107" s="47" t="s">
        <v>443</v>
      </c>
      <c r="K107" s="45">
        <v>43059</v>
      </c>
      <c r="L107" s="156">
        <v>38510</v>
      </c>
      <c r="M107" s="46">
        <v>12229</v>
      </c>
      <c r="N107" s="45">
        <v>43059</v>
      </c>
      <c r="O107" s="45">
        <v>43424</v>
      </c>
      <c r="P107" s="47" t="s">
        <v>199</v>
      </c>
      <c r="Q107" s="45" t="s">
        <v>105</v>
      </c>
      <c r="R107" s="167" t="s">
        <v>105</v>
      </c>
      <c r="S107" s="167" t="s">
        <v>105</v>
      </c>
      <c r="T107" s="47" t="s">
        <v>310</v>
      </c>
      <c r="U107" s="45" t="s">
        <v>105</v>
      </c>
      <c r="V107" s="45" t="s">
        <v>105</v>
      </c>
      <c r="W107" s="45" t="s">
        <v>105</v>
      </c>
      <c r="X107" s="46" t="s">
        <v>105</v>
      </c>
      <c r="Y107" s="45" t="s">
        <v>105</v>
      </c>
      <c r="Z107" s="45" t="s">
        <v>105</v>
      </c>
      <c r="AA107" s="45" t="s">
        <v>105</v>
      </c>
      <c r="AB107" s="90" t="s">
        <v>105</v>
      </c>
      <c r="AC107" s="49">
        <v>0</v>
      </c>
      <c r="AD107" s="49">
        <v>0</v>
      </c>
      <c r="AE107" s="49">
        <v>0</v>
      </c>
      <c r="AF107" s="45" t="s">
        <v>105</v>
      </c>
      <c r="AG107" s="49" t="s">
        <v>105</v>
      </c>
      <c r="AH107" s="156">
        <v>0</v>
      </c>
      <c r="AI107" s="167">
        <v>0</v>
      </c>
      <c r="AJ107" s="167">
        <v>0</v>
      </c>
      <c r="AK107" s="167">
        <v>38510</v>
      </c>
      <c r="AL107" s="167">
        <v>0</v>
      </c>
      <c r="AM107" s="44" t="s">
        <v>444</v>
      </c>
      <c r="AN107" s="46">
        <v>537</v>
      </c>
      <c r="AO107" s="50" t="s">
        <v>445</v>
      </c>
      <c r="AP107" s="46">
        <v>537</v>
      </c>
      <c r="AQ107" s="50" t="s">
        <v>105</v>
      </c>
      <c r="AR107" s="50" t="s">
        <v>105</v>
      </c>
      <c r="AS107" s="50" t="s">
        <v>105</v>
      </c>
      <c r="AT107" s="50" t="s">
        <v>105</v>
      </c>
      <c r="AU107" s="46" t="s">
        <v>105</v>
      </c>
      <c r="AV107" s="50" t="s">
        <v>105</v>
      </c>
      <c r="AW107" s="50" t="s">
        <v>105</v>
      </c>
      <c r="AX107" s="50" t="s">
        <v>105</v>
      </c>
      <c r="AY107" s="50" t="s">
        <v>105</v>
      </c>
      <c r="AZ107" s="50" t="s">
        <v>105</v>
      </c>
      <c r="BA107" s="50" t="s">
        <v>105</v>
      </c>
      <c r="BB107" s="50" t="s">
        <v>105</v>
      </c>
      <c r="BC107" s="50" t="s">
        <v>105</v>
      </c>
      <c r="BD107" s="50" t="s">
        <v>105</v>
      </c>
      <c r="BE107" s="120" t="s">
        <v>105</v>
      </c>
      <c r="BF107" s="120" t="s">
        <v>105</v>
      </c>
      <c r="BG107" s="120" t="s">
        <v>105</v>
      </c>
      <c r="BH107" s="120" t="s">
        <v>105</v>
      </c>
    </row>
    <row r="108" spans="1:60" s="11" customFormat="1" ht="30" x14ac:dyDescent="0.25">
      <c r="A108" s="39">
        <v>44</v>
      </c>
      <c r="B108" s="47" t="s">
        <v>446</v>
      </c>
      <c r="C108" s="47" t="s">
        <v>447</v>
      </c>
      <c r="D108" s="47" t="s">
        <v>99</v>
      </c>
      <c r="E108" s="47" t="s">
        <v>104</v>
      </c>
      <c r="F108" s="47" t="s">
        <v>448</v>
      </c>
      <c r="G108" s="46">
        <v>12165</v>
      </c>
      <c r="H108" s="44" t="s">
        <v>334</v>
      </c>
      <c r="I108" s="29" t="s">
        <v>449</v>
      </c>
      <c r="J108" s="47" t="s">
        <v>450</v>
      </c>
      <c r="K108" s="45">
        <v>43269</v>
      </c>
      <c r="L108" s="156">
        <v>6810</v>
      </c>
      <c r="M108" s="46">
        <v>12332</v>
      </c>
      <c r="N108" s="45">
        <v>43269</v>
      </c>
      <c r="O108" s="45">
        <v>43634</v>
      </c>
      <c r="P108" s="47" t="s">
        <v>199</v>
      </c>
      <c r="Q108" s="45" t="s">
        <v>105</v>
      </c>
      <c r="R108" s="167" t="s">
        <v>105</v>
      </c>
      <c r="S108" s="167" t="s">
        <v>105</v>
      </c>
      <c r="T108" s="47" t="s">
        <v>216</v>
      </c>
      <c r="U108" s="45" t="s">
        <v>105</v>
      </c>
      <c r="V108" s="45" t="s">
        <v>105</v>
      </c>
      <c r="W108" s="45" t="s">
        <v>105</v>
      </c>
      <c r="X108" s="46" t="s">
        <v>105</v>
      </c>
      <c r="Y108" s="45" t="s">
        <v>105</v>
      </c>
      <c r="Z108" s="45" t="s">
        <v>105</v>
      </c>
      <c r="AA108" s="45" t="s">
        <v>105</v>
      </c>
      <c r="AB108" s="90" t="s">
        <v>105</v>
      </c>
      <c r="AC108" s="49">
        <v>0</v>
      </c>
      <c r="AD108" s="49">
        <v>0</v>
      </c>
      <c r="AE108" s="49">
        <v>0</v>
      </c>
      <c r="AF108" s="45" t="s">
        <v>105</v>
      </c>
      <c r="AG108" s="49" t="s">
        <v>105</v>
      </c>
      <c r="AH108" s="156">
        <v>0</v>
      </c>
      <c r="AI108" s="167">
        <v>0</v>
      </c>
      <c r="AJ108" s="167">
        <v>0</v>
      </c>
      <c r="AK108" s="167">
        <v>3405</v>
      </c>
      <c r="AL108" s="167">
        <v>0</v>
      </c>
      <c r="AM108" s="44" t="s">
        <v>451</v>
      </c>
      <c r="AN108" s="46">
        <v>12194</v>
      </c>
      <c r="AO108" s="50" t="s">
        <v>453</v>
      </c>
      <c r="AP108" s="46">
        <v>12194</v>
      </c>
      <c r="AQ108" s="50" t="s">
        <v>105</v>
      </c>
      <c r="AR108" s="50" t="s">
        <v>105</v>
      </c>
      <c r="AS108" s="50" t="s">
        <v>105</v>
      </c>
      <c r="AT108" s="50" t="s">
        <v>105</v>
      </c>
      <c r="AU108" s="46" t="s">
        <v>105</v>
      </c>
      <c r="AV108" s="50" t="s">
        <v>105</v>
      </c>
      <c r="AW108" s="50" t="s">
        <v>105</v>
      </c>
      <c r="AX108" s="50" t="s">
        <v>105</v>
      </c>
      <c r="AY108" s="50" t="s">
        <v>105</v>
      </c>
      <c r="AZ108" s="50" t="s">
        <v>105</v>
      </c>
      <c r="BA108" s="50" t="s">
        <v>105</v>
      </c>
      <c r="BB108" s="50" t="s">
        <v>105</v>
      </c>
      <c r="BC108" s="50" t="s">
        <v>105</v>
      </c>
      <c r="BD108" s="50" t="s">
        <v>105</v>
      </c>
      <c r="BE108" s="120" t="s">
        <v>105</v>
      </c>
      <c r="BF108" s="120" t="s">
        <v>105</v>
      </c>
      <c r="BG108" s="120" t="s">
        <v>105</v>
      </c>
      <c r="BH108" s="120" t="s">
        <v>105</v>
      </c>
    </row>
    <row r="109" spans="1:60" s="11" customFormat="1" ht="30" x14ac:dyDescent="0.25">
      <c r="A109" s="39">
        <v>45</v>
      </c>
      <c r="B109" s="47" t="s">
        <v>454</v>
      </c>
      <c r="C109" s="47" t="s">
        <v>455</v>
      </c>
      <c r="D109" s="47" t="s">
        <v>99</v>
      </c>
      <c r="E109" s="47" t="s">
        <v>104</v>
      </c>
      <c r="F109" s="47" t="s">
        <v>456</v>
      </c>
      <c r="G109" s="46">
        <v>12023</v>
      </c>
      <c r="H109" s="44" t="s">
        <v>457</v>
      </c>
      <c r="I109" s="29" t="s">
        <v>220</v>
      </c>
      <c r="J109" s="47" t="s">
        <v>221</v>
      </c>
      <c r="K109" s="45">
        <v>43214</v>
      </c>
      <c r="L109" s="156">
        <v>48000</v>
      </c>
      <c r="M109" s="46">
        <v>12291</v>
      </c>
      <c r="N109" s="45">
        <v>43214</v>
      </c>
      <c r="O109" s="45">
        <v>43465</v>
      </c>
      <c r="P109" s="47" t="s">
        <v>199</v>
      </c>
      <c r="Q109" s="136" t="s">
        <v>105</v>
      </c>
      <c r="R109" s="167" t="s">
        <v>105</v>
      </c>
      <c r="S109" s="167" t="s">
        <v>105</v>
      </c>
      <c r="T109" s="47" t="s">
        <v>102</v>
      </c>
      <c r="U109" s="45" t="s">
        <v>105</v>
      </c>
      <c r="V109" s="45" t="s">
        <v>105</v>
      </c>
      <c r="W109" s="45" t="s">
        <v>105</v>
      </c>
      <c r="X109" s="46" t="s">
        <v>105</v>
      </c>
      <c r="Y109" s="45" t="s">
        <v>105</v>
      </c>
      <c r="Z109" s="45" t="s">
        <v>105</v>
      </c>
      <c r="AA109" s="45" t="s">
        <v>105</v>
      </c>
      <c r="AB109" s="90" t="s">
        <v>105</v>
      </c>
      <c r="AC109" s="49">
        <v>0</v>
      </c>
      <c r="AD109" s="49">
        <v>0</v>
      </c>
      <c r="AE109" s="49">
        <v>0</v>
      </c>
      <c r="AF109" s="45" t="s">
        <v>105</v>
      </c>
      <c r="AG109" s="49" t="s">
        <v>105</v>
      </c>
      <c r="AH109" s="156">
        <v>0</v>
      </c>
      <c r="AI109" s="167">
        <v>0</v>
      </c>
      <c r="AJ109" s="167">
        <v>0</v>
      </c>
      <c r="AK109" s="167">
        <f>12000+6000+6000+6000+6000+6000</f>
        <v>42000</v>
      </c>
      <c r="AL109" s="167">
        <v>0</v>
      </c>
      <c r="AM109" s="44" t="s">
        <v>458</v>
      </c>
      <c r="AN109" s="46" t="s">
        <v>105</v>
      </c>
      <c r="AO109" s="50" t="s">
        <v>459</v>
      </c>
      <c r="AP109" s="46" t="s">
        <v>105</v>
      </c>
      <c r="AQ109" s="50" t="s">
        <v>105</v>
      </c>
      <c r="AR109" s="50" t="s">
        <v>105</v>
      </c>
      <c r="AS109" s="50" t="s">
        <v>105</v>
      </c>
      <c r="AT109" s="50" t="s">
        <v>105</v>
      </c>
      <c r="AU109" s="46" t="s">
        <v>105</v>
      </c>
      <c r="AV109" s="50" t="s">
        <v>105</v>
      </c>
      <c r="AW109" s="50" t="s">
        <v>105</v>
      </c>
      <c r="AX109" s="50" t="s">
        <v>105</v>
      </c>
      <c r="AY109" s="50" t="s">
        <v>105</v>
      </c>
      <c r="AZ109" s="50" t="s">
        <v>105</v>
      </c>
      <c r="BA109" s="50" t="s">
        <v>105</v>
      </c>
      <c r="BB109" s="50" t="s">
        <v>105</v>
      </c>
      <c r="BC109" s="50" t="s">
        <v>105</v>
      </c>
      <c r="BD109" s="50" t="s">
        <v>105</v>
      </c>
      <c r="BE109" s="120" t="s">
        <v>105</v>
      </c>
      <c r="BF109" s="120" t="s">
        <v>105</v>
      </c>
      <c r="BG109" s="120" t="s">
        <v>105</v>
      </c>
      <c r="BH109" s="120" t="s">
        <v>105</v>
      </c>
    </row>
    <row r="110" spans="1:60" s="11" customFormat="1" ht="30" x14ac:dyDescent="0.25">
      <c r="A110" s="39">
        <v>46</v>
      </c>
      <c r="B110" s="47" t="s">
        <v>460</v>
      </c>
      <c r="C110" s="47" t="s">
        <v>461</v>
      </c>
      <c r="D110" s="47" t="s">
        <v>462</v>
      </c>
      <c r="E110" s="47" t="s">
        <v>104</v>
      </c>
      <c r="F110" s="47" t="s">
        <v>463</v>
      </c>
      <c r="G110" s="46">
        <v>11996</v>
      </c>
      <c r="H110" s="44" t="s">
        <v>464</v>
      </c>
      <c r="I110" s="29" t="s">
        <v>465</v>
      </c>
      <c r="J110" s="47" t="s">
        <v>466</v>
      </c>
      <c r="K110" s="45">
        <v>43241</v>
      </c>
      <c r="L110" s="156">
        <v>379080</v>
      </c>
      <c r="M110" s="46">
        <v>12309</v>
      </c>
      <c r="N110" s="45">
        <v>43241</v>
      </c>
      <c r="O110" s="45">
        <v>43606</v>
      </c>
      <c r="P110" s="47" t="s">
        <v>199</v>
      </c>
      <c r="Q110" s="45" t="s">
        <v>105</v>
      </c>
      <c r="R110" s="167" t="s">
        <v>105</v>
      </c>
      <c r="S110" s="167" t="s">
        <v>105</v>
      </c>
      <c r="T110" s="47" t="s">
        <v>102</v>
      </c>
      <c r="U110" s="45" t="s">
        <v>105</v>
      </c>
      <c r="V110" s="45" t="s">
        <v>105</v>
      </c>
      <c r="W110" s="45" t="s">
        <v>105</v>
      </c>
      <c r="X110" s="46" t="s">
        <v>105</v>
      </c>
      <c r="Y110" s="45" t="s">
        <v>105</v>
      </c>
      <c r="Z110" s="45" t="s">
        <v>105</v>
      </c>
      <c r="AA110" s="45" t="s">
        <v>105</v>
      </c>
      <c r="AB110" s="90" t="s">
        <v>105</v>
      </c>
      <c r="AC110" s="49">
        <v>0</v>
      </c>
      <c r="AD110" s="49">
        <v>0</v>
      </c>
      <c r="AE110" s="49">
        <v>0</v>
      </c>
      <c r="AF110" s="45" t="s">
        <v>105</v>
      </c>
      <c r="AG110" s="49" t="s">
        <v>105</v>
      </c>
      <c r="AH110" s="156">
        <v>0</v>
      </c>
      <c r="AI110" s="167">
        <v>0</v>
      </c>
      <c r="AJ110" s="167">
        <v>0</v>
      </c>
      <c r="AK110" s="167">
        <f>31590+31590+31590+31590+63180</f>
        <v>189540</v>
      </c>
      <c r="AL110" s="167">
        <f t="shared" ref="AL110:AL115" si="4">AK110</f>
        <v>189540</v>
      </c>
      <c r="AM110" s="44" t="s">
        <v>467</v>
      </c>
      <c r="AN110" s="46">
        <v>12078</v>
      </c>
      <c r="AO110" s="50" t="s">
        <v>468</v>
      </c>
      <c r="AP110" s="46">
        <v>12078</v>
      </c>
      <c r="AQ110" s="50" t="s">
        <v>105</v>
      </c>
      <c r="AR110" s="50" t="s">
        <v>105</v>
      </c>
      <c r="AS110" s="50" t="s">
        <v>105</v>
      </c>
      <c r="AT110" s="50" t="s">
        <v>105</v>
      </c>
      <c r="AU110" s="46" t="s">
        <v>105</v>
      </c>
      <c r="AV110" s="50" t="s">
        <v>105</v>
      </c>
      <c r="AW110" s="50" t="s">
        <v>105</v>
      </c>
      <c r="AX110" s="50" t="s">
        <v>105</v>
      </c>
      <c r="AY110" s="50" t="s">
        <v>105</v>
      </c>
      <c r="AZ110" s="50" t="s">
        <v>105</v>
      </c>
      <c r="BA110" s="50" t="s">
        <v>105</v>
      </c>
      <c r="BB110" s="50" t="s">
        <v>105</v>
      </c>
      <c r="BC110" s="50" t="s">
        <v>105</v>
      </c>
      <c r="BD110" s="50" t="s">
        <v>105</v>
      </c>
      <c r="BE110" s="120" t="s">
        <v>105</v>
      </c>
      <c r="BF110" s="120" t="s">
        <v>105</v>
      </c>
      <c r="BG110" s="120" t="s">
        <v>105</v>
      </c>
      <c r="BH110" s="120" t="s">
        <v>105</v>
      </c>
    </row>
    <row r="111" spans="1:60" s="11" customFormat="1" ht="30" x14ac:dyDescent="0.25">
      <c r="A111" s="39">
        <v>47</v>
      </c>
      <c r="B111" s="47" t="s">
        <v>469</v>
      </c>
      <c r="C111" s="47" t="s">
        <v>470</v>
      </c>
      <c r="D111" s="47" t="s">
        <v>471</v>
      </c>
      <c r="E111" s="47" t="s">
        <v>104</v>
      </c>
      <c r="F111" s="47" t="s">
        <v>473</v>
      </c>
      <c r="G111" s="46" t="s">
        <v>105</v>
      </c>
      <c r="H111" s="44" t="s">
        <v>474</v>
      </c>
      <c r="I111" s="29" t="s">
        <v>475</v>
      </c>
      <c r="J111" s="47" t="s">
        <v>476</v>
      </c>
      <c r="K111" s="45">
        <v>42738</v>
      </c>
      <c r="L111" s="156">
        <v>75190</v>
      </c>
      <c r="M111" s="46">
        <v>12016</v>
      </c>
      <c r="N111" s="45">
        <v>42738</v>
      </c>
      <c r="O111" s="45">
        <v>43103</v>
      </c>
      <c r="P111" s="47" t="s">
        <v>142</v>
      </c>
      <c r="Q111" s="45" t="s">
        <v>105</v>
      </c>
      <c r="R111" s="167" t="s">
        <v>105</v>
      </c>
      <c r="S111" s="167" t="s">
        <v>105</v>
      </c>
      <c r="T111" s="47" t="s">
        <v>102</v>
      </c>
      <c r="U111" s="45" t="s">
        <v>105</v>
      </c>
      <c r="V111" s="45" t="s">
        <v>121</v>
      </c>
      <c r="W111" s="45">
        <v>43089</v>
      </c>
      <c r="X111" s="46">
        <v>12205</v>
      </c>
      <c r="Y111" s="45" t="s">
        <v>477</v>
      </c>
      <c r="Z111" s="45">
        <v>43103</v>
      </c>
      <c r="AA111" s="45">
        <v>43468</v>
      </c>
      <c r="AB111" s="90" t="s">
        <v>105</v>
      </c>
      <c r="AC111" s="49">
        <v>0</v>
      </c>
      <c r="AD111" s="49">
        <v>0</v>
      </c>
      <c r="AE111" s="49">
        <v>0</v>
      </c>
      <c r="AF111" s="45">
        <v>43129</v>
      </c>
      <c r="AG111" s="49" t="s">
        <v>105</v>
      </c>
      <c r="AH111" s="156">
        <v>0</v>
      </c>
      <c r="AI111" s="167">
        <v>0</v>
      </c>
      <c r="AJ111" s="167">
        <v>0</v>
      </c>
      <c r="AK111" s="167">
        <f>5271.65+639.95+1250.05+284.15+1789.4</f>
        <v>9235.1999999999989</v>
      </c>
      <c r="AL111" s="167">
        <f t="shared" si="4"/>
        <v>9235.1999999999989</v>
      </c>
      <c r="AM111" s="44" t="s">
        <v>105</v>
      </c>
      <c r="AN111" s="46" t="s">
        <v>105</v>
      </c>
      <c r="AO111" s="50" t="s">
        <v>105</v>
      </c>
      <c r="AP111" s="46" t="s">
        <v>105</v>
      </c>
      <c r="AQ111" s="50" t="s">
        <v>105</v>
      </c>
      <c r="AR111" s="50" t="s">
        <v>105</v>
      </c>
      <c r="AS111" s="50" t="s">
        <v>105</v>
      </c>
      <c r="AT111" s="50" t="s">
        <v>105</v>
      </c>
      <c r="AU111" s="46" t="s">
        <v>105</v>
      </c>
      <c r="AV111" s="50" t="s">
        <v>105</v>
      </c>
      <c r="AW111" s="50" t="s">
        <v>105</v>
      </c>
      <c r="AX111" s="50" t="s">
        <v>105</v>
      </c>
      <c r="AY111" s="50" t="s">
        <v>105</v>
      </c>
      <c r="AZ111" s="50" t="s">
        <v>105</v>
      </c>
      <c r="BA111" s="50" t="s">
        <v>105</v>
      </c>
      <c r="BB111" s="50" t="s">
        <v>105</v>
      </c>
      <c r="BC111" s="50" t="s">
        <v>105</v>
      </c>
      <c r="BD111" s="50" t="s">
        <v>105</v>
      </c>
      <c r="BE111" s="120" t="s">
        <v>105</v>
      </c>
      <c r="BF111" s="120" t="s">
        <v>105</v>
      </c>
      <c r="BG111" s="120" t="s">
        <v>105</v>
      </c>
      <c r="BH111" s="120" t="s">
        <v>105</v>
      </c>
    </row>
    <row r="112" spans="1:60" s="11" customFormat="1" ht="30" x14ac:dyDescent="0.25">
      <c r="A112" s="39">
        <v>48</v>
      </c>
      <c r="B112" s="47" t="s">
        <v>478</v>
      </c>
      <c r="C112" s="47" t="s">
        <v>479</v>
      </c>
      <c r="D112" s="47" t="s">
        <v>462</v>
      </c>
      <c r="E112" s="47" t="s">
        <v>104</v>
      </c>
      <c r="F112" s="47" t="s">
        <v>480</v>
      </c>
      <c r="G112" s="46">
        <v>12121</v>
      </c>
      <c r="H112" s="44" t="s">
        <v>481</v>
      </c>
      <c r="I112" s="29" t="s">
        <v>482</v>
      </c>
      <c r="J112" s="47" t="s">
        <v>483</v>
      </c>
      <c r="K112" s="45">
        <v>43257</v>
      </c>
      <c r="L112" s="156">
        <v>357562.5</v>
      </c>
      <c r="M112" s="46">
        <v>12319</v>
      </c>
      <c r="N112" s="45">
        <v>43257</v>
      </c>
      <c r="O112" s="45">
        <v>43622</v>
      </c>
      <c r="P112" s="47" t="s">
        <v>199</v>
      </c>
      <c r="Q112" s="45" t="s">
        <v>105</v>
      </c>
      <c r="R112" s="167" t="s">
        <v>105</v>
      </c>
      <c r="S112" s="167" t="s">
        <v>105</v>
      </c>
      <c r="T112" s="47" t="s">
        <v>216</v>
      </c>
      <c r="U112" s="45" t="s">
        <v>105</v>
      </c>
      <c r="V112" s="45" t="s">
        <v>105</v>
      </c>
      <c r="W112" s="45" t="s">
        <v>105</v>
      </c>
      <c r="X112" s="46" t="s">
        <v>105</v>
      </c>
      <c r="Y112" s="45" t="s">
        <v>105</v>
      </c>
      <c r="Z112" s="45" t="s">
        <v>105</v>
      </c>
      <c r="AA112" s="45" t="s">
        <v>105</v>
      </c>
      <c r="AB112" s="90" t="s">
        <v>105</v>
      </c>
      <c r="AC112" s="49">
        <v>0</v>
      </c>
      <c r="AD112" s="49">
        <v>0</v>
      </c>
      <c r="AE112" s="49">
        <v>0</v>
      </c>
      <c r="AF112" s="45" t="s">
        <v>105</v>
      </c>
      <c r="AG112" s="49" t="s">
        <v>105</v>
      </c>
      <c r="AH112" s="156">
        <v>0</v>
      </c>
      <c r="AI112" s="167">
        <v>0</v>
      </c>
      <c r="AJ112" s="167">
        <v>0</v>
      </c>
      <c r="AK112" s="167">
        <f>38850.65+26903.85+5036.64+90947.56</f>
        <v>161738.70000000001</v>
      </c>
      <c r="AL112" s="167">
        <f t="shared" si="4"/>
        <v>161738.70000000001</v>
      </c>
      <c r="AM112" s="44" t="s">
        <v>379</v>
      </c>
      <c r="AN112" s="46" t="s">
        <v>105</v>
      </c>
      <c r="AO112" s="50" t="s">
        <v>484</v>
      </c>
      <c r="AP112" s="46"/>
      <c r="AQ112" s="50" t="s">
        <v>105</v>
      </c>
      <c r="AR112" s="50" t="s">
        <v>105</v>
      </c>
      <c r="AS112" s="50" t="s">
        <v>105</v>
      </c>
      <c r="AT112" s="50" t="s">
        <v>105</v>
      </c>
      <c r="AU112" s="46" t="s">
        <v>105</v>
      </c>
      <c r="AV112" s="50" t="s">
        <v>105</v>
      </c>
      <c r="AW112" s="50" t="s">
        <v>105</v>
      </c>
      <c r="AX112" s="50" t="s">
        <v>105</v>
      </c>
      <c r="AY112" s="50" t="s">
        <v>105</v>
      </c>
      <c r="AZ112" s="50" t="s">
        <v>105</v>
      </c>
      <c r="BA112" s="50" t="s">
        <v>105</v>
      </c>
      <c r="BB112" s="50" t="s">
        <v>105</v>
      </c>
      <c r="BC112" s="50" t="s">
        <v>105</v>
      </c>
      <c r="BD112" s="50" t="s">
        <v>105</v>
      </c>
      <c r="BE112" s="120" t="s">
        <v>105</v>
      </c>
      <c r="BF112" s="120" t="s">
        <v>105</v>
      </c>
      <c r="BG112" s="120" t="s">
        <v>105</v>
      </c>
      <c r="BH112" s="120" t="s">
        <v>105</v>
      </c>
    </row>
    <row r="113" spans="1:60" s="11" customFormat="1" ht="30" x14ac:dyDescent="0.25">
      <c r="A113" s="39">
        <v>49</v>
      </c>
      <c r="B113" s="47" t="s">
        <v>486</v>
      </c>
      <c r="C113" s="47" t="s">
        <v>487</v>
      </c>
      <c r="D113" s="47" t="s">
        <v>508</v>
      </c>
      <c r="E113" s="47" t="s">
        <v>104</v>
      </c>
      <c r="F113" s="47" t="s">
        <v>488</v>
      </c>
      <c r="G113" s="46">
        <v>12314</v>
      </c>
      <c r="H113" s="44" t="s">
        <v>489</v>
      </c>
      <c r="I113" s="29" t="s">
        <v>485</v>
      </c>
      <c r="J113" s="47" t="s">
        <v>490</v>
      </c>
      <c r="K113" s="45">
        <v>43292</v>
      </c>
      <c r="L113" s="156">
        <v>370000</v>
      </c>
      <c r="M113" s="46">
        <v>12346</v>
      </c>
      <c r="N113" s="45">
        <v>43292</v>
      </c>
      <c r="O113" s="45">
        <v>43465</v>
      </c>
      <c r="P113" s="47" t="s">
        <v>491</v>
      </c>
      <c r="Q113" s="45" t="s">
        <v>105</v>
      </c>
      <c r="R113" s="167" t="s">
        <v>105</v>
      </c>
      <c r="S113" s="167" t="s">
        <v>105</v>
      </c>
      <c r="T113" s="47" t="s">
        <v>216</v>
      </c>
      <c r="U113" s="45" t="s">
        <v>105</v>
      </c>
      <c r="V113" s="45" t="s">
        <v>105</v>
      </c>
      <c r="W113" s="45" t="s">
        <v>105</v>
      </c>
      <c r="X113" s="46" t="s">
        <v>105</v>
      </c>
      <c r="Y113" s="45" t="s">
        <v>105</v>
      </c>
      <c r="Z113" s="45" t="s">
        <v>105</v>
      </c>
      <c r="AA113" s="45" t="s">
        <v>105</v>
      </c>
      <c r="AB113" s="90" t="s">
        <v>105</v>
      </c>
      <c r="AC113" s="49">
        <v>0</v>
      </c>
      <c r="AD113" s="49">
        <v>0</v>
      </c>
      <c r="AE113" s="49">
        <v>0</v>
      </c>
      <c r="AF113" s="45" t="s">
        <v>105</v>
      </c>
      <c r="AG113" s="49" t="s">
        <v>105</v>
      </c>
      <c r="AH113" s="156">
        <v>0</v>
      </c>
      <c r="AI113" s="167">
        <v>0</v>
      </c>
      <c r="AJ113" s="167">
        <v>0</v>
      </c>
      <c r="AK113" s="167">
        <v>353200</v>
      </c>
      <c r="AL113" s="167">
        <f t="shared" si="4"/>
        <v>353200</v>
      </c>
      <c r="AM113" s="44" t="s">
        <v>105</v>
      </c>
      <c r="AN113" s="46" t="s">
        <v>105</v>
      </c>
      <c r="AO113" s="50" t="s">
        <v>105</v>
      </c>
      <c r="AP113" s="46" t="s">
        <v>105</v>
      </c>
      <c r="AQ113" s="50" t="s">
        <v>105</v>
      </c>
      <c r="AR113" s="50" t="s">
        <v>105</v>
      </c>
      <c r="AS113" s="50" t="s">
        <v>105</v>
      </c>
      <c r="AT113" s="50" t="s">
        <v>105</v>
      </c>
      <c r="AU113" s="46" t="s">
        <v>105</v>
      </c>
      <c r="AV113" s="50" t="s">
        <v>105</v>
      </c>
      <c r="AW113" s="50" t="s">
        <v>105</v>
      </c>
      <c r="AX113" s="50" t="s">
        <v>105</v>
      </c>
      <c r="AY113" s="50" t="s">
        <v>105</v>
      </c>
      <c r="AZ113" s="50" t="s">
        <v>105</v>
      </c>
      <c r="BA113" s="50" t="s">
        <v>105</v>
      </c>
      <c r="BB113" s="50" t="s">
        <v>105</v>
      </c>
      <c r="BC113" s="50" t="s">
        <v>105</v>
      </c>
      <c r="BD113" s="50" t="s">
        <v>105</v>
      </c>
      <c r="BE113" s="120" t="s">
        <v>105</v>
      </c>
      <c r="BF113" s="120" t="s">
        <v>105</v>
      </c>
      <c r="BG113" s="120" t="s">
        <v>105</v>
      </c>
      <c r="BH113" s="120" t="s">
        <v>105</v>
      </c>
    </row>
    <row r="114" spans="1:60" s="11" customFormat="1" ht="30" x14ac:dyDescent="0.25">
      <c r="A114" s="39">
        <v>50</v>
      </c>
      <c r="B114" s="47" t="s">
        <v>492</v>
      </c>
      <c r="C114" s="47" t="s">
        <v>419</v>
      </c>
      <c r="D114" s="47" t="s">
        <v>99</v>
      </c>
      <c r="E114" s="47" t="s">
        <v>104</v>
      </c>
      <c r="F114" s="47" t="s">
        <v>493</v>
      </c>
      <c r="G114" s="46">
        <v>12243</v>
      </c>
      <c r="H114" s="44" t="s">
        <v>494</v>
      </c>
      <c r="I114" s="29" t="s">
        <v>495</v>
      </c>
      <c r="J114" s="47" t="s">
        <v>496</v>
      </c>
      <c r="K114" s="45">
        <v>43206</v>
      </c>
      <c r="L114" s="156">
        <v>14826.2</v>
      </c>
      <c r="M114" s="46">
        <v>12288</v>
      </c>
      <c r="N114" s="45">
        <v>43206</v>
      </c>
      <c r="O114" s="45">
        <v>43571</v>
      </c>
      <c r="P114" s="47" t="s">
        <v>142</v>
      </c>
      <c r="Q114" s="45" t="s">
        <v>105</v>
      </c>
      <c r="R114" s="167" t="s">
        <v>105</v>
      </c>
      <c r="S114" s="167" t="s">
        <v>105</v>
      </c>
      <c r="T114" s="47" t="s">
        <v>216</v>
      </c>
      <c r="U114" s="45" t="s">
        <v>105</v>
      </c>
      <c r="V114" s="45" t="s">
        <v>105</v>
      </c>
      <c r="W114" s="45" t="s">
        <v>105</v>
      </c>
      <c r="X114" s="46" t="s">
        <v>105</v>
      </c>
      <c r="Y114" s="45" t="s">
        <v>105</v>
      </c>
      <c r="Z114" s="45" t="s">
        <v>105</v>
      </c>
      <c r="AA114" s="45" t="s">
        <v>105</v>
      </c>
      <c r="AB114" s="90" t="s">
        <v>105</v>
      </c>
      <c r="AC114" s="49">
        <v>0</v>
      </c>
      <c r="AD114" s="49">
        <v>0</v>
      </c>
      <c r="AE114" s="49">
        <v>0</v>
      </c>
      <c r="AF114" s="45" t="s">
        <v>105</v>
      </c>
      <c r="AG114" s="49" t="s">
        <v>105</v>
      </c>
      <c r="AH114" s="156">
        <v>0</v>
      </c>
      <c r="AI114" s="167">
        <v>0</v>
      </c>
      <c r="AJ114" s="167">
        <v>0</v>
      </c>
      <c r="AK114" s="167">
        <v>1633.1</v>
      </c>
      <c r="AL114" s="167">
        <f t="shared" si="4"/>
        <v>1633.1</v>
      </c>
      <c r="AM114" s="44" t="s">
        <v>105</v>
      </c>
      <c r="AN114" s="46" t="s">
        <v>105</v>
      </c>
      <c r="AO114" s="50" t="s">
        <v>105</v>
      </c>
      <c r="AP114" s="46" t="s">
        <v>105</v>
      </c>
      <c r="AQ114" s="50" t="s">
        <v>105</v>
      </c>
      <c r="AR114" s="50" t="s">
        <v>105</v>
      </c>
      <c r="AS114" s="50" t="s">
        <v>105</v>
      </c>
      <c r="AT114" s="50" t="s">
        <v>105</v>
      </c>
      <c r="AU114" s="46" t="s">
        <v>105</v>
      </c>
      <c r="AV114" s="50" t="s">
        <v>105</v>
      </c>
      <c r="AW114" s="50" t="s">
        <v>105</v>
      </c>
      <c r="AX114" s="50" t="s">
        <v>105</v>
      </c>
      <c r="AY114" s="50" t="s">
        <v>105</v>
      </c>
      <c r="AZ114" s="50" t="s">
        <v>105</v>
      </c>
      <c r="BA114" s="50" t="s">
        <v>105</v>
      </c>
      <c r="BB114" s="50" t="s">
        <v>105</v>
      </c>
      <c r="BC114" s="50" t="s">
        <v>105</v>
      </c>
      <c r="BD114" s="50" t="s">
        <v>105</v>
      </c>
      <c r="BE114" s="120" t="s">
        <v>105</v>
      </c>
      <c r="BF114" s="120" t="s">
        <v>105</v>
      </c>
      <c r="BG114" s="120" t="s">
        <v>105</v>
      </c>
      <c r="BH114" s="120" t="s">
        <v>105</v>
      </c>
    </row>
    <row r="115" spans="1:60" s="11" customFormat="1" ht="30" x14ac:dyDescent="0.25">
      <c r="A115" s="39">
        <v>51</v>
      </c>
      <c r="B115" s="47" t="s">
        <v>497</v>
      </c>
      <c r="C115" s="47" t="s">
        <v>402</v>
      </c>
      <c r="D115" s="47" t="s">
        <v>508</v>
      </c>
      <c r="E115" s="47" t="s">
        <v>104</v>
      </c>
      <c r="F115" s="47" t="s">
        <v>498</v>
      </c>
      <c r="G115" s="46">
        <v>12235</v>
      </c>
      <c r="H115" s="44" t="s">
        <v>290</v>
      </c>
      <c r="I115" s="29" t="s">
        <v>499</v>
      </c>
      <c r="J115" s="47" t="s">
        <v>500</v>
      </c>
      <c r="K115" s="45">
        <v>43206</v>
      </c>
      <c r="L115" s="156">
        <v>50065</v>
      </c>
      <c r="M115" s="46">
        <v>12296</v>
      </c>
      <c r="N115" s="45">
        <v>43206</v>
      </c>
      <c r="O115" s="45">
        <v>43571</v>
      </c>
      <c r="P115" s="47" t="s">
        <v>142</v>
      </c>
      <c r="Q115" s="45" t="s">
        <v>105</v>
      </c>
      <c r="R115" s="167" t="s">
        <v>105</v>
      </c>
      <c r="S115" s="167" t="s">
        <v>105</v>
      </c>
      <c r="T115" s="47" t="s">
        <v>216</v>
      </c>
      <c r="U115" s="45" t="s">
        <v>105</v>
      </c>
      <c r="V115" s="45" t="s">
        <v>105</v>
      </c>
      <c r="W115" s="45" t="s">
        <v>105</v>
      </c>
      <c r="X115" s="46" t="s">
        <v>105</v>
      </c>
      <c r="Y115" s="45" t="s">
        <v>105</v>
      </c>
      <c r="Z115" s="45" t="s">
        <v>105</v>
      </c>
      <c r="AA115" s="45" t="s">
        <v>105</v>
      </c>
      <c r="AB115" s="90" t="s">
        <v>105</v>
      </c>
      <c r="AC115" s="49">
        <v>0</v>
      </c>
      <c r="AD115" s="49">
        <v>0</v>
      </c>
      <c r="AE115" s="49">
        <v>0</v>
      </c>
      <c r="AF115" s="45" t="s">
        <v>105</v>
      </c>
      <c r="AG115" s="49" t="s">
        <v>105</v>
      </c>
      <c r="AH115" s="156">
        <v>0</v>
      </c>
      <c r="AI115" s="167">
        <v>0</v>
      </c>
      <c r="AJ115" s="167">
        <v>0</v>
      </c>
      <c r="AK115" s="167">
        <v>6599.78</v>
      </c>
      <c r="AL115" s="167">
        <f t="shared" si="4"/>
        <v>6599.78</v>
      </c>
      <c r="AM115" s="44" t="s">
        <v>105</v>
      </c>
      <c r="AN115" s="46" t="s">
        <v>105</v>
      </c>
      <c r="AO115" s="50" t="s">
        <v>105</v>
      </c>
      <c r="AP115" s="46" t="s">
        <v>105</v>
      </c>
      <c r="AQ115" s="50" t="s">
        <v>105</v>
      </c>
      <c r="AR115" s="50" t="s">
        <v>105</v>
      </c>
      <c r="AS115" s="50" t="s">
        <v>105</v>
      </c>
      <c r="AT115" s="50" t="s">
        <v>105</v>
      </c>
      <c r="AU115" s="46" t="s">
        <v>105</v>
      </c>
      <c r="AV115" s="50" t="s">
        <v>105</v>
      </c>
      <c r="AW115" s="50" t="s">
        <v>105</v>
      </c>
      <c r="AX115" s="50" t="s">
        <v>105</v>
      </c>
      <c r="AY115" s="50" t="s">
        <v>105</v>
      </c>
      <c r="AZ115" s="50" t="s">
        <v>105</v>
      </c>
      <c r="BA115" s="50" t="s">
        <v>105</v>
      </c>
      <c r="BB115" s="50" t="s">
        <v>105</v>
      </c>
      <c r="BC115" s="50" t="s">
        <v>105</v>
      </c>
      <c r="BD115" s="50" t="s">
        <v>105</v>
      </c>
      <c r="BE115" s="120" t="s">
        <v>105</v>
      </c>
      <c r="BF115" s="120" t="s">
        <v>105</v>
      </c>
      <c r="BG115" s="120" t="s">
        <v>105</v>
      </c>
      <c r="BH115" s="120" t="s">
        <v>105</v>
      </c>
    </row>
    <row r="116" spans="1:60" s="11" customFormat="1" ht="30" x14ac:dyDescent="0.25">
      <c r="A116" s="39">
        <v>52</v>
      </c>
      <c r="B116" s="47" t="s">
        <v>501</v>
      </c>
      <c r="C116" s="47" t="s">
        <v>502</v>
      </c>
      <c r="D116" s="47" t="s">
        <v>508</v>
      </c>
      <c r="E116" s="47" t="s">
        <v>104</v>
      </c>
      <c r="F116" s="47" t="s">
        <v>503</v>
      </c>
      <c r="G116" s="46">
        <v>12340</v>
      </c>
      <c r="H116" s="44" t="s">
        <v>504</v>
      </c>
      <c r="I116" s="29" t="s">
        <v>505</v>
      </c>
      <c r="J116" s="47" t="s">
        <v>506</v>
      </c>
      <c r="K116" s="45">
        <v>43325</v>
      </c>
      <c r="L116" s="156">
        <v>417976.46</v>
      </c>
      <c r="M116" s="46">
        <v>12364</v>
      </c>
      <c r="N116" s="45">
        <v>43325</v>
      </c>
      <c r="O116" s="45">
        <v>43721</v>
      </c>
      <c r="P116" s="47" t="s">
        <v>491</v>
      </c>
      <c r="Q116" s="45" t="s">
        <v>105</v>
      </c>
      <c r="R116" s="167" t="s">
        <v>105</v>
      </c>
      <c r="S116" s="167" t="s">
        <v>105</v>
      </c>
      <c r="T116" s="47" t="s">
        <v>102</v>
      </c>
      <c r="U116" s="45" t="s">
        <v>105</v>
      </c>
      <c r="V116" s="45" t="s">
        <v>105</v>
      </c>
      <c r="W116" s="45" t="s">
        <v>105</v>
      </c>
      <c r="X116" s="46" t="s">
        <v>105</v>
      </c>
      <c r="Y116" s="45" t="s">
        <v>105</v>
      </c>
      <c r="Z116" s="45" t="s">
        <v>105</v>
      </c>
      <c r="AA116" s="45" t="s">
        <v>105</v>
      </c>
      <c r="AB116" s="90" t="s">
        <v>105</v>
      </c>
      <c r="AC116" s="49">
        <v>0</v>
      </c>
      <c r="AD116" s="49">
        <v>0</v>
      </c>
      <c r="AE116" s="49">
        <v>0</v>
      </c>
      <c r="AF116" s="45" t="s">
        <v>105</v>
      </c>
      <c r="AG116" s="49" t="s">
        <v>105</v>
      </c>
      <c r="AH116" s="156">
        <v>0</v>
      </c>
      <c r="AI116" s="167">
        <v>0</v>
      </c>
      <c r="AJ116" s="167">
        <v>0</v>
      </c>
      <c r="AK116" s="167">
        <f>24897.75+23888.2+16036.52</f>
        <v>64822.47</v>
      </c>
      <c r="AL116" s="167">
        <f t="shared" ref="AL116:AL129" si="5">AK116</f>
        <v>64822.47</v>
      </c>
      <c r="AM116" s="44" t="s">
        <v>105</v>
      </c>
      <c r="AN116" s="46" t="s">
        <v>105</v>
      </c>
      <c r="AO116" s="50" t="s">
        <v>105</v>
      </c>
      <c r="AP116" s="46" t="s">
        <v>105</v>
      </c>
      <c r="AQ116" s="50" t="s">
        <v>105</v>
      </c>
      <c r="AR116" s="50" t="s">
        <v>105</v>
      </c>
      <c r="AS116" s="50" t="s">
        <v>105</v>
      </c>
      <c r="AT116" s="50" t="s">
        <v>105</v>
      </c>
      <c r="AU116" s="46" t="s">
        <v>105</v>
      </c>
      <c r="AV116" s="50" t="s">
        <v>105</v>
      </c>
      <c r="AW116" s="50" t="s">
        <v>105</v>
      </c>
      <c r="AX116" s="50" t="s">
        <v>105</v>
      </c>
      <c r="AY116" s="50" t="s">
        <v>105</v>
      </c>
      <c r="AZ116" s="50" t="s">
        <v>105</v>
      </c>
      <c r="BA116" s="50" t="s">
        <v>105</v>
      </c>
      <c r="BB116" s="50" t="s">
        <v>105</v>
      </c>
      <c r="BC116" s="50" t="s">
        <v>105</v>
      </c>
      <c r="BD116" s="50" t="s">
        <v>105</v>
      </c>
      <c r="BE116" s="120" t="s">
        <v>105</v>
      </c>
      <c r="BF116" s="120" t="s">
        <v>105</v>
      </c>
      <c r="BG116" s="120" t="s">
        <v>105</v>
      </c>
      <c r="BH116" s="120" t="s">
        <v>105</v>
      </c>
    </row>
    <row r="117" spans="1:60" s="11" customFormat="1" ht="45" x14ac:dyDescent="0.25">
      <c r="A117" s="39">
        <v>53</v>
      </c>
      <c r="B117" s="47" t="s">
        <v>457</v>
      </c>
      <c r="C117" s="47" t="s">
        <v>507</v>
      </c>
      <c r="D117" s="47" t="s">
        <v>462</v>
      </c>
      <c r="E117" s="47" t="s">
        <v>509</v>
      </c>
      <c r="F117" s="47" t="s">
        <v>510</v>
      </c>
      <c r="G117" s="46">
        <v>12168</v>
      </c>
      <c r="H117" s="44" t="s">
        <v>511</v>
      </c>
      <c r="I117" s="29" t="s">
        <v>512</v>
      </c>
      <c r="J117" s="47" t="s">
        <v>513</v>
      </c>
      <c r="K117" s="45">
        <v>43322</v>
      </c>
      <c r="L117" s="156">
        <v>132000</v>
      </c>
      <c r="M117" s="46">
        <v>12363</v>
      </c>
      <c r="N117" s="45">
        <v>43322</v>
      </c>
      <c r="O117" s="45">
        <v>43687</v>
      </c>
      <c r="P117" s="47" t="s">
        <v>199</v>
      </c>
      <c r="Q117" s="45" t="s">
        <v>105</v>
      </c>
      <c r="R117" s="167" t="s">
        <v>105</v>
      </c>
      <c r="S117" s="167" t="s">
        <v>105</v>
      </c>
      <c r="T117" s="47" t="s">
        <v>102</v>
      </c>
      <c r="U117" s="45" t="s">
        <v>105</v>
      </c>
      <c r="V117" s="45" t="s">
        <v>105</v>
      </c>
      <c r="W117" s="45" t="s">
        <v>105</v>
      </c>
      <c r="X117" s="46" t="s">
        <v>105</v>
      </c>
      <c r="Y117" s="45" t="s">
        <v>105</v>
      </c>
      <c r="Z117" s="45" t="s">
        <v>105</v>
      </c>
      <c r="AA117" s="45" t="s">
        <v>105</v>
      </c>
      <c r="AB117" s="90" t="s">
        <v>105</v>
      </c>
      <c r="AC117" s="49">
        <v>0</v>
      </c>
      <c r="AD117" s="49">
        <v>0</v>
      </c>
      <c r="AE117" s="49">
        <v>0</v>
      </c>
      <c r="AF117" s="45" t="s">
        <v>105</v>
      </c>
      <c r="AG117" s="49" t="s">
        <v>105</v>
      </c>
      <c r="AH117" s="156">
        <v>0</v>
      </c>
      <c r="AI117" s="167">
        <v>0</v>
      </c>
      <c r="AJ117" s="167">
        <v>0</v>
      </c>
      <c r="AK117" s="167">
        <v>132000</v>
      </c>
      <c r="AL117" s="167">
        <f t="shared" si="5"/>
        <v>132000</v>
      </c>
      <c r="AM117" s="44" t="s">
        <v>356</v>
      </c>
      <c r="AN117" s="46">
        <v>12186</v>
      </c>
      <c r="AO117" s="50" t="s">
        <v>514</v>
      </c>
      <c r="AP117" s="46">
        <v>12186</v>
      </c>
      <c r="AQ117" s="50" t="s">
        <v>105</v>
      </c>
      <c r="AR117" s="50" t="s">
        <v>105</v>
      </c>
      <c r="AS117" s="50" t="s">
        <v>105</v>
      </c>
      <c r="AT117" s="50" t="s">
        <v>105</v>
      </c>
      <c r="AU117" s="46" t="s">
        <v>105</v>
      </c>
      <c r="AV117" s="50" t="s">
        <v>105</v>
      </c>
      <c r="AW117" s="50" t="s">
        <v>105</v>
      </c>
      <c r="AX117" s="50" t="s">
        <v>105</v>
      </c>
      <c r="AY117" s="50" t="s">
        <v>105</v>
      </c>
      <c r="AZ117" s="50" t="s">
        <v>105</v>
      </c>
      <c r="BA117" s="50" t="s">
        <v>105</v>
      </c>
      <c r="BB117" s="50" t="s">
        <v>105</v>
      </c>
      <c r="BC117" s="50" t="s">
        <v>105</v>
      </c>
      <c r="BD117" s="50" t="s">
        <v>105</v>
      </c>
      <c r="BE117" s="120" t="s">
        <v>105</v>
      </c>
      <c r="BF117" s="120" t="s">
        <v>105</v>
      </c>
      <c r="BG117" s="120" t="s">
        <v>105</v>
      </c>
      <c r="BH117" s="120" t="s">
        <v>105</v>
      </c>
    </row>
    <row r="118" spans="1:60" s="11" customFormat="1" ht="30" x14ac:dyDescent="0.25">
      <c r="A118" s="39">
        <v>54</v>
      </c>
      <c r="B118" s="47" t="s">
        <v>515</v>
      </c>
      <c r="C118" s="47" t="s">
        <v>516</v>
      </c>
      <c r="D118" s="47" t="s">
        <v>462</v>
      </c>
      <c r="E118" s="47" t="s">
        <v>104</v>
      </c>
      <c r="F118" s="47" t="s">
        <v>517</v>
      </c>
      <c r="G118" s="46">
        <v>12211</v>
      </c>
      <c r="H118" s="44" t="s">
        <v>518</v>
      </c>
      <c r="I118" s="29" t="s">
        <v>327</v>
      </c>
      <c r="J118" s="47" t="s">
        <v>328</v>
      </c>
      <c r="K118" s="45">
        <v>43369</v>
      </c>
      <c r="L118" s="156">
        <v>37811</v>
      </c>
      <c r="M118" s="46">
        <v>12398</v>
      </c>
      <c r="N118" s="45">
        <v>43369</v>
      </c>
      <c r="O118" s="45">
        <v>43734</v>
      </c>
      <c r="P118" s="47" t="s">
        <v>199</v>
      </c>
      <c r="Q118" s="45"/>
      <c r="R118" s="167"/>
      <c r="S118" s="167"/>
      <c r="T118" s="47" t="s">
        <v>216</v>
      </c>
      <c r="U118" s="45" t="s">
        <v>105</v>
      </c>
      <c r="V118" s="45" t="s">
        <v>105</v>
      </c>
      <c r="W118" s="45" t="s">
        <v>105</v>
      </c>
      <c r="X118" s="46" t="s">
        <v>105</v>
      </c>
      <c r="Y118" s="45" t="s">
        <v>105</v>
      </c>
      <c r="Z118" s="45" t="s">
        <v>105</v>
      </c>
      <c r="AA118" s="45" t="s">
        <v>105</v>
      </c>
      <c r="AB118" s="90" t="s">
        <v>105</v>
      </c>
      <c r="AC118" s="49">
        <v>0</v>
      </c>
      <c r="AD118" s="49">
        <v>0</v>
      </c>
      <c r="AE118" s="49">
        <v>0</v>
      </c>
      <c r="AF118" s="45" t="s">
        <v>105</v>
      </c>
      <c r="AG118" s="49" t="s">
        <v>105</v>
      </c>
      <c r="AH118" s="156">
        <v>0</v>
      </c>
      <c r="AI118" s="167">
        <v>0</v>
      </c>
      <c r="AJ118" s="167">
        <v>0</v>
      </c>
      <c r="AK118" s="167">
        <f>11776+13546</f>
        <v>25322</v>
      </c>
      <c r="AL118" s="167">
        <f t="shared" si="5"/>
        <v>25322</v>
      </c>
      <c r="AM118" s="44" t="s">
        <v>105</v>
      </c>
      <c r="AN118" s="46" t="s">
        <v>105</v>
      </c>
      <c r="AO118" s="50" t="s">
        <v>105</v>
      </c>
      <c r="AP118" s="46" t="s">
        <v>105</v>
      </c>
      <c r="AQ118" s="50" t="s">
        <v>105</v>
      </c>
      <c r="AR118" s="50" t="s">
        <v>105</v>
      </c>
      <c r="AS118" s="50" t="s">
        <v>105</v>
      </c>
      <c r="AT118" s="50" t="s">
        <v>105</v>
      </c>
      <c r="AU118" s="46" t="s">
        <v>105</v>
      </c>
      <c r="AV118" s="50" t="s">
        <v>105</v>
      </c>
      <c r="AW118" s="50" t="s">
        <v>105</v>
      </c>
      <c r="AX118" s="50" t="s">
        <v>105</v>
      </c>
      <c r="AY118" s="50" t="s">
        <v>105</v>
      </c>
      <c r="AZ118" s="50" t="s">
        <v>105</v>
      </c>
      <c r="BA118" s="50" t="s">
        <v>105</v>
      </c>
      <c r="BB118" s="50" t="s">
        <v>105</v>
      </c>
      <c r="BC118" s="50" t="s">
        <v>105</v>
      </c>
      <c r="BD118" s="50" t="s">
        <v>105</v>
      </c>
      <c r="BE118" s="120" t="s">
        <v>105</v>
      </c>
      <c r="BF118" s="120" t="s">
        <v>105</v>
      </c>
      <c r="BG118" s="120" t="s">
        <v>105</v>
      </c>
      <c r="BH118" s="120" t="s">
        <v>105</v>
      </c>
    </row>
    <row r="119" spans="1:60" s="11" customFormat="1" ht="30" x14ac:dyDescent="0.25">
      <c r="A119" s="39">
        <v>55</v>
      </c>
      <c r="B119" s="47" t="s">
        <v>519</v>
      </c>
      <c r="C119" s="47" t="s">
        <v>402</v>
      </c>
      <c r="D119" s="47" t="s">
        <v>99</v>
      </c>
      <c r="E119" s="47" t="s">
        <v>104</v>
      </c>
      <c r="F119" s="47" t="s">
        <v>517</v>
      </c>
      <c r="G119" s="46">
        <v>12235</v>
      </c>
      <c r="H119" s="44" t="s">
        <v>340</v>
      </c>
      <c r="I119" s="29" t="s">
        <v>520</v>
      </c>
      <c r="J119" s="47" t="s">
        <v>521</v>
      </c>
      <c r="K119" s="45">
        <v>43206</v>
      </c>
      <c r="L119" s="156">
        <v>1229</v>
      </c>
      <c r="M119" s="46">
        <v>43217</v>
      </c>
      <c r="N119" s="45">
        <v>43206</v>
      </c>
      <c r="O119" s="45">
        <v>43571</v>
      </c>
      <c r="P119" s="47" t="s">
        <v>142</v>
      </c>
      <c r="Q119" s="45" t="s">
        <v>105</v>
      </c>
      <c r="R119" s="167" t="s">
        <v>105</v>
      </c>
      <c r="S119" s="167" t="s">
        <v>105</v>
      </c>
      <c r="T119" s="47" t="s">
        <v>216</v>
      </c>
      <c r="U119" s="45" t="s">
        <v>105</v>
      </c>
      <c r="V119" s="45" t="s">
        <v>105</v>
      </c>
      <c r="W119" s="45" t="s">
        <v>105</v>
      </c>
      <c r="X119" s="46" t="s">
        <v>105</v>
      </c>
      <c r="Y119" s="45" t="s">
        <v>105</v>
      </c>
      <c r="Z119" s="45" t="s">
        <v>105</v>
      </c>
      <c r="AA119" s="45" t="s">
        <v>105</v>
      </c>
      <c r="AB119" s="90" t="s">
        <v>105</v>
      </c>
      <c r="AC119" s="49">
        <v>0</v>
      </c>
      <c r="AD119" s="49">
        <v>0</v>
      </c>
      <c r="AE119" s="49">
        <v>0</v>
      </c>
      <c r="AF119" s="45" t="s">
        <v>105</v>
      </c>
      <c r="AG119" s="49" t="s">
        <v>105</v>
      </c>
      <c r="AH119" s="156">
        <v>0</v>
      </c>
      <c r="AI119" s="167">
        <v>0</v>
      </c>
      <c r="AJ119" s="167">
        <v>0</v>
      </c>
      <c r="AK119" s="167">
        <v>190</v>
      </c>
      <c r="AL119" s="167">
        <f t="shared" si="5"/>
        <v>190</v>
      </c>
      <c r="AM119" s="44" t="s">
        <v>105</v>
      </c>
      <c r="AN119" s="46" t="s">
        <v>105</v>
      </c>
      <c r="AO119" s="50" t="s">
        <v>105</v>
      </c>
      <c r="AP119" s="46" t="s">
        <v>105</v>
      </c>
      <c r="AQ119" s="50" t="s">
        <v>105</v>
      </c>
      <c r="AR119" s="50" t="s">
        <v>105</v>
      </c>
      <c r="AS119" s="50" t="s">
        <v>105</v>
      </c>
      <c r="AT119" s="50" t="s">
        <v>105</v>
      </c>
      <c r="AU119" s="46" t="s">
        <v>105</v>
      </c>
      <c r="AV119" s="50" t="s">
        <v>105</v>
      </c>
      <c r="AW119" s="50" t="s">
        <v>105</v>
      </c>
      <c r="AX119" s="50" t="s">
        <v>105</v>
      </c>
      <c r="AY119" s="50" t="s">
        <v>105</v>
      </c>
      <c r="AZ119" s="50" t="s">
        <v>105</v>
      </c>
      <c r="BA119" s="50" t="s">
        <v>105</v>
      </c>
      <c r="BB119" s="50" t="s">
        <v>105</v>
      </c>
      <c r="BC119" s="50" t="s">
        <v>105</v>
      </c>
      <c r="BD119" s="50" t="s">
        <v>105</v>
      </c>
      <c r="BE119" s="120" t="s">
        <v>105</v>
      </c>
      <c r="BF119" s="120" t="s">
        <v>105</v>
      </c>
      <c r="BG119" s="120" t="s">
        <v>105</v>
      </c>
      <c r="BH119" s="120" t="s">
        <v>105</v>
      </c>
    </row>
    <row r="120" spans="1:60" s="11" customFormat="1" ht="45" x14ac:dyDescent="0.25">
      <c r="A120" s="39">
        <v>56</v>
      </c>
      <c r="B120" s="47" t="s">
        <v>522</v>
      </c>
      <c r="C120" s="47" t="s">
        <v>123</v>
      </c>
      <c r="D120" s="47" t="s">
        <v>123</v>
      </c>
      <c r="E120" s="47" t="s">
        <v>105</v>
      </c>
      <c r="F120" s="47" t="s">
        <v>523</v>
      </c>
      <c r="G120" s="46" t="s">
        <v>105</v>
      </c>
      <c r="H120" s="44" t="s">
        <v>351</v>
      </c>
      <c r="I120" s="29" t="s">
        <v>475</v>
      </c>
      <c r="J120" s="47" t="s">
        <v>476</v>
      </c>
      <c r="K120" s="45">
        <v>43418</v>
      </c>
      <c r="L120" s="156">
        <v>8000</v>
      </c>
      <c r="M120" s="46">
        <v>12431</v>
      </c>
      <c r="N120" s="45">
        <v>43418</v>
      </c>
      <c r="O120" s="45">
        <v>43465</v>
      </c>
      <c r="P120" s="47" t="s">
        <v>141</v>
      </c>
      <c r="Q120" s="45" t="s">
        <v>105</v>
      </c>
      <c r="R120" s="167" t="s">
        <v>105</v>
      </c>
      <c r="S120" s="167" t="s">
        <v>105</v>
      </c>
      <c r="T120" s="47" t="s">
        <v>216</v>
      </c>
      <c r="U120" s="45" t="s">
        <v>105</v>
      </c>
      <c r="V120" s="45" t="s">
        <v>105</v>
      </c>
      <c r="W120" s="45" t="s">
        <v>105</v>
      </c>
      <c r="X120" s="46" t="s">
        <v>105</v>
      </c>
      <c r="Y120" s="45" t="s">
        <v>105</v>
      </c>
      <c r="Z120" s="45" t="s">
        <v>105</v>
      </c>
      <c r="AA120" s="45" t="s">
        <v>105</v>
      </c>
      <c r="AB120" s="90" t="s">
        <v>105</v>
      </c>
      <c r="AC120" s="49">
        <v>0</v>
      </c>
      <c r="AD120" s="49">
        <v>0</v>
      </c>
      <c r="AE120" s="49">
        <v>0</v>
      </c>
      <c r="AF120" s="45" t="s">
        <v>105</v>
      </c>
      <c r="AG120" s="49" t="s">
        <v>105</v>
      </c>
      <c r="AH120" s="156">
        <v>0</v>
      </c>
      <c r="AI120" s="167">
        <v>0</v>
      </c>
      <c r="AJ120" s="167">
        <v>0</v>
      </c>
      <c r="AK120" s="167">
        <v>8000</v>
      </c>
      <c r="AL120" s="167">
        <f t="shared" si="5"/>
        <v>8000</v>
      </c>
      <c r="AM120" s="44" t="s">
        <v>105</v>
      </c>
      <c r="AN120" s="46" t="s">
        <v>105</v>
      </c>
      <c r="AO120" s="50" t="s">
        <v>105</v>
      </c>
      <c r="AP120" s="46" t="s">
        <v>105</v>
      </c>
      <c r="AQ120" s="89" t="s">
        <v>123</v>
      </c>
      <c r="AR120" s="47" t="s">
        <v>122</v>
      </c>
      <c r="AS120" s="121">
        <v>12430</v>
      </c>
      <c r="AT120" s="122">
        <v>43418</v>
      </c>
      <c r="AU120" s="121" t="s">
        <v>105</v>
      </c>
      <c r="AV120" s="122" t="s">
        <v>105</v>
      </c>
      <c r="AW120" s="50" t="s">
        <v>105</v>
      </c>
      <c r="AX120" s="50" t="s">
        <v>105</v>
      </c>
      <c r="AY120" s="50" t="s">
        <v>105</v>
      </c>
      <c r="AZ120" s="50" t="s">
        <v>105</v>
      </c>
      <c r="BA120" s="50" t="s">
        <v>105</v>
      </c>
      <c r="BB120" s="50" t="s">
        <v>105</v>
      </c>
      <c r="BC120" s="50" t="s">
        <v>105</v>
      </c>
      <c r="BD120" s="50" t="s">
        <v>105</v>
      </c>
      <c r="BE120" s="120" t="s">
        <v>105</v>
      </c>
      <c r="BF120" s="120" t="s">
        <v>105</v>
      </c>
      <c r="BG120" s="120" t="s">
        <v>105</v>
      </c>
      <c r="BH120" s="120" t="s">
        <v>105</v>
      </c>
    </row>
    <row r="121" spans="1:60" s="11" customFormat="1" ht="45" x14ac:dyDescent="0.25">
      <c r="A121" s="39">
        <v>57</v>
      </c>
      <c r="B121" s="47" t="s">
        <v>524</v>
      </c>
      <c r="C121" s="47" t="s">
        <v>525</v>
      </c>
      <c r="D121" s="47" t="s">
        <v>99</v>
      </c>
      <c r="E121" s="47" t="s">
        <v>104</v>
      </c>
      <c r="F121" s="47" t="s">
        <v>526</v>
      </c>
      <c r="G121" s="46">
        <v>12340</v>
      </c>
      <c r="H121" s="44" t="s">
        <v>289</v>
      </c>
      <c r="I121" s="29" t="s">
        <v>527</v>
      </c>
      <c r="J121" s="47" t="s">
        <v>528</v>
      </c>
      <c r="K121" s="45">
        <v>43355</v>
      </c>
      <c r="L121" s="156">
        <v>171672.28</v>
      </c>
      <c r="M121" s="46">
        <v>12385</v>
      </c>
      <c r="N121" s="45">
        <v>43348</v>
      </c>
      <c r="O121" s="45">
        <v>43713</v>
      </c>
      <c r="P121" s="47" t="s">
        <v>142</v>
      </c>
      <c r="Q121" s="45" t="s">
        <v>105</v>
      </c>
      <c r="R121" s="167" t="s">
        <v>105</v>
      </c>
      <c r="S121" s="167" t="s">
        <v>105</v>
      </c>
      <c r="T121" s="47" t="s">
        <v>102</v>
      </c>
      <c r="U121" s="45" t="s">
        <v>105</v>
      </c>
      <c r="V121" s="45" t="s">
        <v>105</v>
      </c>
      <c r="W121" s="45" t="s">
        <v>105</v>
      </c>
      <c r="X121" s="46" t="s">
        <v>105</v>
      </c>
      <c r="Y121" s="45" t="s">
        <v>105</v>
      </c>
      <c r="Z121" s="45" t="s">
        <v>105</v>
      </c>
      <c r="AA121" s="45" t="s">
        <v>105</v>
      </c>
      <c r="AB121" s="90" t="s">
        <v>105</v>
      </c>
      <c r="AC121" s="49">
        <v>0</v>
      </c>
      <c r="AD121" s="49">
        <v>0</v>
      </c>
      <c r="AE121" s="49">
        <v>0</v>
      </c>
      <c r="AF121" s="45" t="s">
        <v>105</v>
      </c>
      <c r="AG121" s="49" t="s">
        <v>105</v>
      </c>
      <c r="AH121" s="156">
        <v>0</v>
      </c>
      <c r="AI121" s="167">
        <v>0</v>
      </c>
      <c r="AJ121" s="167">
        <v>0</v>
      </c>
      <c r="AK121" s="167">
        <f>2177.46+5826.09</f>
        <v>8003.55</v>
      </c>
      <c r="AL121" s="167">
        <f t="shared" si="5"/>
        <v>8003.55</v>
      </c>
      <c r="AM121" s="44" t="s">
        <v>105</v>
      </c>
      <c r="AN121" s="46" t="s">
        <v>105</v>
      </c>
      <c r="AO121" s="50" t="s">
        <v>105</v>
      </c>
      <c r="AP121" s="46" t="s">
        <v>105</v>
      </c>
      <c r="AQ121" s="50" t="s">
        <v>105</v>
      </c>
      <c r="AR121" s="50" t="s">
        <v>105</v>
      </c>
      <c r="AS121" s="50" t="s">
        <v>105</v>
      </c>
      <c r="AT121" s="50" t="s">
        <v>105</v>
      </c>
      <c r="AU121" s="46" t="s">
        <v>105</v>
      </c>
      <c r="AV121" s="50" t="s">
        <v>105</v>
      </c>
      <c r="AW121" s="50" t="s">
        <v>105</v>
      </c>
      <c r="AX121" s="50" t="s">
        <v>105</v>
      </c>
      <c r="AY121" s="50" t="s">
        <v>105</v>
      </c>
      <c r="AZ121" s="50" t="s">
        <v>105</v>
      </c>
      <c r="BA121" s="50" t="s">
        <v>105</v>
      </c>
      <c r="BB121" s="50" t="s">
        <v>105</v>
      </c>
      <c r="BC121" s="50" t="s">
        <v>105</v>
      </c>
      <c r="BD121" s="50" t="s">
        <v>105</v>
      </c>
      <c r="BE121" s="120" t="s">
        <v>105</v>
      </c>
      <c r="BF121" s="120" t="s">
        <v>105</v>
      </c>
      <c r="BG121" s="120" t="s">
        <v>105</v>
      </c>
      <c r="BH121" s="137" t="s">
        <v>105</v>
      </c>
    </row>
    <row r="122" spans="1:60" s="11" customFormat="1" ht="30" x14ac:dyDescent="0.25">
      <c r="A122" s="39">
        <v>58</v>
      </c>
      <c r="B122" s="47" t="s">
        <v>529</v>
      </c>
      <c r="C122" s="47" t="s">
        <v>530</v>
      </c>
      <c r="D122" s="47" t="s">
        <v>99</v>
      </c>
      <c r="E122" s="47" t="s">
        <v>104</v>
      </c>
      <c r="F122" s="47" t="s">
        <v>531</v>
      </c>
      <c r="G122" s="46">
        <v>12334</v>
      </c>
      <c r="H122" s="44" t="s">
        <v>532</v>
      </c>
      <c r="I122" s="29" t="s">
        <v>527</v>
      </c>
      <c r="J122" s="47" t="s">
        <v>528</v>
      </c>
      <c r="K122" s="45">
        <v>43369</v>
      </c>
      <c r="L122" s="156">
        <v>21000</v>
      </c>
      <c r="M122" s="46">
        <v>12404</v>
      </c>
      <c r="N122" s="45">
        <v>43369</v>
      </c>
      <c r="O122" s="45">
        <v>43465</v>
      </c>
      <c r="P122" s="47" t="s">
        <v>199</v>
      </c>
      <c r="Q122" s="45" t="s">
        <v>105</v>
      </c>
      <c r="R122" s="167" t="s">
        <v>105</v>
      </c>
      <c r="S122" s="167" t="s">
        <v>105</v>
      </c>
      <c r="T122" s="47" t="s">
        <v>216</v>
      </c>
      <c r="U122" s="45" t="s">
        <v>105</v>
      </c>
      <c r="V122" s="45" t="s">
        <v>105</v>
      </c>
      <c r="W122" s="45" t="s">
        <v>105</v>
      </c>
      <c r="X122" s="46" t="s">
        <v>105</v>
      </c>
      <c r="Y122" s="45" t="s">
        <v>105</v>
      </c>
      <c r="Z122" s="45" t="s">
        <v>105</v>
      </c>
      <c r="AA122" s="45" t="s">
        <v>105</v>
      </c>
      <c r="AB122" s="90" t="s">
        <v>105</v>
      </c>
      <c r="AC122" s="49">
        <v>0</v>
      </c>
      <c r="AD122" s="49">
        <v>0</v>
      </c>
      <c r="AE122" s="49">
        <v>0</v>
      </c>
      <c r="AF122" s="45" t="s">
        <v>105</v>
      </c>
      <c r="AG122" s="49" t="s">
        <v>105</v>
      </c>
      <c r="AH122" s="156">
        <v>0</v>
      </c>
      <c r="AI122" s="167">
        <v>0</v>
      </c>
      <c r="AJ122" s="167">
        <v>0</v>
      </c>
      <c r="AK122" s="167">
        <f>3043.41+11947.24+694.01</f>
        <v>15684.66</v>
      </c>
      <c r="AL122" s="167">
        <f t="shared" si="5"/>
        <v>15684.66</v>
      </c>
      <c r="AM122" s="44" t="s">
        <v>105</v>
      </c>
      <c r="AN122" s="46" t="s">
        <v>105</v>
      </c>
      <c r="AO122" s="50" t="s">
        <v>105</v>
      </c>
      <c r="AP122" s="46" t="s">
        <v>105</v>
      </c>
      <c r="AQ122" s="50" t="s">
        <v>105</v>
      </c>
      <c r="AR122" s="50" t="s">
        <v>105</v>
      </c>
      <c r="AS122" s="50" t="s">
        <v>105</v>
      </c>
      <c r="AT122" s="50" t="s">
        <v>105</v>
      </c>
      <c r="AU122" s="46" t="s">
        <v>105</v>
      </c>
      <c r="AV122" s="50" t="s">
        <v>105</v>
      </c>
      <c r="AW122" s="50" t="s">
        <v>105</v>
      </c>
      <c r="AX122" s="50" t="s">
        <v>105</v>
      </c>
      <c r="AY122" s="50" t="s">
        <v>105</v>
      </c>
      <c r="AZ122" s="50" t="s">
        <v>105</v>
      </c>
      <c r="BA122" s="50" t="s">
        <v>105</v>
      </c>
      <c r="BB122" s="50" t="s">
        <v>105</v>
      </c>
      <c r="BC122" s="50" t="s">
        <v>105</v>
      </c>
      <c r="BD122" s="50" t="s">
        <v>105</v>
      </c>
      <c r="BE122" s="120" t="s">
        <v>105</v>
      </c>
      <c r="BF122" s="120" t="s">
        <v>105</v>
      </c>
      <c r="BG122" s="120" t="s">
        <v>105</v>
      </c>
      <c r="BH122" s="120" t="s">
        <v>105</v>
      </c>
    </row>
    <row r="123" spans="1:60" s="11" customFormat="1" ht="45" x14ac:dyDescent="0.25">
      <c r="A123" s="39">
        <v>59</v>
      </c>
      <c r="B123" s="47" t="s">
        <v>533</v>
      </c>
      <c r="C123" s="47" t="s">
        <v>534</v>
      </c>
      <c r="D123" s="47" t="s">
        <v>99</v>
      </c>
      <c r="E123" s="47" t="s">
        <v>104</v>
      </c>
      <c r="F123" s="47" t="s">
        <v>536</v>
      </c>
      <c r="G123" s="46">
        <v>12314</v>
      </c>
      <c r="H123" s="44" t="s">
        <v>537</v>
      </c>
      <c r="I123" s="29" t="s">
        <v>535</v>
      </c>
      <c r="J123" s="45" t="s">
        <v>538</v>
      </c>
      <c r="K123" s="45">
        <v>43323</v>
      </c>
      <c r="L123" s="156">
        <v>177974</v>
      </c>
      <c r="M123" s="46"/>
      <c r="N123" s="45">
        <v>43323</v>
      </c>
      <c r="O123" s="45">
        <v>43465</v>
      </c>
      <c r="P123" s="47" t="s">
        <v>414</v>
      </c>
      <c r="Q123" s="45" t="s">
        <v>105</v>
      </c>
      <c r="R123" s="167" t="s">
        <v>105</v>
      </c>
      <c r="S123" s="167" t="s">
        <v>105</v>
      </c>
      <c r="T123" s="47" t="s">
        <v>216</v>
      </c>
      <c r="U123" s="45" t="s">
        <v>105</v>
      </c>
      <c r="V123" s="45" t="s">
        <v>105</v>
      </c>
      <c r="W123" s="45" t="s">
        <v>105</v>
      </c>
      <c r="X123" s="46" t="s">
        <v>105</v>
      </c>
      <c r="Y123" s="45" t="s">
        <v>105</v>
      </c>
      <c r="Z123" s="45" t="s">
        <v>105</v>
      </c>
      <c r="AA123" s="45" t="s">
        <v>105</v>
      </c>
      <c r="AB123" s="90" t="s">
        <v>105</v>
      </c>
      <c r="AC123" s="49">
        <v>0</v>
      </c>
      <c r="AD123" s="49">
        <v>0</v>
      </c>
      <c r="AE123" s="49">
        <v>0</v>
      </c>
      <c r="AF123" s="45" t="s">
        <v>105</v>
      </c>
      <c r="AG123" s="49" t="s">
        <v>105</v>
      </c>
      <c r="AH123" s="156">
        <v>0</v>
      </c>
      <c r="AI123" s="167">
        <v>0</v>
      </c>
      <c r="AJ123" s="167">
        <v>0</v>
      </c>
      <c r="AK123" s="167">
        <v>132976.5</v>
      </c>
      <c r="AL123" s="167">
        <f t="shared" si="5"/>
        <v>132976.5</v>
      </c>
      <c r="AM123" s="44" t="s">
        <v>105</v>
      </c>
      <c r="AN123" s="46" t="s">
        <v>105</v>
      </c>
      <c r="AO123" s="50" t="s">
        <v>105</v>
      </c>
      <c r="AP123" s="46" t="s">
        <v>105</v>
      </c>
      <c r="AQ123" s="50" t="s">
        <v>105</v>
      </c>
      <c r="AR123" s="50" t="s">
        <v>105</v>
      </c>
      <c r="AS123" s="50" t="s">
        <v>105</v>
      </c>
      <c r="AT123" s="50" t="s">
        <v>105</v>
      </c>
      <c r="AU123" s="46" t="s">
        <v>105</v>
      </c>
      <c r="AV123" s="50" t="s">
        <v>105</v>
      </c>
      <c r="AW123" s="50" t="s">
        <v>105</v>
      </c>
      <c r="AX123" s="50" t="s">
        <v>105</v>
      </c>
      <c r="AY123" s="50" t="s">
        <v>105</v>
      </c>
      <c r="AZ123" s="50" t="s">
        <v>105</v>
      </c>
      <c r="BA123" s="50" t="s">
        <v>105</v>
      </c>
      <c r="BB123" s="50" t="s">
        <v>105</v>
      </c>
      <c r="BC123" s="50" t="s">
        <v>105</v>
      </c>
      <c r="BD123" s="50" t="s">
        <v>105</v>
      </c>
      <c r="BE123" s="120" t="s">
        <v>105</v>
      </c>
      <c r="BF123" s="120" t="s">
        <v>105</v>
      </c>
      <c r="BG123" s="120" t="s">
        <v>105</v>
      </c>
      <c r="BH123" s="120" t="s">
        <v>105</v>
      </c>
    </row>
    <row r="124" spans="1:60" s="11" customFormat="1" ht="30" x14ac:dyDescent="0.25">
      <c r="A124" s="39">
        <v>60</v>
      </c>
      <c r="B124" s="47" t="s">
        <v>539</v>
      </c>
      <c r="C124" s="47" t="s">
        <v>540</v>
      </c>
      <c r="D124" s="47" t="s">
        <v>99</v>
      </c>
      <c r="E124" s="47" t="s">
        <v>104</v>
      </c>
      <c r="F124" s="47" t="s">
        <v>541</v>
      </c>
      <c r="G124" s="46">
        <v>12098</v>
      </c>
      <c r="H124" s="44" t="s">
        <v>317</v>
      </c>
      <c r="I124" s="29" t="s">
        <v>542</v>
      </c>
      <c r="J124" s="47" t="s">
        <v>543</v>
      </c>
      <c r="K124" s="45">
        <v>43322</v>
      </c>
      <c r="L124" s="156">
        <v>155000</v>
      </c>
      <c r="M124" s="46">
        <v>12363</v>
      </c>
      <c r="N124" s="45">
        <v>43322</v>
      </c>
      <c r="O124" s="45">
        <v>43687</v>
      </c>
      <c r="P124" s="47" t="s">
        <v>414</v>
      </c>
      <c r="Q124" s="45" t="s">
        <v>105</v>
      </c>
      <c r="R124" s="167" t="s">
        <v>105</v>
      </c>
      <c r="S124" s="167" t="s">
        <v>105</v>
      </c>
      <c r="T124" s="47" t="s">
        <v>310</v>
      </c>
      <c r="U124" s="45" t="s">
        <v>105</v>
      </c>
      <c r="V124" s="45" t="s">
        <v>105</v>
      </c>
      <c r="W124" s="45" t="s">
        <v>105</v>
      </c>
      <c r="X124" s="46" t="s">
        <v>105</v>
      </c>
      <c r="Y124" s="45" t="s">
        <v>105</v>
      </c>
      <c r="Z124" s="45" t="s">
        <v>105</v>
      </c>
      <c r="AA124" s="45" t="s">
        <v>105</v>
      </c>
      <c r="AB124" s="90" t="s">
        <v>105</v>
      </c>
      <c r="AC124" s="49">
        <v>0</v>
      </c>
      <c r="AD124" s="49">
        <v>0</v>
      </c>
      <c r="AE124" s="49">
        <v>0</v>
      </c>
      <c r="AF124" s="45" t="s">
        <v>105</v>
      </c>
      <c r="AG124" s="49" t="s">
        <v>105</v>
      </c>
      <c r="AH124" s="156">
        <v>0</v>
      </c>
      <c r="AI124" s="167">
        <v>0</v>
      </c>
      <c r="AJ124" s="167">
        <v>0</v>
      </c>
      <c r="AK124" s="167">
        <v>155000</v>
      </c>
      <c r="AL124" s="167">
        <f t="shared" si="5"/>
        <v>155000</v>
      </c>
      <c r="AM124" s="44" t="s">
        <v>544</v>
      </c>
      <c r="AN124" s="46">
        <v>12143</v>
      </c>
      <c r="AO124" s="50" t="s">
        <v>174</v>
      </c>
      <c r="AP124" s="46">
        <v>12143</v>
      </c>
      <c r="AQ124" s="50" t="s">
        <v>105</v>
      </c>
      <c r="AR124" s="50" t="s">
        <v>105</v>
      </c>
      <c r="AS124" s="50" t="s">
        <v>105</v>
      </c>
      <c r="AT124" s="50" t="s">
        <v>105</v>
      </c>
      <c r="AU124" s="46" t="s">
        <v>105</v>
      </c>
      <c r="AV124" s="50" t="s">
        <v>105</v>
      </c>
      <c r="AW124" s="50" t="s">
        <v>105</v>
      </c>
      <c r="AX124" s="50" t="s">
        <v>105</v>
      </c>
      <c r="AY124" s="50" t="s">
        <v>105</v>
      </c>
      <c r="AZ124" s="50" t="s">
        <v>105</v>
      </c>
      <c r="BA124" s="50" t="s">
        <v>105</v>
      </c>
      <c r="BB124" s="50" t="s">
        <v>105</v>
      </c>
      <c r="BC124" s="50" t="s">
        <v>105</v>
      </c>
      <c r="BD124" s="50" t="s">
        <v>105</v>
      </c>
      <c r="BE124" s="120" t="s">
        <v>105</v>
      </c>
      <c r="BF124" s="120" t="s">
        <v>105</v>
      </c>
      <c r="BG124" s="120" t="s">
        <v>105</v>
      </c>
      <c r="BH124" s="120" t="s">
        <v>105</v>
      </c>
    </row>
    <row r="125" spans="1:60" s="11" customFormat="1" ht="30" x14ac:dyDescent="0.25">
      <c r="A125" s="39">
        <v>61</v>
      </c>
      <c r="B125" s="47" t="s">
        <v>545</v>
      </c>
      <c r="C125" s="47" t="s">
        <v>546</v>
      </c>
      <c r="D125" s="47" t="s">
        <v>99</v>
      </c>
      <c r="E125" s="47" t="s">
        <v>248</v>
      </c>
      <c r="F125" s="47" t="s">
        <v>547</v>
      </c>
      <c r="G125" s="46">
        <v>12272</v>
      </c>
      <c r="H125" s="44" t="s">
        <v>548</v>
      </c>
      <c r="I125" s="29" t="s">
        <v>404</v>
      </c>
      <c r="J125" s="47" t="s">
        <v>405</v>
      </c>
      <c r="K125" s="45">
        <v>43389</v>
      </c>
      <c r="L125" s="156">
        <v>110206.5</v>
      </c>
      <c r="M125" s="46">
        <v>12411</v>
      </c>
      <c r="N125" s="45">
        <v>43389</v>
      </c>
      <c r="O125" s="45">
        <v>43465</v>
      </c>
      <c r="P125" s="47" t="s">
        <v>199</v>
      </c>
      <c r="Q125" s="45" t="s">
        <v>105</v>
      </c>
      <c r="R125" s="167" t="s">
        <v>105</v>
      </c>
      <c r="S125" s="167" t="s">
        <v>105</v>
      </c>
      <c r="T125" s="47" t="s">
        <v>216</v>
      </c>
      <c r="U125" s="45" t="s">
        <v>105</v>
      </c>
      <c r="V125" s="45" t="s">
        <v>105</v>
      </c>
      <c r="W125" s="45" t="s">
        <v>105</v>
      </c>
      <c r="X125" s="46" t="s">
        <v>105</v>
      </c>
      <c r="Y125" s="45" t="s">
        <v>105</v>
      </c>
      <c r="Z125" s="45" t="s">
        <v>105</v>
      </c>
      <c r="AA125" s="45" t="s">
        <v>105</v>
      </c>
      <c r="AB125" s="90" t="s">
        <v>105</v>
      </c>
      <c r="AC125" s="49">
        <v>0</v>
      </c>
      <c r="AD125" s="49">
        <v>0</v>
      </c>
      <c r="AE125" s="49">
        <v>0</v>
      </c>
      <c r="AF125" s="45" t="s">
        <v>105</v>
      </c>
      <c r="AG125" s="49" t="s">
        <v>105</v>
      </c>
      <c r="AH125" s="156">
        <v>0</v>
      </c>
      <c r="AI125" s="167">
        <v>0</v>
      </c>
      <c r="AJ125" s="167">
        <v>0</v>
      </c>
      <c r="AK125" s="167">
        <f>48759.2+49737.5</f>
        <v>98496.7</v>
      </c>
      <c r="AL125" s="167">
        <f t="shared" si="5"/>
        <v>98496.7</v>
      </c>
      <c r="AM125" s="44"/>
      <c r="AN125" s="46"/>
      <c r="AO125" s="50"/>
      <c r="AP125" s="46"/>
      <c r="AQ125" s="50"/>
      <c r="AR125" s="50"/>
      <c r="AS125" s="50"/>
      <c r="AT125" s="50"/>
      <c r="AU125" s="46"/>
      <c r="AV125" s="50"/>
      <c r="AW125" s="50"/>
      <c r="AX125" s="50"/>
      <c r="AY125" s="50"/>
      <c r="AZ125" s="50"/>
      <c r="BA125" s="50"/>
      <c r="BB125" s="50"/>
      <c r="BC125" s="50"/>
      <c r="BD125" s="50"/>
      <c r="BE125" s="120"/>
      <c r="BF125" s="120"/>
      <c r="BG125" s="120"/>
      <c r="BH125" s="120"/>
    </row>
    <row r="126" spans="1:60" s="11" customFormat="1" ht="30" x14ac:dyDescent="0.25">
      <c r="A126" s="39">
        <v>62</v>
      </c>
      <c r="B126" s="47" t="s">
        <v>549</v>
      </c>
      <c r="C126" s="47" t="s">
        <v>550</v>
      </c>
      <c r="D126" s="47" t="s">
        <v>99</v>
      </c>
      <c r="E126" s="47" t="s">
        <v>104</v>
      </c>
      <c r="F126" s="47" t="s">
        <v>551</v>
      </c>
      <c r="G126" s="46">
        <v>12334</v>
      </c>
      <c r="H126" s="44" t="s">
        <v>336</v>
      </c>
      <c r="I126" s="29" t="s">
        <v>527</v>
      </c>
      <c r="J126" s="47" t="s">
        <v>552</v>
      </c>
      <c r="K126" s="45">
        <v>43387</v>
      </c>
      <c r="L126" s="156">
        <v>20000</v>
      </c>
      <c r="M126" s="46">
        <v>12471</v>
      </c>
      <c r="N126" s="45">
        <v>43448</v>
      </c>
      <c r="O126" s="45">
        <v>43465</v>
      </c>
      <c r="P126" s="47" t="s">
        <v>141</v>
      </c>
      <c r="Q126" s="45" t="s">
        <v>105</v>
      </c>
      <c r="R126" s="167" t="s">
        <v>105</v>
      </c>
      <c r="S126" s="167" t="s">
        <v>105</v>
      </c>
      <c r="T126" s="47" t="s">
        <v>216</v>
      </c>
      <c r="U126" s="45" t="s">
        <v>105</v>
      </c>
      <c r="V126" s="45" t="s">
        <v>105</v>
      </c>
      <c r="W126" s="45" t="s">
        <v>105</v>
      </c>
      <c r="X126" s="46" t="s">
        <v>105</v>
      </c>
      <c r="Y126" s="45" t="s">
        <v>105</v>
      </c>
      <c r="Z126" s="45" t="s">
        <v>105</v>
      </c>
      <c r="AA126" s="45" t="s">
        <v>105</v>
      </c>
      <c r="AB126" s="90" t="s">
        <v>105</v>
      </c>
      <c r="AC126" s="49">
        <v>0</v>
      </c>
      <c r="AD126" s="49">
        <v>0</v>
      </c>
      <c r="AE126" s="49">
        <v>0</v>
      </c>
      <c r="AF126" s="45" t="s">
        <v>105</v>
      </c>
      <c r="AG126" s="49" t="s">
        <v>105</v>
      </c>
      <c r="AH126" s="156">
        <v>0</v>
      </c>
      <c r="AI126" s="167">
        <v>0</v>
      </c>
      <c r="AJ126" s="167">
        <v>0</v>
      </c>
      <c r="AK126" s="167">
        <f>10855.05</f>
        <v>10855.05</v>
      </c>
      <c r="AL126" s="167">
        <f t="shared" si="5"/>
        <v>10855.05</v>
      </c>
      <c r="AM126" s="44"/>
      <c r="AN126" s="46"/>
      <c r="AO126" s="50"/>
      <c r="AP126" s="46"/>
      <c r="AQ126" s="50"/>
      <c r="AR126" s="50"/>
      <c r="AS126" s="50"/>
      <c r="AT126" s="50"/>
      <c r="AU126" s="46"/>
      <c r="AV126" s="50"/>
      <c r="AW126" s="50"/>
      <c r="AX126" s="50"/>
      <c r="AY126" s="50"/>
      <c r="AZ126" s="50"/>
      <c r="BA126" s="50"/>
      <c r="BB126" s="50"/>
      <c r="BC126" s="50"/>
      <c r="BD126" s="50"/>
      <c r="BE126" s="120"/>
      <c r="BF126" s="120"/>
      <c r="BG126" s="120"/>
      <c r="BH126" s="120"/>
    </row>
    <row r="127" spans="1:60" s="11" customFormat="1" ht="30" x14ac:dyDescent="0.25">
      <c r="A127" s="39">
        <v>63</v>
      </c>
      <c r="B127" s="47" t="s">
        <v>553</v>
      </c>
      <c r="C127" s="47" t="s">
        <v>558</v>
      </c>
      <c r="D127" s="47" t="s">
        <v>99</v>
      </c>
      <c r="E127" s="47" t="s">
        <v>104</v>
      </c>
      <c r="F127" s="47" t="s">
        <v>551</v>
      </c>
      <c r="G127" s="46">
        <v>12334</v>
      </c>
      <c r="H127" s="44" t="s">
        <v>554</v>
      </c>
      <c r="I127" s="29" t="s">
        <v>555</v>
      </c>
      <c r="J127" s="47" t="s">
        <v>556</v>
      </c>
      <c r="K127" s="45">
        <v>43369</v>
      </c>
      <c r="L127" s="156">
        <v>5000</v>
      </c>
      <c r="M127" s="46">
        <v>12404</v>
      </c>
      <c r="N127" s="45">
        <v>43369</v>
      </c>
      <c r="O127" s="45">
        <v>43465</v>
      </c>
      <c r="P127" s="47" t="s">
        <v>199</v>
      </c>
      <c r="Q127" s="45" t="s">
        <v>105</v>
      </c>
      <c r="R127" s="167" t="s">
        <v>105</v>
      </c>
      <c r="S127" s="167" t="s">
        <v>105</v>
      </c>
      <c r="T127" s="47" t="s">
        <v>216</v>
      </c>
      <c r="U127" s="45" t="s">
        <v>105</v>
      </c>
      <c r="V127" s="45" t="s">
        <v>105</v>
      </c>
      <c r="W127" s="45" t="s">
        <v>105</v>
      </c>
      <c r="X127" s="46" t="s">
        <v>105</v>
      </c>
      <c r="Y127" s="45" t="s">
        <v>105</v>
      </c>
      <c r="Z127" s="45" t="s">
        <v>105</v>
      </c>
      <c r="AA127" s="45" t="s">
        <v>105</v>
      </c>
      <c r="AB127" s="90" t="s">
        <v>105</v>
      </c>
      <c r="AC127" s="49">
        <v>0</v>
      </c>
      <c r="AD127" s="49">
        <v>0</v>
      </c>
      <c r="AE127" s="49">
        <v>0</v>
      </c>
      <c r="AF127" s="45" t="s">
        <v>105</v>
      </c>
      <c r="AG127" s="49" t="s">
        <v>105</v>
      </c>
      <c r="AH127" s="156">
        <v>0</v>
      </c>
      <c r="AI127" s="167">
        <v>0</v>
      </c>
      <c r="AJ127" s="167">
        <v>0</v>
      </c>
      <c r="AK127" s="167">
        <v>3755.7</v>
      </c>
      <c r="AL127" s="167">
        <f t="shared" si="5"/>
        <v>3755.7</v>
      </c>
      <c r="AM127" s="44"/>
      <c r="AN127" s="46"/>
      <c r="AO127" s="50"/>
      <c r="AP127" s="46"/>
      <c r="AQ127" s="50"/>
      <c r="AR127" s="50"/>
      <c r="AS127" s="50"/>
      <c r="AT127" s="50"/>
      <c r="AU127" s="46"/>
      <c r="AV127" s="50"/>
      <c r="AW127" s="50"/>
      <c r="AX127" s="50"/>
      <c r="AY127" s="50"/>
      <c r="AZ127" s="50"/>
      <c r="BA127" s="50"/>
      <c r="BB127" s="50"/>
      <c r="BC127" s="50"/>
      <c r="BD127" s="50"/>
      <c r="BE127" s="120"/>
      <c r="BF127" s="120"/>
      <c r="BG127" s="120"/>
      <c r="BH127" s="120"/>
    </row>
    <row r="128" spans="1:60" s="11" customFormat="1" ht="30" x14ac:dyDescent="0.25">
      <c r="A128" s="39">
        <v>64</v>
      </c>
      <c r="B128" s="47" t="s">
        <v>557</v>
      </c>
      <c r="C128" s="47" t="s">
        <v>559</v>
      </c>
      <c r="D128" s="47" t="s">
        <v>99</v>
      </c>
      <c r="E128" s="47" t="s">
        <v>104</v>
      </c>
      <c r="F128" s="47" t="s">
        <v>560</v>
      </c>
      <c r="G128" s="46">
        <v>12412</v>
      </c>
      <c r="H128" s="44" t="s">
        <v>561</v>
      </c>
      <c r="I128" s="29" t="s">
        <v>562</v>
      </c>
      <c r="J128" s="47" t="s">
        <v>563</v>
      </c>
      <c r="K128" s="45">
        <v>43389</v>
      </c>
      <c r="L128" s="156">
        <v>4470</v>
      </c>
      <c r="M128" s="46">
        <v>12412</v>
      </c>
      <c r="N128" s="45">
        <v>43389</v>
      </c>
      <c r="O128" s="45">
        <v>43465</v>
      </c>
      <c r="P128" s="47" t="s">
        <v>199</v>
      </c>
      <c r="Q128" s="45" t="s">
        <v>105</v>
      </c>
      <c r="R128" s="167" t="s">
        <v>105</v>
      </c>
      <c r="S128" s="167" t="s">
        <v>105</v>
      </c>
      <c r="T128" s="47" t="s">
        <v>102</v>
      </c>
      <c r="U128" s="45" t="s">
        <v>105</v>
      </c>
      <c r="V128" s="45" t="s">
        <v>105</v>
      </c>
      <c r="W128" s="45" t="s">
        <v>105</v>
      </c>
      <c r="X128" s="46" t="s">
        <v>105</v>
      </c>
      <c r="Y128" s="45" t="s">
        <v>105</v>
      </c>
      <c r="Z128" s="45" t="s">
        <v>105</v>
      </c>
      <c r="AA128" s="45" t="s">
        <v>105</v>
      </c>
      <c r="AB128" s="90" t="s">
        <v>105</v>
      </c>
      <c r="AC128" s="49">
        <v>0</v>
      </c>
      <c r="AD128" s="49">
        <v>0</v>
      </c>
      <c r="AE128" s="49">
        <v>0</v>
      </c>
      <c r="AF128" s="45" t="s">
        <v>105</v>
      </c>
      <c r="AG128" s="49" t="s">
        <v>105</v>
      </c>
      <c r="AH128" s="156">
        <v>0</v>
      </c>
      <c r="AI128" s="167">
        <v>0</v>
      </c>
      <c r="AJ128" s="167">
        <v>0</v>
      </c>
      <c r="AK128" s="167">
        <v>2390</v>
      </c>
      <c r="AL128" s="167">
        <f t="shared" si="5"/>
        <v>2390</v>
      </c>
      <c r="AM128" s="44"/>
      <c r="AN128" s="46"/>
      <c r="AO128" s="50"/>
      <c r="AP128" s="46"/>
      <c r="AQ128" s="50"/>
      <c r="AR128" s="50"/>
      <c r="AS128" s="50"/>
      <c r="AT128" s="50"/>
      <c r="AU128" s="46"/>
      <c r="AV128" s="50"/>
      <c r="AW128" s="50"/>
      <c r="AX128" s="50"/>
      <c r="AY128" s="50"/>
      <c r="AZ128" s="50"/>
      <c r="BA128" s="50"/>
      <c r="BB128" s="50"/>
      <c r="BC128" s="50"/>
      <c r="BD128" s="50"/>
      <c r="BE128" s="120"/>
      <c r="BF128" s="120"/>
      <c r="BG128" s="120"/>
      <c r="BH128" s="120"/>
    </row>
    <row r="129" spans="1:60" s="11" customFormat="1" ht="45.75" thickBot="1" x14ac:dyDescent="0.3">
      <c r="A129" s="43">
        <v>65</v>
      </c>
      <c r="B129" s="42" t="s">
        <v>564</v>
      </c>
      <c r="C129" s="42" t="s">
        <v>565</v>
      </c>
      <c r="D129" s="42" t="s">
        <v>99</v>
      </c>
      <c r="E129" s="42" t="s">
        <v>104</v>
      </c>
      <c r="F129" s="42" t="s">
        <v>566</v>
      </c>
      <c r="G129" s="54">
        <v>12321</v>
      </c>
      <c r="H129" s="52" t="s">
        <v>288</v>
      </c>
      <c r="I129" s="41" t="s">
        <v>399</v>
      </c>
      <c r="J129" s="42" t="s">
        <v>400</v>
      </c>
      <c r="K129" s="53">
        <v>43374</v>
      </c>
      <c r="L129" s="160">
        <v>20542.7</v>
      </c>
      <c r="M129" s="54">
        <v>12412</v>
      </c>
      <c r="N129" s="53">
        <v>43374</v>
      </c>
      <c r="O129" s="53">
        <v>43465</v>
      </c>
      <c r="P129" s="42" t="s">
        <v>199</v>
      </c>
      <c r="Q129" s="53" t="s">
        <v>105</v>
      </c>
      <c r="R129" s="169" t="s">
        <v>105</v>
      </c>
      <c r="S129" s="169" t="s">
        <v>105</v>
      </c>
      <c r="T129" s="42" t="s">
        <v>216</v>
      </c>
      <c r="U129" s="53" t="s">
        <v>105</v>
      </c>
      <c r="V129" s="53" t="s">
        <v>105</v>
      </c>
      <c r="W129" s="53" t="s">
        <v>105</v>
      </c>
      <c r="X129" s="54" t="s">
        <v>105</v>
      </c>
      <c r="Y129" s="53" t="s">
        <v>105</v>
      </c>
      <c r="Z129" s="53" t="s">
        <v>105</v>
      </c>
      <c r="AA129" s="53" t="s">
        <v>105</v>
      </c>
      <c r="AB129" s="148" t="s">
        <v>105</v>
      </c>
      <c r="AC129" s="55">
        <v>0</v>
      </c>
      <c r="AD129" s="55">
        <v>0</v>
      </c>
      <c r="AE129" s="55">
        <v>0</v>
      </c>
      <c r="AF129" s="53" t="s">
        <v>105</v>
      </c>
      <c r="AG129" s="55" t="s">
        <v>105</v>
      </c>
      <c r="AH129" s="160">
        <v>0</v>
      </c>
      <c r="AI129" s="169">
        <v>0</v>
      </c>
      <c r="AJ129" s="169">
        <v>0</v>
      </c>
      <c r="AK129" s="169">
        <v>9372.7000000000007</v>
      </c>
      <c r="AL129" s="169">
        <f t="shared" si="5"/>
        <v>9372.7000000000007</v>
      </c>
      <c r="AM129" s="52"/>
      <c r="AN129" s="54"/>
      <c r="AO129" s="72"/>
      <c r="AP129" s="54"/>
      <c r="AQ129" s="72"/>
      <c r="AR129" s="72"/>
      <c r="AS129" s="72"/>
      <c r="AT129" s="72"/>
      <c r="AU129" s="54"/>
      <c r="AV129" s="72"/>
      <c r="AW129" s="72"/>
      <c r="AX129" s="72"/>
      <c r="AY129" s="72"/>
      <c r="AZ129" s="72"/>
      <c r="BA129" s="72"/>
      <c r="BB129" s="72"/>
      <c r="BC129" s="72"/>
      <c r="BD129" s="72"/>
      <c r="BE129" s="147"/>
      <c r="BF129" s="147"/>
      <c r="BG129" s="147"/>
      <c r="BH129" s="147"/>
    </row>
    <row r="130" spans="1:60" ht="15.75" thickBot="1" x14ac:dyDescent="0.3">
      <c r="A130" s="149" t="s">
        <v>573</v>
      </c>
      <c r="B130" s="150"/>
      <c r="C130" s="150"/>
      <c r="D130" s="150"/>
      <c r="E130" s="150"/>
      <c r="F130" s="150"/>
      <c r="G130" s="150"/>
      <c r="H130" s="151"/>
      <c r="I130" s="67"/>
      <c r="J130" s="67"/>
      <c r="K130" s="67"/>
      <c r="L130" s="161">
        <f>SUM(L20:L129)</f>
        <v>8594327.9299999997</v>
      </c>
      <c r="M130" s="64" t="s">
        <v>105</v>
      </c>
      <c r="N130" s="64" t="s">
        <v>105</v>
      </c>
      <c r="O130" s="64" t="s">
        <v>105</v>
      </c>
      <c r="P130" s="64" t="s">
        <v>105</v>
      </c>
      <c r="Q130" s="65" t="s">
        <v>105</v>
      </c>
      <c r="R130" s="170" t="s">
        <v>105</v>
      </c>
      <c r="S130" s="170" t="s">
        <v>105</v>
      </c>
      <c r="T130" s="65" t="s">
        <v>105</v>
      </c>
      <c r="U130" s="65"/>
      <c r="V130" s="65" t="s">
        <v>105</v>
      </c>
      <c r="W130" s="65" t="s">
        <v>105</v>
      </c>
      <c r="X130" s="65" t="s">
        <v>105</v>
      </c>
      <c r="Y130" s="65" t="s">
        <v>105</v>
      </c>
      <c r="Z130" s="65" t="s">
        <v>105</v>
      </c>
      <c r="AA130" s="65" t="s">
        <v>105</v>
      </c>
      <c r="AB130" s="65" t="s">
        <v>105</v>
      </c>
      <c r="AC130" s="65" t="s">
        <v>105</v>
      </c>
      <c r="AD130" s="68" t="s">
        <v>105</v>
      </c>
      <c r="AE130" s="68" t="s">
        <v>105</v>
      </c>
      <c r="AF130" s="152" t="s">
        <v>105</v>
      </c>
      <c r="AG130" s="68" t="s">
        <v>105</v>
      </c>
      <c r="AH130" s="161">
        <f>SUM(AH20:AH129)</f>
        <v>0</v>
      </c>
      <c r="AI130" s="161">
        <f>SUM(AI20:AI129)</f>
        <v>968033.39</v>
      </c>
      <c r="AJ130" s="161">
        <f>SUM(AJ20:AJ129)</f>
        <v>5593142.5699999994</v>
      </c>
      <c r="AK130" s="161">
        <f>SUM(AK20:AK129)</f>
        <v>6803265.29</v>
      </c>
      <c r="AL130" s="161">
        <f>SUM(AL20:AL129)</f>
        <v>12232728.779999997</v>
      </c>
      <c r="AM130" s="66" t="s">
        <v>105</v>
      </c>
      <c r="AN130" s="64" t="s">
        <v>452</v>
      </c>
      <c r="AO130" s="67" t="s">
        <v>105</v>
      </c>
      <c r="AP130" s="64" t="s">
        <v>105</v>
      </c>
      <c r="AQ130" s="67" t="s">
        <v>105</v>
      </c>
      <c r="AR130" s="67" t="s">
        <v>105</v>
      </c>
      <c r="AS130" s="67" t="s">
        <v>105</v>
      </c>
      <c r="AT130" s="67" t="s">
        <v>105</v>
      </c>
      <c r="AU130" s="67" t="s">
        <v>105</v>
      </c>
      <c r="AV130" s="67" t="s">
        <v>105</v>
      </c>
      <c r="AW130" s="69" t="s">
        <v>105</v>
      </c>
      <c r="AX130" s="69" t="s">
        <v>105</v>
      </c>
      <c r="AY130" s="70" t="s">
        <v>105</v>
      </c>
      <c r="AZ130" s="69" t="s">
        <v>105</v>
      </c>
      <c r="BA130" s="69" t="s">
        <v>105</v>
      </c>
      <c r="BB130" s="69" t="s">
        <v>105</v>
      </c>
      <c r="BC130" s="69" t="s">
        <v>105</v>
      </c>
      <c r="BD130" s="69" t="s">
        <v>105</v>
      </c>
      <c r="BE130" s="69" t="s">
        <v>105</v>
      </c>
      <c r="BF130" s="69" t="s">
        <v>105</v>
      </c>
      <c r="BG130" s="69" t="s">
        <v>105</v>
      </c>
      <c r="BH130" s="71" t="s">
        <v>105</v>
      </c>
    </row>
    <row r="131" spans="1:60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162"/>
      <c r="M131" s="6"/>
      <c r="N131" s="6"/>
      <c r="O131" s="6"/>
      <c r="P131" s="6"/>
      <c r="Q131" s="3"/>
      <c r="R131" s="171"/>
      <c r="S131" s="171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7"/>
      <c r="AE131" s="7"/>
      <c r="AF131" s="8"/>
      <c r="AG131" s="7"/>
      <c r="AH131" s="181"/>
      <c r="AI131" s="181"/>
      <c r="AJ131" s="181"/>
      <c r="AK131" s="182"/>
      <c r="AL131" s="182"/>
      <c r="AM131" s="8"/>
      <c r="AN131" s="6"/>
      <c r="AO131" s="2"/>
      <c r="AP131" s="6"/>
      <c r="AQ131" s="2"/>
      <c r="AR131" s="2"/>
      <c r="AS131" s="2"/>
      <c r="AT131" s="2"/>
      <c r="AU131" s="2"/>
      <c r="AV131" s="2"/>
      <c r="AW131" s="4"/>
      <c r="AX131" s="4"/>
      <c r="AY131" s="5"/>
      <c r="AZ131" s="4"/>
      <c r="BA131" s="4"/>
      <c r="BB131" s="4"/>
      <c r="BC131" s="4"/>
      <c r="BD131" s="4"/>
      <c r="BE131" s="4"/>
      <c r="BF131" s="4"/>
      <c r="BG131" s="4"/>
      <c r="BH131" s="4"/>
    </row>
    <row r="132" spans="1:60" x14ac:dyDescent="0.25">
      <c r="A132" s="185"/>
      <c r="B132" s="185"/>
      <c r="C132" s="185"/>
      <c r="D132" s="9"/>
      <c r="E132" s="186"/>
      <c r="F132" s="186"/>
      <c r="G132" s="9"/>
      <c r="H132" s="9"/>
      <c r="I132" s="9"/>
      <c r="J132" s="9"/>
      <c r="K132" s="9"/>
      <c r="L132" s="163"/>
      <c r="M132" s="9"/>
      <c r="N132" s="9"/>
      <c r="O132" s="9"/>
      <c r="P132" s="9"/>
      <c r="Q132" s="9"/>
      <c r="R132" s="172"/>
      <c r="S132" s="172"/>
      <c r="T132" s="9"/>
      <c r="U132" s="9"/>
      <c r="V132" s="9"/>
      <c r="W132" s="9"/>
      <c r="X132" s="12"/>
      <c r="Y132" s="9"/>
      <c r="Z132" s="11"/>
      <c r="AA132" s="9"/>
      <c r="AB132" s="12"/>
      <c r="AC132" s="11"/>
      <c r="AD132" s="13"/>
      <c r="AE132" s="11"/>
      <c r="AF132" s="12"/>
      <c r="AG132" s="11"/>
      <c r="AH132" s="163"/>
      <c r="AI132" s="163"/>
      <c r="AJ132" s="163"/>
      <c r="AK132" s="183"/>
      <c r="AL132" s="183"/>
      <c r="AM132" s="12"/>
      <c r="AN132" s="14"/>
      <c r="AO132" s="11"/>
      <c r="AP132" s="14"/>
      <c r="AQ132" s="2"/>
      <c r="AR132" s="2"/>
      <c r="AS132" s="2"/>
      <c r="AT132" s="2"/>
      <c r="AU132" s="2"/>
      <c r="AV132" s="2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4"/>
      <c r="BH132" s="9"/>
    </row>
    <row r="133" spans="1:60" x14ac:dyDescent="0.25">
      <c r="A133" s="113" t="s">
        <v>574</v>
      </c>
    </row>
    <row r="134" spans="1:60" x14ac:dyDescent="0.25">
      <c r="A134" s="113"/>
    </row>
    <row r="135" spans="1:60" x14ac:dyDescent="0.25">
      <c r="A135" s="113" t="s">
        <v>575</v>
      </c>
    </row>
    <row r="136" spans="1:60" x14ac:dyDescent="0.25">
      <c r="A136" s="113"/>
    </row>
    <row r="137" spans="1:60" x14ac:dyDescent="0.25">
      <c r="A137" s="113"/>
    </row>
    <row r="138" spans="1:60" x14ac:dyDescent="0.25">
      <c r="A138" s="113"/>
    </row>
    <row r="139" spans="1:60" x14ac:dyDescent="0.25">
      <c r="A139" s="113"/>
    </row>
  </sheetData>
  <mergeCells count="662">
    <mergeCell ref="A130:H130"/>
    <mergeCell ref="BC61:BC62"/>
    <mergeCell ref="BD61:BD62"/>
    <mergeCell ref="BE61:BE62"/>
    <mergeCell ref="BF61:BF62"/>
    <mergeCell ref="BG61:BG62"/>
    <mergeCell ref="BH61:BH62"/>
    <mergeCell ref="M61:M62"/>
    <mergeCell ref="N61:N62"/>
    <mergeCell ref="O61:O62"/>
    <mergeCell ref="P61:P62"/>
    <mergeCell ref="Q61:Q62"/>
    <mergeCell ref="R61:R62"/>
    <mergeCell ref="S61:S62"/>
    <mergeCell ref="T61:T62"/>
    <mergeCell ref="U61:U62"/>
    <mergeCell ref="U20:U25"/>
    <mergeCell ref="U31:U35"/>
    <mergeCell ref="U36:U41"/>
    <mergeCell ref="U51:U55"/>
    <mergeCell ref="U56:U60"/>
    <mergeCell ref="AF56:AF57"/>
    <mergeCell ref="AG56:AG57"/>
    <mergeCell ref="AH56:AH57"/>
    <mergeCell ref="AK56:AK57"/>
    <mergeCell ref="Z56:Z57"/>
    <mergeCell ref="AA56:AA57"/>
    <mergeCell ref="AB56:AB57"/>
    <mergeCell ref="AJ56:AJ57"/>
    <mergeCell ref="N64:N67"/>
    <mergeCell ref="O64:O67"/>
    <mergeCell ref="P64:P67"/>
    <mergeCell ref="Q64:Q67"/>
    <mergeCell ref="R42:R50"/>
    <mergeCell ref="Q42:Q50"/>
    <mergeCell ref="P42:P50"/>
    <mergeCell ref="N56:N60"/>
    <mergeCell ref="O56:O60"/>
    <mergeCell ref="O42:O50"/>
    <mergeCell ref="N42:N50"/>
    <mergeCell ref="A76:A77"/>
    <mergeCell ref="B76:B77"/>
    <mergeCell ref="C76:C77"/>
    <mergeCell ref="D76:D77"/>
    <mergeCell ref="E76:E77"/>
    <mergeCell ref="F76:F77"/>
    <mergeCell ref="G76:G77"/>
    <mergeCell ref="H76:H77"/>
    <mergeCell ref="I76:I77"/>
    <mergeCell ref="J76:J77"/>
    <mergeCell ref="K76:K77"/>
    <mergeCell ref="L76:L77"/>
    <mergeCell ref="M76:M77"/>
    <mergeCell ref="N76:N77"/>
    <mergeCell ref="O76:O77"/>
    <mergeCell ref="P76:P77"/>
    <mergeCell ref="Q76:Q77"/>
    <mergeCell ref="N81:N82"/>
    <mergeCell ref="M81:M82"/>
    <mergeCell ref="L81:L82"/>
    <mergeCell ref="K81:K82"/>
    <mergeCell ref="J81:J82"/>
    <mergeCell ref="I81:I82"/>
    <mergeCell ref="H81:H82"/>
    <mergeCell ref="G81:G82"/>
    <mergeCell ref="F81:F82"/>
    <mergeCell ref="E81:E82"/>
    <mergeCell ref="D81:D82"/>
    <mergeCell ref="A31:A35"/>
    <mergeCell ref="B31:B35"/>
    <mergeCell ref="C31:C35"/>
    <mergeCell ref="D31:D35"/>
    <mergeCell ref="E31:E35"/>
    <mergeCell ref="F31:F35"/>
    <mergeCell ref="G31:G35"/>
    <mergeCell ref="A64:A67"/>
    <mergeCell ref="A56:A60"/>
    <mergeCell ref="B56:B60"/>
    <mergeCell ref="C56:C60"/>
    <mergeCell ref="D56:D60"/>
    <mergeCell ref="G64:G67"/>
    <mergeCell ref="C42:C50"/>
    <mergeCell ref="E42:E50"/>
    <mergeCell ref="A61:A62"/>
    <mergeCell ref="B61:B62"/>
    <mergeCell ref="C61:C62"/>
    <mergeCell ref="D61:D62"/>
    <mergeCell ref="E61:E62"/>
    <mergeCell ref="F61:F62"/>
    <mergeCell ref="G61:G62"/>
    <mergeCell ref="A36:A41"/>
    <mergeCell ref="B36:B41"/>
    <mergeCell ref="AM26:AM28"/>
    <mergeCell ref="AN26:AN28"/>
    <mergeCell ref="AO26:AO28"/>
    <mergeCell ref="AP26:AP28"/>
    <mergeCell ref="AQ26:AQ28"/>
    <mergeCell ref="AR26:AR28"/>
    <mergeCell ref="AS26:AS28"/>
    <mergeCell ref="AT26:AT28"/>
    <mergeCell ref="AU26:AU28"/>
    <mergeCell ref="BB31:BB34"/>
    <mergeCell ref="BH26:BH28"/>
    <mergeCell ref="AQ51:AQ55"/>
    <mergeCell ref="AR51:AR55"/>
    <mergeCell ref="AS51:AS55"/>
    <mergeCell ref="BE64:BE67"/>
    <mergeCell ref="BF64:BF67"/>
    <mergeCell ref="BG64:BG67"/>
    <mergeCell ref="BH64:BH67"/>
    <mergeCell ref="AV26:AV28"/>
    <mergeCell ref="AW26:AW28"/>
    <mergeCell ref="AX26:AX28"/>
    <mergeCell ref="AY26:AY28"/>
    <mergeCell ref="AZ26:AZ28"/>
    <mergeCell ref="BA26:BA28"/>
    <mergeCell ref="BB26:BB28"/>
    <mergeCell ref="AQ61:AQ62"/>
    <mergeCell ref="AR61:AR62"/>
    <mergeCell ref="AS61:AS62"/>
    <mergeCell ref="AT61:AT62"/>
    <mergeCell ref="AU61:AU62"/>
    <mergeCell ref="AV61:AV62"/>
    <mergeCell ref="AW61:AW62"/>
    <mergeCell ref="AX61:AX62"/>
    <mergeCell ref="AZ20:AZ25"/>
    <mergeCell ref="BA20:BA25"/>
    <mergeCell ref="BB20:BB25"/>
    <mergeCell ref="BC20:BC25"/>
    <mergeCell ref="BD20:BD25"/>
    <mergeCell ref="BE20:BE25"/>
    <mergeCell ref="BF20:BF25"/>
    <mergeCell ref="BG26:BG28"/>
    <mergeCell ref="BC26:BC28"/>
    <mergeCell ref="BD26:BD28"/>
    <mergeCell ref="BE26:BE28"/>
    <mergeCell ref="BF26:BF28"/>
    <mergeCell ref="BG31:BG34"/>
    <mergeCell ref="AZ31:AZ34"/>
    <mergeCell ref="BA31:BA34"/>
    <mergeCell ref="BC31:BC34"/>
    <mergeCell ref="BD31:BD34"/>
    <mergeCell ref="BE31:BE34"/>
    <mergeCell ref="BF31:BF34"/>
    <mergeCell ref="T56:T60"/>
    <mergeCell ref="X56:X57"/>
    <mergeCell ref="Y56:Y57"/>
    <mergeCell ref="BA42:BA50"/>
    <mergeCell ref="AZ42:AZ50"/>
    <mergeCell ref="AZ51:AZ55"/>
    <mergeCell ref="BA51:BA55"/>
    <mergeCell ref="AO36:AO41"/>
    <mergeCell ref="AP36:AP41"/>
    <mergeCell ref="AG46:AG47"/>
    <mergeCell ref="AH46:AH47"/>
    <mergeCell ref="AF42:AF43"/>
    <mergeCell ref="AG42:AG43"/>
    <mergeCell ref="AH42:AH43"/>
    <mergeCell ref="AF44:AF45"/>
    <mergeCell ref="AG44:AG45"/>
    <mergeCell ref="AH44:AH45"/>
    <mergeCell ref="BG56:BG60"/>
    <mergeCell ref="BH51:BH55"/>
    <mergeCell ref="BE51:BE55"/>
    <mergeCell ref="BG51:BG55"/>
    <mergeCell ref="BG42:BG50"/>
    <mergeCell ref="BD56:BD60"/>
    <mergeCell ref="BB51:BB55"/>
    <mergeCell ref="BC51:BC55"/>
    <mergeCell ref="BD51:BD55"/>
    <mergeCell ref="BF51:BF55"/>
    <mergeCell ref="BE42:BE50"/>
    <mergeCell ref="BF42:BF50"/>
    <mergeCell ref="BE56:BE60"/>
    <mergeCell ref="BF56:BF60"/>
    <mergeCell ref="C36:C41"/>
    <mergeCell ref="D36:D41"/>
    <mergeCell ref="F36:F41"/>
    <mergeCell ref="G36:G41"/>
    <mergeCell ref="A42:A50"/>
    <mergeCell ref="B42:B50"/>
    <mergeCell ref="AM42:AM50"/>
    <mergeCell ref="AB46:AB47"/>
    <mergeCell ref="AE42:AE43"/>
    <mergeCell ref="S42:S50"/>
    <mergeCell ref="Z46:Z47"/>
    <mergeCell ref="AA46:AA47"/>
    <mergeCell ref="AD46:AD47"/>
    <mergeCell ref="AE46:AE47"/>
    <mergeCell ref="AI46:AI47"/>
    <mergeCell ref="AJ42:AJ43"/>
    <mergeCell ref="AJ44:AJ45"/>
    <mergeCell ref="V46:V47"/>
    <mergeCell ref="Y46:Y47"/>
    <mergeCell ref="AA44:AA45"/>
    <mergeCell ref="W46:W47"/>
    <mergeCell ref="X46:X47"/>
    <mergeCell ref="U42:U50"/>
    <mergeCell ref="AF46:AF47"/>
    <mergeCell ref="BH68:BH72"/>
    <mergeCell ref="BG68:BG72"/>
    <mergeCell ref="AX68:AX72"/>
    <mergeCell ref="AY68:AY72"/>
    <mergeCell ref="G51:G55"/>
    <mergeCell ref="A51:A55"/>
    <mergeCell ref="B51:B55"/>
    <mergeCell ref="C51:C55"/>
    <mergeCell ref="D51:D55"/>
    <mergeCell ref="K51:K55"/>
    <mergeCell ref="L51:L55"/>
    <mergeCell ref="M56:M60"/>
    <mergeCell ref="V56:V57"/>
    <mergeCell ref="AO51:AO55"/>
    <mergeCell ref="AP51:AP55"/>
    <mergeCell ref="M51:M55"/>
    <mergeCell ref="N51:N55"/>
    <mergeCell ref="O51:O55"/>
    <mergeCell ref="P51:P55"/>
    <mergeCell ref="Q51:Q55"/>
    <mergeCell ref="R51:R55"/>
    <mergeCell ref="S51:S55"/>
    <mergeCell ref="AN51:AN55"/>
    <mergeCell ref="W56:W57"/>
    <mergeCell ref="BH73:BH74"/>
    <mergeCell ref="AY73:AY74"/>
    <mergeCell ref="AZ73:AZ74"/>
    <mergeCell ref="BA73:BA74"/>
    <mergeCell ref="BB73:BB74"/>
    <mergeCell ref="BC73:BC74"/>
    <mergeCell ref="BD73:BD74"/>
    <mergeCell ref="BE73:BE74"/>
    <mergeCell ref="BF73:BF74"/>
    <mergeCell ref="BG73:BG74"/>
    <mergeCell ref="L73:L74"/>
    <mergeCell ref="M73:M74"/>
    <mergeCell ref="N73:N74"/>
    <mergeCell ref="O73:O74"/>
    <mergeCell ref="K73:K74"/>
    <mergeCell ref="P73:P74"/>
    <mergeCell ref="Q73:Q74"/>
    <mergeCell ref="AU64:AU67"/>
    <mergeCell ref="AV64:AV67"/>
    <mergeCell ref="S73:S74"/>
    <mergeCell ref="R73:R74"/>
    <mergeCell ref="AS73:AS74"/>
    <mergeCell ref="AT73:AT74"/>
    <mergeCell ref="R64:R67"/>
    <mergeCell ref="AM73:AM74"/>
    <mergeCell ref="AN73:AN74"/>
    <mergeCell ref="AO73:AO74"/>
    <mergeCell ref="AP73:AP74"/>
    <mergeCell ref="AQ73:AQ74"/>
    <mergeCell ref="AR73:AR74"/>
    <mergeCell ref="AQ68:AQ72"/>
    <mergeCell ref="AR68:AR72"/>
    <mergeCell ref="AS68:AS72"/>
    <mergeCell ref="AT68:AT72"/>
    <mergeCell ref="S64:S67"/>
    <mergeCell ref="T64:T67"/>
    <mergeCell ref="AT64:AT67"/>
    <mergeCell ref="H64:H67"/>
    <mergeCell ref="AI42:AI43"/>
    <mergeCell ref="AB42:AB43"/>
    <mergeCell ref="AB44:AB45"/>
    <mergeCell ref="AC44:AC45"/>
    <mergeCell ref="AD44:AD45"/>
    <mergeCell ref="AE44:AE45"/>
    <mergeCell ref="AK46:AK47"/>
    <mergeCell ref="AL42:AL43"/>
    <mergeCell ref="AL44:AL45"/>
    <mergeCell ref="AL46:AL47"/>
    <mergeCell ref="AC42:AC43"/>
    <mergeCell ref="AD42:AD43"/>
    <mergeCell ref="AC46:AC47"/>
    <mergeCell ref="AR42:AR50"/>
    <mergeCell ref="AS42:AS50"/>
    <mergeCell ref="AT42:AT50"/>
    <mergeCell ref="AP42:AP50"/>
    <mergeCell ref="Y44:Y45"/>
    <mergeCell ref="Z44:Z45"/>
    <mergeCell ref="AA42:AA43"/>
    <mergeCell ref="G56:G60"/>
    <mergeCell ref="H56:H60"/>
    <mergeCell ref="F42:F50"/>
    <mergeCell ref="I56:I60"/>
    <mergeCell ref="K64:K67"/>
    <mergeCell ref="L64:L67"/>
    <mergeCell ref="B64:B67"/>
    <mergeCell ref="C64:C67"/>
    <mergeCell ref="D64:D67"/>
    <mergeCell ref="E64:E67"/>
    <mergeCell ref="F64:F67"/>
    <mergeCell ref="D42:D50"/>
    <mergeCell ref="H61:H62"/>
    <mergeCell ref="I61:I62"/>
    <mergeCell ref="J61:J62"/>
    <mergeCell ref="K61:K62"/>
    <mergeCell ref="L61:L62"/>
    <mergeCell ref="A73:A74"/>
    <mergeCell ref="B73:B74"/>
    <mergeCell ref="C73:C74"/>
    <mergeCell ref="D73:D74"/>
    <mergeCell ref="E73:E74"/>
    <mergeCell ref="F73:F74"/>
    <mergeCell ref="G73:G74"/>
    <mergeCell ref="H73:H74"/>
    <mergeCell ref="H68:H72"/>
    <mergeCell ref="A68:A72"/>
    <mergeCell ref="B68:B72"/>
    <mergeCell ref="C68:C72"/>
    <mergeCell ref="D68:D72"/>
    <mergeCell ref="E68:E72"/>
    <mergeCell ref="F68:F72"/>
    <mergeCell ref="G68:G72"/>
    <mergeCell ref="J73:J74"/>
    <mergeCell ref="I64:I67"/>
    <mergeCell ref="J64:J67"/>
    <mergeCell ref="I73:I74"/>
    <mergeCell ref="M64:M67"/>
    <mergeCell ref="L31:L35"/>
    <mergeCell ref="M31:M35"/>
    <mergeCell ref="L36:L41"/>
    <mergeCell ref="M42:M50"/>
    <mergeCell ref="I42:I50"/>
    <mergeCell ref="G42:G50"/>
    <mergeCell ref="E36:E41"/>
    <mergeCell ref="K56:K60"/>
    <mergeCell ref="L56:L60"/>
    <mergeCell ref="H51:H55"/>
    <mergeCell ref="I51:I55"/>
    <mergeCell ref="L42:L50"/>
    <mergeCell ref="K42:K50"/>
    <mergeCell ref="J42:J50"/>
    <mergeCell ref="J51:J55"/>
    <mergeCell ref="F51:F55"/>
    <mergeCell ref="H42:H50"/>
    <mergeCell ref="J56:J60"/>
    <mergeCell ref="G20:G25"/>
    <mergeCell ref="M36:M41"/>
    <mergeCell ref="N36:N41"/>
    <mergeCell ref="O36:O41"/>
    <mergeCell ref="E51:E55"/>
    <mergeCell ref="E56:E60"/>
    <mergeCell ref="V17:Y17"/>
    <mergeCell ref="Z17:AA17"/>
    <mergeCell ref="H36:H41"/>
    <mergeCell ref="I36:I41"/>
    <mergeCell ref="J36:J41"/>
    <mergeCell ref="K36:K41"/>
    <mergeCell ref="J31:J35"/>
    <mergeCell ref="K31:K35"/>
    <mergeCell ref="P56:P60"/>
    <mergeCell ref="Q56:Q60"/>
    <mergeCell ref="R56:R60"/>
    <mergeCell ref="S56:S60"/>
    <mergeCell ref="I20:I25"/>
    <mergeCell ref="J26:J28"/>
    <mergeCell ref="K26:K28"/>
    <mergeCell ref="J20:J25"/>
    <mergeCell ref="K20:K25"/>
    <mergeCell ref="F56:F60"/>
    <mergeCell ref="H31:H35"/>
    <mergeCell ref="I31:I35"/>
    <mergeCell ref="L26:L28"/>
    <mergeCell ref="M26:M28"/>
    <mergeCell ref="N26:N28"/>
    <mergeCell ref="L20:L25"/>
    <mergeCell ref="AP20:AP25"/>
    <mergeCell ref="O20:O25"/>
    <mergeCell ref="P20:P25"/>
    <mergeCell ref="AO20:AO25"/>
    <mergeCell ref="AM31:AM34"/>
    <mergeCell ref="AN31:AN34"/>
    <mergeCell ref="AO31:AO34"/>
    <mergeCell ref="N31:N35"/>
    <mergeCell ref="O31:O35"/>
    <mergeCell ref="P31:P35"/>
    <mergeCell ref="Q31:Q35"/>
    <mergeCell ref="R31:R35"/>
    <mergeCell ref="S31:S35"/>
    <mergeCell ref="T31:T35"/>
    <mergeCell ref="U26:U28"/>
    <mergeCell ref="O26:O28"/>
    <mergeCell ref="P26:P28"/>
    <mergeCell ref="Q26:Q28"/>
    <mergeCell ref="A20:A25"/>
    <mergeCell ref="B20:B25"/>
    <mergeCell ref="C20:C25"/>
    <mergeCell ref="D20:D25"/>
    <mergeCell ref="E20:E25"/>
    <mergeCell ref="F20:F25"/>
    <mergeCell ref="BG20:BG25"/>
    <mergeCell ref="BH20:BH25"/>
    <mergeCell ref="A5:BH5"/>
    <mergeCell ref="A15:A19"/>
    <mergeCell ref="B15:G16"/>
    <mergeCell ref="H15:AL15"/>
    <mergeCell ref="AW15:BH15"/>
    <mergeCell ref="H16:T16"/>
    <mergeCell ref="V16:AE16"/>
    <mergeCell ref="AX16:AX18"/>
    <mergeCell ref="AY16:BA16"/>
    <mergeCell ref="BB16:BC16"/>
    <mergeCell ref="BD16:BD18"/>
    <mergeCell ref="BE16:BE18"/>
    <mergeCell ref="BF16:BH16"/>
    <mergeCell ref="AR16:AR18"/>
    <mergeCell ref="AS16:AS18"/>
    <mergeCell ref="AT16:AT18"/>
    <mergeCell ref="A7:BH7"/>
    <mergeCell ref="A8:BH8"/>
    <mergeCell ref="A10:BH10"/>
    <mergeCell ref="A12:BH12"/>
    <mergeCell ref="AM16:AM18"/>
    <mergeCell ref="AN16:AN18"/>
    <mergeCell ref="AO16:AO18"/>
    <mergeCell ref="AP16:AP18"/>
    <mergeCell ref="AQ16:AQ18"/>
    <mergeCell ref="AU16:AU18"/>
    <mergeCell ref="AV16:AV18"/>
    <mergeCell ref="AW16:AW18"/>
    <mergeCell ref="AI16:AL16"/>
    <mergeCell ref="AM15:AP15"/>
    <mergeCell ref="AQ15:AV15"/>
    <mergeCell ref="AB17:AE17"/>
    <mergeCell ref="AF16:AH16"/>
    <mergeCell ref="AF17:AH17"/>
    <mergeCell ref="A14:BH14"/>
    <mergeCell ref="BC64:BC67"/>
    <mergeCell ref="BD64:BD67"/>
    <mergeCell ref="T51:T55"/>
    <mergeCell ref="AK42:AK43"/>
    <mergeCell ref="AK44:AK45"/>
    <mergeCell ref="X42:X43"/>
    <mergeCell ref="Y42:Y43"/>
    <mergeCell ref="Z42:Z43"/>
    <mergeCell ref="V44:V45"/>
    <mergeCell ref="W44:W45"/>
    <mergeCell ref="X44:X45"/>
    <mergeCell ref="V42:V43"/>
    <mergeCell ref="W42:W43"/>
    <mergeCell ref="AC56:AC57"/>
    <mergeCell ref="AD56:AD57"/>
    <mergeCell ref="AE56:AE57"/>
    <mergeCell ref="AI56:AI57"/>
    <mergeCell ref="AP64:AP67"/>
    <mergeCell ref="AQ64:AQ67"/>
    <mergeCell ref="AR64:AR67"/>
    <mergeCell ref="AS64:AS67"/>
    <mergeCell ref="BB56:BB60"/>
    <mergeCell ref="BC56:BC60"/>
    <mergeCell ref="AZ61:AZ62"/>
    <mergeCell ref="T42:T50"/>
    <mergeCell ref="AJ46:AJ47"/>
    <mergeCell ref="AI44:AI45"/>
    <mergeCell ref="AM51:AM55"/>
    <mergeCell ref="AT51:AT55"/>
    <mergeCell ref="AU51:AU55"/>
    <mergeCell ref="AV51:AV55"/>
    <mergeCell ref="AW51:AW55"/>
    <mergeCell ref="BB64:BB67"/>
    <mergeCell ref="BA61:BA62"/>
    <mergeCell ref="BB61:BB62"/>
    <mergeCell ref="BA64:BA67"/>
    <mergeCell ref="AN42:AN50"/>
    <mergeCell ref="AM61:AM62"/>
    <mergeCell ref="AN61:AN62"/>
    <mergeCell ref="AO61:AO62"/>
    <mergeCell ref="AP61:AP62"/>
    <mergeCell ref="AY61:AY62"/>
    <mergeCell ref="AW42:AW50"/>
    <mergeCell ref="AU73:AU74"/>
    <mergeCell ref="AV73:AV74"/>
    <mergeCell ref="AW73:AW74"/>
    <mergeCell ref="AX73:AX74"/>
    <mergeCell ref="T73:T74"/>
    <mergeCell ref="AY64:AY67"/>
    <mergeCell ref="AU68:AU72"/>
    <mergeCell ref="AW64:AW67"/>
    <mergeCell ref="AM64:AM67"/>
    <mergeCell ref="AN64:AN67"/>
    <mergeCell ref="U73:U74"/>
    <mergeCell ref="U68:U72"/>
    <mergeCell ref="AM68:AM72"/>
    <mergeCell ref="AN68:AN72"/>
    <mergeCell ref="AO68:AO72"/>
    <mergeCell ref="AP68:AP72"/>
    <mergeCell ref="AX64:AX67"/>
    <mergeCell ref="AS20:AS25"/>
    <mergeCell ref="AT20:AT25"/>
    <mergeCell ref="AU20:AU25"/>
    <mergeCell ref="AV20:AV25"/>
    <mergeCell ref="AW20:AW25"/>
    <mergeCell ref="AX20:AX25"/>
    <mergeCell ref="AY20:AY25"/>
    <mergeCell ref="AO64:AO67"/>
    <mergeCell ref="AU42:AU50"/>
    <mergeCell ref="AV42:AV50"/>
    <mergeCell ref="AQ42:AQ50"/>
    <mergeCell ref="AO42:AO50"/>
    <mergeCell ref="AP31:AP34"/>
    <mergeCell ref="AX51:AX55"/>
    <mergeCell ref="AY51:AY55"/>
    <mergeCell ref="AT31:AT34"/>
    <mergeCell ref="AU31:AU34"/>
    <mergeCell ref="AV31:AV34"/>
    <mergeCell ref="AW31:AW34"/>
    <mergeCell ref="AX31:AX34"/>
    <mergeCell ref="AY31:AY34"/>
    <mergeCell ref="AX42:AX50"/>
    <mergeCell ref="AY42:AY50"/>
    <mergeCell ref="AQ20:AQ25"/>
    <mergeCell ref="J68:J72"/>
    <mergeCell ref="K68:K72"/>
    <mergeCell ref="L68:L72"/>
    <mergeCell ref="M68:M72"/>
    <mergeCell ref="N68:N72"/>
    <mergeCell ref="O68:O72"/>
    <mergeCell ref="P68:P72"/>
    <mergeCell ref="Q68:Q72"/>
    <mergeCell ref="R68:R72"/>
    <mergeCell ref="BH36:BH41"/>
    <mergeCell ref="AQ36:AQ41"/>
    <mergeCell ref="AR36:AR41"/>
    <mergeCell ref="AS36:AS41"/>
    <mergeCell ref="AT36:AT41"/>
    <mergeCell ref="AU36:AU41"/>
    <mergeCell ref="AV36:AV41"/>
    <mergeCell ref="AW36:AW41"/>
    <mergeCell ref="AX36:AX41"/>
    <mergeCell ref="AY36:AY41"/>
    <mergeCell ref="AZ36:AZ41"/>
    <mergeCell ref="BA36:BA41"/>
    <mergeCell ref="BB36:BB41"/>
    <mergeCell ref="BC36:BC41"/>
    <mergeCell ref="BD36:BD41"/>
    <mergeCell ref="Q20:Q25"/>
    <mergeCell ref="AM36:AM41"/>
    <mergeCell ref="AN36:AN41"/>
    <mergeCell ref="I68:I72"/>
    <mergeCell ref="BE36:BE41"/>
    <mergeCell ref="BF36:BF41"/>
    <mergeCell ref="BG36:BG41"/>
    <mergeCell ref="P36:P41"/>
    <mergeCell ref="Q36:Q41"/>
    <mergeCell ref="R36:R41"/>
    <mergeCell ref="S36:S41"/>
    <mergeCell ref="T36:T41"/>
    <mergeCell ref="BB68:BB72"/>
    <mergeCell ref="BC68:BC72"/>
    <mergeCell ref="BD68:BD72"/>
    <mergeCell ref="BE68:BE72"/>
    <mergeCell ref="BF68:BF72"/>
    <mergeCell ref="AV68:AV72"/>
    <mergeCell ref="AW68:AW72"/>
    <mergeCell ref="S68:S72"/>
    <mergeCell ref="T68:T72"/>
    <mergeCell ref="AZ68:AZ72"/>
    <mergeCell ref="BA68:BA72"/>
    <mergeCell ref="AZ64:AZ67"/>
    <mergeCell ref="AR20:AR25"/>
    <mergeCell ref="AQ31:AQ34"/>
    <mergeCell ref="AR31:AR34"/>
    <mergeCell ref="AS31:AS34"/>
    <mergeCell ref="AM20:AM25"/>
    <mergeCell ref="AN20:AN25"/>
    <mergeCell ref="A26:A28"/>
    <mergeCell ref="B26:B28"/>
    <mergeCell ref="C26:C28"/>
    <mergeCell ref="D26:D28"/>
    <mergeCell ref="E26:E28"/>
    <mergeCell ref="F26:F28"/>
    <mergeCell ref="G26:G28"/>
    <mergeCell ref="H26:H28"/>
    <mergeCell ref="I26:I28"/>
    <mergeCell ref="M20:M25"/>
    <mergeCell ref="N20:N25"/>
    <mergeCell ref="H20:H25"/>
    <mergeCell ref="R26:R28"/>
    <mergeCell ref="S26:S28"/>
    <mergeCell ref="T26:T28"/>
    <mergeCell ref="R20:R25"/>
    <mergeCell ref="S20:S25"/>
    <mergeCell ref="T20:T25"/>
    <mergeCell ref="T79:T80"/>
    <mergeCell ref="U79:U80"/>
    <mergeCell ref="BH31:BH34"/>
    <mergeCell ref="AL56:AL57"/>
    <mergeCell ref="AM56:AM60"/>
    <mergeCell ref="AN56:AN60"/>
    <mergeCell ref="AO56:AO60"/>
    <mergeCell ref="AP56:AP60"/>
    <mergeCell ref="BH56:BH60"/>
    <mergeCell ref="AQ56:AQ60"/>
    <mergeCell ref="AR56:AR60"/>
    <mergeCell ref="AS56:AS60"/>
    <mergeCell ref="AT56:AT60"/>
    <mergeCell ref="AU56:AU60"/>
    <mergeCell ref="AV56:AV60"/>
    <mergeCell ref="AW56:AW60"/>
    <mergeCell ref="AX56:AX60"/>
    <mergeCell ref="AY56:AY60"/>
    <mergeCell ref="AZ56:AZ60"/>
    <mergeCell ref="BA56:BA60"/>
    <mergeCell ref="BH42:BH50"/>
    <mergeCell ref="BB42:BB50"/>
    <mergeCell ref="BC42:BC50"/>
    <mergeCell ref="BD42:BD50"/>
    <mergeCell ref="S81:S82"/>
    <mergeCell ref="R81:R82"/>
    <mergeCell ref="Q81:Q82"/>
    <mergeCell ref="P81:P82"/>
    <mergeCell ref="O81:O82"/>
    <mergeCell ref="P79:P80"/>
    <mergeCell ref="Q79:Q80"/>
    <mergeCell ref="R79:R80"/>
    <mergeCell ref="S79:S80"/>
    <mergeCell ref="R76:R77"/>
    <mergeCell ref="S76:S77"/>
    <mergeCell ref="T76:T77"/>
    <mergeCell ref="U76:U77"/>
    <mergeCell ref="C81:C82"/>
    <mergeCell ref="B81:B82"/>
    <mergeCell ref="A81:A82"/>
    <mergeCell ref="A79:A80"/>
    <mergeCell ref="B79:B80"/>
    <mergeCell ref="C79:C80"/>
    <mergeCell ref="D79:D80"/>
    <mergeCell ref="E79:E80"/>
    <mergeCell ref="F79:F80"/>
    <mergeCell ref="G79:G80"/>
    <mergeCell ref="H79:H80"/>
    <mergeCell ref="I79:I80"/>
    <mergeCell ref="J79:J80"/>
    <mergeCell ref="K79:K80"/>
    <mergeCell ref="L79:L80"/>
    <mergeCell ref="M79:M80"/>
    <mergeCell ref="N79:N80"/>
    <mergeCell ref="O79:O80"/>
    <mergeCell ref="U81:U82"/>
    <mergeCell ref="T81:T82"/>
    <mergeCell ref="B91:B92"/>
    <mergeCell ref="A91:A92"/>
    <mergeCell ref="U91:U92"/>
    <mergeCell ref="K91:K92"/>
    <mergeCell ref="J91:J92"/>
    <mergeCell ref="I91:I92"/>
    <mergeCell ref="H91:H92"/>
    <mergeCell ref="F91:F92"/>
    <mergeCell ref="G91:G92"/>
    <mergeCell ref="E91:E92"/>
    <mergeCell ref="D91:D92"/>
    <mergeCell ref="C91:C92"/>
    <mergeCell ref="T91:T92"/>
    <mergeCell ref="S91:S92"/>
    <mergeCell ref="R91:R92"/>
    <mergeCell ref="Q91:Q92"/>
    <mergeCell ref="P91:P92"/>
    <mergeCell ref="O91:O92"/>
    <mergeCell ref="N91:N92"/>
    <mergeCell ref="M91:M92"/>
    <mergeCell ref="L91:L92"/>
  </mergeCells>
  <printOptions horizontalCentered="1" verticalCentered="1"/>
  <pageMargins left="0.98425196850393704" right="0.98425196850393704" top="0.78740157480314965" bottom="0.78740157480314965" header="0.31496062992125984" footer="0.31496062992125984"/>
  <pageSetup paperSize="9" scale="40" fitToHeight="0" orientation="landscape" horizontalDpi="4294967293" verticalDpi="4294967293" r:id="rId1"/>
  <colBreaks count="4" manualBreakCount="4">
    <brk id="7" max="1048575" man="1"/>
    <brk id="21" max="1048575" man="1"/>
    <brk id="38" max="1048575" man="1"/>
    <brk id="4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RBTRANS LICITAÇÕES DEZ 2018</vt:lpstr>
      <vt:lpstr>'RBTRANS LICITAÇÕES DEZ 2018'!Area_de_impressao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2018-01-17T16:36:43Z</cp:lastPrinted>
  <dcterms:created xsi:type="dcterms:W3CDTF">2013-10-11T22:10:57Z</dcterms:created>
  <dcterms:modified xsi:type="dcterms:W3CDTF">2019-04-04T20:48:46Z</dcterms:modified>
</cp:coreProperties>
</file>