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60"/>
  </bookViews>
  <sheets>
    <sheet name="RBTRANS LICITAÇÕES DEZ 2017" sheetId="4" r:id="rId1"/>
  </sheets>
  <definedNames>
    <definedName name="_xlnm._FilterDatabase" localSheetId="0" hidden="1">'RBTRANS LICITAÇÕES DEZ 2017'!$A$14:$BD$106</definedName>
    <definedName name="_xlnm.Print_Area" localSheetId="0">'RBTRANS LICITAÇÕES DEZ 2017'!$A$1:$BD$178</definedName>
  </definedNames>
  <calcPr calcId="145621"/>
</workbook>
</file>

<file path=xl/calcChain.xml><?xml version="1.0" encoding="utf-8"?>
<calcChain xmlns="http://schemas.openxmlformats.org/spreadsheetml/2006/main">
  <c r="AH176" i="4" l="1"/>
  <c r="AH174" i="4"/>
  <c r="AH173" i="4"/>
  <c r="AH171" i="4"/>
  <c r="AH170" i="4"/>
  <c r="AH169" i="4"/>
  <c r="AH168" i="4"/>
  <c r="AH167" i="4"/>
  <c r="AH51" i="4" l="1"/>
  <c r="AH109" i="4" l="1"/>
  <c r="AG148" i="4" l="1"/>
  <c r="AG111" i="4"/>
  <c r="AG137" i="4"/>
  <c r="AH137" i="4" s="1"/>
  <c r="L177" i="4" l="1"/>
  <c r="AH55" i="4"/>
  <c r="AH56" i="4"/>
  <c r="AH164" i="4" l="1"/>
  <c r="AH165" i="4"/>
  <c r="AH166" i="4"/>
  <c r="AG163" i="4" l="1"/>
  <c r="AH163" i="4" s="1"/>
  <c r="AG161" i="4"/>
  <c r="AH161" i="4" s="1"/>
  <c r="AG160" i="4"/>
  <c r="AH160" i="4" s="1"/>
  <c r="AG158" i="4"/>
  <c r="AH158" i="4" s="1"/>
  <c r="AG155" i="4"/>
  <c r="AH155" i="4" s="1"/>
  <c r="AH156" i="4"/>
  <c r="AH157" i="4"/>
  <c r="AH159" i="4"/>
  <c r="AH162" i="4"/>
  <c r="AG154" i="4"/>
  <c r="AH154" i="4" s="1"/>
  <c r="AH153" i="4"/>
  <c r="AG145" i="4"/>
  <c r="AG144" i="4"/>
  <c r="AG141" i="4"/>
  <c r="AG140" i="4"/>
  <c r="AH139" i="4" l="1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9" i="4"/>
  <c r="AG138" i="4"/>
  <c r="AH138" i="4" l="1"/>
  <c r="AG177" i="4"/>
  <c r="AH18" i="4"/>
  <c r="AE18" i="4"/>
  <c r="AH136" i="4" l="1"/>
  <c r="AH135" i="4" l="1"/>
  <c r="AH134" i="4"/>
  <c r="AH133" i="4" l="1"/>
  <c r="AH123" i="4"/>
  <c r="AH113" i="4"/>
  <c r="AH112" i="4"/>
  <c r="AH128" i="4"/>
  <c r="AH129" i="4"/>
  <c r="AH132" i="4" l="1"/>
  <c r="AH131" i="4"/>
  <c r="AH130" i="4"/>
  <c r="AH127" i="4" l="1"/>
  <c r="AH126" i="4"/>
  <c r="AH91" i="4"/>
  <c r="AE87" i="4" l="1"/>
  <c r="AH125" i="4" l="1"/>
  <c r="AH124" i="4"/>
  <c r="AH122" i="4" l="1"/>
  <c r="AH121" i="4" l="1"/>
  <c r="AH120" i="4"/>
  <c r="AH119" i="4"/>
  <c r="AH118" i="4"/>
  <c r="AH117" i="4" l="1"/>
  <c r="AH94" i="4" l="1"/>
  <c r="AH116" i="4" l="1"/>
  <c r="AH115" i="4" l="1"/>
  <c r="AH114" i="4" l="1"/>
  <c r="AH110" i="4"/>
  <c r="AH104" i="4" l="1"/>
  <c r="AH103" i="4"/>
  <c r="AH102" i="4"/>
  <c r="AH101" i="4"/>
  <c r="AH78" i="4" l="1"/>
  <c r="AH99" i="4"/>
  <c r="AH72" i="4" l="1"/>
  <c r="AH70" i="4"/>
  <c r="AH50" i="4"/>
  <c r="AH42" i="4"/>
  <c r="AH40" i="4"/>
  <c r="AE57" i="4" l="1"/>
  <c r="AH97" i="4" l="1"/>
  <c r="AH85" i="4" l="1"/>
  <c r="AH82" i="4"/>
  <c r="AH46" i="4" l="1"/>
  <c r="AH27" i="4" l="1"/>
  <c r="AH67" i="4"/>
  <c r="AH75" i="4"/>
  <c r="AH64" i="4" l="1"/>
  <c r="AH35" i="4" l="1"/>
  <c r="AH32" i="4" l="1"/>
  <c r="AH24" i="4" l="1"/>
  <c r="AH20" i="4"/>
  <c r="AE19" i="4"/>
  <c r="AE61" i="4" l="1"/>
  <c r="AH92" i="4" l="1"/>
  <c r="AH43" i="4" l="1"/>
  <c r="AH44" i="4" s="1"/>
  <c r="AH29" i="4"/>
  <c r="AH28" i="4"/>
  <c r="AH177" i="4" l="1"/>
  <c r="AE28" i="4"/>
  <c r="AE30" i="4" l="1"/>
</calcChain>
</file>

<file path=xl/sharedStrings.xml><?xml version="1.0" encoding="utf-8"?>
<sst xmlns="http://schemas.openxmlformats.org/spreadsheetml/2006/main" count="4332" uniqueCount="675">
  <si>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</si>
  <si>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</si>
  <si>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</si>
  <si>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</si>
  <si>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</si>
  <si>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</si>
  <si>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</si>
  <si>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</si>
  <si>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</si>
  <si>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</si>
  <si>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</si>
  <si>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</si>
  <si>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</si>
  <si>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</si>
  <si>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</si>
  <si>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</si>
  <si>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</si>
  <si>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</si>
  <si>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</si>
  <si>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</si>
  <si>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</si>
  <si>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</si>
  <si>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</si>
  <si>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</si>
  <si>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</si>
  <si>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</si>
  <si>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</si>
  <si>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</si>
  <si>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</si>
  <si>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</si>
  <si>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</si>
  <si>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</si>
  <si>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</si>
  <si>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</si>
  <si>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</si>
  <si>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</si>
  <si>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</si>
  <si>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</si>
  <si>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</si>
  <si>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</si>
  <si>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</si>
  <si>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</si>
  <si>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</si>
  <si>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</si>
  <si>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</si>
  <si>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</si>
  <si>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</si>
  <si>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</si>
  <si>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</si>
  <si>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</si>
  <si>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</si>
  <si>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</si>
  <si>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</si>
  <si>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</si>
  <si>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</si>
  <si>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</si>
  <si>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</si>
  <si>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</si>
  <si>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</si>
  <si>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</si>
  <si>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</si>
  <si>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</si>
  <si>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</si>
  <si>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</si>
  <si>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</si>
  <si>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</si>
  <si>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</si>
  <si>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</si>
  <si>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</si>
  <si>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</si>
  <si>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</si>
  <si>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</si>
  <si>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</si>
  <si>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</si>
  <si>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</si>
  <si>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</si>
  <si>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</si>
  <si>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</si>
  <si>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</si>
  <si>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</si>
  <si>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</si>
  <si>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</si>
  <si>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</si>
  <si>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</si>
  <si>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</si>
  <si>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</si>
  <si>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</si>
  <si>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</si>
  <si>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</si>
  <si>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</si>
  <si>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</si>
  <si>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</si>
  <si>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</si>
  <si>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</si>
  <si>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</si>
  <si>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</si>
  <si>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</si>
  <si>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</si>
  <si>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</si>
  <si>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</si>
  <si>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</si>
  <si>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</si>
  <si>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</si>
  <si>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</si>
  <si>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</si>
  <si>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</si>
  <si>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</si>
  <si>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</si>
  <si>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</si>
  <si>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</si>
  <si>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</si>
  <si>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</si>
  <si>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</si>
  <si>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</si>
  <si>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</si>
  <si>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</si>
  <si>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</si>
  <si>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</si>
  <si>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</si>
  <si>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</si>
  <si>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</si>
  <si>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</si>
  <si>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</si>
  <si>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</si>
  <si>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</si>
  <si>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</si>
  <si>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</si>
  <si>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</si>
  <si>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</si>
  <si>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Pregão SRP Nº 024/2013 CEL I/PMRB</t>
  </si>
  <si>
    <t>029/2014</t>
  </si>
  <si>
    <t>161/2014</t>
  </si>
  <si>
    <t>124/2014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</si>
  <si>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</si>
  <si>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</si>
  <si>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</si>
  <si>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</si>
  <si>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ESTAÇÃO VIP SEGURANÇA PRIVADA LTDA</t>
  </si>
  <si>
    <t>M. R. C. DE LIMA - ME</t>
  </si>
  <si>
    <t>Art. 37, Inciso XXI, Lei Federal nº 8.666/93</t>
  </si>
  <si>
    <t>Dispensa de Licitação</t>
  </si>
  <si>
    <t>152/2014</t>
  </si>
  <si>
    <t>07.190.927/0001-80</t>
  </si>
  <si>
    <t>03.417.593/0001-84</t>
  </si>
  <si>
    <t>09.228.233/0001-10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</si>
  <si>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</si>
  <si>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</si>
  <si>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</si>
  <si>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</si>
  <si>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</si>
  <si>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</si>
  <si>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</si>
  <si>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</si>
  <si>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</si>
  <si>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</si>
  <si>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</si>
  <si>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</si>
  <si>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</si>
  <si>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</si>
  <si>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</si>
  <si>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6º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</si>
  <si>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</si>
  <si>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</si>
  <si>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</si>
  <si>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</si>
  <si>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especializada para prestação de serviços terceirizados em suporte de atividades auxiliares, limpeza e conservação</t>
  </si>
  <si>
    <t>Manutenção de kits com filtros e caixas refrigeradas industriais</t>
  </si>
  <si>
    <t>Contratação de empresa para locação de impressoras multifuncional com sistema bulk ink e multifuncional monocromática, com manutenção preventiva, corretiva e insumos</t>
  </si>
  <si>
    <t>Secretaria Estadual de Educação e Esporte</t>
  </si>
  <si>
    <t>Secretaria Municipal de Educação</t>
  </si>
  <si>
    <t>Instituto Socio Educativo</t>
  </si>
  <si>
    <t>107/2011</t>
  </si>
  <si>
    <t>014/2012</t>
  </si>
  <si>
    <t>002/2012</t>
  </si>
  <si>
    <t xml:space="preserve"> 2º Termo Aditivo</t>
  </si>
  <si>
    <t>10953/13</t>
  </si>
  <si>
    <t>11059/13</t>
  </si>
  <si>
    <t>11203/13</t>
  </si>
  <si>
    <t>056/2013</t>
  </si>
  <si>
    <t>101/2013</t>
  </si>
  <si>
    <t>002/2013</t>
  </si>
  <si>
    <t>001/2013</t>
  </si>
  <si>
    <t>093/2012</t>
  </si>
  <si>
    <t>34.713.321/0001-55</t>
  </si>
  <si>
    <t>Prorrogar o prazo do contrato por 12 meses.</t>
  </si>
  <si>
    <t>7º Termo Aditivo</t>
  </si>
  <si>
    <t>191/2014</t>
  </si>
  <si>
    <t>Prorrogar o prazo do contrato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</si>
  <si>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</si>
  <si>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</si>
  <si>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</si>
  <si>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</si>
  <si>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</si>
  <si>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Sistema de digital de câmeras de monitoramento em circuito fechado, com acesso remoto via IP e sistema de alarmes</t>
  </si>
  <si>
    <t>115/2013</t>
  </si>
  <si>
    <t>Convite nº 009/2014</t>
  </si>
  <si>
    <t>Contratação de empresa para locação caixa refrigerada, perfuração de poço e manutenção da ETE (com manutenção Mensal).</t>
  </si>
  <si>
    <t>117.393.803-63</t>
  </si>
  <si>
    <t>Pregão SRP N° 1045/2013</t>
  </si>
  <si>
    <t>11.107</t>
  </si>
  <si>
    <t>Pregão SRP 006/2011 CPL/PMRB</t>
  </si>
  <si>
    <t>Pregão SRP 018/2012 CPL/PMRB</t>
  </si>
  <si>
    <t>Pregão SRP 031/2013 CPL/PMRB</t>
  </si>
  <si>
    <t>PREGÃO SRP Nº 031/2013 CEL I/PMRB</t>
  </si>
  <si>
    <t>Pregão SRP Nº 039/2013 CEL I/PMRB</t>
  </si>
  <si>
    <t>Pregão SRP Nº 002/2014 CEL I/PMRB</t>
  </si>
  <si>
    <t>Pregão SRP Nº 1045/2013 CEL I/PMRB</t>
  </si>
  <si>
    <t>Critério de Menor Preço</t>
  </si>
  <si>
    <t>Contratação de Empresa para Serviços de Portaria nas dependências do Terminal Urbano e Rodoviário</t>
  </si>
  <si>
    <t>Pregão SRP 584/2012 CPL/PMRB</t>
  </si>
  <si>
    <t>Aditivo de Supressão de 02 Agentes de Portaria</t>
  </si>
  <si>
    <t>Prorrogar o prazo do contrato para o exercício de 2014</t>
  </si>
  <si>
    <t>Prorrogar o prazo do contrato para o exercício de 2015</t>
  </si>
  <si>
    <t>Prorrogar o prazo do contrato, exercício de 2013</t>
  </si>
  <si>
    <t>Acrescer 04 agentes de Portaria</t>
  </si>
  <si>
    <t>11.210/13</t>
  </si>
  <si>
    <t>11.467/14</t>
  </si>
  <si>
    <t>Supressão de 10 zeladores</t>
  </si>
  <si>
    <t>11.283/14</t>
  </si>
  <si>
    <t>Acrescer 06 Zeladores</t>
  </si>
  <si>
    <t>12%</t>
  </si>
  <si>
    <t>21%</t>
  </si>
  <si>
    <t>11467/14</t>
  </si>
  <si>
    <t xml:space="preserve">33.90.39.00 </t>
  </si>
  <si>
    <t>Prorrogação do Prazo para o exercício seguinte</t>
  </si>
  <si>
    <t>SECRETARIA MUNICIPAL DE EDUCAÇÃO</t>
  </si>
  <si>
    <t>Prorrogar o prazo do contrato e acréscimo, exercício de 2013</t>
  </si>
  <si>
    <t>5%</t>
  </si>
  <si>
    <t>22%</t>
  </si>
  <si>
    <t>Prorrogar o prazo do contrato - 12 meses</t>
  </si>
  <si>
    <t>11.097/13</t>
  </si>
  <si>
    <t>1º Termo aditivo</t>
  </si>
  <si>
    <t>002/2015</t>
  </si>
  <si>
    <t>Pregão SRP Nº 085/2015 CEL/PMRB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</si>
  <si>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</si>
  <si>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</si>
  <si>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</si>
  <si>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</si>
  <si>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115/2015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</si>
  <si>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</si>
  <si>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</si>
  <si>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</si>
  <si>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</si>
  <si>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</si>
  <si>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Seretaria de Estado de Educação do Estado do Acre - SEE</t>
  </si>
  <si>
    <t>8º Termo Aditivo</t>
  </si>
  <si>
    <t>9º Termo Aditivo</t>
  </si>
  <si>
    <t>Prorrogação de prazo até 31 de julho de 2015</t>
  </si>
  <si>
    <t>Prorrogação de prazo até 31 de dezembro de 2015</t>
  </si>
  <si>
    <t>11.613</t>
  </si>
  <si>
    <t>11.708</t>
  </si>
  <si>
    <t>Prorrogar o prazo do contrato para o exercício de 2016</t>
  </si>
  <si>
    <t>Prorrogação do prazo de execução até 04 de setembro de 2016</t>
  </si>
  <si>
    <t>Prorrogar o prazo de execução até 31 de dezembro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</si>
  <si>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</si>
  <si>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</si>
  <si>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</si>
  <si>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</si>
  <si>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até 31 de dezembro de 2016</t>
  </si>
  <si>
    <t>Prorrogação do prazo de execução até 31 de Dezembro de 2016</t>
  </si>
  <si>
    <t xml:space="preserve">Suprimir - 02 (dois) veículos </t>
  </si>
  <si>
    <t>Prorrogar o prazo até 31 de dezembro de 2016</t>
  </si>
  <si>
    <t>11.542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</si>
  <si>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</si>
  <si>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</si>
  <si>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</si>
  <si>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</si>
  <si>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</si>
  <si>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</si>
  <si>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</si>
  <si>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</si>
  <si>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</si>
  <si>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Contratação de empresa para prestação dos serviços de transportes (locação de veículos)</t>
  </si>
  <si>
    <t>Cooperativa de Trabalhadores Autônomos em Serviços Gerais - COOPSERGE</t>
  </si>
  <si>
    <t>Seq.</t>
  </si>
  <si>
    <t>011/2017</t>
  </si>
  <si>
    <t>11.965</t>
  </si>
  <si>
    <t>10º Termo Aditivo</t>
  </si>
  <si>
    <t>12.023</t>
  </si>
  <si>
    <t>Termo Aditivo de Valor</t>
  </si>
  <si>
    <t>010/2017</t>
  </si>
  <si>
    <t>Prorrogar o prazo do contrato para o exercício de 2017</t>
  </si>
  <si>
    <t>6,549010%</t>
  </si>
  <si>
    <t>10.829</t>
  </si>
  <si>
    <t>013/2017</t>
  </si>
  <si>
    <t>Registro de Preços - Adesão</t>
  </si>
  <si>
    <t xml:space="preserve"> Registro de Preços - Adesão</t>
  </si>
  <si>
    <t>Prorrogar ao prazo até 31 de dezembro de 2017</t>
  </si>
  <si>
    <t>012/2017</t>
  </si>
  <si>
    <t>Prorrogar o prazo do contrato por 12 meses</t>
  </si>
  <si>
    <t>11.203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</si>
  <si>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</si>
  <si>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</si>
  <si>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</si>
  <si>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</si>
  <si>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</si>
  <si>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</si>
  <si>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</si>
  <si>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Concluída em 2017</t>
  </si>
  <si>
    <t>Em andamento em 2017</t>
  </si>
  <si>
    <t>002/2017</t>
  </si>
  <si>
    <t>11.243</t>
  </si>
  <si>
    <t>Prorrogação de prazo até 31 de dezembro de 2017</t>
  </si>
  <si>
    <t>009/2017</t>
  </si>
  <si>
    <t>Executado até o exercício de 2016</t>
  </si>
  <si>
    <t xml:space="preserve"> Executado no Exercício  de 2017</t>
  </si>
  <si>
    <t>001/2017</t>
  </si>
  <si>
    <t>030/2017</t>
  </si>
  <si>
    <t>017/2017</t>
  </si>
  <si>
    <t>11.395</t>
  </si>
  <si>
    <t>Prorrogação do prazo de execução até 31 de dezembro de 2017</t>
  </si>
  <si>
    <t>016/2017</t>
  </si>
  <si>
    <t>Prorrogar até 31 de dezembro de 2017</t>
  </si>
  <si>
    <t>015/2017</t>
  </si>
  <si>
    <t>Prorrogar o prazo até 31 de dezembro de 2017</t>
  </si>
  <si>
    <t>11.234</t>
  </si>
  <si>
    <t>11.229</t>
  </si>
  <si>
    <t>Prorrogação do prazo de 05/09/2016 a 04/09/2017 e supressão de valor</t>
  </si>
  <si>
    <t>014/2017</t>
  </si>
  <si>
    <t>008/2017</t>
  </si>
  <si>
    <t>004/2017</t>
  </si>
  <si>
    <t>11.386</t>
  </si>
  <si>
    <t>088/2016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</si>
  <si>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</si>
  <si>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</si>
  <si>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</si>
  <si>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</si>
  <si>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</si>
  <si>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</si>
  <si>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</si>
  <si>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</si>
  <si>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</si>
  <si>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056/130/2017</t>
  </si>
  <si>
    <t>036/2017</t>
  </si>
  <si>
    <t>Pregão SRP Nº 846/2015 CPL 03</t>
  </si>
  <si>
    <t>Aquisição de material permanente (rádios transmissores)</t>
  </si>
  <si>
    <t>Prestação de serviços de transporte automotivo (c/ e s/ condutor)</t>
  </si>
  <si>
    <t>020/2017</t>
  </si>
  <si>
    <t>JOSÉ GERALDO DAINESI-EPP</t>
  </si>
  <si>
    <t>Fonte 07</t>
  </si>
  <si>
    <t>Departamento Estadual de Trânsito do Estado do Acre - DETRAN</t>
  </si>
  <si>
    <t>070/2017</t>
  </si>
  <si>
    <t>Pregão SRP Nº 128/2016 CEL/PMRB</t>
  </si>
  <si>
    <t>Aquisição de diversos materiais de consumo</t>
  </si>
  <si>
    <t>028/2017</t>
  </si>
  <si>
    <t>ARNALDO COMÉRCIO E REPRESENTAÇÕES -EPP</t>
  </si>
  <si>
    <t>04.517.439/0001-47</t>
  </si>
  <si>
    <t>Fonte 01 e Fonte10</t>
  </si>
  <si>
    <t>44.90.52.00</t>
  </si>
  <si>
    <t>041/2017</t>
  </si>
  <si>
    <t>Pregão SRP Nº 041/2017 CEL/PMRB</t>
  </si>
  <si>
    <t>DOU Nº 10 15/01/2016</t>
  </si>
  <si>
    <t>019/2017</t>
  </si>
  <si>
    <t>Aquisição de diversos materiais de consumo (limpeza e outros)</t>
  </si>
  <si>
    <t>J. S. COMÉRCIO IMP. E EXP. LTDA</t>
  </si>
  <si>
    <t>11.338.721/0001-22</t>
  </si>
  <si>
    <t>059/2012</t>
  </si>
  <si>
    <t>JUAREZ MACIEL DE ARAÚJO EPP</t>
  </si>
  <si>
    <t>63.597.736/0001-09</t>
  </si>
  <si>
    <t>Prorrogar o prazo e a vigência do contrato</t>
  </si>
  <si>
    <t>003/2017</t>
  </si>
  <si>
    <t>Locação de veículos sem condutor (tipo passeio)</t>
  </si>
  <si>
    <t>GRUPO E – IMP. E EXP. LTDA</t>
  </si>
  <si>
    <t>17.410.071/0001-65</t>
  </si>
  <si>
    <t>039/2017</t>
  </si>
  <si>
    <t>Pregão SRP Nº 098/2016 CEL/PMRB</t>
  </si>
  <si>
    <t>Aquisição de material de consumo – gráfico (tickets)</t>
  </si>
  <si>
    <t>032/2017</t>
  </si>
  <si>
    <t>R MARTINS DA COSTA - ME</t>
  </si>
  <si>
    <t>Pregão SRP Nº 124/2016 CEL/PMRB</t>
  </si>
  <si>
    <t>Aquisição de material de consumo (gelo barra e drink)</t>
  </si>
  <si>
    <t>04.590.435/0001-94</t>
  </si>
  <si>
    <t>033/2017</t>
  </si>
  <si>
    <t>Pregão SRP Nº 126/2016 CEL/PMRB</t>
  </si>
  <si>
    <t>Aquisição de mat. de consumo (água pot. acond. em carro pipa)</t>
  </si>
  <si>
    <t>O LIMA DE ARAÚJO</t>
  </si>
  <si>
    <t>23.141.967/0001-99</t>
  </si>
  <si>
    <t>Pregão SRP Nº 129/2016 CEL/PMRB</t>
  </si>
  <si>
    <t>Contratação de empresa especializada em assistência técnica, manutencão preventiva e corretiva de motocicletas</t>
  </si>
  <si>
    <t>11.939</t>
  </si>
  <si>
    <t xml:space="preserve"> A S LIMA - ME</t>
  </si>
  <si>
    <t>04.035.754.0001-38</t>
  </si>
  <si>
    <t>33.90.30.00 33.90.39.00</t>
  </si>
  <si>
    <t>Prorrogar o prazo até 31/12/2017</t>
  </si>
  <si>
    <t>005/132/2017</t>
  </si>
  <si>
    <t>024/025/026/2017</t>
  </si>
  <si>
    <t>05.233.608/0001-80</t>
  </si>
  <si>
    <t>073/2017</t>
  </si>
  <si>
    <t>Contratação de empresa para prestação de serviços, manutenção com reposição de peças para bombas d'água</t>
  </si>
  <si>
    <t>057/2017</t>
  </si>
  <si>
    <t>M G V DE LIMA - ME</t>
  </si>
  <si>
    <t>14.363.907/0001-20</t>
  </si>
  <si>
    <t>074/2017</t>
  </si>
  <si>
    <t>Pregão SRP Nº 020/2016 CEL/PMRB</t>
  </si>
  <si>
    <t>Aquisição de material de consumo (madeira)</t>
  </si>
  <si>
    <t>COMABEL IND E COM DE MADEIRAS BENEFICIADAS LTDA</t>
  </si>
  <si>
    <t>07.773.277/0001-04</t>
  </si>
  <si>
    <t>060/2017</t>
  </si>
  <si>
    <t>005/2017</t>
  </si>
  <si>
    <t>A CARNEIRO DE LIMA JUNIOR - ME</t>
  </si>
  <si>
    <t>10.443.477/0001-03</t>
  </si>
  <si>
    <t>33.90.30.00  33.90.39.00</t>
  </si>
  <si>
    <t>050/2017</t>
  </si>
  <si>
    <t>Pregão SRP Nº 068/2016 CEL/PMRB</t>
  </si>
  <si>
    <t>Manutenção de instalações físicas dos espaços internos e externos para atender às necessidades do Terminal urbano e da Rodoviária , Terminais de integração e abrigos de transporte coletivo.</t>
  </si>
  <si>
    <t xml:space="preserve">MK CONSTRUTORA EIRELI </t>
  </si>
  <si>
    <t>22.982.161/0001-60</t>
  </si>
  <si>
    <t>040/2017</t>
  </si>
  <si>
    <t>Aquisição de material gráfico (requerimento, auto de infração, capas de processo, papel timbrado, cartão de visita, folders, tickets, cartazes, convites e outros).</t>
  </si>
  <si>
    <t>Contratação de empresa especializada em serviços de assistência técnica, manutenção preventiva e corretiva de veículos automotores - leves, utilitários, pesados e máquinas de pintura viária (reposição de peças e acessórios).</t>
  </si>
  <si>
    <t>G S SILVEIRA - ME</t>
  </si>
  <si>
    <t>84.313.923/0001-93</t>
  </si>
  <si>
    <t>072/2017</t>
  </si>
  <si>
    <t>029/2017</t>
  </si>
  <si>
    <t>M C CAVALCANTE OLIVEIRA - ME</t>
  </si>
  <si>
    <t>17.482.432/0001-01</t>
  </si>
  <si>
    <t>Fonte 10 e Fonte 01</t>
  </si>
  <si>
    <t>061/2017</t>
  </si>
  <si>
    <t>Pregão SRP Nº 075/2016 CEL/PMRB</t>
  </si>
  <si>
    <t>Contratação de empresa especializada em manutenção preventiva e corretiva nos serviços de serralheria</t>
  </si>
  <si>
    <t>N W CONSTRUÇÕES E COM VITÓRIA LTDA</t>
  </si>
  <si>
    <t>23.256.272/0001-52</t>
  </si>
  <si>
    <t>031/2017</t>
  </si>
  <si>
    <t xml:space="preserve">Sistemas de Registro de Preços </t>
  </si>
  <si>
    <t>Aquisição de material de consumo (água mineral)</t>
  </si>
  <si>
    <t>DILSON A RIBEIRO - ME</t>
  </si>
  <si>
    <t>04.522.609/0001-81</t>
  </si>
  <si>
    <t>Pregão SRP 126/2013 CPL/PMRB</t>
  </si>
  <si>
    <t>Prestação de serviços de segurança armada, desarmada e eletrônica com monitoramento remoto</t>
  </si>
  <si>
    <t>079/2013</t>
  </si>
  <si>
    <t>Repactuação de Preço</t>
  </si>
  <si>
    <t>012/2013</t>
  </si>
  <si>
    <t>Departamento Estadual de Pavimentação e Saneamento - DEPASA</t>
  </si>
  <si>
    <t>018/2017</t>
  </si>
  <si>
    <t>084/2017</t>
  </si>
  <si>
    <t>Pregão SRP Nº 013/2016 CEL/PMRB</t>
  </si>
  <si>
    <t>Aquisição de diversos materiais de consumo e permanente</t>
  </si>
  <si>
    <t>035/2017</t>
  </si>
  <si>
    <t>ACRE PARAFUSOS IMP E EXP LTDA</t>
  </si>
  <si>
    <t>02.301.164/0001-84</t>
  </si>
  <si>
    <t>33.90.30.00 44.90.52.00</t>
  </si>
  <si>
    <t>042/2017</t>
  </si>
  <si>
    <t>ELETROFER COM E MAT ELÉTRICOS E CONST LTDA</t>
  </si>
  <si>
    <t>02.828.376/0001-14</t>
  </si>
  <si>
    <t xml:space="preserve"> Fonte 01 e Fonte 10</t>
  </si>
  <si>
    <t>047/2017</t>
  </si>
  <si>
    <t>Pregão SRP Nº 017/2016 CEL/PMRB</t>
  </si>
  <si>
    <t>022/2017</t>
  </si>
  <si>
    <t>F F DE MEDEIROS - ME</t>
  </si>
  <si>
    <t>09.638.709/0001-91</t>
  </si>
  <si>
    <t>051/2017</t>
  </si>
  <si>
    <t>Pregão SRP Nº 122/2016 CEL/PMRB</t>
  </si>
  <si>
    <t>Serviços de lavagem de veículos e motocicletas</t>
  </si>
  <si>
    <t>F M TERCEIRIZAÇÃO LTDA</t>
  </si>
  <si>
    <t>20.345.453/0001-67</t>
  </si>
  <si>
    <t>116/2017</t>
  </si>
  <si>
    <t>Aquisição de material de consumo - gráfico (folder)</t>
  </si>
  <si>
    <t>053/2017</t>
  </si>
  <si>
    <t>107/2017</t>
  </si>
  <si>
    <t>Pregão SRP Nº 053/2016 CEL/PMRB</t>
  </si>
  <si>
    <t>Aquisição de diversos materiais de consumo (limpeza, engenharia e bandeira)</t>
  </si>
  <si>
    <t>046/2017</t>
  </si>
  <si>
    <t xml:space="preserve"> N F GRANDE &amp; CIA LTDA - EPP</t>
  </si>
  <si>
    <t>79.034.153/0001-00</t>
  </si>
  <si>
    <t>Aquisição de diversos materiais de consumo (expediente)</t>
  </si>
  <si>
    <t>027/2017</t>
  </si>
  <si>
    <t>RICHARD S MIRANDA - ME</t>
  </si>
  <si>
    <t>07.650.136/0001-96</t>
  </si>
  <si>
    <t>PRESTAÇÃO DE CONTAS ANUAL - EXERCÍCIO 2017</t>
  </si>
  <si>
    <t>082/2017</t>
  </si>
  <si>
    <t>034/2017</t>
  </si>
  <si>
    <t>086/2017</t>
  </si>
  <si>
    <t>079/2017</t>
  </si>
  <si>
    <t>Pregão SRP Nº 019/2016 CEL/PMRB</t>
  </si>
  <si>
    <t>Aquisição de material de consumo (cartões de pvc personalizado)</t>
  </si>
  <si>
    <t>Aquisição de material de consumo (requerimento, capas de processos, etc.)</t>
  </si>
  <si>
    <t>048/2017</t>
  </si>
  <si>
    <t>023/2017</t>
  </si>
  <si>
    <t>115/2017</t>
  </si>
  <si>
    <t>Aquisição de diversos materiais de consumo (solvente, tachão, tachinha, etc.)</t>
  </si>
  <si>
    <t>SINALMAX COMERCIAL E INDUSTRIA DE SINALIZAÇÃO LTDA</t>
  </si>
  <si>
    <t>06.087.729/0001-23</t>
  </si>
  <si>
    <t>125/2017</t>
  </si>
  <si>
    <t>Contratação de empresa para prestação de serviço (Repetidora Vertex VHF)</t>
  </si>
  <si>
    <t>Parecer Proju Nº 019/2017</t>
  </si>
  <si>
    <t>064/2017</t>
  </si>
  <si>
    <t>SAINT' CLAIR CIDREIRA - ME</t>
  </si>
  <si>
    <t>04.118.709/0001-47</t>
  </si>
  <si>
    <t>062/2017</t>
  </si>
  <si>
    <t>Pregão SRP Nº 015/2015</t>
  </si>
  <si>
    <t>Menor preço</t>
  </si>
  <si>
    <t>Serviços de manutenção preventiva e corretiva de ar condicionado</t>
  </si>
  <si>
    <t>SALDANHA E FREITAS LTDA - ME</t>
  </si>
  <si>
    <t>18.105.606/0001-57</t>
  </si>
  <si>
    <t>024/2017</t>
  </si>
  <si>
    <t>002/2016</t>
  </si>
  <si>
    <t>Superintendência Regional do Trabalho e Emprego no Acre</t>
  </si>
  <si>
    <t>088/2017</t>
  </si>
  <si>
    <t xml:space="preserve">Aquisição de diversos materiais de consumo </t>
  </si>
  <si>
    <t>MARCUS V DA S AMORIM - ME</t>
  </si>
  <si>
    <t>23.089.046/0001-24</t>
  </si>
  <si>
    <t>Pregão SRP Nº 127/2016 - CEL/PMRB</t>
  </si>
  <si>
    <t>Contratação de empresa para prestação de serviços reprográficos</t>
  </si>
  <si>
    <t>007/2017</t>
  </si>
  <si>
    <t>087/2017</t>
  </si>
  <si>
    <t>Pregão SRP Nº 128/2016 - CEL/PMRB</t>
  </si>
  <si>
    <t>J. S. CORDEIRO - ME</t>
  </si>
  <si>
    <t>18.225.882/0001-00</t>
  </si>
  <si>
    <t>Pregão SRP Nº 098/2016 - CEL/PMRB</t>
  </si>
  <si>
    <t>Aquisição de material de consumo - gráfico (ticket)</t>
  </si>
  <si>
    <t>J. O. ARRUDA - ME</t>
  </si>
  <si>
    <t>10.706.189/0001-52</t>
  </si>
  <si>
    <t>081/2017</t>
  </si>
  <si>
    <t>Pregão SRP Nº 013/2016 - CEL/PMRB</t>
  </si>
  <si>
    <t>Aquisição de diversos materiais de consumo e permanente (elétricos, hidráulicos, pintura, ferramentas e outros)</t>
  </si>
  <si>
    <t>ALFA EMPREENDIMENTOS LTDA</t>
  </si>
  <si>
    <t>08.319.662/0001-30</t>
  </si>
  <si>
    <t>167/2017</t>
  </si>
  <si>
    <t>Pregão SRP Nº 120/2016 - CEL/PMRB</t>
  </si>
  <si>
    <t>Aquisição de material de consumo - uniforme e equipamentos táticos</t>
  </si>
  <si>
    <t>FIBRATEX INDUSTRIA E COMERCIAL LTDA</t>
  </si>
  <si>
    <t>02.889.493/0001-98</t>
  </si>
  <si>
    <t>169/2017</t>
  </si>
  <si>
    <t>PROBRASIL INDÚSTRIA E COMÉRCIO EIRELI</t>
  </si>
  <si>
    <t>22.259.031/0001-02</t>
  </si>
  <si>
    <t>049/2017</t>
  </si>
  <si>
    <t>Pregão SRP Nº 053/2016 - CPL/PMRB</t>
  </si>
  <si>
    <t>Aquisição de material de consumo (limpeza, engenharia e bandeiras)</t>
  </si>
  <si>
    <t>021/2017</t>
  </si>
  <si>
    <t>CONSTRUFÁCIL MATERIAIS PARA CONSTRUÇÃO E SERVIÇOS LTDA</t>
  </si>
  <si>
    <t>12.122.811/0001-44</t>
  </si>
  <si>
    <t>092/2017</t>
  </si>
  <si>
    <t>M. C. CAVALCANTE OLIVEIRA - ME</t>
  </si>
  <si>
    <t>093/2017</t>
  </si>
  <si>
    <t>043/2017</t>
  </si>
  <si>
    <t>094/2017</t>
  </si>
  <si>
    <t>Pregão SRP Nº 075/2016 - CEL/PMRB</t>
  </si>
  <si>
    <t>Aquisição de material de consumo - sinalização viária</t>
  </si>
  <si>
    <t>044/2017</t>
  </si>
  <si>
    <t>119/2017</t>
  </si>
  <si>
    <t>Pregão SRP Nº 121/2016 - CPL/PMRB</t>
  </si>
  <si>
    <t>Aquisição de material de consumo - placas de sinalização viária</t>
  </si>
  <si>
    <t>G. S. SILVEIRA - ME</t>
  </si>
  <si>
    <t>091/2017</t>
  </si>
  <si>
    <t>Pregão SRP Nº 017/2016   CEL/PMRB</t>
  </si>
  <si>
    <t>149/2017</t>
  </si>
  <si>
    <t>Pregão SRP Nº 092/2016   CEL/PMRB</t>
  </si>
  <si>
    <t>Aquisição de diversos materiais de consumo - serralheria (gradil e suportes metálicos)</t>
  </si>
  <si>
    <t>N. W. CONSTRUÇÕES E COMÉRCIO VITÓRIA LTDA</t>
  </si>
  <si>
    <t>102/2017</t>
  </si>
  <si>
    <t>Pregão SRP Nº 098/2016   CEL/PMRB</t>
  </si>
  <si>
    <t>Aquisição de material de consumo - gráfico</t>
  </si>
  <si>
    <t>056/2017</t>
  </si>
  <si>
    <t>F. B. AMORIM JÚNIOR - ME</t>
  </si>
  <si>
    <t>03.802.085/0001-10</t>
  </si>
  <si>
    <t>108/2017</t>
  </si>
  <si>
    <t>Pregão SRP Nº 086/2016   CPL/PMRB</t>
  </si>
  <si>
    <t>Aquisição de madeiras</t>
  </si>
  <si>
    <t>059/2017</t>
  </si>
  <si>
    <t>019/2016</t>
  </si>
  <si>
    <t>EMPRESA MUNICIPAL DE URBANIZAÇÃO DE RIO BRANCO - EMURB</t>
  </si>
  <si>
    <t>096/2017</t>
  </si>
  <si>
    <t>Pregão SRP Nº 052/2016   CEL/PMRB</t>
  </si>
  <si>
    <t>Aquisição de material permanente - mobiliário e outros</t>
  </si>
  <si>
    <t>D. D. ALENCAR - ME</t>
  </si>
  <si>
    <t>63.595.482/0001-90</t>
  </si>
  <si>
    <t>097/2017</t>
  </si>
  <si>
    <t>S &amp;S COMÉRCIO E REPRESENTAÇÕES DE TINTAS LTDA</t>
  </si>
  <si>
    <t>07.338.922/0001-52</t>
  </si>
  <si>
    <t>098/2017</t>
  </si>
  <si>
    <t>AMAZON IMP. E EXP. LTDA</t>
  </si>
  <si>
    <t>84.312.669/0001-09</t>
  </si>
  <si>
    <t>110/2017</t>
  </si>
  <si>
    <t>Pregão SRP Nº  331/2016    CPL 03</t>
  </si>
  <si>
    <t>Aquisição de material gráfico, visual e de serviços de publicidade e propaganda para as atividades de apoio à Educação de Trânsito</t>
  </si>
  <si>
    <t>063/2017</t>
  </si>
  <si>
    <t>J. S. DOS REIS - ME</t>
  </si>
  <si>
    <t>11.975.764/0001-19</t>
  </si>
  <si>
    <t>015/2016</t>
  </si>
  <si>
    <t>148/2017</t>
  </si>
  <si>
    <t>Pregão SRP Nº  593/2016    CPL 01</t>
  </si>
  <si>
    <t>Fornecimeno de materiais de expediente e materiais de higiene e limpeza</t>
  </si>
  <si>
    <t>066/2017</t>
  </si>
  <si>
    <t>M &amp; R DISTRIBUIDORA LTDA</t>
  </si>
  <si>
    <t>11.001.135/0001-98</t>
  </si>
  <si>
    <t>053/2016</t>
  </si>
  <si>
    <t>161/2017</t>
  </si>
  <si>
    <t>067/2017</t>
  </si>
  <si>
    <t>REDE DE COMUNICAÇÃO DA FLORESTA LTDA</t>
  </si>
  <si>
    <t>06.226.994/0001-45</t>
  </si>
  <si>
    <t>D</t>
  </si>
  <si>
    <t>Art. 24, Incisos I e II, Lei Federal nº 8.666/93</t>
  </si>
  <si>
    <t>068/2017</t>
  </si>
  <si>
    <t>ACRE PUBLICIDADE LTDA</t>
  </si>
  <si>
    <t>02.787.053/0001-20</t>
  </si>
  <si>
    <t>188/2017</t>
  </si>
  <si>
    <t>Pregão SRP Nº  131/2016   CEL/PMRB</t>
  </si>
  <si>
    <t>Aquisição de material permanente (ar condicionado split)</t>
  </si>
  <si>
    <t>A. C. CASTRO - ME</t>
  </si>
  <si>
    <t>02.828.261/0001-20</t>
  </si>
  <si>
    <t>138/2017</t>
  </si>
  <si>
    <t>Pregão SRP Nº  007/2017   CEL/PMRB</t>
  </si>
  <si>
    <t>Aquisição de material permanente - equipamento de sinalização viária</t>
  </si>
  <si>
    <t>INDÚSTRIA TÉCNICA HILÁRIO LTDA</t>
  </si>
  <si>
    <t>53.524.443/0001-48</t>
  </si>
  <si>
    <t>189/2017</t>
  </si>
  <si>
    <t>Prestação de serviços de manutenção preventiva e corretiva, com reposição de peças no elevador da RBTRANS.</t>
  </si>
  <si>
    <t>AMAZON ELEV LTDA</t>
  </si>
  <si>
    <t>22.391.531/0001-95</t>
  </si>
  <si>
    <t>Art. 24, Inciso II, Lei Federal nº 8.666/93</t>
  </si>
  <si>
    <t>172/2017</t>
  </si>
  <si>
    <t>Pregão SRP Nº  565/2016   CPL 04</t>
  </si>
  <si>
    <t>Contratação de empresa prestadora de serviços de locação de equipamentos de informática.</t>
  </si>
  <si>
    <t>03/2017</t>
  </si>
  <si>
    <t>FUNDAÇÃO HOSPITAR DO ESTADO DO ACRE - FUNDHACRE</t>
  </si>
  <si>
    <t>232/2017</t>
  </si>
  <si>
    <t>Prestação de serviço de divulgação de campanha de educação de trânsito e transporte em site e redes sociais.</t>
  </si>
  <si>
    <t>080/2017</t>
  </si>
  <si>
    <t>AMAZONIA 7 PRODUÇÕES LTDA - ME</t>
  </si>
  <si>
    <t>10.957.640/0001-48</t>
  </si>
  <si>
    <t>190/2017</t>
  </si>
  <si>
    <t>Contratação de empresa para executar serviços de melhoramento, recuperação e pavimentação de vias urbanas no município de Rio Branco.</t>
  </si>
  <si>
    <t>077/2017</t>
  </si>
  <si>
    <t>EMPRESA MUNICIPAL E URBANIZAÇÃO DE RIO BRANCO - EMURB</t>
  </si>
  <si>
    <t>04.518.601/0001-41</t>
  </si>
  <si>
    <t>Art. 24, Inciso VIII, Lei Federal nº 8.666/93</t>
  </si>
  <si>
    <t>112/2017</t>
  </si>
  <si>
    <t>Pregão SRP Nº  009/2017   CEL/PMRB</t>
  </si>
  <si>
    <t>SECRETARIA MUNICIPAL DE SAÚDE</t>
  </si>
  <si>
    <t>Contratação de empresa especializada em materiais para divulgação (produção e veiculaçãode outdoor, banners, faixas e adesivos)</t>
  </si>
  <si>
    <t>111/2017</t>
  </si>
  <si>
    <t>220/2017</t>
  </si>
  <si>
    <t>Pregão SRP Nº  011/2016   CPL</t>
  </si>
  <si>
    <t>Menor preço por lote</t>
  </si>
  <si>
    <t>Aquisição de equipamentos de controle de acesso (catracas, leitores biométricos e acessórios)</t>
  </si>
  <si>
    <t>083/2017</t>
  </si>
  <si>
    <t>L. F. DE LIMA SILVA - ME</t>
  </si>
  <si>
    <t>07.460.808/0001-09</t>
  </si>
  <si>
    <t>19/2016</t>
  </si>
  <si>
    <t>Tribunal de Contas do Estado do Acre</t>
  </si>
  <si>
    <t>284/2017</t>
  </si>
  <si>
    <t>Pregão SRP Nº  001/2017   CPL 02</t>
  </si>
  <si>
    <t>Prestação de serviços terceirizados de apoio administrativo, técnico e operacional (agente de portaria noturno)</t>
  </si>
  <si>
    <t>274/2017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</si>
  <si>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</si>
  <si>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</si>
  <si>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</si>
  <si>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</si>
  <si>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 xml:space="preserve">Fonte 01  e Fonte 10 </t>
  </si>
  <si>
    <t>267/2017</t>
  </si>
  <si>
    <t>Prestação de serviços de telecomunicações</t>
  </si>
  <si>
    <t>EMSERTEL - EMPRESA DE SERVIÇOS DE TELECOMUNICAÇÕES LTDA - ME</t>
  </si>
  <si>
    <t>10.213.569/0001-99</t>
  </si>
  <si>
    <t xml:space="preserve">Fonte 10 </t>
  </si>
  <si>
    <t xml:space="preserve">Pregão SRP Nº  390/2016    CPL 04 </t>
  </si>
  <si>
    <t>Maior percentual de desconto</t>
  </si>
  <si>
    <t>Contratação de empresa para execução dos serviços de manutenção predial preventiva e/ou corretiva e adequações em pequenos ambientes, com fornecimento de mãos de obra, peças, ferramentas, equipamentos, materiais de consumo e materiais de reposição imediata</t>
  </si>
  <si>
    <t>GAMA CONSTRUÇÕES E REPRESENTAÇÕES LTDA</t>
  </si>
  <si>
    <t>09.374.006./0001-01</t>
  </si>
  <si>
    <t>468/2016</t>
  </si>
  <si>
    <t>Secretaria de Saúde do Estado do Acre</t>
  </si>
  <si>
    <t>156/2017</t>
  </si>
  <si>
    <t>Prestação de serviço de manutenção com reposição de peças nas bombas d'água.</t>
  </si>
  <si>
    <t>M. G. V. DE LIMA - ME</t>
  </si>
  <si>
    <t>Aditivo de valor em decorrência da diminuição do quantitativo</t>
  </si>
  <si>
    <t>Aditivo de valor em decorrência do aumento do quantitativo</t>
  </si>
  <si>
    <t>Prorrogação de prazo e valor</t>
  </si>
  <si>
    <t>17.483.432/0001-01</t>
  </si>
  <si>
    <t>QUADRO DEMONSTRATIVO DE LICITAÇÕES CONTRATOS E OBRAS</t>
  </si>
  <si>
    <r>
      <t xml:space="preserve">ÓRGÃO/ENTIDADE/FUNDO: </t>
    </r>
    <r>
      <rPr>
        <b/>
        <sz val="11"/>
        <rFont val="Arial"/>
        <family val="2"/>
      </rPr>
      <t>SUPERINTENDÊNCIA MUNICIPAL DE TRANSPORTES E TRÂNSITO - RBTRANS</t>
    </r>
  </si>
  <si>
    <r>
      <t xml:space="preserve">DATA DA ÚLTIMA ATUALIZAÇÃO: </t>
    </r>
    <r>
      <rPr>
        <b/>
        <sz val="11"/>
        <rFont val="Arial"/>
        <family val="2"/>
      </rPr>
      <t>31/12/2017</t>
    </r>
  </si>
  <si>
    <r>
      <t xml:space="preserve">MÊS/ANO: </t>
    </r>
    <r>
      <rPr>
        <b/>
        <sz val="11"/>
        <rFont val="Arial"/>
        <family val="2"/>
      </rPr>
      <t>JANEIRO À DEZEMBRO/2017</t>
    </r>
  </si>
  <si>
    <t>TOTAL</t>
  </si>
  <si>
    <r>
      <t>Chefe do Setor Administrativo :</t>
    </r>
    <r>
      <rPr>
        <b/>
        <sz val="10"/>
        <rFont val="Arial"/>
        <family val="2"/>
      </rPr>
      <t xml:space="preserve"> Paola Victória Salvatierra C. Figueiredo</t>
    </r>
  </si>
  <si>
    <r>
      <t xml:space="preserve">Superintendente: </t>
    </r>
    <r>
      <rPr>
        <b/>
        <sz val="10"/>
        <rFont val="Arial"/>
        <family val="2"/>
      </rPr>
      <t>Gabriel Cunha Forneck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</si>
</sst>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0.000000%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7">
    <xf numFmtId="0" fontId="0" fillId="0" borderId="0" xfId="0"/>
    <xf numFmtId="0" fontId="1" fillId="0" borderId="29" xfId="0" applyFont="1" applyFill="1" applyBorder="1" applyAlignment="1">
      <alignment horizontal="center" vertical="center" wrapText="1"/>
    </xf>
    <xf numFmtId="14" fontId="1" fillId="0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center" vertical="center" wrapText="1"/>
    </xf>
    <xf numFmtId="3" fontId="1" fillId="0" borderId="29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30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 wrapText="1"/>
    </xf>
    <xf numFmtId="4" fontId="2" fillId="0" borderId="29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10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2" fontId="1" fillId="0" borderId="29" xfId="1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3" fontId="1" fillId="0" borderId="27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right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65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9" fontId="1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horizontal="center" vertical="center"/>
    </xf>
    <xf numFmtId="14" fontId="1" fillId="0" borderId="12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4" fontId="1" fillId="0" borderId="12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3" fontId="1" fillId="0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Fill="1" applyBorder="1" applyAlignment="1">
      <alignment horizontal="center" vertical="center"/>
    </xf>
    <xf numFmtId="0" fontId="1" fillId="0" borderId="29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3" fontId="1" fillId="0" borderId="11" xfId="0" applyNumberFormat="1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" fontId="1" fillId="0" borderId="8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center" vertical="center"/>
    </xf>
    <xf numFmtId="14" fontId="1" fillId="0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horizontal="left" vertical="center"/>
      <protection locked="0"/>
    </xf>
    <xf numFmtId="0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  <protection locked="0"/>
    </xf>
    <xf numFmtId="0" fontId="1" fillId="0" borderId="33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15</xdr:row>
      <xdr:rowOff>96931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0</xdr:row>
      <xdr:rowOff>57150</xdr:rowOff>
    </xdr:from>
    <xdr:to>
      <xdr:col>1</xdr:col>
      <xdr:colOff>457200</xdr:colOff>
      <xdr:row>2</xdr:row>
      <xdr:rowOff>180975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57150"/>
          <a:ext cx="5238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42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42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51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51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60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64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39388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72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75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75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82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82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82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82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17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72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47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104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104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182"/>
  <sheetViews>
    <sheetView tabSelected="1" zoomScaleNormal="100" workbookViewId="0">
      <selection activeCell="B8" sqref="B8"/>
    </sheetView>
  </sheetViews>
  <sheetFormatPr defaultRowHeight="12.75" x14ac:dyDescent="0.25"/>
  <cols>
    <col min="1" max="1" width="6.85546875" style="104" customWidth="1"/>
    <col min="2" max="2" width="19.140625" style="218" customWidth="1"/>
    <col min="3" max="3" width="22.28515625" style="218" customWidth="1"/>
    <col min="4" max="4" width="28.7109375" style="218" customWidth="1"/>
    <col min="5" max="5" width="14.7109375" style="218" customWidth="1"/>
    <col min="6" max="6" width="55.7109375" style="218" customWidth="1"/>
    <col min="7" max="7" width="18.140625" style="218" customWidth="1"/>
    <col min="8" max="8" width="12.7109375" style="218" customWidth="1"/>
    <col min="9" max="9" width="70.85546875" style="218" customWidth="1"/>
    <col min="10" max="10" width="20.7109375" style="218" customWidth="1"/>
    <col min="11" max="11" width="10.28515625" style="218" customWidth="1"/>
    <col min="12" max="12" width="11.7109375" style="104" customWidth="1"/>
    <col min="13" max="13" width="11" style="218" customWidth="1"/>
    <col min="14" max="14" width="10.140625" style="218" customWidth="1"/>
    <col min="15" max="15" width="11.42578125" style="218" customWidth="1"/>
    <col min="16" max="16" width="13" style="218" customWidth="1"/>
    <col min="17" max="17" width="10.140625" style="218" customWidth="1"/>
    <col min="18" max="18" width="11.85546875" style="218" customWidth="1"/>
    <col min="19" max="19" width="13.5703125" style="218" customWidth="1"/>
    <col min="20" max="20" width="12.42578125" style="218" customWidth="1"/>
    <col min="21" max="21" width="14.5703125" style="218" customWidth="1"/>
    <col min="22" max="22" width="10.28515625" style="218" customWidth="1"/>
    <col min="23" max="23" width="14" style="274" customWidth="1"/>
    <col min="24" max="24" width="59.140625" style="218" customWidth="1"/>
    <col min="25" max="25" width="10.140625" style="104" customWidth="1"/>
    <col min="26" max="26" width="11.42578125" style="218" customWidth="1"/>
    <col min="27" max="27" width="10.28515625" style="274" customWidth="1"/>
    <col min="28" max="28" width="10" style="104" customWidth="1"/>
    <col min="29" max="29" width="10.28515625" style="275" customWidth="1"/>
    <col min="30" max="30" width="10.140625" style="104" customWidth="1"/>
    <col min="31" max="31" width="13.7109375" style="104" customWidth="1"/>
    <col min="32" max="32" width="11.42578125" style="104" customWidth="1"/>
    <col min="33" max="33" width="16.140625" style="104" customWidth="1"/>
    <col min="34" max="34" width="18.42578125" style="276" customWidth="1"/>
    <col min="35" max="35" width="11.5703125" style="274" customWidth="1"/>
    <col min="36" max="36" width="13.85546875" style="277" customWidth="1"/>
    <col min="37" max="37" width="33.140625" style="104" customWidth="1"/>
    <col min="38" max="38" width="13.140625" style="277" customWidth="1"/>
    <col min="39" max="39" width="15.5703125" style="104" customWidth="1"/>
    <col min="40" max="40" width="16.5703125" style="104" customWidth="1"/>
    <col min="41" max="41" width="13.85546875" style="104" customWidth="1"/>
    <col min="42" max="42" width="13.7109375" style="104" customWidth="1"/>
    <col min="43" max="43" width="13.28515625" style="104" customWidth="1"/>
    <col min="44" max="44" width="12.28515625" style="104" customWidth="1"/>
    <col min="45" max="45" width="9.140625" style="218"/>
    <col min="46" max="46" width="10.42578125" style="218" customWidth="1"/>
    <col min="47" max="47" width="10.7109375" style="218" customWidth="1"/>
    <col min="48" max="48" width="10.85546875" style="218" customWidth="1"/>
    <col min="49" max="50" width="9.140625" style="218"/>
    <col min="51" max="51" width="10.140625" style="218" customWidth="1"/>
    <col min="52" max="52" width="10.42578125" style="218" customWidth="1"/>
    <col min="53" max="53" width="13" style="218" customWidth="1"/>
    <col min="54" max="55" width="9.140625" style="218"/>
    <col min="56" max="56" width="55.28515625" style="218" customWidth="1"/>
    <col min="57" max="16384" width="9.140625" style="218"/>
  </cols>
  <sheetData>
    <row r="1" spans="1:56" s="281" customFormat="1" ht="15" customHeight="1" x14ac:dyDescent="0.25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0"/>
      <c r="AY1" s="280"/>
      <c r="AZ1" s="280"/>
      <c r="BA1" s="280"/>
      <c r="BB1" s="280"/>
      <c r="BC1" s="280"/>
      <c r="BD1" s="280"/>
    </row>
    <row r="2" spans="1:56" s="281" customFormat="1" ht="16.5" customHeight="1" x14ac:dyDescent="0.25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</row>
    <row r="3" spans="1:56" s="281" customFormat="1" ht="16.5" customHeight="1" x14ac:dyDescent="0.25">
      <c r="A3" s="280"/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280"/>
      <c r="AX3" s="280"/>
      <c r="AY3" s="280"/>
      <c r="AZ3" s="280"/>
      <c r="BA3" s="280"/>
      <c r="BB3" s="280"/>
      <c r="BC3" s="280"/>
      <c r="BD3" s="280"/>
    </row>
    <row r="4" spans="1:56" s="285" customFormat="1" ht="15" customHeight="1" x14ac:dyDescent="0.25">
      <c r="A4" s="286" t="s">
        <v>51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BD4" s="286"/>
    </row>
    <row r="5" spans="1:56" s="281" customFormat="1" ht="15" customHeight="1" x14ac:dyDescent="0.25">
      <c r="A5" s="283"/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283"/>
      <c r="BC5" s="283"/>
      <c r="BD5" s="283"/>
    </row>
    <row r="6" spans="1:56" s="285" customFormat="1" ht="16.5" customHeight="1" x14ac:dyDescent="0.25">
      <c r="A6" s="286" t="s">
        <v>468</v>
      </c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P6" s="286"/>
      <c r="AQ6" s="286"/>
      <c r="AR6" s="286"/>
      <c r="AS6" s="286"/>
      <c r="AT6" s="286"/>
      <c r="AU6" s="286"/>
      <c r="AV6" s="286"/>
      <c r="AW6" s="286"/>
      <c r="AX6" s="286"/>
      <c r="AY6" s="286"/>
      <c r="AZ6" s="286"/>
      <c r="BA6" s="286"/>
      <c r="BB6" s="286"/>
      <c r="BC6" s="286"/>
      <c r="BD6" s="286"/>
    </row>
    <row r="7" spans="1:56" s="281" customFormat="1" ht="18.75" customHeight="1" x14ac:dyDescent="0.25">
      <c r="A7" s="282" t="s">
        <v>111</v>
      </c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</row>
    <row r="8" spans="1:56" s="281" customFormat="1" ht="18.75" customHeight="1" x14ac:dyDescent="0.25">
      <c r="A8" s="283"/>
      <c r="B8" s="283"/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  <c r="AV8" s="283"/>
      <c r="AW8" s="283"/>
      <c r="AX8" s="283"/>
      <c r="AY8" s="283"/>
      <c r="AZ8" s="283"/>
      <c r="BA8" s="283"/>
      <c r="BB8" s="283"/>
      <c r="BC8" s="283"/>
      <c r="BD8" s="283"/>
    </row>
    <row r="9" spans="1:56" s="281" customFormat="1" ht="17.25" customHeight="1" x14ac:dyDescent="0.25">
      <c r="A9" s="282" t="s">
        <v>669</v>
      </c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</row>
    <row r="10" spans="1:56" s="281" customFormat="1" ht="17.25" customHeight="1" x14ac:dyDescent="0.25">
      <c r="A10" s="283" t="s">
        <v>671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3"/>
    </row>
    <row r="11" spans="1:56" s="281" customFormat="1" ht="18" customHeight="1" x14ac:dyDescent="0.25">
      <c r="A11" s="282" t="s">
        <v>670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</row>
    <row r="12" spans="1:56" s="281" customFormat="1" ht="18" customHeight="1" x14ac:dyDescent="0.25">
      <c r="A12" s="283"/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</row>
    <row r="13" spans="1:56" s="281" customFormat="1" ht="17.25" customHeight="1" thickBot="1" x14ac:dyDescent="0.3">
      <c r="A13" s="279" t="s">
        <v>668</v>
      </c>
      <c r="W13" s="284"/>
      <c r="AA13" s="284"/>
      <c r="AH13" s="285"/>
    </row>
    <row r="14" spans="1:56" ht="15.75" customHeight="1" x14ac:dyDescent="0.25">
      <c r="A14" s="106" t="s">
        <v>274</v>
      </c>
      <c r="B14" s="110" t="s">
        <v>22</v>
      </c>
      <c r="C14" s="110"/>
      <c r="D14" s="110"/>
      <c r="E14" s="110"/>
      <c r="F14" s="110"/>
      <c r="G14" s="110"/>
      <c r="H14" s="110" t="s">
        <v>82</v>
      </c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 t="s">
        <v>90</v>
      </c>
      <c r="AJ14" s="110"/>
      <c r="AK14" s="110"/>
      <c r="AL14" s="110"/>
      <c r="AM14" s="110" t="s">
        <v>110</v>
      </c>
      <c r="AN14" s="110"/>
      <c r="AO14" s="110"/>
      <c r="AP14" s="110"/>
      <c r="AQ14" s="110"/>
      <c r="AR14" s="110"/>
      <c r="AS14" s="110" t="s">
        <v>83</v>
      </c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219"/>
    </row>
    <row r="15" spans="1:56" x14ac:dyDescent="0.25">
      <c r="A15" s="107"/>
      <c r="B15" s="115"/>
      <c r="C15" s="115"/>
      <c r="D15" s="115"/>
      <c r="E15" s="115"/>
      <c r="F15" s="115"/>
      <c r="G15" s="115"/>
      <c r="H15" s="115" t="s">
        <v>52</v>
      </c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 t="s">
        <v>53</v>
      </c>
      <c r="V15" s="115"/>
      <c r="W15" s="115"/>
      <c r="X15" s="115"/>
      <c r="Y15" s="115"/>
      <c r="Z15" s="115"/>
      <c r="AA15" s="115"/>
      <c r="AB15" s="115"/>
      <c r="AC15" s="115"/>
      <c r="AD15" s="115"/>
      <c r="AE15" s="115" t="s">
        <v>54</v>
      </c>
      <c r="AF15" s="115"/>
      <c r="AG15" s="115"/>
      <c r="AH15" s="115"/>
      <c r="AI15" s="220" t="s">
        <v>92</v>
      </c>
      <c r="AJ15" s="221" t="s">
        <v>93</v>
      </c>
      <c r="AK15" s="115" t="s">
        <v>91</v>
      </c>
      <c r="AL15" s="221" t="s">
        <v>94</v>
      </c>
      <c r="AM15" s="115" t="s">
        <v>99</v>
      </c>
      <c r="AN15" s="115" t="s">
        <v>100</v>
      </c>
      <c r="AO15" s="115" t="s">
        <v>101</v>
      </c>
      <c r="AP15" s="115" t="s">
        <v>103</v>
      </c>
      <c r="AQ15" s="115" t="s">
        <v>102</v>
      </c>
      <c r="AR15" s="115" t="s">
        <v>103</v>
      </c>
      <c r="AS15" s="115" t="s">
        <v>1</v>
      </c>
      <c r="AT15" s="115" t="s">
        <v>60</v>
      </c>
      <c r="AU15" s="222" t="s">
        <v>64</v>
      </c>
      <c r="AV15" s="222"/>
      <c r="AW15" s="222"/>
      <c r="AX15" s="222" t="s">
        <v>67</v>
      </c>
      <c r="AY15" s="222"/>
      <c r="AZ15" s="115" t="s">
        <v>298</v>
      </c>
      <c r="BA15" s="115" t="s">
        <v>299</v>
      </c>
      <c r="BB15" s="222" t="s">
        <v>70</v>
      </c>
      <c r="BC15" s="222"/>
      <c r="BD15" s="223"/>
    </row>
    <row r="16" spans="1:56" ht="51" x14ac:dyDescent="0.25">
      <c r="A16" s="107"/>
      <c r="B16" s="224" t="s">
        <v>6</v>
      </c>
      <c r="C16" s="224" t="s">
        <v>7</v>
      </c>
      <c r="D16" s="224" t="s">
        <v>0</v>
      </c>
      <c r="E16" s="224" t="s">
        <v>1</v>
      </c>
      <c r="F16" s="224" t="s">
        <v>2</v>
      </c>
      <c r="G16" s="224" t="s">
        <v>8</v>
      </c>
      <c r="H16" s="225" t="s">
        <v>9</v>
      </c>
      <c r="I16" s="224" t="s">
        <v>3</v>
      </c>
      <c r="J16" s="224" t="s">
        <v>20</v>
      </c>
      <c r="K16" s="224" t="s">
        <v>10</v>
      </c>
      <c r="L16" s="224" t="s">
        <v>49</v>
      </c>
      <c r="M16" s="224" t="s">
        <v>15</v>
      </c>
      <c r="N16" s="224" t="s">
        <v>14</v>
      </c>
      <c r="O16" s="224" t="s">
        <v>13</v>
      </c>
      <c r="P16" s="224" t="s">
        <v>4</v>
      </c>
      <c r="Q16" s="224" t="s">
        <v>89</v>
      </c>
      <c r="R16" s="224" t="s">
        <v>55</v>
      </c>
      <c r="S16" s="224" t="s">
        <v>56</v>
      </c>
      <c r="T16" s="224" t="s">
        <v>5</v>
      </c>
      <c r="U16" s="224" t="s">
        <v>11</v>
      </c>
      <c r="V16" s="224" t="s">
        <v>10</v>
      </c>
      <c r="W16" s="226" t="s">
        <v>15</v>
      </c>
      <c r="X16" s="224" t="s">
        <v>12</v>
      </c>
      <c r="Y16" s="224" t="s">
        <v>14</v>
      </c>
      <c r="Z16" s="224" t="s">
        <v>13</v>
      </c>
      <c r="AA16" s="226" t="s">
        <v>16</v>
      </c>
      <c r="AB16" s="224" t="s">
        <v>17</v>
      </c>
      <c r="AC16" s="60" t="s">
        <v>18</v>
      </c>
      <c r="AD16" s="224" t="s">
        <v>19</v>
      </c>
      <c r="AE16" s="224" t="s">
        <v>23</v>
      </c>
      <c r="AF16" s="224" t="s">
        <v>304</v>
      </c>
      <c r="AG16" s="224" t="s">
        <v>305</v>
      </c>
      <c r="AH16" s="224" t="s">
        <v>21</v>
      </c>
      <c r="AI16" s="220"/>
      <c r="AJ16" s="221"/>
      <c r="AK16" s="115"/>
      <c r="AL16" s="221"/>
      <c r="AM16" s="115"/>
      <c r="AN16" s="115"/>
      <c r="AO16" s="115"/>
      <c r="AP16" s="115"/>
      <c r="AQ16" s="115"/>
      <c r="AR16" s="115"/>
      <c r="AS16" s="115"/>
      <c r="AT16" s="115"/>
      <c r="AU16" s="227" t="s">
        <v>61</v>
      </c>
      <c r="AV16" s="227" t="s">
        <v>62</v>
      </c>
      <c r="AW16" s="227" t="s">
        <v>63</v>
      </c>
      <c r="AX16" s="227" t="s">
        <v>65</v>
      </c>
      <c r="AY16" s="224" t="s">
        <v>66</v>
      </c>
      <c r="AZ16" s="115"/>
      <c r="BA16" s="115"/>
      <c r="BB16" s="227" t="s">
        <v>61</v>
      </c>
      <c r="BC16" s="227" t="s">
        <v>69</v>
      </c>
      <c r="BD16" s="228" t="s">
        <v>68</v>
      </c>
    </row>
    <row r="17" spans="1:56" ht="28.5" customHeight="1" thickBot="1" x14ac:dyDescent="0.3">
      <c r="A17" s="108"/>
      <c r="B17" s="211" t="s">
        <v>24</v>
      </c>
      <c r="C17" s="211" t="s">
        <v>25</v>
      </c>
      <c r="D17" s="229" t="s">
        <v>48</v>
      </c>
      <c r="E17" s="211" t="s">
        <v>26</v>
      </c>
      <c r="F17" s="211" t="s">
        <v>27</v>
      </c>
      <c r="G17" s="211" t="s">
        <v>28</v>
      </c>
      <c r="H17" s="229" t="s">
        <v>29</v>
      </c>
      <c r="I17" s="211" t="s">
        <v>30</v>
      </c>
      <c r="J17" s="211" t="s">
        <v>31</v>
      </c>
      <c r="K17" s="211" t="s">
        <v>32</v>
      </c>
      <c r="L17" s="61" t="s">
        <v>33</v>
      </c>
      <c r="M17" s="211" t="s">
        <v>34</v>
      </c>
      <c r="N17" s="211" t="s">
        <v>35</v>
      </c>
      <c r="O17" s="211" t="s">
        <v>36</v>
      </c>
      <c r="P17" s="211" t="s">
        <v>37</v>
      </c>
      <c r="Q17" s="211" t="s">
        <v>38</v>
      </c>
      <c r="R17" s="211" t="s">
        <v>39</v>
      </c>
      <c r="S17" s="211" t="s">
        <v>50</v>
      </c>
      <c r="T17" s="211" t="s">
        <v>40</v>
      </c>
      <c r="U17" s="211" t="s">
        <v>57</v>
      </c>
      <c r="V17" s="211" t="s">
        <v>41</v>
      </c>
      <c r="W17" s="230" t="s">
        <v>42</v>
      </c>
      <c r="X17" s="211" t="s">
        <v>43</v>
      </c>
      <c r="Y17" s="211" t="s">
        <v>44</v>
      </c>
      <c r="Z17" s="211" t="s">
        <v>45</v>
      </c>
      <c r="AA17" s="230" t="s">
        <v>46</v>
      </c>
      <c r="AB17" s="211" t="s">
        <v>58</v>
      </c>
      <c r="AC17" s="61" t="s">
        <v>47</v>
      </c>
      <c r="AD17" s="211" t="s">
        <v>84</v>
      </c>
      <c r="AE17" s="49" t="s">
        <v>87</v>
      </c>
      <c r="AF17" s="211" t="s">
        <v>59</v>
      </c>
      <c r="AG17" s="211" t="s">
        <v>85</v>
      </c>
      <c r="AH17" s="211" t="s">
        <v>88</v>
      </c>
      <c r="AI17" s="230" t="s">
        <v>71</v>
      </c>
      <c r="AJ17" s="231" t="s">
        <v>72</v>
      </c>
      <c r="AK17" s="211" t="s">
        <v>73</v>
      </c>
      <c r="AL17" s="231" t="s">
        <v>74</v>
      </c>
      <c r="AM17" s="232" t="s">
        <v>75</v>
      </c>
      <c r="AN17" s="232" t="s">
        <v>76</v>
      </c>
      <c r="AO17" s="232" t="s">
        <v>77</v>
      </c>
      <c r="AP17" s="232" t="s">
        <v>78</v>
      </c>
      <c r="AQ17" s="232" t="s">
        <v>79</v>
      </c>
      <c r="AR17" s="232" t="s">
        <v>80</v>
      </c>
      <c r="AS17" s="232" t="s">
        <v>81</v>
      </c>
      <c r="AT17" s="232" t="s">
        <v>86</v>
      </c>
      <c r="AU17" s="232" t="s">
        <v>95</v>
      </c>
      <c r="AV17" s="232" t="s">
        <v>96</v>
      </c>
      <c r="AW17" s="232" t="s">
        <v>97</v>
      </c>
      <c r="AX17" s="232" t="s">
        <v>104</v>
      </c>
      <c r="AY17" s="232" t="s">
        <v>98</v>
      </c>
      <c r="AZ17" s="232" t="s">
        <v>105</v>
      </c>
      <c r="BA17" s="232" t="s">
        <v>106</v>
      </c>
      <c r="BB17" s="232" t="s">
        <v>107</v>
      </c>
      <c r="BC17" s="232" t="s">
        <v>108</v>
      </c>
      <c r="BD17" s="233" t="s">
        <v>109</v>
      </c>
    </row>
    <row r="18" spans="1:56" ht="26.25" customHeight="1" x14ac:dyDescent="0.25">
      <c r="A18" s="309">
        <v>1</v>
      </c>
      <c r="B18" s="287" t="s">
        <v>275</v>
      </c>
      <c r="C18" s="97" t="s">
        <v>200</v>
      </c>
      <c r="D18" s="97" t="s">
        <v>285</v>
      </c>
      <c r="E18" s="97" t="s">
        <v>117</v>
      </c>
      <c r="F18" s="97" t="s">
        <v>208</v>
      </c>
      <c r="G18" s="91">
        <v>10852</v>
      </c>
      <c r="H18" s="100" t="s">
        <v>182</v>
      </c>
      <c r="I18" s="110" t="s">
        <v>163</v>
      </c>
      <c r="J18" s="97" t="s">
        <v>164</v>
      </c>
      <c r="K18" s="94">
        <v>41135</v>
      </c>
      <c r="L18" s="88">
        <v>221907.42</v>
      </c>
      <c r="M18" s="91">
        <v>10865</v>
      </c>
      <c r="N18" s="111">
        <v>41137</v>
      </c>
      <c r="O18" s="94">
        <v>41274</v>
      </c>
      <c r="P18" s="97" t="s">
        <v>162</v>
      </c>
      <c r="Q18" s="97" t="s">
        <v>118</v>
      </c>
      <c r="R18" s="97" t="s">
        <v>118</v>
      </c>
      <c r="S18" s="97" t="s">
        <v>118</v>
      </c>
      <c r="T18" s="97" t="s">
        <v>115</v>
      </c>
      <c r="U18" s="41" t="s">
        <v>136</v>
      </c>
      <c r="V18" s="50">
        <v>41263</v>
      </c>
      <c r="W18" s="23" t="s">
        <v>175</v>
      </c>
      <c r="X18" s="47" t="s">
        <v>226</v>
      </c>
      <c r="Y18" s="50">
        <v>41275</v>
      </c>
      <c r="Z18" s="50">
        <v>41424</v>
      </c>
      <c r="AA18" s="112" t="s">
        <v>118</v>
      </c>
      <c r="AB18" s="41" t="s">
        <v>118</v>
      </c>
      <c r="AC18" s="15">
        <v>24656.38</v>
      </c>
      <c r="AD18" s="15">
        <v>0</v>
      </c>
      <c r="AE18" s="15">
        <f>L18-AD18+AC18</f>
        <v>246563.80000000002</v>
      </c>
      <c r="AF18" s="15">
        <v>0</v>
      </c>
      <c r="AG18" s="15">
        <v>0</v>
      </c>
      <c r="AH18" s="59">
        <f>AF18+AG18</f>
        <v>0</v>
      </c>
      <c r="AI18" s="97" t="s">
        <v>171</v>
      </c>
      <c r="AJ18" s="91" t="s">
        <v>118</v>
      </c>
      <c r="AK18" s="97" t="s">
        <v>168</v>
      </c>
      <c r="AL18" s="91">
        <v>10611</v>
      </c>
      <c r="AM18" s="91" t="s">
        <v>118</v>
      </c>
      <c r="AN18" s="91" t="s">
        <v>118</v>
      </c>
      <c r="AO18" s="91" t="s">
        <v>118</v>
      </c>
      <c r="AP18" s="91" t="s">
        <v>118</v>
      </c>
      <c r="AQ18" s="91" t="s">
        <v>118</v>
      </c>
      <c r="AR18" s="91" t="s">
        <v>118</v>
      </c>
      <c r="AS18" s="91" t="s">
        <v>118</v>
      </c>
      <c r="AT18" s="91" t="s">
        <v>118</v>
      </c>
      <c r="AU18" s="91" t="s">
        <v>118</v>
      </c>
      <c r="AV18" s="91" t="s">
        <v>118</v>
      </c>
      <c r="AW18" s="91" t="s">
        <v>118</v>
      </c>
      <c r="AX18" s="91" t="s">
        <v>118</v>
      </c>
      <c r="AY18" s="91" t="s">
        <v>118</v>
      </c>
      <c r="AZ18" s="91" t="s">
        <v>118</v>
      </c>
      <c r="BA18" s="91" t="s">
        <v>118</v>
      </c>
      <c r="BB18" s="91" t="s">
        <v>118</v>
      </c>
      <c r="BC18" s="91" t="s">
        <v>118</v>
      </c>
      <c r="BD18" s="113" t="s">
        <v>118</v>
      </c>
    </row>
    <row r="19" spans="1:56" ht="25.5" x14ac:dyDescent="0.25">
      <c r="A19" s="310"/>
      <c r="B19" s="288"/>
      <c r="C19" s="98"/>
      <c r="D19" s="98"/>
      <c r="E19" s="98"/>
      <c r="F19" s="98"/>
      <c r="G19" s="92"/>
      <c r="H19" s="101"/>
      <c r="I19" s="115"/>
      <c r="J19" s="98"/>
      <c r="K19" s="95"/>
      <c r="L19" s="89"/>
      <c r="M19" s="116"/>
      <c r="N19" s="117">
        <v>41137</v>
      </c>
      <c r="O19" s="95"/>
      <c r="P19" s="98"/>
      <c r="Q19" s="98"/>
      <c r="R19" s="98"/>
      <c r="S19" s="98"/>
      <c r="T19" s="98"/>
      <c r="U19" s="42" t="s">
        <v>174</v>
      </c>
      <c r="V19" s="51">
        <v>41306</v>
      </c>
      <c r="W19" s="118" t="s">
        <v>176</v>
      </c>
      <c r="X19" s="48" t="s">
        <v>210</v>
      </c>
      <c r="Y19" s="51">
        <v>41306</v>
      </c>
      <c r="Z19" s="51">
        <v>41424</v>
      </c>
      <c r="AA19" s="119" t="s">
        <v>118</v>
      </c>
      <c r="AB19" s="42" t="s">
        <v>227</v>
      </c>
      <c r="AC19" s="12">
        <v>0</v>
      </c>
      <c r="AD19" s="12">
        <v>14089.36</v>
      </c>
      <c r="AE19" s="12">
        <f>AE18-AD19</f>
        <v>232474.44</v>
      </c>
      <c r="AF19" s="12">
        <v>0</v>
      </c>
      <c r="AG19" s="12">
        <v>0</v>
      </c>
      <c r="AH19" s="60">
        <f>AF19+AG19</f>
        <v>0</v>
      </c>
      <c r="AI19" s="98"/>
      <c r="AJ19" s="92"/>
      <c r="AK19" s="98"/>
      <c r="AL19" s="92"/>
      <c r="AM19" s="92" t="s">
        <v>118</v>
      </c>
      <c r="AN19" s="92" t="s">
        <v>118</v>
      </c>
      <c r="AO19" s="92" t="s">
        <v>118</v>
      </c>
      <c r="AP19" s="92" t="s">
        <v>118</v>
      </c>
      <c r="AQ19" s="92" t="s">
        <v>118</v>
      </c>
      <c r="AR19" s="92" t="s">
        <v>118</v>
      </c>
      <c r="AS19" s="92" t="s">
        <v>118</v>
      </c>
      <c r="AT19" s="92" t="s">
        <v>118</v>
      </c>
      <c r="AU19" s="92" t="s">
        <v>118</v>
      </c>
      <c r="AV19" s="92" t="s">
        <v>118</v>
      </c>
      <c r="AW19" s="92" t="s">
        <v>118</v>
      </c>
      <c r="AX19" s="92" t="s">
        <v>118</v>
      </c>
      <c r="AY19" s="92" t="s">
        <v>118</v>
      </c>
      <c r="AZ19" s="92" t="s">
        <v>118</v>
      </c>
      <c r="BA19" s="92" t="s">
        <v>118</v>
      </c>
      <c r="BB19" s="92" t="s">
        <v>118</v>
      </c>
      <c r="BC19" s="92" t="s">
        <v>118</v>
      </c>
      <c r="BD19" s="120"/>
    </row>
    <row r="20" spans="1:56" x14ac:dyDescent="0.25">
      <c r="A20" s="310"/>
      <c r="B20" s="288"/>
      <c r="C20" s="98"/>
      <c r="D20" s="98"/>
      <c r="E20" s="98"/>
      <c r="F20" s="98"/>
      <c r="G20" s="92"/>
      <c r="H20" s="101"/>
      <c r="I20" s="115"/>
      <c r="J20" s="98"/>
      <c r="K20" s="95"/>
      <c r="L20" s="89"/>
      <c r="M20" s="116"/>
      <c r="N20" s="117">
        <v>41137</v>
      </c>
      <c r="O20" s="95"/>
      <c r="P20" s="98"/>
      <c r="Q20" s="98"/>
      <c r="R20" s="98"/>
      <c r="S20" s="98"/>
      <c r="T20" s="98"/>
      <c r="U20" s="42" t="s">
        <v>157</v>
      </c>
      <c r="V20" s="51">
        <v>41415</v>
      </c>
      <c r="W20" s="118" t="s">
        <v>176</v>
      </c>
      <c r="X20" s="48" t="s">
        <v>213</v>
      </c>
      <c r="Y20" s="51">
        <v>41426</v>
      </c>
      <c r="Z20" s="51">
        <v>41639</v>
      </c>
      <c r="AA20" s="119" t="s">
        <v>118</v>
      </c>
      <c r="AB20" s="12" t="s">
        <v>118</v>
      </c>
      <c r="AC20" s="12">
        <v>0</v>
      </c>
      <c r="AD20" s="12">
        <v>0</v>
      </c>
      <c r="AE20" s="12">
        <v>320532.94</v>
      </c>
      <c r="AF20" s="12">
        <v>0</v>
      </c>
      <c r="AG20" s="12">
        <v>0</v>
      </c>
      <c r="AH20" s="60">
        <f>AF20+AG20</f>
        <v>0</v>
      </c>
      <c r="AI20" s="98"/>
      <c r="AJ20" s="92"/>
      <c r="AK20" s="98"/>
      <c r="AL20" s="92"/>
      <c r="AM20" s="92" t="s">
        <v>118</v>
      </c>
      <c r="AN20" s="92" t="s">
        <v>118</v>
      </c>
      <c r="AO20" s="92" t="s">
        <v>118</v>
      </c>
      <c r="AP20" s="92" t="s">
        <v>118</v>
      </c>
      <c r="AQ20" s="92" t="s">
        <v>118</v>
      </c>
      <c r="AR20" s="92" t="s">
        <v>118</v>
      </c>
      <c r="AS20" s="92" t="s">
        <v>118</v>
      </c>
      <c r="AT20" s="92" t="s">
        <v>118</v>
      </c>
      <c r="AU20" s="92" t="s">
        <v>118</v>
      </c>
      <c r="AV20" s="92" t="s">
        <v>118</v>
      </c>
      <c r="AW20" s="92" t="s">
        <v>118</v>
      </c>
      <c r="AX20" s="92" t="s">
        <v>118</v>
      </c>
      <c r="AY20" s="92" t="s">
        <v>118</v>
      </c>
      <c r="AZ20" s="92" t="s">
        <v>118</v>
      </c>
      <c r="BA20" s="92" t="s">
        <v>118</v>
      </c>
      <c r="BB20" s="92" t="s">
        <v>118</v>
      </c>
      <c r="BC20" s="92" t="s">
        <v>118</v>
      </c>
      <c r="BD20" s="120"/>
    </row>
    <row r="21" spans="1:56" x14ac:dyDescent="0.25">
      <c r="A21" s="310"/>
      <c r="B21" s="288"/>
      <c r="C21" s="98"/>
      <c r="D21" s="98"/>
      <c r="E21" s="98"/>
      <c r="F21" s="98"/>
      <c r="G21" s="92"/>
      <c r="H21" s="101"/>
      <c r="I21" s="115"/>
      <c r="J21" s="98"/>
      <c r="K21" s="95"/>
      <c r="L21" s="89"/>
      <c r="M21" s="116"/>
      <c r="N21" s="117">
        <v>41137</v>
      </c>
      <c r="O21" s="95"/>
      <c r="P21" s="98"/>
      <c r="Q21" s="98"/>
      <c r="R21" s="98"/>
      <c r="S21" s="98"/>
      <c r="T21" s="98"/>
      <c r="U21" s="42" t="s">
        <v>158</v>
      </c>
      <c r="V21" s="51">
        <v>41417</v>
      </c>
      <c r="W21" s="118" t="s">
        <v>176</v>
      </c>
      <c r="X21" s="48" t="s">
        <v>214</v>
      </c>
      <c r="Y21" s="51">
        <v>41418</v>
      </c>
      <c r="Z21" s="51">
        <v>41639</v>
      </c>
      <c r="AA21" s="119" t="s">
        <v>228</v>
      </c>
      <c r="AB21" s="12" t="s">
        <v>118</v>
      </c>
      <c r="AC21" s="12">
        <v>50252.04</v>
      </c>
      <c r="AD21" s="12">
        <v>0</v>
      </c>
      <c r="AE21" s="12">
        <v>370784.98</v>
      </c>
      <c r="AF21" s="12">
        <v>0</v>
      </c>
      <c r="AG21" s="12">
        <v>0</v>
      </c>
      <c r="AH21" s="60">
        <v>0</v>
      </c>
      <c r="AI21" s="98"/>
      <c r="AJ21" s="92"/>
      <c r="AK21" s="98"/>
      <c r="AL21" s="92"/>
      <c r="AM21" s="92" t="s">
        <v>118</v>
      </c>
      <c r="AN21" s="92" t="s">
        <v>118</v>
      </c>
      <c r="AO21" s="92" t="s">
        <v>118</v>
      </c>
      <c r="AP21" s="92" t="s">
        <v>118</v>
      </c>
      <c r="AQ21" s="92" t="s">
        <v>118</v>
      </c>
      <c r="AR21" s="92" t="s">
        <v>118</v>
      </c>
      <c r="AS21" s="92" t="s">
        <v>118</v>
      </c>
      <c r="AT21" s="92" t="s">
        <v>118</v>
      </c>
      <c r="AU21" s="92" t="s">
        <v>118</v>
      </c>
      <c r="AV21" s="92" t="s">
        <v>118</v>
      </c>
      <c r="AW21" s="92" t="s">
        <v>118</v>
      </c>
      <c r="AX21" s="92" t="s">
        <v>118</v>
      </c>
      <c r="AY21" s="92" t="s">
        <v>118</v>
      </c>
      <c r="AZ21" s="92" t="s">
        <v>118</v>
      </c>
      <c r="BA21" s="92" t="s">
        <v>118</v>
      </c>
      <c r="BB21" s="92" t="s">
        <v>118</v>
      </c>
      <c r="BC21" s="92" t="s">
        <v>118</v>
      </c>
      <c r="BD21" s="120"/>
    </row>
    <row r="22" spans="1:56" ht="28.5" customHeight="1" x14ac:dyDescent="0.25">
      <c r="A22" s="310"/>
      <c r="B22" s="288"/>
      <c r="C22" s="98"/>
      <c r="D22" s="98"/>
      <c r="E22" s="98"/>
      <c r="F22" s="98"/>
      <c r="G22" s="92"/>
      <c r="H22" s="101"/>
      <c r="I22" s="115"/>
      <c r="J22" s="98"/>
      <c r="K22" s="95"/>
      <c r="L22" s="89"/>
      <c r="M22" s="116"/>
      <c r="N22" s="117"/>
      <c r="O22" s="95"/>
      <c r="P22" s="98"/>
      <c r="Q22" s="98"/>
      <c r="R22" s="98"/>
      <c r="S22" s="98"/>
      <c r="T22" s="98"/>
      <c r="U22" s="42" t="s">
        <v>159</v>
      </c>
      <c r="V22" s="51">
        <v>41634</v>
      </c>
      <c r="W22" s="118" t="s">
        <v>215</v>
      </c>
      <c r="X22" s="48" t="s">
        <v>187</v>
      </c>
      <c r="Y22" s="51">
        <v>41640</v>
      </c>
      <c r="Z22" s="51">
        <v>42004</v>
      </c>
      <c r="AA22" s="119" t="s">
        <v>118</v>
      </c>
      <c r="AB22" s="12" t="s">
        <v>118</v>
      </c>
      <c r="AC22" s="12">
        <v>0</v>
      </c>
      <c r="AD22" s="12">
        <v>0</v>
      </c>
      <c r="AE22" s="12">
        <v>634021.19999999995</v>
      </c>
      <c r="AF22" s="12">
        <v>0</v>
      </c>
      <c r="AG22" s="12">
        <v>0</v>
      </c>
      <c r="AH22" s="60">
        <v>0</v>
      </c>
      <c r="AI22" s="98"/>
      <c r="AJ22" s="92"/>
      <c r="AK22" s="98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120"/>
    </row>
    <row r="23" spans="1:56" ht="28.5" customHeight="1" x14ac:dyDescent="0.25">
      <c r="A23" s="310"/>
      <c r="B23" s="288"/>
      <c r="C23" s="98"/>
      <c r="D23" s="98"/>
      <c r="E23" s="98"/>
      <c r="F23" s="98"/>
      <c r="G23" s="92"/>
      <c r="H23" s="101"/>
      <c r="I23" s="115"/>
      <c r="J23" s="98"/>
      <c r="K23" s="95"/>
      <c r="L23" s="89"/>
      <c r="M23" s="116"/>
      <c r="N23" s="117"/>
      <c r="O23" s="95"/>
      <c r="P23" s="98"/>
      <c r="Q23" s="98"/>
      <c r="R23" s="98"/>
      <c r="S23" s="98"/>
      <c r="T23" s="98"/>
      <c r="U23" s="42" t="s">
        <v>160</v>
      </c>
      <c r="V23" s="51">
        <v>41990</v>
      </c>
      <c r="W23" s="118" t="s">
        <v>216</v>
      </c>
      <c r="X23" s="48" t="s">
        <v>187</v>
      </c>
      <c r="Y23" s="51">
        <v>42005</v>
      </c>
      <c r="Z23" s="51">
        <v>42216</v>
      </c>
      <c r="AA23" s="119" t="s">
        <v>118</v>
      </c>
      <c r="AB23" s="12" t="s">
        <v>118</v>
      </c>
      <c r="AC23" s="12">
        <v>0</v>
      </c>
      <c r="AD23" s="12">
        <v>0</v>
      </c>
      <c r="AE23" s="12">
        <v>369845.7</v>
      </c>
      <c r="AF23" s="12">
        <v>0</v>
      </c>
      <c r="AG23" s="12">
        <v>0</v>
      </c>
      <c r="AH23" s="60">
        <v>0</v>
      </c>
      <c r="AI23" s="98"/>
      <c r="AJ23" s="92"/>
      <c r="AK23" s="98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120"/>
    </row>
    <row r="24" spans="1:56" ht="28.5" customHeight="1" x14ac:dyDescent="0.25">
      <c r="A24" s="310"/>
      <c r="B24" s="288"/>
      <c r="C24" s="98"/>
      <c r="D24" s="98"/>
      <c r="E24" s="98"/>
      <c r="F24" s="98"/>
      <c r="G24" s="92"/>
      <c r="H24" s="101"/>
      <c r="I24" s="115"/>
      <c r="J24" s="98"/>
      <c r="K24" s="95"/>
      <c r="L24" s="89"/>
      <c r="M24" s="116"/>
      <c r="N24" s="117"/>
      <c r="O24" s="95"/>
      <c r="P24" s="98"/>
      <c r="Q24" s="98"/>
      <c r="R24" s="98"/>
      <c r="S24" s="98"/>
      <c r="T24" s="98"/>
      <c r="U24" s="42" t="s">
        <v>185</v>
      </c>
      <c r="V24" s="51">
        <v>42216</v>
      </c>
      <c r="W24" s="118" t="s">
        <v>262</v>
      </c>
      <c r="X24" s="48" t="s">
        <v>187</v>
      </c>
      <c r="Y24" s="51">
        <v>42217</v>
      </c>
      <c r="Z24" s="51">
        <v>42369</v>
      </c>
      <c r="AA24" s="119" t="s">
        <v>118</v>
      </c>
      <c r="AB24" s="12" t="s">
        <v>118</v>
      </c>
      <c r="AC24" s="12">
        <v>0</v>
      </c>
      <c r="AD24" s="12">
        <v>0</v>
      </c>
      <c r="AE24" s="12">
        <v>264175.5</v>
      </c>
      <c r="AF24" s="12">
        <v>0</v>
      </c>
      <c r="AG24" s="12">
        <v>0</v>
      </c>
      <c r="AH24" s="60">
        <f>AF22+AG24</f>
        <v>0</v>
      </c>
      <c r="AI24" s="98"/>
      <c r="AJ24" s="92"/>
      <c r="AK24" s="98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120"/>
    </row>
    <row r="25" spans="1:56" ht="28.5" customHeight="1" x14ac:dyDescent="0.25">
      <c r="A25" s="310"/>
      <c r="B25" s="288"/>
      <c r="C25" s="98"/>
      <c r="D25" s="98"/>
      <c r="E25" s="98"/>
      <c r="F25" s="98"/>
      <c r="G25" s="92"/>
      <c r="H25" s="101"/>
      <c r="I25" s="115"/>
      <c r="J25" s="98"/>
      <c r="K25" s="95"/>
      <c r="L25" s="89"/>
      <c r="M25" s="116"/>
      <c r="N25" s="117"/>
      <c r="O25" s="95"/>
      <c r="P25" s="98"/>
      <c r="Q25" s="98"/>
      <c r="R25" s="98"/>
      <c r="S25" s="98"/>
      <c r="T25" s="98"/>
      <c r="U25" s="42" t="s">
        <v>245</v>
      </c>
      <c r="V25" s="51">
        <v>42726</v>
      </c>
      <c r="W25" s="118" t="s">
        <v>250</v>
      </c>
      <c r="X25" s="48" t="s">
        <v>187</v>
      </c>
      <c r="Y25" s="51">
        <v>42370</v>
      </c>
      <c r="Z25" s="51">
        <v>42735</v>
      </c>
      <c r="AA25" s="119" t="s">
        <v>118</v>
      </c>
      <c r="AB25" s="12" t="s">
        <v>118</v>
      </c>
      <c r="AC25" s="12">
        <v>0</v>
      </c>
      <c r="AD25" s="12">
        <v>0</v>
      </c>
      <c r="AE25" s="12">
        <v>549485.04</v>
      </c>
      <c r="AF25" s="12">
        <v>2420786.86</v>
      </c>
      <c r="AG25" s="12">
        <v>0</v>
      </c>
      <c r="AH25" s="60">
        <v>0</v>
      </c>
      <c r="AI25" s="98"/>
      <c r="AJ25" s="92"/>
      <c r="AK25" s="98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120"/>
    </row>
    <row r="26" spans="1:56" x14ac:dyDescent="0.25">
      <c r="A26" s="310"/>
      <c r="B26" s="288"/>
      <c r="C26" s="98"/>
      <c r="D26" s="98"/>
      <c r="E26" s="98"/>
      <c r="F26" s="98"/>
      <c r="G26" s="92"/>
      <c r="H26" s="101"/>
      <c r="I26" s="115"/>
      <c r="J26" s="98"/>
      <c r="K26" s="95"/>
      <c r="L26" s="89"/>
      <c r="M26" s="116"/>
      <c r="N26" s="117">
        <v>41137</v>
      </c>
      <c r="O26" s="95"/>
      <c r="P26" s="98"/>
      <c r="Q26" s="98"/>
      <c r="R26" s="98"/>
      <c r="S26" s="98"/>
      <c r="T26" s="98"/>
      <c r="U26" s="42" t="s">
        <v>246</v>
      </c>
      <c r="V26" s="51">
        <v>42730</v>
      </c>
      <c r="W26" s="118" t="s">
        <v>276</v>
      </c>
      <c r="X26" s="48" t="s">
        <v>187</v>
      </c>
      <c r="Y26" s="51">
        <v>42736</v>
      </c>
      <c r="Z26" s="51">
        <v>42963</v>
      </c>
      <c r="AA26" s="119" t="s">
        <v>118</v>
      </c>
      <c r="AB26" s="12" t="s">
        <v>118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60">
        <v>0</v>
      </c>
      <c r="AI26" s="98"/>
      <c r="AJ26" s="92"/>
      <c r="AK26" s="98"/>
      <c r="AL26" s="92"/>
      <c r="AM26" s="92" t="s">
        <v>118</v>
      </c>
      <c r="AN26" s="92" t="s">
        <v>118</v>
      </c>
      <c r="AO26" s="92" t="s">
        <v>118</v>
      </c>
      <c r="AP26" s="92" t="s">
        <v>118</v>
      </c>
      <c r="AQ26" s="92" t="s">
        <v>118</v>
      </c>
      <c r="AR26" s="92" t="s">
        <v>118</v>
      </c>
      <c r="AS26" s="92" t="s">
        <v>118</v>
      </c>
      <c r="AT26" s="92" t="s">
        <v>118</v>
      </c>
      <c r="AU26" s="92" t="s">
        <v>118</v>
      </c>
      <c r="AV26" s="92" t="s">
        <v>118</v>
      </c>
      <c r="AW26" s="92" t="s">
        <v>118</v>
      </c>
      <c r="AX26" s="92" t="s">
        <v>118</v>
      </c>
      <c r="AY26" s="92" t="s">
        <v>118</v>
      </c>
      <c r="AZ26" s="92" t="s">
        <v>118</v>
      </c>
      <c r="BA26" s="92" t="s">
        <v>118</v>
      </c>
      <c r="BB26" s="92" t="s">
        <v>118</v>
      </c>
      <c r="BC26" s="92" t="s">
        <v>118</v>
      </c>
      <c r="BD26" s="120"/>
    </row>
    <row r="27" spans="1:56" ht="25.5" customHeight="1" thickBot="1" x14ac:dyDescent="0.3">
      <c r="A27" s="311"/>
      <c r="B27" s="289"/>
      <c r="C27" s="122"/>
      <c r="D27" s="122"/>
      <c r="E27" s="122"/>
      <c r="F27" s="122"/>
      <c r="G27" s="123"/>
      <c r="H27" s="124"/>
      <c r="I27" s="125"/>
      <c r="J27" s="122"/>
      <c r="K27" s="126"/>
      <c r="L27" s="127"/>
      <c r="M27" s="128"/>
      <c r="N27" s="129"/>
      <c r="O27" s="126"/>
      <c r="P27" s="122"/>
      <c r="Q27" s="122"/>
      <c r="R27" s="122"/>
      <c r="S27" s="122"/>
      <c r="T27" s="122"/>
      <c r="U27" s="20" t="s">
        <v>277</v>
      </c>
      <c r="V27" s="18">
        <v>42795</v>
      </c>
      <c r="W27" s="130" t="s">
        <v>278</v>
      </c>
      <c r="X27" s="19" t="s">
        <v>279</v>
      </c>
      <c r="Y27" s="18">
        <v>42736</v>
      </c>
      <c r="Z27" s="18">
        <v>42947</v>
      </c>
      <c r="AA27" s="131" t="s">
        <v>282</v>
      </c>
      <c r="AB27" s="132" t="s">
        <v>118</v>
      </c>
      <c r="AC27" s="132">
        <v>0</v>
      </c>
      <c r="AD27" s="132">
        <v>0</v>
      </c>
      <c r="AE27" s="132">
        <v>367545.76</v>
      </c>
      <c r="AF27" s="132">
        <v>0</v>
      </c>
      <c r="AG27" s="132">
        <v>342075.04</v>
      </c>
      <c r="AH27" s="133">
        <f>AG27+AF25</f>
        <v>2762861.9</v>
      </c>
      <c r="AI27" s="122"/>
      <c r="AJ27" s="123"/>
      <c r="AK27" s="122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34"/>
    </row>
    <row r="28" spans="1:56" ht="25.5" customHeight="1" x14ac:dyDescent="0.25">
      <c r="A28" s="312">
        <v>2</v>
      </c>
      <c r="B28" s="290" t="s">
        <v>280</v>
      </c>
      <c r="C28" s="135" t="s">
        <v>201</v>
      </c>
      <c r="D28" s="135" t="s">
        <v>285</v>
      </c>
      <c r="E28" s="135" t="s">
        <v>117</v>
      </c>
      <c r="F28" s="79" t="s">
        <v>165</v>
      </c>
      <c r="G28" s="71">
        <v>10828</v>
      </c>
      <c r="H28" s="79" t="s">
        <v>181</v>
      </c>
      <c r="I28" s="136" t="s">
        <v>163</v>
      </c>
      <c r="J28" s="79" t="s">
        <v>164</v>
      </c>
      <c r="K28" s="77">
        <v>41276</v>
      </c>
      <c r="L28" s="75">
        <v>584163.36</v>
      </c>
      <c r="M28" s="83" t="s">
        <v>290</v>
      </c>
      <c r="N28" s="77">
        <v>41276</v>
      </c>
      <c r="O28" s="77">
        <v>41639</v>
      </c>
      <c r="P28" s="79" t="s">
        <v>162</v>
      </c>
      <c r="Q28" s="79" t="s">
        <v>118</v>
      </c>
      <c r="R28" s="79" t="s">
        <v>118</v>
      </c>
      <c r="S28" s="79" t="s">
        <v>118</v>
      </c>
      <c r="T28" s="79" t="s">
        <v>115</v>
      </c>
      <c r="U28" s="137" t="s">
        <v>136</v>
      </c>
      <c r="V28" s="138">
        <v>41325</v>
      </c>
      <c r="W28" s="139" t="s">
        <v>177</v>
      </c>
      <c r="X28" s="140" t="s">
        <v>217</v>
      </c>
      <c r="Y28" s="138">
        <v>41334</v>
      </c>
      <c r="Z28" s="138">
        <v>41639</v>
      </c>
      <c r="AA28" s="141" t="s">
        <v>118</v>
      </c>
      <c r="AB28" s="137" t="s">
        <v>221</v>
      </c>
      <c r="AC28" s="142">
        <v>0</v>
      </c>
      <c r="AD28" s="142">
        <v>128106</v>
      </c>
      <c r="AE28" s="142">
        <f>L28-AD28</f>
        <v>456057.36</v>
      </c>
      <c r="AF28" s="142">
        <v>0</v>
      </c>
      <c r="AG28" s="142">
        <v>0</v>
      </c>
      <c r="AH28" s="143">
        <f>AF28+AG28</f>
        <v>0</v>
      </c>
      <c r="AI28" s="79" t="s">
        <v>172</v>
      </c>
      <c r="AJ28" s="83" t="s">
        <v>283</v>
      </c>
      <c r="AK28" s="79" t="s">
        <v>169</v>
      </c>
      <c r="AL28" s="71">
        <v>10829</v>
      </c>
      <c r="AM28" s="73" t="s">
        <v>118</v>
      </c>
      <c r="AN28" s="73" t="s">
        <v>118</v>
      </c>
      <c r="AO28" s="73" t="s">
        <v>118</v>
      </c>
      <c r="AP28" s="73" t="s">
        <v>118</v>
      </c>
      <c r="AQ28" s="73" t="s">
        <v>118</v>
      </c>
      <c r="AR28" s="73" t="s">
        <v>118</v>
      </c>
      <c r="AS28" s="73" t="s">
        <v>118</v>
      </c>
      <c r="AT28" s="73" t="s">
        <v>118</v>
      </c>
      <c r="AU28" s="73" t="s">
        <v>118</v>
      </c>
      <c r="AV28" s="73" t="s">
        <v>118</v>
      </c>
      <c r="AW28" s="73" t="s">
        <v>118</v>
      </c>
      <c r="AX28" s="73" t="s">
        <v>118</v>
      </c>
      <c r="AY28" s="73" t="s">
        <v>118</v>
      </c>
      <c r="AZ28" s="73" t="s">
        <v>118</v>
      </c>
      <c r="BA28" s="73" t="s">
        <v>118</v>
      </c>
      <c r="BB28" s="73" t="s">
        <v>118</v>
      </c>
      <c r="BC28" s="73" t="s">
        <v>118</v>
      </c>
      <c r="BD28" s="85" t="s">
        <v>118</v>
      </c>
    </row>
    <row r="29" spans="1:56" ht="29.25" customHeight="1" x14ac:dyDescent="0.25">
      <c r="A29" s="310"/>
      <c r="B29" s="291"/>
      <c r="C29" s="98"/>
      <c r="D29" s="98"/>
      <c r="E29" s="98"/>
      <c r="F29" s="79"/>
      <c r="G29" s="79"/>
      <c r="H29" s="79"/>
      <c r="I29" s="136"/>
      <c r="J29" s="79"/>
      <c r="K29" s="77"/>
      <c r="L29" s="75"/>
      <c r="M29" s="83"/>
      <c r="N29" s="77"/>
      <c r="O29" s="77"/>
      <c r="P29" s="79"/>
      <c r="Q29" s="79"/>
      <c r="R29" s="79"/>
      <c r="S29" s="79"/>
      <c r="T29" s="79"/>
      <c r="U29" s="42" t="s">
        <v>156</v>
      </c>
      <c r="V29" s="51">
        <v>41634</v>
      </c>
      <c r="W29" s="118" t="s">
        <v>215</v>
      </c>
      <c r="X29" s="48" t="s">
        <v>211</v>
      </c>
      <c r="Y29" s="51">
        <v>41640</v>
      </c>
      <c r="Z29" s="51">
        <v>42004</v>
      </c>
      <c r="AA29" s="119" t="s">
        <v>118</v>
      </c>
      <c r="AB29" s="42" t="s">
        <v>118</v>
      </c>
      <c r="AC29" s="12">
        <v>0</v>
      </c>
      <c r="AD29" s="12">
        <v>0</v>
      </c>
      <c r="AE29" s="12">
        <v>430436.16</v>
      </c>
      <c r="AF29" s="12">
        <v>0</v>
      </c>
      <c r="AG29" s="12">
        <v>0</v>
      </c>
      <c r="AH29" s="60">
        <f>AF29+AG29</f>
        <v>0</v>
      </c>
      <c r="AI29" s="79"/>
      <c r="AJ29" s="83"/>
      <c r="AK29" s="79"/>
      <c r="AL29" s="71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85"/>
    </row>
    <row r="30" spans="1:56" ht="29.25" customHeight="1" x14ac:dyDescent="0.25">
      <c r="A30" s="310"/>
      <c r="B30" s="291"/>
      <c r="C30" s="98"/>
      <c r="D30" s="98"/>
      <c r="E30" s="98"/>
      <c r="F30" s="79"/>
      <c r="G30" s="79"/>
      <c r="H30" s="79"/>
      <c r="I30" s="136"/>
      <c r="J30" s="79"/>
      <c r="K30" s="77"/>
      <c r="L30" s="75"/>
      <c r="M30" s="83"/>
      <c r="N30" s="77"/>
      <c r="O30" s="77"/>
      <c r="P30" s="79"/>
      <c r="Q30" s="79"/>
      <c r="R30" s="79"/>
      <c r="S30" s="79"/>
      <c r="T30" s="79"/>
      <c r="U30" s="42" t="s">
        <v>157</v>
      </c>
      <c r="V30" s="51">
        <v>41730</v>
      </c>
      <c r="W30" s="118" t="s">
        <v>218</v>
      </c>
      <c r="X30" s="48" t="s">
        <v>219</v>
      </c>
      <c r="Y30" s="51">
        <v>41730</v>
      </c>
      <c r="Z30" s="51">
        <v>42004</v>
      </c>
      <c r="AA30" s="119" t="s">
        <v>220</v>
      </c>
      <c r="AB30" s="42" t="s">
        <v>118</v>
      </c>
      <c r="AC30" s="12">
        <v>69177.240000000005</v>
      </c>
      <c r="AD30" s="12">
        <v>0</v>
      </c>
      <c r="AE30" s="12">
        <f>AE29+AC30</f>
        <v>499613.39999999997</v>
      </c>
      <c r="AF30" s="12">
        <v>0</v>
      </c>
      <c r="AG30" s="12">
        <v>0</v>
      </c>
      <c r="AH30" s="60">
        <v>0</v>
      </c>
      <c r="AI30" s="79"/>
      <c r="AJ30" s="83"/>
      <c r="AK30" s="79"/>
      <c r="AL30" s="71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85"/>
    </row>
    <row r="31" spans="1:56" ht="29.25" customHeight="1" x14ac:dyDescent="0.25">
      <c r="A31" s="310"/>
      <c r="B31" s="291"/>
      <c r="C31" s="98"/>
      <c r="D31" s="98"/>
      <c r="E31" s="98"/>
      <c r="F31" s="79"/>
      <c r="G31" s="79"/>
      <c r="H31" s="79"/>
      <c r="I31" s="136"/>
      <c r="J31" s="79"/>
      <c r="K31" s="77"/>
      <c r="L31" s="75"/>
      <c r="M31" s="83"/>
      <c r="N31" s="77"/>
      <c r="O31" s="77"/>
      <c r="P31" s="79"/>
      <c r="Q31" s="79"/>
      <c r="R31" s="79"/>
      <c r="S31" s="79"/>
      <c r="T31" s="79"/>
      <c r="U31" s="42" t="s">
        <v>158</v>
      </c>
      <c r="V31" s="51">
        <v>41990</v>
      </c>
      <c r="W31" s="118" t="s">
        <v>222</v>
      </c>
      <c r="X31" s="48" t="s">
        <v>212</v>
      </c>
      <c r="Y31" s="51">
        <v>42005</v>
      </c>
      <c r="Z31" s="51">
        <v>42216</v>
      </c>
      <c r="AA31" s="119" t="s">
        <v>118</v>
      </c>
      <c r="AB31" s="42" t="s">
        <v>118</v>
      </c>
      <c r="AC31" s="12">
        <v>0</v>
      </c>
      <c r="AD31" s="12">
        <v>0</v>
      </c>
      <c r="AE31" s="12">
        <v>304892.28000000003</v>
      </c>
      <c r="AF31" s="12">
        <v>0</v>
      </c>
      <c r="AG31" s="12">
        <v>0</v>
      </c>
      <c r="AH31" s="60">
        <v>0</v>
      </c>
      <c r="AI31" s="79"/>
      <c r="AJ31" s="83"/>
      <c r="AK31" s="79"/>
      <c r="AL31" s="71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85"/>
    </row>
    <row r="32" spans="1:56" ht="29.25" customHeight="1" x14ac:dyDescent="0.25">
      <c r="A32" s="310"/>
      <c r="B32" s="291"/>
      <c r="C32" s="98"/>
      <c r="D32" s="98"/>
      <c r="E32" s="98"/>
      <c r="F32" s="79"/>
      <c r="G32" s="79"/>
      <c r="H32" s="79"/>
      <c r="I32" s="136"/>
      <c r="J32" s="79"/>
      <c r="K32" s="77"/>
      <c r="L32" s="75"/>
      <c r="M32" s="83"/>
      <c r="N32" s="77"/>
      <c r="O32" s="77"/>
      <c r="P32" s="79"/>
      <c r="Q32" s="79"/>
      <c r="R32" s="79"/>
      <c r="S32" s="79"/>
      <c r="T32" s="79"/>
      <c r="U32" s="42" t="s">
        <v>159</v>
      </c>
      <c r="V32" s="51">
        <v>42216</v>
      </c>
      <c r="W32" s="118" t="s">
        <v>249</v>
      </c>
      <c r="X32" s="48" t="s">
        <v>212</v>
      </c>
      <c r="Y32" s="51">
        <v>42217</v>
      </c>
      <c r="Z32" s="51">
        <v>42369</v>
      </c>
      <c r="AA32" s="119" t="s">
        <v>118</v>
      </c>
      <c r="AB32" s="12" t="s">
        <v>118</v>
      </c>
      <c r="AC32" s="12">
        <v>0</v>
      </c>
      <c r="AD32" s="12">
        <v>0</v>
      </c>
      <c r="AE32" s="12">
        <v>217780.2</v>
      </c>
      <c r="AF32" s="12">
        <v>0</v>
      </c>
      <c r="AG32" s="12">
        <v>0</v>
      </c>
      <c r="AH32" s="60">
        <f>AF30+AG32</f>
        <v>0</v>
      </c>
      <c r="AI32" s="79"/>
      <c r="AJ32" s="83"/>
      <c r="AK32" s="79"/>
      <c r="AL32" s="71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85"/>
    </row>
    <row r="33" spans="1:56" x14ac:dyDescent="0.25">
      <c r="A33" s="310"/>
      <c r="B33" s="291"/>
      <c r="C33" s="98"/>
      <c r="D33" s="98"/>
      <c r="E33" s="98"/>
      <c r="F33" s="79"/>
      <c r="G33" s="79"/>
      <c r="H33" s="79"/>
      <c r="I33" s="136"/>
      <c r="J33" s="79"/>
      <c r="K33" s="77"/>
      <c r="L33" s="75"/>
      <c r="M33" s="83"/>
      <c r="N33" s="77"/>
      <c r="O33" s="77"/>
      <c r="P33" s="79"/>
      <c r="Q33" s="79"/>
      <c r="R33" s="79"/>
      <c r="S33" s="79"/>
      <c r="T33" s="79"/>
      <c r="U33" s="42" t="s">
        <v>160</v>
      </c>
      <c r="V33" s="51">
        <v>42348</v>
      </c>
      <c r="W33" s="118" t="s">
        <v>250</v>
      </c>
      <c r="X33" s="48" t="s">
        <v>251</v>
      </c>
      <c r="Y33" s="51">
        <v>42370</v>
      </c>
      <c r="Z33" s="51">
        <v>42735</v>
      </c>
      <c r="AA33" s="119" t="s">
        <v>118</v>
      </c>
      <c r="AB33" s="42" t="s">
        <v>118</v>
      </c>
      <c r="AC33" s="12">
        <v>0</v>
      </c>
      <c r="AD33" s="12">
        <v>0</v>
      </c>
      <c r="AE33" s="12">
        <v>0</v>
      </c>
      <c r="AF33" s="12">
        <v>2528812.44</v>
      </c>
      <c r="AG33" s="12">
        <v>0</v>
      </c>
      <c r="AH33" s="60">
        <v>0</v>
      </c>
      <c r="AI33" s="79"/>
      <c r="AJ33" s="83"/>
      <c r="AK33" s="79"/>
      <c r="AL33" s="71"/>
      <c r="AM33" s="73"/>
      <c r="AN33" s="73" t="s">
        <v>118</v>
      </c>
      <c r="AO33" s="73" t="s">
        <v>118</v>
      </c>
      <c r="AP33" s="73" t="s">
        <v>118</v>
      </c>
      <c r="AQ33" s="73" t="s">
        <v>118</v>
      </c>
      <c r="AR33" s="73" t="s">
        <v>118</v>
      </c>
      <c r="AS33" s="73" t="s">
        <v>118</v>
      </c>
      <c r="AT33" s="73" t="s">
        <v>118</v>
      </c>
      <c r="AU33" s="73" t="s">
        <v>118</v>
      </c>
      <c r="AV33" s="73" t="s">
        <v>118</v>
      </c>
      <c r="AW33" s="73" t="s">
        <v>118</v>
      </c>
      <c r="AX33" s="73" t="s">
        <v>118</v>
      </c>
      <c r="AY33" s="73" t="s">
        <v>118</v>
      </c>
      <c r="AZ33" s="73" t="s">
        <v>118</v>
      </c>
      <c r="BA33" s="73" t="s">
        <v>118</v>
      </c>
      <c r="BB33" s="73" t="s">
        <v>118</v>
      </c>
      <c r="BC33" s="73" t="s">
        <v>118</v>
      </c>
      <c r="BD33" s="85" t="s">
        <v>118</v>
      </c>
    </row>
    <row r="34" spans="1:56" ht="27.75" customHeight="1" x14ac:dyDescent="0.25">
      <c r="A34" s="310"/>
      <c r="B34" s="291"/>
      <c r="C34" s="98"/>
      <c r="D34" s="98"/>
      <c r="E34" s="98"/>
      <c r="F34" s="79"/>
      <c r="G34" s="79"/>
      <c r="H34" s="79"/>
      <c r="I34" s="136"/>
      <c r="J34" s="79"/>
      <c r="K34" s="77"/>
      <c r="L34" s="75"/>
      <c r="M34" s="83"/>
      <c r="N34" s="77"/>
      <c r="O34" s="77"/>
      <c r="P34" s="79"/>
      <c r="Q34" s="79"/>
      <c r="R34" s="79"/>
      <c r="S34" s="79"/>
      <c r="T34" s="79"/>
      <c r="U34" s="42" t="s">
        <v>185</v>
      </c>
      <c r="V34" s="51">
        <v>42730</v>
      </c>
      <c r="W34" s="118" t="s">
        <v>276</v>
      </c>
      <c r="X34" s="48" t="s">
        <v>281</v>
      </c>
      <c r="Y34" s="51">
        <v>42736</v>
      </c>
      <c r="Z34" s="51">
        <v>43100</v>
      </c>
      <c r="AA34" s="119" t="s">
        <v>118</v>
      </c>
      <c r="AB34" s="42" t="s">
        <v>118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60">
        <v>0</v>
      </c>
      <c r="AI34" s="79"/>
      <c r="AJ34" s="83"/>
      <c r="AK34" s="79"/>
      <c r="AL34" s="71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85"/>
    </row>
    <row r="35" spans="1:56" ht="27.75" customHeight="1" thickBot="1" x14ac:dyDescent="0.3">
      <c r="A35" s="311"/>
      <c r="B35" s="292"/>
      <c r="C35" s="122"/>
      <c r="D35" s="122"/>
      <c r="E35" s="122"/>
      <c r="F35" s="144"/>
      <c r="G35" s="144"/>
      <c r="H35" s="144"/>
      <c r="I35" s="145"/>
      <c r="J35" s="144"/>
      <c r="K35" s="146"/>
      <c r="L35" s="147"/>
      <c r="M35" s="103"/>
      <c r="N35" s="146"/>
      <c r="O35" s="146"/>
      <c r="P35" s="144"/>
      <c r="Q35" s="144"/>
      <c r="R35" s="144"/>
      <c r="S35" s="144"/>
      <c r="T35" s="144"/>
      <c r="U35" s="20" t="s">
        <v>245</v>
      </c>
      <c r="V35" s="18">
        <v>42795</v>
      </c>
      <c r="W35" s="130" t="s">
        <v>278</v>
      </c>
      <c r="X35" s="19" t="s">
        <v>279</v>
      </c>
      <c r="Y35" s="18">
        <v>42736</v>
      </c>
      <c r="Z35" s="18">
        <v>43100</v>
      </c>
      <c r="AA35" s="131" t="s">
        <v>282</v>
      </c>
      <c r="AB35" s="20" t="s">
        <v>118</v>
      </c>
      <c r="AC35" s="132">
        <v>34231.199999999997</v>
      </c>
      <c r="AD35" s="132">
        <v>0</v>
      </c>
      <c r="AE35" s="132">
        <v>556903.68000000005</v>
      </c>
      <c r="AF35" s="132">
        <v>0</v>
      </c>
      <c r="AG35" s="132">
        <v>556903.68000000005</v>
      </c>
      <c r="AH35" s="133">
        <f>AF33+AG35</f>
        <v>3085716.12</v>
      </c>
      <c r="AI35" s="144"/>
      <c r="AJ35" s="103"/>
      <c r="AK35" s="144"/>
      <c r="AL35" s="148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50"/>
    </row>
    <row r="36" spans="1:56" ht="30" customHeight="1" x14ac:dyDescent="0.25">
      <c r="A36" s="313">
        <v>3</v>
      </c>
      <c r="B36" s="293" t="s">
        <v>288</v>
      </c>
      <c r="C36" s="78" t="s">
        <v>204</v>
      </c>
      <c r="D36" s="78" t="s">
        <v>285</v>
      </c>
      <c r="E36" s="78" t="s">
        <v>117</v>
      </c>
      <c r="F36" s="78" t="s">
        <v>189</v>
      </c>
      <c r="G36" s="70">
        <v>11126</v>
      </c>
      <c r="H36" s="82" t="s">
        <v>188</v>
      </c>
      <c r="I36" s="151" t="s">
        <v>163</v>
      </c>
      <c r="J36" s="78" t="s">
        <v>164</v>
      </c>
      <c r="K36" s="76">
        <v>41851</v>
      </c>
      <c r="L36" s="74">
        <v>41352.6</v>
      </c>
      <c r="M36" s="70">
        <v>11380</v>
      </c>
      <c r="N36" s="76">
        <v>41852</v>
      </c>
      <c r="O36" s="76">
        <v>42004</v>
      </c>
      <c r="P36" s="78" t="s">
        <v>162</v>
      </c>
      <c r="Q36" s="78" t="s">
        <v>118</v>
      </c>
      <c r="R36" s="78" t="s">
        <v>118</v>
      </c>
      <c r="S36" s="78" t="s">
        <v>118</v>
      </c>
      <c r="T36" s="78" t="s">
        <v>115</v>
      </c>
      <c r="U36" s="41" t="s">
        <v>136</v>
      </c>
      <c r="V36" s="50">
        <v>41982</v>
      </c>
      <c r="W36" s="62">
        <v>11457</v>
      </c>
      <c r="X36" s="47" t="s">
        <v>247</v>
      </c>
      <c r="Y36" s="50">
        <v>42005</v>
      </c>
      <c r="Z36" s="50">
        <v>42216</v>
      </c>
      <c r="AA36" s="112" t="s">
        <v>118</v>
      </c>
      <c r="AB36" s="47" t="s">
        <v>118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59">
        <v>0</v>
      </c>
      <c r="AI36" s="86" t="s">
        <v>180</v>
      </c>
      <c r="AJ36" s="70">
        <v>11126</v>
      </c>
      <c r="AK36" s="152" t="s">
        <v>190</v>
      </c>
      <c r="AL36" s="70">
        <v>11380</v>
      </c>
      <c r="AM36" s="72" t="s">
        <v>118</v>
      </c>
      <c r="AN36" s="91" t="s">
        <v>118</v>
      </c>
      <c r="AO36" s="91" t="s">
        <v>118</v>
      </c>
      <c r="AP36" s="91" t="s">
        <v>118</v>
      </c>
      <c r="AQ36" s="91" t="s">
        <v>118</v>
      </c>
      <c r="AR36" s="91" t="s">
        <v>118</v>
      </c>
      <c r="AS36" s="91" t="s">
        <v>118</v>
      </c>
      <c r="AT36" s="91" t="s">
        <v>118</v>
      </c>
      <c r="AU36" s="91" t="s">
        <v>118</v>
      </c>
      <c r="AV36" s="91" t="s">
        <v>118</v>
      </c>
      <c r="AW36" s="91" t="s">
        <v>118</v>
      </c>
      <c r="AX36" s="91" t="s">
        <v>118</v>
      </c>
      <c r="AY36" s="91" t="s">
        <v>118</v>
      </c>
      <c r="AZ36" s="91" t="s">
        <v>118</v>
      </c>
      <c r="BA36" s="91" t="s">
        <v>118</v>
      </c>
      <c r="BB36" s="91" t="s">
        <v>118</v>
      </c>
      <c r="BC36" s="91" t="s">
        <v>118</v>
      </c>
      <c r="BD36" s="153" t="s">
        <v>118</v>
      </c>
    </row>
    <row r="37" spans="1:56" ht="30" customHeight="1" x14ac:dyDescent="0.25">
      <c r="A37" s="314"/>
      <c r="B37" s="294"/>
      <c r="C37" s="79"/>
      <c r="D37" s="79"/>
      <c r="E37" s="79"/>
      <c r="F37" s="79"/>
      <c r="G37" s="71"/>
      <c r="H37" s="83"/>
      <c r="I37" s="136"/>
      <c r="J37" s="79"/>
      <c r="K37" s="77"/>
      <c r="L37" s="75"/>
      <c r="M37" s="71"/>
      <c r="N37" s="77"/>
      <c r="O37" s="77"/>
      <c r="P37" s="79"/>
      <c r="Q37" s="79"/>
      <c r="R37" s="79"/>
      <c r="S37" s="79"/>
      <c r="T37" s="79"/>
      <c r="U37" s="42" t="s">
        <v>156</v>
      </c>
      <c r="V37" s="51">
        <v>42215</v>
      </c>
      <c r="W37" s="63">
        <v>11613</v>
      </c>
      <c r="X37" s="48" t="s">
        <v>248</v>
      </c>
      <c r="Y37" s="51">
        <v>42217</v>
      </c>
      <c r="Z37" s="51">
        <v>42369</v>
      </c>
      <c r="AA37" s="119" t="s">
        <v>118</v>
      </c>
      <c r="AB37" s="48" t="s">
        <v>118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60">
        <v>0</v>
      </c>
      <c r="AI37" s="87"/>
      <c r="AJ37" s="71"/>
      <c r="AK37" s="154"/>
      <c r="AL37" s="71"/>
      <c r="AM37" s="73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155"/>
    </row>
    <row r="38" spans="1:56" x14ac:dyDescent="0.25">
      <c r="A38" s="314"/>
      <c r="B38" s="294"/>
      <c r="C38" s="79"/>
      <c r="D38" s="79"/>
      <c r="E38" s="79"/>
      <c r="F38" s="79"/>
      <c r="G38" s="71"/>
      <c r="H38" s="83"/>
      <c r="I38" s="136"/>
      <c r="J38" s="79"/>
      <c r="K38" s="77"/>
      <c r="L38" s="75"/>
      <c r="M38" s="71"/>
      <c r="N38" s="77"/>
      <c r="O38" s="77"/>
      <c r="P38" s="79"/>
      <c r="Q38" s="79"/>
      <c r="R38" s="79"/>
      <c r="S38" s="79"/>
      <c r="T38" s="79"/>
      <c r="U38" s="42" t="s">
        <v>157</v>
      </c>
      <c r="V38" s="51">
        <v>42367</v>
      </c>
      <c r="W38" s="63">
        <v>11712</v>
      </c>
      <c r="X38" s="48" t="s">
        <v>184</v>
      </c>
      <c r="Y38" s="51">
        <v>42370</v>
      </c>
      <c r="Z38" s="51">
        <v>42735</v>
      </c>
      <c r="AA38" s="119" t="s">
        <v>118</v>
      </c>
      <c r="AB38" s="48" t="s">
        <v>118</v>
      </c>
      <c r="AC38" s="12">
        <v>0</v>
      </c>
      <c r="AD38" s="12">
        <v>0</v>
      </c>
      <c r="AE38" s="12">
        <v>0</v>
      </c>
      <c r="AF38" s="12">
        <v>239844.78</v>
      </c>
      <c r="AG38" s="12">
        <v>0</v>
      </c>
      <c r="AH38" s="60">
        <v>0</v>
      </c>
      <c r="AI38" s="87"/>
      <c r="AJ38" s="71"/>
      <c r="AK38" s="154"/>
      <c r="AL38" s="71"/>
      <c r="AM38" s="73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155"/>
    </row>
    <row r="39" spans="1:56" ht="26.25" customHeight="1" x14ac:dyDescent="0.25">
      <c r="A39" s="314"/>
      <c r="B39" s="294"/>
      <c r="C39" s="79"/>
      <c r="D39" s="79"/>
      <c r="E39" s="79"/>
      <c r="F39" s="79"/>
      <c r="G39" s="71"/>
      <c r="H39" s="83"/>
      <c r="I39" s="136"/>
      <c r="J39" s="79"/>
      <c r="K39" s="77"/>
      <c r="L39" s="75"/>
      <c r="M39" s="71"/>
      <c r="N39" s="77"/>
      <c r="O39" s="77"/>
      <c r="P39" s="79"/>
      <c r="Q39" s="79"/>
      <c r="R39" s="79"/>
      <c r="S39" s="79"/>
      <c r="T39" s="79"/>
      <c r="U39" s="42" t="s">
        <v>158</v>
      </c>
      <c r="V39" s="51">
        <v>42730</v>
      </c>
      <c r="W39" s="63">
        <v>11965</v>
      </c>
      <c r="X39" s="48" t="s">
        <v>289</v>
      </c>
      <c r="Y39" s="51">
        <v>42736</v>
      </c>
      <c r="Z39" s="51">
        <v>43100</v>
      </c>
      <c r="AA39" s="119" t="s">
        <v>118</v>
      </c>
      <c r="AB39" s="48" t="s">
        <v>118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60"/>
      <c r="AI39" s="87"/>
      <c r="AJ39" s="71"/>
      <c r="AK39" s="154"/>
      <c r="AL39" s="71"/>
      <c r="AM39" s="73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155"/>
    </row>
    <row r="40" spans="1:56" ht="25.5" customHeight="1" thickBot="1" x14ac:dyDescent="0.3">
      <c r="A40" s="315"/>
      <c r="B40" s="295"/>
      <c r="C40" s="144"/>
      <c r="D40" s="144"/>
      <c r="E40" s="144"/>
      <c r="F40" s="144"/>
      <c r="G40" s="148"/>
      <c r="H40" s="103"/>
      <c r="I40" s="145"/>
      <c r="J40" s="144"/>
      <c r="K40" s="146"/>
      <c r="L40" s="147"/>
      <c r="M40" s="148"/>
      <c r="N40" s="146"/>
      <c r="O40" s="146"/>
      <c r="P40" s="144"/>
      <c r="Q40" s="144"/>
      <c r="R40" s="144"/>
      <c r="S40" s="144"/>
      <c r="T40" s="144"/>
      <c r="U40" s="20" t="s">
        <v>159</v>
      </c>
      <c r="V40" s="18">
        <v>42795</v>
      </c>
      <c r="W40" s="17">
        <v>12023</v>
      </c>
      <c r="X40" s="19" t="s">
        <v>279</v>
      </c>
      <c r="Y40" s="18">
        <v>42736</v>
      </c>
      <c r="Z40" s="18">
        <v>43100</v>
      </c>
      <c r="AA40" s="131">
        <v>6.5490099999999996E-2</v>
      </c>
      <c r="AB40" s="19" t="s">
        <v>118</v>
      </c>
      <c r="AC40" s="132">
        <v>8812.14</v>
      </c>
      <c r="AD40" s="132">
        <v>0</v>
      </c>
      <c r="AE40" s="132">
        <v>105745.68</v>
      </c>
      <c r="AF40" s="132">
        <v>0</v>
      </c>
      <c r="AG40" s="132">
        <v>105745.68</v>
      </c>
      <c r="AH40" s="133">
        <f>AF38+AG39+AG40</f>
        <v>345590.45999999996</v>
      </c>
      <c r="AI40" s="156"/>
      <c r="AJ40" s="148"/>
      <c r="AK40" s="157"/>
      <c r="AL40" s="148"/>
      <c r="AM40" s="149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158"/>
    </row>
    <row r="41" spans="1:56" ht="24.75" customHeight="1" x14ac:dyDescent="0.25">
      <c r="A41" s="313">
        <v>4</v>
      </c>
      <c r="B41" s="293" t="s">
        <v>284</v>
      </c>
      <c r="C41" s="78" t="s">
        <v>263</v>
      </c>
      <c r="D41" s="78" t="s">
        <v>286</v>
      </c>
      <c r="E41" s="78" t="s">
        <v>117</v>
      </c>
      <c r="F41" s="78" t="s">
        <v>270</v>
      </c>
      <c r="G41" s="70">
        <v>11557</v>
      </c>
      <c r="H41" s="82" t="s">
        <v>264</v>
      </c>
      <c r="I41" s="151" t="s">
        <v>273</v>
      </c>
      <c r="J41" s="78" t="s">
        <v>265</v>
      </c>
      <c r="K41" s="76">
        <v>42460</v>
      </c>
      <c r="L41" s="74">
        <v>150574.04999999999</v>
      </c>
      <c r="M41" s="70">
        <v>11775</v>
      </c>
      <c r="N41" s="76">
        <v>42460</v>
      </c>
      <c r="O41" s="76">
        <v>42735</v>
      </c>
      <c r="P41" s="78" t="s">
        <v>162</v>
      </c>
      <c r="Q41" s="76" t="s">
        <v>118</v>
      </c>
      <c r="R41" s="76" t="s">
        <v>118</v>
      </c>
      <c r="S41" s="76" t="s">
        <v>118</v>
      </c>
      <c r="T41" s="78" t="s">
        <v>115</v>
      </c>
      <c r="U41" s="50" t="s">
        <v>136</v>
      </c>
      <c r="V41" s="159">
        <v>42730</v>
      </c>
      <c r="W41" s="62">
        <v>11965</v>
      </c>
      <c r="X41" s="159" t="s">
        <v>287</v>
      </c>
      <c r="Y41" s="50">
        <v>42736</v>
      </c>
      <c r="Z41" s="159">
        <v>43100</v>
      </c>
      <c r="AA41" s="112" t="s">
        <v>118</v>
      </c>
      <c r="AB41" s="50" t="s">
        <v>118</v>
      </c>
      <c r="AC41" s="15">
        <v>0</v>
      </c>
      <c r="AD41" s="15">
        <v>0</v>
      </c>
      <c r="AE41" s="15">
        <v>150574.04999999999</v>
      </c>
      <c r="AF41" s="15">
        <v>150574.04999999999</v>
      </c>
      <c r="AG41" s="15">
        <v>0</v>
      </c>
      <c r="AH41" s="59">
        <v>0</v>
      </c>
      <c r="AI41" s="86" t="s">
        <v>266</v>
      </c>
      <c r="AJ41" s="70">
        <v>11562</v>
      </c>
      <c r="AK41" s="86" t="s">
        <v>267</v>
      </c>
      <c r="AL41" s="70">
        <v>11562</v>
      </c>
      <c r="AM41" s="86" t="s">
        <v>118</v>
      </c>
      <c r="AN41" s="86" t="s">
        <v>118</v>
      </c>
      <c r="AO41" s="86" t="s">
        <v>118</v>
      </c>
      <c r="AP41" s="86" t="s">
        <v>118</v>
      </c>
      <c r="AQ41" s="86" t="s">
        <v>118</v>
      </c>
      <c r="AR41" s="86" t="s">
        <v>118</v>
      </c>
      <c r="AS41" s="86" t="s">
        <v>118</v>
      </c>
      <c r="AT41" s="86" t="s">
        <v>118</v>
      </c>
      <c r="AU41" s="86" t="s">
        <v>118</v>
      </c>
      <c r="AV41" s="86" t="s">
        <v>118</v>
      </c>
      <c r="AW41" s="86" t="s">
        <v>118</v>
      </c>
      <c r="AX41" s="86" t="s">
        <v>118</v>
      </c>
      <c r="AY41" s="86" t="s">
        <v>118</v>
      </c>
      <c r="AZ41" s="86" t="s">
        <v>118</v>
      </c>
      <c r="BA41" s="86" t="s">
        <v>118</v>
      </c>
      <c r="BB41" s="86" t="s">
        <v>118</v>
      </c>
      <c r="BC41" s="86" t="s">
        <v>118</v>
      </c>
      <c r="BD41" s="160" t="s">
        <v>118</v>
      </c>
    </row>
    <row r="42" spans="1:56" ht="24.75" customHeight="1" thickBot="1" x14ac:dyDescent="0.3">
      <c r="A42" s="315"/>
      <c r="B42" s="295"/>
      <c r="C42" s="144"/>
      <c r="D42" s="144"/>
      <c r="E42" s="144"/>
      <c r="F42" s="144"/>
      <c r="G42" s="148"/>
      <c r="H42" s="103"/>
      <c r="I42" s="145"/>
      <c r="J42" s="144"/>
      <c r="K42" s="146"/>
      <c r="L42" s="147"/>
      <c r="M42" s="148"/>
      <c r="N42" s="146"/>
      <c r="O42" s="146"/>
      <c r="P42" s="144"/>
      <c r="Q42" s="146"/>
      <c r="R42" s="146"/>
      <c r="S42" s="146"/>
      <c r="T42" s="144"/>
      <c r="U42" s="18" t="s">
        <v>156</v>
      </c>
      <c r="V42" s="161">
        <v>42795</v>
      </c>
      <c r="W42" s="17">
        <v>12023</v>
      </c>
      <c r="X42" s="18" t="s">
        <v>279</v>
      </c>
      <c r="Y42" s="18">
        <v>42736</v>
      </c>
      <c r="Z42" s="161">
        <v>43100</v>
      </c>
      <c r="AA42" s="131">
        <v>3.1809400000000002E-2</v>
      </c>
      <c r="AB42" s="18" t="s">
        <v>118</v>
      </c>
      <c r="AC42" s="132">
        <v>6386.16</v>
      </c>
      <c r="AD42" s="132">
        <v>0</v>
      </c>
      <c r="AE42" s="132">
        <v>207151.56</v>
      </c>
      <c r="AF42" s="132">
        <v>0</v>
      </c>
      <c r="AG42" s="132">
        <v>207151.56</v>
      </c>
      <c r="AH42" s="133">
        <f>AF41+AG42</f>
        <v>357725.61</v>
      </c>
      <c r="AI42" s="156"/>
      <c r="AJ42" s="148"/>
      <c r="AK42" s="156"/>
      <c r="AL42" s="148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62"/>
    </row>
    <row r="43" spans="1:56" ht="30.75" customHeight="1" x14ac:dyDescent="0.25">
      <c r="A43" s="309">
        <v>5</v>
      </c>
      <c r="B43" s="287" t="s">
        <v>306</v>
      </c>
      <c r="C43" s="97" t="s">
        <v>209</v>
      </c>
      <c r="D43" s="97" t="s">
        <v>285</v>
      </c>
      <c r="E43" s="97" t="s">
        <v>117</v>
      </c>
      <c r="F43" s="97" t="s">
        <v>166</v>
      </c>
      <c r="G43" s="91">
        <v>10836</v>
      </c>
      <c r="H43" s="100" t="s">
        <v>178</v>
      </c>
      <c r="I43" s="110" t="s">
        <v>146</v>
      </c>
      <c r="J43" s="97" t="s">
        <v>147</v>
      </c>
      <c r="K43" s="94">
        <v>41381</v>
      </c>
      <c r="L43" s="88">
        <v>10800</v>
      </c>
      <c r="M43" s="91">
        <v>11039</v>
      </c>
      <c r="N43" s="94">
        <v>41395</v>
      </c>
      <c r="O43" s="94">
        <v>41759</v>
      </c>
      <c r="P43" s="97" t="s">
        <v>161</v>
      </c>
      <c r="Q43" s="97" t="s">
        <v>118</v>
      </c>
      <c r="R43" s="97" t="s">
        <v>118</v>
      </c>
      <c r="S43" s="97" t="s">
        <v>118</v>
      </c>
      <c r="T43" s="97" t="s">
        <v>115</v>
      </c>
      <c r="U43" s="41" t="s">
        <v>136</v>
      </c>
      <c r="V43" s="50">
        <v>41745</v>
      </c>
      <c r="W43" s="62">
        <v>11315</v>
      </c>
      <c r="X43" s="47" t="s">
        <v>187</v>
      </c>
      <c r="Y43" s="50">
        <v>41790</v>
      </c>
      <c r="Z43" s="50">
        <v>42004</v>
      </c>
      <c r="AA43" s="112" t="s">
        <v>118</v>
      </c>
      <c r="AB43" s="47" t="s">
        <v>118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59">
        <f>AF43+AG43</f>
        <v>0</v>
      </c>
      <c r="AI43" s="97" t="s">
        <v>173</v>
      </c>
      <c r="AJ43" s="91">
        <v>10862</v>
      </c>
      <c r="AK43" s="97" t="s">
        <v>170</v>
      </c>
      <c r="AL43" s="91">
        <v>11029</v>
      </c>
      <c r="AM43" s="109" t="s">
        <v>118</v>
      </c>
      <c r="AN43" s="109" t="s">
        <v>118</v>
      </c>
      <c r="AO43" s="109" t="s">
        <v>118</v>
      </c>
      <c r="AP43" s="109" t="s">
        <v>118</v>
      </c>
      <c r="AQ43" s="109" t="s">
        <v>118</v>
      </c>
      <c r="AR43" s="109" t="s">
        <v>118</v>
      </c>
      <c r="AS43" s="91" t="s">
        <v>118</v>
      </c>
      <c r="AT43" s="91" t="s">
        <v>118</v>
      </c>
      <c r="AU43" s="91" t="s">
        <v>118</v>
      </c>
      <c r="AV43" s="91" t="s">
        <v>118</v>
      </c>
      <c r="AW43" s="91" t="s">
        <v>118</v>
      </c>
      <c r="AX43" s="91" t="s">
        <v>118</v>
      </c>
      <c r="AY43" s="91" t="s">
        <v>118</v>
      </c>
      <c r="AZ43" s="91" t="s">
        <v>118</v>
      </c>
      <c r="BA43" s="91" t="s">
        <v>118</v>
      </c>
      <c r="BB43" s="91" t="s">
        <v>118</v>
      </c>
      <c r="BC43" s="91" t="s">
        <v>118</v>
      </c>
      <c r="BD43" s="113" t="s">
        <v>118</v>
      </c>
    </row>
    <row r="44" spans="1:56" ht="30.75" customHeight="1" x14ac:dyDescent="0.25">
      <c r="A44" s="310"/>
      <c r="B44" s="288"/>
      <c r="C44" s="98"/>
      <c r="D44" s="98"/>
      <c r="E44" s="98"/>
      <c r="F44" s="98"/>
      <c r="G44" s="92"/>
      <c r="H44" s="101"/>
      <c r="I44" s="115"/>
      <c r="J44" s="98"/>
      <c r="K44" s="95"/>
      <c r="L44" s="89"/>
      <c r="M44" s="92"/>
      <c r="N44" s="95"/>
      <c r="O44" s="95"/>
      <c r="P44" s="98"/>
      <c r="Q44" s="98"/>
      <c r="R44" s="98"/>
      <c r="S44" s="98"/>
      <c r="T44" s="98"/>
      <c r="U44" s="42" t="s">
        <v>156</v>
      </c>
      <c r="V44" s="51">
        <v>41982</v>
      </c>
      <c r="W44" s="63">
        <v>11457</v>
      </c>
      <c r="X44" s="48" t="s">
        <v>229</v>
      </c>
      <c r="Y44" s="51">
        <v>42005</v>
      </c>
      <c r="Z44" s="51">
        <v>42369</v>
      </c>
      <c r="AA44" s="119" t="s">
        <v>118</v>
      </c>
      <c r="AB44" s="48" t="s">
        <v>118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60">
        <f>AH43+AG44</f>
        <v>0</v>
      </c>
      <c r="AI44" s="98"/>
      <c r="AJ44" s="92"/>
      <c r="AK44" s="98"/>
      <c r="AL44" s="92"/>
      <c r="AM44" s="114"/>
      <c r="AN44" s="114"/>
      <c r="AO44" s="114"/>
      <c r="AP44" s="114"/>
      <c r="AQ44" s="114"/>
      <c r="AR44" s="114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120"/>
    </row>
    <row r="45" spans="1:56" ht="30.75" customHeight="1" x14ac:dyDescent="0.25">
      <c r="A45" s="310"/>
      <c r="B45" s="288"/>
      <c r="C45" s="98"/>
      <c r="D45" s="98"/>
      <c r="E45" s="98"/>
      <c r="F45" s="98"/>
      <c r="G45" s="92"/>
      <c r="H45" s="101"/>
      <c r="I45" s="115"/>
      <c r="J45" s="98"/>
      <c r="K45" s="95"/>
      <c r="L45" s="89"/>
      <c r="M45" s="92"/>
      <c r="N45" s="95"/>
      <c r="O45" s="95"/>
      <c r="P45" s="98"/>
      <c r="Q45" s="98"/>
      <c r="R45" s="98"/>
      <c r="S45" s="98"/>
      <c r="T45" s="98"/>
      <c r="U45" s="42" t="s">
        <v>157</v>
      </c>
      <c r="V45" s="51">
        <v>42347</v>
      </c>
      <c r="W45" s="63">
        <v>11708</v>
      </c>
      <c r="X45" s="48" t="s">
        <v>229</v>
      </c>
      <c r="Y45" s="51">
        <v>42370</v>
      </c>
      <c r="Z45" s="51">
        <v>42735</v>
      </c>
      <c r="AA45" s="119" t="s">
        <v>118</v>
      </c>
      <c r="AB45" s="48" t="s">
        <v>118</v>
      </c>
      <c r="AC45" s="12">
        <v>0</v>
      </c>
      <c r="AD45" s="12">
        <v>0</v>
      </c>
      <c r="AE45" s="12">
        <v>0</v>
      </c>
      <c r="AF45" s="12">
        <v>39600</v>
      </c>
      <c r="AG45" s="12">
        <v>0</v>
      </c>
      <c r="AH45" s="60">
        <v>0</v>
      </c>
      <c r="AI45" s="98"/>
      <c r="AJ45" s="92"/>
      <c r="AK45" s="98"/>
      <c r="AL45" s="92"/>
      <c r="AM45" s="114"/>
      <c r="AN45" s="114"/>
      <c r="AO45" s="114"/>
      <c r="AP45" s="114"/>
      <c r="AQ45" s="114"/>
      <c r="AR45" s="114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120"/>
    </row>
    <row r="46" spans="1:56" ht="30.75" customHeight="1" thickBot="1" x14ac:dyDescent="0.3">
      <c r="A46" s="311"/>
      <c r="B46" s="289"/>
      <c r="C46" s="122"/>
      <c r="D46" s="122"/>
      <c r="E46" s="122"/>
      <c r="F46" s="122"/>
      <c r="G46" s="123"/>
      <c r="H46" s="124"/>
      <c r="I46" s="125"/>
      <c r="J46" s="122"/>
      <c r="K46" s="126"/>
      <c r="L46" s="127"/>
      <c r="M46" s="123"/>
      <c r="N46" s="126"/>
      <c r="O46" s="126"/>
      <c r="P46" s="122"/>
      <c r="Q46" s="122"/>
      <c r="R46" s="122"/>
      <c r="S46" s="122"/>
      <c r="T46" s="122"/>
      <c r="U46" s="20" t="s">
        <v>158</v>
      </c>
      <c r="V46" s="18">
        <v>42731</v>
      </c>
      <c r="W46" s="17">
        <v>11973</v>
      </c>
      <c r="X46" s="19" t="s">
        <v>229</v>
      </c>
      <c r="Y46" s="18">
        <v>42736</v>
      </c>
      <c r="Z46" s="18">
        <v>43100</v>
      </c>
      <c r="AA46" s="131" t="s">
        <v>118</v>
      </c>
      <c r="AB46" s="19" t="s">
        <v>118</v>
      </c>
      <c r="AC46" s="132">
        <v>0</v>
      </c>
      <c r="AD46" s="132">
        <v>0</v>
      </c>
      <c r="AE46" s="132">
        <v>0</v>
      </c>
      <c r="AF46" s="132">
        <v>0</v>
      </c>
      <c r="AG46" s="132">
        <v>10800</v>
      </c>
      <c r="AH46" s="133">
        <f>AG46+AF45</f>
        <v>50400</v>
      </c>
      <c r="AI46" s="122"/>
      <c r="AJ46" s="123"/>
      <c r="AK46" s="122"/>
      <c r="AL46" s="123"/>
      <c r="AM46" s="121"/>
      <c r="AN46" s="121"/>
      <c r="AO46" s="121"/>
      <c r="AP46" s="121"/>
      <c r="AQ46" s="121"/>
      <c r="AR46" s="121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34"/>
    </row>
    <row r="47" spans="1:56" ht="33" customHeight="1" x14ac:dyDescent="0.25">
      <c r="A47" s="313">
        <v>6</v>
      </c>
      <c r="B47" s="293" t="s">
        <v>307</v>
      </c>
      <c r="C47" s="78" t="s">
        <v>195</v>
      </c>
      <c r="D47" s="78" t="s">
        <v>207</v>
      </c>
      <c r="E47" s="78" t="s">
        <v>117</v>
      </c>
      <c r="F47" s="78" t="s">
        <v>196</v>
      </c>
      <c r="G47" s="70">
        <v>11400</v>
      </c>
      <c r="H47" s="82" t="s">
        <v>131</v>
      </c>
      <c r="I47" s="151" t="s">
        <v>146</v>
      </c>
      <c r="J47" s="78" t="s">
        <v>147</v>
      </c>
      <c r="K47" s="76">
        <v>41887</v>
      </c>
      <c r="L47" s="74">
        <v>57732</v>
      </c>
      <c r="M47" s="70">
        <v>11403</v>
      </c>
      <c r="N47" s="76">
        <v>41887</v>
      </c>
      <c r="O47" s="76">
        <v>42252</v>
      </c>
      <c r="P47" s="78" t="s">
        <v>116</v>
      </c>
      <c r="Q47" s="78" t="s">
        <v>118</v>
      </c>
      <c r="R47" s="78" t="s">
        <v>118</v>
      </c>
      <c r="S47" s="78" t="s">
        <v>118</v>
      </c>
      <c r="T47" s="78" t="s">
        <v>115</v>
      </c>
      <c r="U47" s="41" t="s">
        <v>136</v>
      </c>
      <c r="V47" s="50">
        <v>42244</v>
      </c>
      <c r="W47" s="62">
        <v>11634</v>
      </c>
      <c r="X47" s="47" t="s">
        <v>252</v>
      </c>
      <c r="Y47" s="50">
        <v>42244</v>
      </c>
      <c r="Z47" s="50">
        <v>42617</v>
      </c>
      <c r="AA47" s="112" t="s">
        <v>118</v>
      </c>
      <c r="AB47" s="47" t="s">
        <v>118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59">
        <v>0</v>
      </c>
      <c r="AI47" s="70" t="s">
        <v>118</v>
      </c>
      <c r="AJ47" s="70" t="s">
        <v>118</v>
      </c>
      <c r="AK47" s="70" t="s">
        <v>118</v>
      </c>
      <c r="AL47" s="70" t="s">
        <v>118</v>
      </c>
      <c r="AM47" s="70" t="s">
        <v>118</v>
      </c>
      <c r="AN47" s="70" t="s">
        <v>118</v>
      </c>
      <c r="AO47" s="70" t="s">
        <v>118</v>
      </c>
      <c r="AP47" s="70" t="s">
        <v>118</v>
      </c>
      <c r="AQ47" s="70" t="s">
        <v>118</v>
      </c>
      <c r="AR47" s="70" t="s">
        <v>118</v>
      </c>
      <c r="AS47" s="70" t="s">
        <v>118</v>
      </c>
      <c r="AT47" s="70" t="s">
        <v>118</v>
      </c>
      <c r="AU47" s="70" t="s">
        <v>118</v>
      </c>
      <c r="AV47" s="70" t="s">
        <v>118</v>
      </c>
      <c r="AW47" s="70" t="s">
        <v>118</v>
      </c>
      <c r="AX47" s="70" t="s">
        <v>118</v>
      </c>
      <c r="AY47" s="70" t="s">
        <v>118</v>
      </c>
      <c r="AZ47" s="70" t="s">
        <v>118</v>
      </c>
      <c r="BA47" s="70" t="s">
        <v>118</v>
      </c>
      <c r="BB47" s="70" t="s">
        <v>118</v>
      </c>
      <c r="BC47" s="70" t="s">
        <v>118</v>
      </c>
      <c r="BD47" s="80" t="s">
        <v>118</v>
      </c>
    </row>
    <row r="48" spans="1:56" x14ac:dyDescent="0.25">
      <c r="A48" s="314"/>
      <c r="B48" s="294"/>
      <c r="C48" s="79"/>
      <c r="D48" s="79"/>
      <c r="E48" s="79"/>
      <c r="F48" s="79"/>
      <c r="G48" s="71"/>
      <c r="H48" s="83"/>
      <c r="I48" s="136"/>
      <c r="J48" s="79"/>
      <c r="K48" s="77"/>
      <c r="L48" s="75"/>
      <c r="M48" s="71"/>
      <c r="N48" s="77"/>
      <c r="O48" s="77"/>
      <c r="P48" s="79"/>
      <c r="Q48" s="79"/>
      <c r="R48" s="79"/>
      <c r="S48" s="79"/>
      <c r="T48" s="79"/>
      <c r="U48" s="42" t="s">
        <v>156</v>
      </c>
      <c r="V48" s="51">
        <v>42436</v>
      </c>
      <c r="W48" s="63">
        <v>11762</v>
      </c>
      <c r="X48" s="48" t="s">
        <v>268</v>
      </c>
      <c r="Y48" s="51">
        <v>42436</v>
      </c>
      <c r="Z48" s="51">
        <v>42617</v>
      </c>
      <c r="AA48" s="119" t="s">
        <v>118</v>
      </c>
      <c r="AB48" s="48" t="s">
        <v>118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60">
        <v>0</v>
      </c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81"/>
    </row>
    <row r="49" spans="1:56" x14ac:dyDescent="0.25">
      <c r="A49" s="314"/>
      <c r="B49" s="294"/>
      <c r="C49" s="79"/>
      <c r="D49" s="79"/>
      <c r="E49" s="79"/>
      <c r="F49" s="79"/>
      <c r="G49" s="71"/>
      <c r="H49" s="83"/>
      <c r="I49" s="136"/>
      <c r="J49" s="79"/>
      <c r="K49" s="77"/>
      <c r="L49" s="75"/>
      <c r="M49" s="71"/>
      <c r="N49" s="77"/>
      <c r="O49" s="77"/>
      <c r="P49" s="79"/>
      <c r="Q49" s="79"/>
      <c r="R49" s="79"/>
      <c r="S49" s="79"/>
      <c r="T49" s="79"/>
      <c r="U49" s="42" t="s">
        <v>157</v>
      </c>
      <c r="V49" s="51">
        <v>42492</v>
      </c>
      <c r="W49" s="63">
        <v>11798</v>
      </c>
      <c r="X49" s="48" t="s">
        <v>269</v>
      </c>
      <c r="Y49" s="51">
        <v>42492</v>
      </c>
      <c r="Z49" s="51">
        <v>42617</v>
      </c>
      <c r="AA49" s="119" t="s">
        <v>118</v>
      </c>
      <c r="AB49" s="48" t="s">
        <v>118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60">
        <v>0</v>
      </c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81"/>
    </row>
    <row r="50" spans="1:56" ht="28.5" customHeight="1" x14ac:dyDescent="0.25">
      <c r="A50" s="314"/>
      <c r="B50" s="294"/>
      <c r="C50" s="79"/>
      <c r="D50" s="79"/>
      <c r="E50" s="79"/>
      <c r="F50" s="79"/>
      <c r="G50" s="71"/>
      <c r="H50" s="83"/>
      <c r="I50" s="136"/>
      <c r="J50" s="79"/>
      <c r="K50" s="77"/>
      <c r="L50" s="75"/>
      <c r="M50" s="71"/>
      <c r="N50" s="77"/>
      <c r="O50" s="77"/>
      <c r="P50" s="79"/>
      <c r="Q50" s="79"/>
      <c r="R50" s="79"/>
      <c r="S50" s="79"/>
      <c r="T50" s="79"/>
      <c r="U50" s="43" t="s">
        <v>158</v>
      </c>
      <c r="V50" s="52">
        <v>42606</v>
      </c>
      <c r="W50" s="64">
        <v>11880</v>
      </c>
      <c r="X50" s="49" t="s">
        <v>317</v>
      </c>
      <c r="Y50" s="52">
        <v>42618</v>
      </c>
      <c r="Z50" s="52">
        <v>42982</v>
      </c>
      <c r="AA50" s="163" t="s">
        <v>118</v>
      </c>
      <c r="AB50" s="25">
        <v>1.6E-2</v>
      </c>
      <c r="AC50" s="16">
        <v>0</v>
      </c>
      <c r="AD50" s="16">
        <v>918</v>
      </c>
      <c r="AE50" s="16">
        <v>0</v>
      </c>
      <c r="AF50" s="16">
        <v>78573</v>
      </c>
      <c r="AG50" s="16">
        <v>59823</v>
      </c>
      <c r="AH50" s="61">
        <f>AG50+AF50</f>
        <v>138396</v>
      </c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81"/>
    </row>
    <row r="51" spans="1:56" ht="28.5" customHeight="1" thickBot="1" x14ac:dyDescent="0.3">
      <c r="A51" s="315"/>
      <c r="B51" s="295"/>
      <c r="C51" s="144"/>
      <c r="D51" s="144"/>
      <c r="E51" s="144"/>
      <c r="F51" s="144"/>
      <c r="G51" s="148"/>
      <c r="H51" s="103"/>
      <c r="I51" s="145"/>
      <c r="J51" s="144"/>
      <c r="K51" s="146"/>
      <c r="L51" s="147"/>
      <c r="M51" s="148"/>
      <c r="N51" s="146"/>
      <c r="O51" s="146"/>
      <c r="P51" s="144"/>
      <c r="Q51" s="144"/>
      <c r="R51" s="144"/>
      <c r="S51" s="144"/>
      <c r="T51" s="144"/>
      <c r="U51" s="20" t="s">
        <v>159</v>
      </c>
      <c r="V51" s="18">
        <v>42979</v>
      </c>
      <c r="W51" s="17">
        <v>12143</v>
      </c>
      <c r="X51" s="19" t="s">
        <v>666</v>
      </c>
      <c r="Y51" s="18">
        <v>42983</v>
      </c>
      <c r="Z51" s="18">
        <v>43347</v>
      </c>
      <c r="AA51" s="131" t="s">
        <v>118</v>
      </c>
      <c r="AB51" s="164" t="s">
        <v>118</v>
      </c>
      <c r="AC51" s="132">
        <v>0</v>
      </c>
      <c r="AD51" s="132">
        <v>1191</v>
      </c>
      <c r="AE51" s="132">
        <v>79764</v>
      </c>
      <c r="AF51" s="132">
        <v>0</v>
      </c>
      <c r="AG51" s="132">
        <v>19941</v>
      </c>
      <c r="AH51" s="133">
        <f>AF50+AG50+AG51</f>
        <v>158337</v>
      </c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65"/>
    </row>
    <row r="52" spans="1:56" ht="30.75" customHeight="1" x14ac:dyDescent="0.25">
      <c r="A52" s="314">
        <v>7</v>
      </c>
      <c r="B52" s="294" t="s">
        <v>385</v>
      </c>
      <c r="C52" s="79" t="s">
        <v>121</v>
      </c>
      <c r="D52" s="79" t="s">
        <v>112</v>
      </c>
      <c r="E52" s="79" t="s">
        <v>122</v>
      </c>
      <c r="F52" s="79" t="s">
        <v>123</v>
      </c>
      <c r="G52" s="83" t="s">
        <v>316</v>
      </c>
      <c r="H52" s="83" t="s">
        <v>120</v>
      </c>
      <c r="I52" s="136" t="s">
        <v>124</v>
      </c>
      <c r="J52" s="79" t="s">
        <v>143</v>
      </c>
      <c r="K52" s="77">
        <v>41661</v>
      </c>
      <c r="L52" s="75">
        <v>858071.04000000004</v>
      </c>
      <c r="M52" s="83" t="s">
        <v>315</v>
      </c>
      <c r="N52" s="77">
        <v>41661</v>
      </c>
      <c r="O52" s="77">
        <v>42026</v>
      </c>
      <c r="P52" s="79" t="s">
        <v>292</v>
      </c>
      <c r="Q52" s="79" t="s">
        <v>118</v>
      </c>
      <c r="R52" s="79" t="s">
        <v>118</v>
      </c>
      <c r="S52" s="79" t="s">
        <v>118</v>
      </c>
      <c r="T52" s="79" t="s">
        <v>223</v>
      </c>
      <c r="U52" s="137" t="s">
        <v>136</v>
      </c>
      <c r="V52" s="138">
        <v>41988</v>
      </c>
      <c r="W52" s="166">
        <v>11459</v>
      </c>
      <c r="X52" s="140" t="s">
        <v>224</v>
      </c>
      <c r="Y52" s="138">
        <v>42005</v>
      </c>
      <c r="Z52" s="138">
        <v>42369</v>
      </c>
      <c r="AA52" s="141" t="s">
        <v>118</v>
      </c>
      <c r="AB52" s="140" t="s">
        <v>118</v>
      </c>
      <c r="AC52" s="142">
        <v>0</v>
      </c>
      <c r="AD52" s="142">
        <v>0</v>
      </c>
      <c r="AE52" s="142">
        <v>0</v>
      </c>
      <c r="AF52" s="142">
        <v>0</v>
      </c>
      <c r="AG52" s="142">
        <v>0</v>
      </c>
      <c r="AH52" s="143">
        <v>0</v>
      </c>
      <c r="AI52" s="71" t="s">
        <v>118</v>
      </c>
      <c r="AJ52" s="71" t="s">
        <v>118</v>
      </c>
      <c r="AK52" s="71" t="s">
        <v>118</v>
      </c>
      <c r="AL52" s="71" t="s">
        <v>118</v>
      </c>
      <c r="AM52" s="71" t="s">
        <v>118</v>
      </c>
      <c r="AN52" s="71" t="s">
        <v>118</v>
      </c>
      <c r="AO52" s="71" t="s">
        <v>118</v>
      </c>
      <c r="AP52" s="71" t="s">
        <v>118</v>
      </c>
      <c r="AQ52" s="71" t="s">
        <v>118</v>
      </c>
      <c r="AR52" s="71" t="s">
        <v>118</v>
      </c>
      <c r="AS52" s="71" t="s">
        <v>118</v>
      </c>
      <c r="AT52" s="71" t="s">
        <v>118</v>
      </c>
      <c r="AU52" s="71" t="s">
        <v>118</v>
      </c>
      <c r="AV52" s="71" t="s">
        <v>118</v>
      </c>
      <c r="AW52" s="71" t="s">
        <v>118</v>
      </c>
      <c r="AX52" s="71" t="s">
        <v>118</v>
      </c>
      <c r="AY52" s="71" t="s">
        <v>118</v>
      </c>
      <c r="AZ52" s="71" t="s">
        <v>118</v>
      </c>
      <c r="BA52" s="71" t="s">
        <v>118</v>
      </c>
      <c r="BB52" s="71" t="s">
        <v>118</v>
      </c>
      <c r="BC52" s="71" t="s">
        <v>118</v>
      </c>
      <c r="BD52" s="81" t="s">
        <v>118</v>
      </c>
    </row>
    <row r="53" spans="1:56" ht="25.5" customHeight="1" x14ac:dyDescent="0.25">
      <c r="A53" s="314"/>
      <c r="B53" s="294"/>
      <c r="C53" s="79"/>
      <c r="D53" s="79"/>
      <c r="E53" s="79"/>
      <c r="F53" s="79"/>
      <c r="G53" s="83"/>
      <c r="H53" s="83"/>
      <c r="I53" s="136"/>
      <c r="J53" s="79"/>
      <c r="K53" s="77"/>
      <c r="L53" s="75"/>
      <c r="M53" s="83"/>
      <c r="N53" s="77"/>
      <c r="O53" s="77"/>
      <c r="P53" s="79"/>
      <c r="Q53" s="79"/>
      <c r="R53" s="79"/>
      <c r="S53" s="79"/>
      <c r="T53" s="79"/>
      <c r="U53" s="42" t="s">
        <v>156</v>
      </c>
      <c r="V53" s="51">
        <v>42360</v>
      </c>
      <c r="W53" s="63">
        <v>11708</v>
      </c>
      <c r="X53" s="48" t="s">
        <v>224</v>
      </c>
      <c r="Y53" s="51">
        <v>42370</v>
      </c>
      <c r="Z53" s="51">
        <v>42735</v>
      </c>
      <c r="AA53" s="119" t="s">
        <v>118</v>
      </c>
      <c r="AB53" s="48" t="s">
        <v>118</v>
      </c>
      <c r="AC53" s="12">
        <v>0</v>
      </c>
      <c r="AD53" s="12">
        <v>0</v>
      </c>
      <c r="AE53" s="12">
        <v>0</v>
      </c>
      <c r="AF53" s="12">
        <v>2323948.1800000002</v>
      </c>
      <c r="AG53" s="12">
        <v>0</v>
      </c>
      <c r="AH53" s="60">
        <v>0</v>
      </c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81"/>
    </row>
    <row r="54" spans="1:56" ht="27" customHeight="1" x14ac:dyDescent="0.25">
      <c r="A54" s="314"/>
      <c r="B54" s="294"/>
      <c r="C54" s="79"/>
      <c r="D54" s="79"/>
      <c r="E54" s="79"/>
      <c r="F54" s="79"/>
      <c r="G54" s="83"/>
      <c r="H54" s="83"/>
      <c r="I54" s="136"/>
      <c r="J54" s="79"/>
      <c r="K54" s="77"/>
      <c r="L54" s="75"/>
      <c r="M54" s="83"/>
      <c r="N54" s="77"/>
      <c r="O54" s="77"/>
      <c r="P54" s="79"/>
      <c r="Q54" s="79"/>
      <c r="R54" s="79"/>
      <c r="S54" s="79"/>
      <c r="T54" s="79"/>
      <c r="U54" s="42" t="s">
        <v>157</v>
      </c>
      <c r="V54" s="51">
        <v>42731</v>
      </c>
      <c r="W54" s="63">
        <v>11965</v>
      </c>
      <c r="X54" s="48" t="s">
        <v>224</v>
      </c>
      <c r="Y54" s="51">
        <v>42736</v>
      </c>
      <c r="Z54" s="51">
        <v>43100</v>
      </c>
      <c r="AA54" s="119" t="s">
        <v>118</v>
      </c>
      <c r="AB54" s="48" t="s">
        <v>118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60">
        <v>0</v>
      </c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81"/>
    </row>
    <row r="55" spans="1:56" ht="27" customHeight="1" x14ac:dyDescent="0.25">
      <c r="A55" s="314"/>
      <c r="B55" s="294"/>
      <c r="C55" s="79"/>
      <c r="D55" s="79"/>
      <c r="E55" s="79"/>
      <c r="F55" s="79"/>
      <c r="G55" s="83"/>
      <c r="H55" s="83"/>
      <c r="I55" s="136"/>
      <c r="J55" s="79"/>
      <c r="K55" s="77"/>
      <c r="L55" s="75"/>
      <c r="M55" s="83"/>
      <c r="N55" s="77"/>
      <c r="O55" s="77"/>
      <c r="P55" s="79"/>
      <c r="Q55" s="79"/>
      <c r="R55" s="79"/>
      <c r="S55" s="79"/>
      <c r="T55" s="79"/>
      <c r="U55" s="43" t="s">
        <v>158</v>
      </c>
      <c r="V55" s="52">
        <v>42830</v>
      </c>
      <c r="W55" s="64">
        <v>12032</v>
      </c>
      <c r="X55" s="49" t="s">
        <v>665</v>
      </c>
      <c r="Y55" s="52">
        <v>42736</v>
      </c>
      <c r="Z55" s="52">
        <v>43100</v>
      </c>
      <c r="AA55" s="163" t="s">
        <v>118</v>
      </c>
      <c r="AB55" s="49" t="s">
        <v>118</v>
      </c>
      <c r="AC55" s="16">
        <v>0</v>
      </c>
      <c r="AD55" s="16">
        <v>0</v>
      </c>
      <c r="AE55" s="16">
        <v>0</v>
      </c>
      <c r="AF55" s="16">
        <v>0</v>
      </c>
      <c r="AG55" s="16">
        <v>193321.71</v>
      </c>
      <c r="AH55" s="61">
        <f>AG55+AF53</f>
        <v>2517269.89</v>
      </c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81"/>
    </row>
    <row r="56" spans="1:56" ht="28.5" customHeight="1" thickBot="1" x14ac:dyDescent="0.3">
      <c r="A56" s="315"/>
      <c r="B56" s="295"/>
      <c r="C56" s="144"/>
      <c r="D56" s="144"/>
      <c r="E56" s="144"/>
      <c r="F56" s="144"/>
      <c r="G56" s="103"/>
      <c r="H56" s="103"/>
      <c r="I56" s="145"/>
      <c r="J56" s="144"/>
      <c r="K56" s="146"/>
      <c r="L56" s="147"/>
      <c r="M56" s="103"/>
      <c r="N56" s="146"/>
      <c r="O56" s="146"/>
      <c r="P56" s="144"/>
      <c r="Q56" s="144"/>
      <c r="R56" s="144"/>
      <c r="S56" s="144"/>
      <c r="T56" s="144"/>
      <c r="U56" s="20" t="s">
        <v>159</v>
      </c>
      <c r="V56" s="18">
        <v>42906</v>
      </c>
      <c r="W56" s="17">
        <v>12080</v>
      </c>
      <c r="X56" s="19" t="s">
        <v>664</v>
      </c>
      <c r="Y56" s="18">
        <v>42854</v>
      </c>
      <c r="Z56" s="18">
        <v>43100</v>
      </c>
      <c r="AA56" s="131" t="s">
        <v>118</v>
      </c>
      <c r="AB56" s="19" t="s">
        <v>118</v>
      </c>
      <c r="AC56" s="132">
        <v>0</v>
      </c>
      <c r="AD56" s="132">
        <v>0</v>
      </c>
      <c r="AE56" s="132">
        <v>0</v>
      </c>
      <c r="AF56" s="132">
        <v>0</v>
      </c>
      <c r="AG56" s="132">
        <v>800411.2</v>
      </c>
      <c r="AH56" s="133">
        <f>AG56+AF53</f>
        <v>3124359.38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67"/>
    </row>
    <row r="57" spans="1:56" x14ac:dyDescent="0.25">
      <c r="A57" s="312">
        <v>8</v>
      </c>
      <c r="B57" s="290" t="s">
        <v>296</v>
      </c>
      <c r="C57" s="135" t="s">
        <v>126</v>
      </c>
      <c r="D57" s="135" t="s">
        <v>285</v>
      </c>
      <c r="E57" s="135" t="s">
        <v>117</v>
      </c>
      <c r="F57" s="135" t="s">
        <v>127</v>
      </c>
      <c r="G57" s="168" t="s">
        <v>297</v>
      </c>
      <c r="H57" s="168" t="s">
        <v>114</v>
      </c>
      <c r="I57" s="169" t="s">
        <v>125</v>
      </c>
      <c r="J57" s="135" t="s">
        <v>142</v>
      </c>
      <c r="K57" s="170">
        <v>41687</v>
      </c>
      <c r="L57" s="171">
        <v>33572</v>
      </c>
      <c r="M57" s="172">
        <v>11250</v>
      </c>
      <c r="N57" s="170">
        <v>41687</v>
      </c>
      <c r="O57" s="170">
        <v>42004</v>
      </c>
      <c r="P57" s="135" t="s">
        <v>162</v>
      </c>
      <c r="Q57" s="135" t="s">
        <v>118</v>
      </c>
      <c r="R57" s="135" t="s">
        <v>118</v>
      </c>
      <c r="S57" s="135" t="s">
        <v>118</v>
      </c>
      <c r="T57" s="135" t="s">
        <v>115</v>
      </c>
      <c r="U57" s="168" t="s">
        <v>136</v>
      </c>
      <c r="V57" s="170">
        <v>41732</v>
      </c>
      <c r="W57" s="172">
        <v>11293</v>
      </c>
      <c r="X57" s="135" t="s">
        <v>294</v>
      </c>
      <c r="Y57" s="170">
        <v>41732</v>
      </c>
      <c r="Z57" s="170">
        <v>42004</v>
      </c>
      <c r="AA57" s="173">
        <v>0.17</v>
      </c>
      <c r="AB57" s="135" t="s">
        <v>118</v>
      </c>
      <c r="AC57" s="174">
        <v>4868.66</v>
      </c>
      <c r="AD57" s="174">
        <v>0</v>
      </c>
      <c r="AE57" s="174">
        <f>AC57+L57</f>
        <v>38440.660000000003</v>
      </c>
      <c r="AF57" s="174">
        <v>0</v>
      </c>
      <c r="AG57" s="174">
        <v>0</v>
      </c>
      <c r="AH57" s="171">
        <v>0</v>
      </c>
      <c r="AI57" s="168" t="s">
        <v>113</v>
      </c>
      <c r="AJ57" s="172" t="s">
        <v>118</v>
      </c>
      <c r="AK57" s="172" t="s">
        <v>225</v>
      </c>
      <c r="AL57" s="172">
        <v>11250</v>
      </c>
      <c r="AM57" s="172" t="s">
        <v>118</v>
      </c>
      <c r="AN57" s="172" t="s">
        <v>118</v>
      </c>
      <c r="AO57" s="172" t="s">
        <v>118</v>
      </c>
      <c r="AP57" s="172" t="s">
        <v>118</v>
      </c>
      <c r="AQ57" s="172" t="s">
        <v>118</v>
      </c>
      <c r="AR57" s="172" t="s">
        <v>118</v>
      </c>
      <c r="AS57" s="172" t="s">
        <v>118</v>
      </c>
      <c r="AT57" s="172" t="s">
        <v>118</v>
      </c>
      <c r="AU57" s="172" t="s">
        <v>118</v>
      </c>
      <c r="AV57" s="172" t="s">
        <v>118</v>
      </c>
      <c r="AW57" s="172" t="s">
        <v>118</v>
      </c>
      <c r="AX57" s="172" t="s">
        <v>118</v>
      </c>
      <c r="AY57" s="172" t="s">
        <v>118</v>
      </c>
      <c r="AZ57" s="172" t="s">
        <v>118</v>
      </c>
      <c r="BA57" s="172" t="s">
        <v>118</v>
      </c>
      <c r="BB57" s="172" t="s">
        <v>118</v>
      </c>
      <c r="BC57" s="172" t="s">
        <v>118</v>
      </c>
      <c r="BD57" s="175" t="s">
        <v>118</v>
      </c>
    </row>
    <row r="58" spans="1:56" x14ac:dyDescent="0.25">
      <c r="A58" s="310"/>
      <c r="B58" s="291"/>
      <c r="C58" s="98"/>
      <c r="D58" s="98"/>
      <c r="E58" s="98"/>
      <c r="F58" s="98"/>
      <c r="G58" s="101"/>
      <c r="H58" s="101"/>
      <c r="I58" s="115"/>
      <c r="J58" s="98"/>
      <c r="K58" s="95"/>
      <c r="L58" s="89"/>
      <c r="M58" s="92"/>
      <c r="N58" s="95"/>
      <c r="O58" s="95"/>
      <c r="P58" s="98"/>
      <c r="Q58" s="98"/>
      <c r="R58" s="98"/>
      <c r="S58" s="98"/>
      <c r="T58" s="98"/>
      <c r="U58" s="101"/>
      <c r="V58" s="98"/>
      <c r="W58" s="116"/>
      <c r="X58" s="98"/>
      <c r="Y58" s="95"/>
      <c r="Z58" s="95"/>
      <c r="AA58" s="176"/>
      <c r="AB58" s="98"/>
      <c r="AC58" s="177"/>
      <c r="AD58" s="177"/>
      <c r="AE58" s="177"/>
      <c r="AF58" s="177"/>
      <c r="AG58" s="177"/>
      <c r="AH58" s="89"/>
      <c r="AI58" s="101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120"/>
    </row>
    <row r="59" spans="1:56" x14ac:dyDescent="0.25">
      <c r="A59" s="310"/>
      <c r="B59" s="291"/>
      <c r="C59" s="98"/>
      <c r="D59" s="98"/>
      <c r="E59" s="98"/>
      <c r="F59" s="98"/>
      <c r="G59" s="101"/>
      <c r="H59" s="101"/>
      <c r="I59" s="115"/>
      <c r="J59" s="98"/>
      <c r="K59" s="95"/>
      <c r="L59" s="89"/>
      <c r="M59" s="92"/>
      <c r="N59" s="95"/>
      <c r="O59" s="95"/>
      <c r="P59" s="98"/>
      <c r="Q59" s="98"/>
      <c r="R59" s="98"/>
      <c r="S59" s="98"/>
      <c r="T59" s="98"/>
      <c r="U59" s="101" t="s">
        <v>156</v>
      </c>
      <c r="V59" s="95">
        <v>41981</v>
      </c>
      <c r="W59" s="92">
        <v>11457</v>
      </c>
      <c r="X59" s="98" t="s">
        <v>289</v>
      </c>
      <c r="Y59" s="95">
        <v>42005</v>
      </c>
      <c r="Z59" s="95">
        <v>42369</v>
      </c>
      <c r="AA59" s="178" t="s">
        <v>118</v>
      </c>
      <c r="AB59" s="178" t="s">
        <v>118</v>
      </c>
      <c r="AC59" s="179">
        <v>0</v>
      </c>
      <c r="AD59" s="179">
        <v>0</v>
      </c>
      <c r="AE59" s="177">
        <v>0</v>
      </c>
      <c r="AF59" s="177">
        <v>0</v>
      </c>
      <c r="AG59" s="177">
        <v>0</v>
      </c>
      <c r="AH59" s="89">
        <v>0</v>
      </c>
      <c r="AI59" s="101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120"/>
    </row>
    <row r="60" spans="1:56" x14ac:dyDescent="0.25">
      <c r="A60" s="310"/>
      <c r="B60" s="291"/>
      <c r="C60" s="98"/>
      <c r="D60" s="98"/>
      <c r="E60" s="98"/>
      <c r="F60" s="98"/>
      <c r="G60" s="101"/>
      <c r="H60" s="101"/>
      <c r="I60" s="115"/>
      <c r="J60" s="98"/>
      <c r="K60" s="95"/>
      <c r="L60" s="89"/>
      <c r="M60" s="92"/>
      <c r="N60" s="95"/>
      <c r="O60" s="95"/>
      <c r="P60" s="98"/>
      <c r="Q60" s="98"/>
      <c r="R60" s="98"/>
      <c r="S60" s="98"/>
      <c r="T60" s="98"/>
      <c r="U60" s="101"/>
      <c r="V60" s="98"/>
      <c r="W60" s="116"/>
      <c r="X60" s="98"/>
      <c r="Y60" s="95"/>
      <c r="Z60" s="95"/>
      <c r="AA60" s="180"/>
      <c r="AB60" s="180"/>
      <c r="AC60" s="181"/>
      <c r="AD60" s="181"/>
      <c r="AE60" s="177"/>
      <c r="AF60" s="177"/>
      <c r="AG60" s="177"/>
      <c r="AH60" s="89"/>
      <c r="AI60" s="101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120"/>
    </row>
    <row r="61" spans="1:56" ht="15" customHeight="1" x14ac:dyDescent="0.25">
      <c r="A61" s="310"/>
      <c r="B61" s="291"/>
      <c r="C61" s="98"/>
      <c r="D61" s="98"/>
      <c r="E61" s="98"/>
      <c r="F61" s="98"/>
      <c r="G61" s="101"/>
      <c r="H61" s="101"/>
      <c r="I61" s="115"/>
      <c r="J61" s="98"/>
      <c r="K61" s="95"/>
      <c r="L61" s="89"/>
      <c r="M61" s="92"/>
      <c r="N61" s="95"/>
      <c r="O61" s="95"/>
      <c r="P61" s="98"/>
      <c r="Q61" s="98"/>
      <c r="R61" s="98"/>
      <c r="S61" s="98"/>
      <c r="T61" s="98"/>
      <c r="U61" s="101" t="s">
        <v>157</v>
      </c>
      <c r="V61" s="95">
        <v>41732</v>
      </c>
      <c r="W61" s="92">
        <v>11293</v>
      </c>
      <c r="X61" s="98" t="s">
        <v>295</v>
      </c>
      <c r="Y61" s="95">
        <v>42005</v>
      </c>
      <c r="Z61" s="95">
        <v>42369</v>
      </c>
      <c r="AA61" s="182">
        <v>7.0000000000000007E-2</v>
      </c>
      <c r="AB61" s="98" t="s">
        <v>118</v>
      </c>
      <c r="AC61" s="177">
        <v>872</v>
      </c>
      <c r="AD61" s="177">
        <v>0</v>
      </c>
      <c r="AE61" s="177">
        <f>AE57+AC61</f>
        <v>39312.660000000003</v>
      </c>
      <c r="AF61" s="177">
        <v>0</v>
      </c>
      <c r="AG61" s="177">
        <v>0</v>
      </c>
      <c r="AH61" s="89">
        <v>0</v>
      </c>
      <c r="AI61" s="101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  <c r="BB61" s="92"/>
      <c r="BC61" s="92"/>
      <c r="BD61" s="120"/>
    </row>
    <row r="62" spans="1:56" x14ac:dyDescent="0.25">
      <c r="A62" s="310"/>
      <c r="B62" s="291"/>
      <c r="C62" s="98"/>
      <c r="D62" s="98"/>
      <c r="E62" s="98"/>
      <c r="F62" s="98"/>
      <c r="G62" s="101"/>
      <c r="H62" s="101"/>
      <c r="I62" s="115"/>
      <c r="J62" s="98"/>
      <c r="K62" s="95"/>
      <c r="L62" s="89"/>
      <c r="M62" s="92"/>
      <c r="N62" s="95"/>
      <c r="O62" s="95"/>
      <c r="P62" s="98"/>
      <c r="Q62" s="98"/>
      <c r="R62" s="98"/>
      <c r="S62" s="98"/>
      <c r="T62" s="98"/>
      <c r="U62" s="101"/>
      <c r="V62" s="98"/>
      <c r="W62" s="116"/>
      <c r="X62" s="98"/>
      <c r="Y62" s="95"/>
      <c r="Z62" s="95"/>
      <c r="AA62" s="176"/>
      <c r="AB62" s="98"/>
      <c r="AC62" s="177"/>
      <c r="AD62" s="177"/>
      <c r="AE62" s="177"/>
      <c r="AF62" s="177"/>
      <c r="AG62" s="177"/>
      <c r="AH62" s="89"/>
      <c r="AI62" s="101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120"/>
    </row>
    <row r="63" spans="1:56" ht="28.5" customHeight="1" x14ac:dyDescent="0.25">
      <c r="A63" s="310"/>
      <c r="B63" s="291"/>
      <c r="C63" s="98"/>
      <c r="D63" s="98"/>
      <c r="E63" s="98"/>
      <c r="F63" s="98"/>
      <c r="G63" s="101"/>
      <c r="H63" s="101"/>
      <c r="I63" s="115"/>
      <c r="J63" s="98"/>
      <c r="K63" s="95"/>
      <c r="L63" s="89"/>
      <c r="M63" s="92"/>
      <c r="N63" s="95"/>
      <c r="O63" s="95"/>
      <c r="P63" s="98"/>
      <c r="Q63" s="98"/>
      <c r="R63" s="98"/>
      <c r="S63" s="98"/>
      <c r="T63" s="98"/>
      <c r="U63" s="42" t="s">
        <v>158</v>
      </c>
      <c r="V63" s="183">
        <v>42359</v>
      </c>
      <c r="W63" s="63">
        <v>11708</v>
      </c>
      <c r="X63" s="48" t="s">
        <v>289</v>
      </c>
      <c r="Y63" s="51">
        <v>42370</v>
      </c>
      <c r="Z63" s="51">
        <v>42735</v>
      </c>
      <c r="AA63" s="119" t="s">
        <v>118</v>
      </c>
      <c r="AB63" s="48" t="s">
        <v>118</v>
      </c>
      <c r="AC63" s="12">
        <v>0</v>
      </c>
      <c r="AD63" s="12">
        <v>0</v>
      </c>
      <c r="AE63" s="12">
        <v>0</v>
      </c>
      <c r="AF63" s="12">
        <v>136431.66</v>
      </c>
      <c r="AG63" s="12">
        <v>0</v>
      </c>
      <c r="AH63" s="60">
        <v>0</v>
      </c>
      <c r="AI63" s="101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2"/>
      <c r="BA63" s="92"/>
      <c r="BB63" s="92"/>
      <c r="BC63" s="92"/>
      <c r="BD63" s="120"/>
    </row>
    <row r="64" spans="1:56" ht="30" customHeight="1" thickBot="1" x14ac:dyDescent="0.3">
      <c r="A64" s="316"/>
      <c r="B64" s="296"/>
      <c r="C64" s="99"/>
      <c r="D64" s="99"/>
      <c r="E64" s="99"/>
      <c r="F64" s="99"/>
      <c r="G64" s="102"/>
      <c r="H64" s="102"/>
      <c r="I64" s="184"/>
      <c r="J64" s="99"/>
      <c r="K64" s="96"/>
      <c r="L64" s="90"/>
      <c r="M64" s="93"/>
      <c r="N64" s="96"/>
      <c r="O64" s="96"/>
      <c r="P64" s="99"/>
      <c r="Q64" s="99"/>
      <c r="R64" s="99"/>
      <c r="S64" s="99"/>
      <c r="T64" s="99"/>
      <c r="U64" s="43" t="s">
        <v>159</v>
      </c>
      <c r="V64" s="185">
        <v>42730</v>
      </c>
      <c r="W64" s="64">
        <v>11973</v>
      </c>
      <c r="X64" s="49" t="s">
        <v>289</v>
      </c>
      <c r="Y64" s="52">
        <v>42736</v>
      </c>
      <c r="Z64" s="185">
        <v>43100</v>
      </c>
      <c r="AA64" s="186" t="s">
        <v>118</v>
      </c>
      <c r="AB64" s="49" t="s">
        <v>118</v>
      </c>
      <c r="AC64" s="16">
        <v>0</v>
      </c>
      <c r="AD64" s="16">
        <v>0</v>
      </c>
      <c r="AE64" s="16">
        <v>0</v>
      </c>
      <c r="AF64" s="16">
        <v>0</v>
      </c>
      <c r="AG64" s="16">
        <v>48396</v>
      </c>
      <c r="AH64" s="61">
        <f>AF63+AG64</f>
        <v>184827.66</v>
      </c>
      <c r="AI64" s="102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187"/>
    </row>
    <row r="65" spans="1:56" ht="28.5" customHeight="1" x14ac:dyDescent="0.25">
      <c r="A65" s="313">
        <v>9</v>
      </c>
      <c r="B65" s="293" t="s">
        <v>303</v>
      </c>
      <c r="C65" s="78" t="s">
        <v>203</v>
      </c>
      <c r="D65" s="78" t="s">
        <v>285</v>
      </c>
      <c r="E65" s="78" t="s">
        <v>117</v>
      </c>
      <c r="F65" s="78" t="s">
        <v>133</v>
      </c>
      <c r="G65" s="82" t="s">
        <v>199</v>
      </c>
      <c r="H65" s="82" t="s">
        <v>130</v>
      </c>
      <c r="I65" s="151" t="s">
        <v>125</v>
      </c>
      <c r="J65" s="78" t="s">
        <v>142</v>
      </c>
      <c r="K65" s="76">
        <v>41691</v>
      </c>
      <c r="L65" s="74">
        <v>12000</v>
      </c>
      <c r="M65" s="70">
        <v>11256</v>
      </c>
      <c r="N65" s="76">
        <v>41691</v>
      </c>
      <c r="O65" s="76">
        <v>42004</v>
      </c>
      <c r="P65" s="78" t="s">
        <v>162</v>
      </c>
      <c r="Q65" s="78" t="s">
        <v>118</v>
      </c>
      <c r="R65" s="78" t="s">
        <v>118</v>
      </c>
      <c r="S65" s="78" t="s">
        <v>118</v>
      </c>
      <c r="T65" s="78" t="s">
        <v>115</v>
      </c>
      <c r="U65" s="41" t="s">
        <v>231</v>
      </c>
      <c r="V65" s="50">
        <v>41981</v>
      </c>
      <c r="W65" s="62">
        <v>11457</v>
      </c>
      <c r="X65" s="47" t="s">
        <v>184</v>
      </c>
      <c r="Y65" s="50">
        <v>42005</v>
      </c>
      <c r="Z65" s="50">
        <v>42369</v>
      </c>
      <c r="AA65" s="112" t="s">
        <v>118</v>
      </c>
      <c r="AB65" s="47" t="s">
        <v>118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59">
        <v>0</v>
      </c>
      <c r="AI65" s="86" t="s">
        <v>134</v>
      </c>
      <c r="AJ65" s="70">
        <v>11097</v>
      </c>
      <c r="AK65" s="78" t="s">
        <v>135</v>
      </c>
      <c r="AL65" s="70">
        <v>11256</v>
      </c>
      <c r="AM65" s="91" t="s">
        <v>118</v>
      </c>
      <c r="AN65" s="91" t="s">
        <v>118</v>
      </c>
      <c r="AO65" s="91" t="s">
        <v>118</v>
      </c>
      <c r="AP65" s="91" t="s">
        <v>118</v>
      </c>
      <c r="AQ65" s="91" t="s">
        <v>118</v>
      </c>
      <c r="AR65" s="91" t="s">
        <v>118</v>
      </c>
      <c r="AS65" s="91" t="s">
        <v>118</v>
      </c>
      <c r="AT65" s="91" t="s">
        <v>118</v>
      </c>
      <c r="AU65" s="91" t="s">
        <v>118</v>
      </c>
      <c r="AV65" s="91" t="s">
        <v>118</v>
      </c>
      <c r="AW65" s="91" t="s">
        <v>118</v>
      </c>
      <c r="AX65" s="91" t="s">
        <v>118</v>
      </c>
      <c r="AY65" s="91" t="s">
        <v>118</v>
      </c>
      <c r="AZ65" s="91" t="s">
        <v>118</v>
      </c>
      <c r="BA65" s="91" t="s">
        <v>118</v>
      </c>
      <c r="BB65" s="91" t="s">
        <v>118</v>
      </c>
      <c r="BC65" s="91" t="s">
        <v>118</v>
      </c>
      <c r="BD65" s="113" t="s">
        <v>118</v>
      </c>
    </row>
    <row r="66" spans="1:56" x14ac:dyDescent="0.25">
      <c r="A66" s="314"/>
      <c r="B66" s="294"/>
      <c r="C66" s="79"/>
      <c r="D66" s="79"/>
      <c r="E66" s="79"/>
      <c r="F66" s="79"/>
      <c r="G66" s="83"/>
      <c r="H66" s="83"/>
      <c r="I66" s="136"/>
      <c r="J66" s="79"/>
      <c r="K66" s="77"/>
      <c r="L66" s="75"/>
      <c r="M66" s="71"/>
      <c r="N66" s="77"/>
      <c r="O66" s="77"/>
      <c r="P66" s="79"/>
      <c r="Q66" s="79"/>
      <c r="R66" s="79"/>
      <c r="S66" s="79"/>
      <c r="T66" s="79"/>
      <c r="U66" s="42" t="s">
        <v>257</v>
      </c>
      <c r="V66" s="51">
        <v>42359</v>
      </c>
      <c r="W66" s="63">
        <v>11708</v>
      </c>
      <c r="X66" s="48" t="s">
        <v>184</v>
      </c>
      <c r="Y66" s="51">
        <v>42370</v>
      </c>
      <c r="Z66" s="51">
        <v>42735</v>
      </c>
      <c r="AA66" s="119" t="s">
        <v>118</v>
      </c>
      <c r="AB66" s="48" t="s">
        <v>118</v>
      </c>
      <c r="AC66" s="12">
        <v>0</v>
      </c>
      <c r="AD66" s="12">
        <v>0</v>
      </c>
      <c r="AE66" s="12">
        <v>0</v>
      </c>
      <c r="AF66" s="12">
        <v>28800</v>
      </c>
      <c r="AG66" s="12">
        <v>0</v>
      </c>
      <c r="AH66" s="60">
        <v>0</v>
      </c>
      <c r="AI66" s="87"/>
      <c r="AJ66" s="87"/>
      <c r="AK66" s="79"/>
      <c r="AL66" s="71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120"/>
    </row>
    <row r="67" spans="1:56" ht="24.75" customHeight="1" thickBot="1" x14ac:dyDescent="0.3">
      <c r="A67" s="315"/>
      <c r="B67" s="295"/>
      <c r="C67" s="144"/>
      <c r="D67" s="144"/>
      <c r="E67" s="144"/>
      <c r="F67" s="144"/>
      <c r="G67" s="103"/>
      <c r="H67" s="103"/>
      <c r="I67" s="145"/>
      <c r="J67" s="144"/>
      <c r="K67" s="146"/>
      <c r="L67" s="147"/>
      <c r="M67" s="148"/>
      <c r="N67" s="146"/>
      <c r="O67" s="146"/>
      <c r="P67" s="144"/>
      <c r="Q67" s="144"/>
      <c r="R67" s="144"/>
      <c r="S67" s="144"/>
      <c r="T67" s="144"/>
      <c r="U67" s="20" t="s">
        <v>157</v>
      </c>
      <c r="V67" s="18">
        <v>42730</v>
      </c>
      <c r="W67" s="17">
        <v>11965</v>
      </c>
      <c r="X67" s="19" t="s">
        <v>184</v>
      </c>
      <c r="Y67" s="18">
        <v>42736</v>
      </c>
      <c r="Z67" s="18">
        <v>43100</v>
      </c>
      <c r="AA67" s="131" t="s">
        <v>118</v>
      </c>
      <c r="AB67" s="19" t="s">
        <v>118</v>
      </c>
      <c r="AC67" s="132">
        <v>0</v>
      </c>
      <c r="AD67" s="132">
        <v>0</v>
      </c>
      <c r="AE67" s="132">
        <v>0</v>
      </c>
      <c r="AF67" s="132">
        <v>0</v>
      </c>
      <c r="AG67" s="132">
        <v>12000</v>
      </c>
      <c r="AH67" s="133">
        <f>AG67+AF66</f>
        <v>40800</v>
      </c>
      <c r="AI67" s="156"/>
      <c r="AJ67" s="156"/>
      <c r="AK67" s="144"/>
      <c r="AL67" s="148"/>
      <c r="AM67" s="123"/>
      <c r="AN67" s="123"/>
      <c r="AO67" s="123"/>
      <c r="AP67" s="123"/>
      <c r="AQ67" s="123"/>
      <c r="AR67" s="123"/>
      <c r="AS67" s="123"/>
      <c r="AT67" s="123"/>
      <c r="AU67" s="123"/>
      <c r="AV67" s="123"/>
      <c r="AW67" s="123"/>
      <c r="AX67" s="123"/>
      <c r="AY67" s="123"/>
      <c r="AZ67" s="123"/>
      <c r="BA67" s="123"/>
      <c r="BB67" s="123"/>
      <c r="BC67" s="123"/>
      <c r="BD67" s="134"/>
    </row>
    <row r="68" spans="1:56" ht="13.5" customHeight="1" x14ac:dyDescent="0.25">
      <c r="A68" s="313">
        <v>10</v>
      </c>
      <c r="B68" s="297" t="s">
        <v>319</v>
      </c>
      <c r="C68" s="78" t="s">
        <v>202</v>
      </c>
      <c r="D68" s="78" t="s">
        <v>285</v>
      </c>
      <c r="E68" s="78" t="s">
        <v>117</v>
      </c>
      <c r="F68" s="78" t="s">
        <v>167</v>
      </c>
      <c r="G68" s="82" t="s">
        <v>230</v>
      </c>
      <c r="H68" s="82" t="s">
        <v>179</v>
      </c>
      <c r="I68" s="151" t="s">
        <v>125</v>
      </c>
      <c r="J68" s="78" t="s">
        <v>142</v>
      </c>
      <c r="K68" s="76">
        <v>41542</v>
      </c>
      <c r="L68" s="74">
        <v>3240</v>
      </c>
      <c r="M68" s="82" t="s">
        <v>291</v>
      </c>
      <c r="N68" s="76">
        <v>41542</v>
      </c>
      <c r="O68" s="76">
        <v>41639</v>
      </c>
      <c r="P68" s="78" t="s">
        <v>162</v>
      </c>
      <c r="Q68" s="78" t="s">
        <v>118</v>
      </c>
      <c r="R68" s="78" t="s">
        <v>118</v>
      </c>
      <c r="S68" s="188" t="s">
        <v>118</v>
      </c>
      <c r="T68" s="189" t="s">
        <v>115</v>
      </c>
      <c r="U68" s="100" t="s">
        <v>136</v>
      </c>
      <c r="V68" s="94">
        <v>41635</v>
      </c>
      <c r="W68" s="91">
        <v>11210</v>
      </c>
      <c r="X68" s="97" t="s">
        <v>289</v>
      </c>
      <c r="Y68" s="94">
        <v>41640</v>
      </c>
      <c r="Z68" s="94">
        <v>42004</v>
      </c>
      <c r="AA68" s="190" t="s">
        <v>118</v>
      </c>
      <c r="AB68" s="191" t="s">
        <v>118</v>
      </c>
      <c r="AC68" s="191">
        <v>0</v>
      </c>
      <c r="AD68" s="191">
        <v>0</v>
      </c>
      <c r="AE68" s="191">
        <v>0</v>
      </c>
      <c r="AF68" s="191">
        <v>0</v>
      </c>
      <c r="AG68" s="191">
        <v>0</v>
      </c>
      <c r="AH68" s="88">
        <v>0</v>
      </c>
      <c r="AI68" s="78" t="s">
        <v>134</v>
      </c>
      <c r="AJ68" s="70">
        <v>11107</v>
      </c>
      <c r="AK68" s="78" t="s">
        <v>135</v>
      </c>
      <c r="AL68" s="91">
        <v>11142</v>
      </c>
      <c r="AM68" s="91" t="s">
        <v>118</v>
      </c>
      <c r="AN68" s="91" t="s">
        <v>118</v>
      </c>
      <c r="AO68" s="91" t="s">
        <v>118</v>
      </c>
      <c r="AP68" s="91" t="s">
        <v>118</v>
      </c>
      <c r="AQ68" s="91" t="s">
        <v>118</v>
      </c>
      <c r="AR68" s="91" t="s">
        <v>118</v>
      </c>
      <c r="AS68" s="91" t="s">
        <v>118</v>
      </c>
      <c r="AT68" s="91" t="s">
        <v>118</v>
      </c>
      <c r="AU68" s="91" t="s">
        <v>118</v>
      </c>
      <c r="AV68" s="91" t="s">
        <v>118</v>
      </c>
      <c r="AW68" s="91" t="s">
        <v>118</v>
      </c>
      <c r="AX68" s="91" t="s">
        <v>118</v>
      </c>
      <c r="AY68" s="91" t="s">
        <v>118</v>
      </c>
      <c r="AZ68" s="91" t="s">
        <v>118</v>
      </c>
      <c r="BA68" s="91" t="s">
        <v>118</v>
      </c>
      <c r="BB68" s="91" t="s">
        <v>118</v>
      </c>
      <c r="BC68" s="91" t="s">
        <v>118</v>
      </c>
      <c r="BD68" s="113" t="s">
        <v>118</v>
      </c>
    </row>
    <row r="69" spans="1:56" ht="18.75" customHeight="1" x14ac:dyDescent="0.25">
      <c r="A69" s="314"/>
      <c r="B69" s="298"/>
      <c r="C69" s="79"/>
      <c r="D69" s="79"/>
      <c r="E69" s="79"/>
      <c r="F69" s="79"/>
      <c r="G69" s="83"/>
      <c r="H69" s="83"/>
      <c r="I69" s="136"/>
      <c r="J69" s="79"/>
      <c r="K69" s="77"/>
      <c r="L69" s="75"/>
      <c r="M69" s="83"/>
      <c r="N69" s="77"/>
      <c r="O69" s="77"/>
      <c r="P69" s="79"/>
      <c r="Q69" s="79"/>
      <c r="R69" s="79"/>
      <c r="S69" s="192"/>
      <c r="T69" s="193"/>
      <c r="U69" s="101"/>
      <c r="V69" s="95"/>
      <c r="W69" s="116"/>
      <c r="X69" s="98"/>
      <c r="Y69" s="95"/>
      <c r="Z69" s="95"/>
      <c r="AA69" s="180"/>
      <c r="AB69" s="177"/>
      <c r="AC69" s="177"/>
      <c r="AD69" s="177"/>
      <c r="AE69" s="177"/>
      <c r="AF69" s="177"/>
      <c r="AG69" s="177"/>
      <c r="AH69" s="89"/>
      <c r="AI69" s="79"/>
      <c r="AJ69" s="71"/>
      <c r="AK69" s="79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120"/>
    </row>
    <row r="70" spans="1:56" ht="32.25" customHeight="1" x14ac:dyDescent="0.25">
      <c r="A70" s="314"/>
      <c r="B70" s="298"/>
      <c r="C70" s="79"/>
      <c r="D70" s="79"/>
      <c r="E70" s="79"/>
      <c r="F70" s="79"/>
      <c r="G70" s="83"/>
      <c r="H70" s="83"/>
      <c r="I70" s="136"/>
      <c r="J70" s="79"/>
      <c r="K70" s="77"/>
      <c r="L70" s="75"/>
      <c r="M70" s="83"/>
      <c r="N70" s="77"/>
      <c r="O70" s="77"/>
      <c r="P70" s="79"/>
      <c r="Q70" s="79"/>
      <c r="R70" s="79"/>
      <c r="S70" s="192"/>
      <c r="T70" s="193"/>
      <c r="U70" s="42" t="s">
        <v>156</v>
      </c>
      <c r="V70" s="51">
        <v>41974</v>
      </c>
      <c r="W70" s="63">
        <v>11449</v>
      </c>
      <c r="X70" s="48" t="s">
        <v>289</v>
      </c>
      <c r="Y70" s="51">
        <v>42005</v>
      </c>
      <c r="Z70" s="51">
        <v>42369</v>
      </c>
      <c r="AA70" s="119" t="s">
        <v>118</v>
      </c>
      <c r="AB70" s="12" t="s">
        <v>118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60">
        <f>AF68+AG70</f>
        <v>0</v>
      </c>
      <c r="AI70" s="79"/>
      <c r="AJ70" s="71"/>
      <c r="AK70" s="79"/>
      <c r="AL70" s="92"/>
      <c r="AM70" s="92"/>
      <c r="AN70" s="92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120"/>
    </row>
    <row r="71" spans="1:56" ht="31.5" customHeight="1" x14ac:dyDescent="0.25">
      <c r="A71" s="314"/>
      <c r="B71" s="298"/>
      <c r="C71" s="79"/>
      <c r="D71" s="79"/>
      <c r="E71" s="79"/>
      <c r="F71" s="79"/>
      <c r="G71" s="83"/>
      <c r="H71" s="83"/>
      <c r="I71" s="136"/>
      <c r="J71" s="79"/>
      <c r="K71" s="77"/>
      <c r="L71" s="75"/>
      <c r="M71" s="83"/>
      <c r="N71" s="77"/>
      <c r="O71" s="77"/>
      <c r="P71" s="79"/>
      <c r="Q71" s="79"/>
      <c r="R71" s="79"/>
      <c r="S71" s="192"/>
      <c r="T71" s="193"/>
      <c r="U71" s="42" t="s">
        <v>157</v>
      </c>
      <c r="V71" s="51">
        <v>42359</v>
      </c>
      <c r="W71" s="63">
        <v>11708</v>
      </c>
      <c r="X71" s="48" t="s">
        <v>289</v>
      </c>
      <c r="Y71" s="51">
        <v>42370</v>
      </c>
      <c r="Z71" s="51">
        <v>42735</v>
      </c>
      <c r="AA71" s="119" t="s">
        <v>118</v>
      </c>
      <c r="AB71" s="12" t="s">
        <v>118</v>
      </c>
      <c r="AC71" s="12">
        <v>0</v>
      </c>
      <c r="AD71" s="12">
        <v>0</v>
      </c>
      <c r="AE71" s="12">
        <v>0</v>
      </c>
      <c r="AF71" s="12">
        <v>43200</v>
      </c>
      <c r="AG71" s="12">
        <v>0</v>
      </c>
      <c r="AH71" s="60">
        <v>0</v>
      </c>
      <c r="AI71" s="79"/>
      <c r="AJ71" s="71"/>
      <c r="AK71" s="79"/>
      <c r="AL71" s="92"/>
      <c r="AM71" s="92"/>
      <c r="AN71" s="92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120"/>
    </row>
    <row r="72" spans="1:56" ht="32.25" customHeight="1" thickBot="1" x14ac:dyDescent="0.3">
      <c r="A72" s="315"/>
      <c r="B72" s="299"/>
      <c r="C72" s="144"/>
      <c r="D72" s="144"/>
      <c r="E72" s="144"/>
      <c r="F72" s="144"/>
      <c r="G72" s="103"/>
      <c r="H72" s="103"/>
      <c r="I72" s="145"/>
      <c r="J72" s="144"/>
      <c r="K72" s="146"/>
      <c r="L72" s="147"/>
      <c r="M72" s="103"/>
      <c r="N72" s="146"/>
      <c r="O72" s="146"/>
      <c r="P72" s="144"/>
      <c r="Q72" s="144"/>
      <c r="R72" s="144"/>
      <c r="S72" s="194"/>
      <c r="T72" s="195"/>
      <c r="U72" s="20" t="s">
        <v>158</v>
      </c>
      <c r="V72" s="18">
        <v>42730</v>
      </c>
      <c r="W72" s="17">
        <v>11965</v>
      </c>
      <c r="X72" s="19" t="s">
        <v>293</v>
      </c>
      <c r="Y72" s="18">
        <v>42736</v>
      </c>
      <c r="Z72" s="18">
        <v>43100</v>
      </c>
      <c r="AA72" s="131" t="s">
        <v>118</v>
      </c>
      <c r="AB72" s="132" t="s">
        <v>118</v>
      </c>
      <c r="AC72" s="132">
        <v>0</v>
      </c>
      <c r="AD72" s="132">
        <v>0</v>
      </c>
      <c r="AE72" s="132">
        <v>0</v>
      </c>
      <c r="AF72" s="132">
        <v>0</v>
      </c>
      <c r="AG72" s="132">
        <v>12960</v>
      </c>
      <c r="AH72" s="133">
        <f>AF71+AG72</f>
        <v>56160</v>
      </c>
      <c r="AI72" s="79"/>
      <c r="AJ72" s="148"/>
      <c r="AK72" s="144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34"/>
    </row>
    <row r="73" spans="1:56" x14ac:dyDescent="0.25">
      <c r="A73" s="313">
        <v>11</v>
      </c>
      <c r="B73" s="293" t="s">
        <v>300</v>
      </c>
      <c r="C73" s="78" t="s">
        <v>129</v>
      </c>
      <c r="D73" s="78" t="s">
        <v>285</v>
      </c>
      <c r="E73" s="78" t="s">
        <v>117</v>
      </c>
      <c r="F73" s="78" t="s">
        <v>153</v>
      </c>
      <c r="G73" s="82" t="s">
        <v>301</v>
      </c>
      <c r="H73" s="82" t="s">
        <v>132</v>
      </c>
      <c r="I73" s="151" t="s">
        <v>148</v>
      </c>
      <c r="J73" s="74" t="s">
        <v>149</v>
      </c>
      <c r="K73" s="76">
        <v>41834</v>
      </c>
      <c r="L73" s="74">
        <v>29119.94</v>
      </c>
      <c r="M73" s="70">
        <v>11365</v>
      </c>
      <c r="N73" s="76">
        <v>41834</v>
      </c>
      <c r="O73" s="76">
        <v>42004</v>
      </c>
      <c r="P73" s="78" t="s">
        <v>116</v>
      </c>
      <c r="Q73" s="78" t="s">
        <v>118</v>
      </c>
      <c r="R73" s="78" t="s">
        <v>118</v>
      </c>
      <c r="S73" s="78" t="s">
        <v>118</v>
      </c>
      <c r="T73" s="78" t="s">
        <v>115</v>
      </c>
      <c r="U73" s="41" t="s">
        <v>136</v>
      </c>
      <c r="V73" s="50">
        <v>41974</v>
      </c>
      <c r="W73" s="62">
        <v>11449</v>
      </c>
      <c r="X73" s="47" t="s">
        <v>248</v>
      </c>
      <c r="Y73" s="50">
        <v>41974</v>
      </c>
      <c r="Z73" s="50">
        <v>42369</v>
      </c>
      <c r="AA73" s="112" t="s">
        <v>118</v>
      </c>
      <c r="AB73" s="47" t="s">
        <v>118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59">
        <v>0</v>
      </c>
      <c r="AI73" s="86" t="s">
        <v>154</v>
      </c>
      <c r="AJ73" s="70">
        <v>11243</v>
      </c>
      <c r="AK73" s="152" t="s">
        <v>155</v>
      </c>
      <c r="AL73" s="70">
        <v>11365</v>
      </c>
      <c r="AM73" s="72" t="s">
        <v>118</v>
      </c>
      <c r="AN73" s="72" t="s">
        <v>118</v>
      </c>
      <c r="AO73" s="72" t="s">
        <v>118</v>
      </c>
      <c r="AP73" s="72" t="s">
        <v>118</v>
      </c>
      <c r="AQ73" s="72" t="s">
        <v>118</v>
      </c>
      <c r="AR73" s="72" t="s">
        <v>118</v>
      </c>
      <c r="AS73" s="72" t="s">
        <v>118</v>
      </c>
      <c r="AT73" s="72" t="s">
        <v>118</v>
      </c>
      <c r="AU73" s="72" t="s">
        <v>118</v>
      </c>
      <c r="AV73" s="72" t="s">
        <v>118</v>
      </c>
      <c r="AW73" s="72" t="s">
        <v>118</v>
      </c>
      <c r="AX73" s="72" t="s">
        <v>118</v>
      </c>
      <c r="AY73" s="72" t="s">
        <v>118</v>
      </c>
      <c r="AZ73" s="72" t="s">
        <v>118</v>
      </c>
      <c r="BA73" s="72" t="s">
        <v>118</v>
      </c>
      <c r="BB73" s="72" t="s">
        <v>118</v>
      </c>
      <c r="BC73" s="72" t="s">
        <v>118</v>
      </c>
      <c r="BD73" s="84" t="s">
        <v>118</v>
      </c>
    </row>
    <row r="74" spans="1:56" ht="27.75" customHeight="1" x14ac:dyDescent="0.25">
      <c r="A74" s="314"/>
      <c r="B74" s="294"/>
      <c r="C74" s="79"/>
      <c r="D74" s="79"/>
      <c r="E74" s="79"/>
      <c r="F74" s="79"/>
      <c r="G74" s="83"/>
      <c r="H74" s="83"/>
      <c r="I74" s="136"/>
      <c r="J74" s="75"/>
      <c r="K74" s="77"/>
      <c r="L74" s="75"/>
      <c r="M74" s="71"/>
      <c r="N74" s="77"/>
      <c r="O74" s="77"/>
      <c r="P74" s="79"/>
      <c r="Q74" s="79"/>
      <c r="R74" s="79"/>
      <c r="S74" s="79"/>
      <c r="T74" s="79"/>
      <c r="U74" s="42" t="s">
        <v>156</v>
      </c>
      <c r="V74" s="51">
        <v>42360</v>
      </c>
      <c r="W74" s="63">
        <v>11708</v>
      </c>
      <c r="X74" s="48" t="s">
        <v>253</v>
      </c>
      <c r="Y74" s="51">
        <v>42370</v>
      </c>
      <c r="Z74" s="51">
        <v>42735</v>
      </c>
      <c r="AA74" s="119" t="s">
        <v>118</v>
      </c>
      <c r="AB74" s="48" t="s">
        <v>118</v>
      </c>
      <c r="AC74" s="12">
        <v>0</v>
      </c>
      <c r="AD74" s="12">
        <v>0</v>
      </c>
      <c r="AE74" s="12">
        <v>0</v>
      </c>
      <c r="AF74" s="12">
        <v>153919.94</v>
      </c>
      <c r="AG74" s="12">
        <v>0</v>
      </c>
      <c r="AH74" s="60">
        <v>0</v>
      </c>
      <c r="AI74" s="87"/>
      <c r="AJ74" s="71"/>
      <c r="AK74" s="154"/>
      <c r="AL74" s="71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85"/>
    </row>
    <row r="75" spans="1:56" ht="27.75" customHeight="1" thickBot="1" x14ac:dyDescent="0.3">
      <c r="A75" s="315"/>
      <c r="B75" s="295"/>
      <c r="C75" s="144"/>
      <c r="D75" s="144"/>
      <c r="E75" s="144"/>
      <c r="F75" s="144"/>
      <c r="G75" s="103"/>
      <c r="H75" s="103"/>
      <c r="I75" s="145"/>
      <c r="J75" s="147"/>
      <c r="K75" s="146"/>
      <c r="L75" s="147"/>
      <c r="M75" s="148"/>
      <c r="N75" s="146"/>
      <c r="O75" s="146"/>
      <c r="P75" s="144"/>
      <c r="Q75" s="144"/>
      <c r="R75" s="144"/>
      <c r="S75" s="144"/>
      <c r="T75" s="144"/>
      <c r="U75" s="20" t="s">
        <v>157</v>
      </c>
      <c r="V75" s="18">
        <v>42730</v>
      </c>
      <c r="W75" s="17">
        <v>11965</v>
      </c>
      <c r="X75" s="19" t="s">
        <v>302</v>
      </c>
      <c r="Y75" s="18">
        <v>42736</v>
      </c>
      <c r="Z75" s="18">
        <v>43100</v>
      </c>
      <c r="AA75" s="131" t="s">
        <v>118</v>
      </c>
      <c r="AB75" s="19" t="s">
        <v>118</v>
      </c>
      <c r="AC75" s="132">
        <v>0</v>
      </c>
      <c r="AD75" s="132">
        <v>0</v>
      </c>
      <c r="AE75" s="132">
        <v>62400</v>
      </c>
      <c r="AF75" s="132"/>
      <c r="AG75" s="132">
        <v>62400</v>
      </c>
      <c r="AH75" s="133">
        <f>AG75+AF74</f>
        <v>216319.94</v>
      </c>
      <c r="AI75" s="156"/>
      <c r="AJ75" s="148"/>
      <c r="AK75" s="157"/>
      <c r="AL75" s="148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50"/>
    </row>
    <row r="76" spans="1:56" x14ac:dyDescent="0.25">
      <c r="A76" s="313">
        <v>12</v>
      </c>
      <c r="B76" s="293" t="s">
        <v>320</v>
      </c>
      <c r="C76" s="78" t="s">
        <v>205</v>
      </c>
      <c r="D76" s="78" t="s">
        <v>286</v>
      </c>
      <c r="E76" s="78" t="s">
        <v>117</v>
      </c>
      <c r="F76" s="78" t="s">
        <v>150</v>
      </c>
      <c r="G76" s="70">
        <v>11211</v>
      </c>
      <c r="H76" s="82" t="s">
        <v>191</v>
      </c>
      <c r="I76" s="151" t="s">
        <v>192</v>
      </c>
      <c r="J76" s="78" t="s">
        <v>197</v>
      </c>
      <c r="K76" s="76">
        <v>41869</v>
      </c>
      <c r="L76" s="74">
        <v>15990.66</v>
      </c>
      <c r="M76" s="82" t="s">
        <v>321</v>
      </c>
      <c r="N76" s="76">
        <v>41883</v>
      </c>
      <c r="O76" s="76">
        <v>42004</v>
      </c>
      <c r="P76" s="78" t="s">
        <v>116</v>
      </c>
      <c r="Q76" s="78" t="s">
        <v>118</v>
      </c>
      <c r="R76" s="78" t="s">
        <v>118</v>
      </c>
      <c r="S76" s="78" t="s">
        <v>118</v>
      </c>
      <c r="T76" s="78" t="s">
        <v>151</v>
      </c>
      <c r="U76" s="41" t="s">
        <v>136</v>
      </c>
      <c r="V76" s="50">
        <v>42346</v>
      </c>
      <c r="W76" s="23" t="s">
        <v>254</v>
      </c>
      <c r="X76" s="47" t="s">
        <v>256</v>
      </c>
      <c r="Y76" s="50">
        <v>41981</v>
      </c>
      <c r="Z76" s="50">
        <v>42369</v>
      </c>
      <c r="AA76" s="112" t="s">
        <v>118</v>
      </c>
      <c r="AB76" s="47" t="s">
        <v>118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59">
        <v>0</v>
      </c>
      <c r="AI76" s="86" t="s">
        <v>119</v>
      </c>
      <c r="AJ76" s="70">
        <v>11233</v>
      </c>
      <c r="AK76" s="152" t="s">
        <v>152</v>
      </c>
      <c r="AL76" s="70">
        <v>11233</v>
      </c>
      <c r="AM76" s="72" t="s">
        <v>118</v>
      </c>
      <c r="AN76" s="72" t="s">
        <v>118</v>
      </c>
      <c r="AO76" s="72" t="s">
        <v>118</v>
      </c>
      <c r="AP76" s="72" t="s">
        <v>118</v>
      </c>
      <c r="AQ76" s="72" t="s">
        <v>118</v>
      </c>
      <c r="AR76" s="72" t="s">
        <v>118</v>
      </c>
      <c r="AS76" s="72" t="s">
        <v>118</v>
      </c>
      <c r="AT76" s="72" t="s">
        <v>118</v>
      </c>
      <c r="AU76" s="72" t="s">
        <v>118</v>
      </c>
      <c r="AV76" s="72" t="s">
        <v>118</v>
      </c>
      <c r="AW76" s="72" t="s">
        <v>118</v>
      </c>
      <c r="AX76" s="72" t="s">
        <v>118</v>
      </c>
      <c r="AY76" s="72" t="s">
        <v>118</v>
      </c>
      <c r="AZ76" s="72" t="s">
        <v>118</v>
      </c>
      <c r="BA76" s="72" t="s">
        <v>118</v>
      </c>
      <c r="BB76" s="72" t="s">
        <v>118</v>
      </c>
      <c r="BC76" s="72" t="s">
        <v>118</v>
      </c>
      <c r="BD76" s="84" t="s">
        <v>118</v>
      </c>
    </row>
    <row r="77" spans="1:56" x14ac:dyDescent="0.25">
      <c r="A77" s="314"/>
      <c r="B77" s="294"/>
      <c r="C77" s="79"/>
      <c r="D77" s="79"/>
      <c r="E77" s="79"/>
      <c r="F77" s="79"/>
      <c r="G77" s="71"/>
      <c r="H77" s="83"/>
      <c r="I77" s="136"/>
      <c r="J77" s="79"/>
      <c r="K77" s="77"/>
      <c r="L77" s="75"/>
      <c r="M77" s="83"/>
      <c r="N77" s="77"/>
      <c r="O77" s="77"/>
      <c r="P77" s="79"/>
      <c r="Q77" s="79"/>
      <c r="R77" s="79"/>
      <c r="S77" s="79"/>
      <c r="T77" s="79"/>
      <c r="U77" s="42" t="s">
        <v>156</v>
      </c>
      <c r="V77" s="51">
        <v>42347</v>
      </c>
      <c r="W77" s="63">
        <v>11708</v>
      </c>
      <c r="X77" s="48" t="s">
        <v>255</v>
      </c>
      <c r="Y77" s="51">
        <v>42347</v>
      </c>
      <c r="Z77" s="51">
        <v>42735</v>
      </c>
      <c r="AA77" s="119" t="s">
        <v>118</v>
      </c>
      <c r="AB77" s="48" t="s">
        <v>118</v>
      </c>
      <c r="AC77" s="12">
        <v>0</v>
      </c>
      <c r="AD77" s="12">
        <v>0</v>
      </c>
      <c r="AE77" s="12">
        <v>0</v>
      </c>
      <c r="AF77" s="12">
        <v>101910.66</v>
      </c>
      <c r="AG77" s="12">
        <v>0</v>
      </c>
      <c r="AH77" s="60">
        <v>0</v>
      </c>
      <c r="AI77" s="87"/>
      <c r="AJ77" s="71"/>
      <c r="AK77" s="154"/>
      <c r="AL77" s="71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85"/>
    </row>
    <row r="78" spans="1:56" ht="27.75" customHeight="1" thickBot="1" x14ac:dyDescent="0.3">
      <c r="A78" s="315"/>
      <c r="B78" s="295"/>
      <c r="C78" s="144"/>
      <c r="D78" s="144"/>
      <c r="E78" s="144"/>
      <c r="F78" s="144"/>
      <c r="G78" s="148"/>
      <c r="H78" s="103"/>
      <c r="I78" s="145"/>
      <c r="J78" s="144"/>
      <c r="K78" s="146"/>
      <c r="L78" s="147"/>
      <c r="M78" s="103"/>
      <c r="N78" s="146"/>
      <c r="O78" s="146"/>
      <c r="P78" s="144"/>
      <c r="Q78" s="144"/>
      <c r="R78" s="144"/>
      <c r="S78" s="144"/>
      <c r="T78" s="144"/>
      <c r="U78" s="46" t="s">
        <v>157</v>
      </c>
      <c r="V78" s="31">
        <v>42730</v>
      </c>
      <c r="W78" s="33">
        <v>11965</v>
      </c>
      <c r="X78" s="19" t="s">
        <v>310</v>
      </c>
      <c r="Y78" s="31">
        <v>42736</v>
      </c>
      <c r="Z78" s="31">
        <v>43100</v>
      </c>
      <c r="AA78" s="196" t="s">
        <v>118</v>
      </c>
      <c r="AB78" s="29" t="s">
        <v>118</v>
      </c>
      <c r="AC78" s="197">
        <v>0</v>
      </c>
      <c r="AD78" s="197">
        <v>0</v>
      </c>
      <c r="AE78" s="197">
        <v>0</v>
      </c>
      <c r="AF78" s="197">
        <v>0</v>
      </c>
      <c r="AG78" s="197">
        <v>42960</v>
      </c>
      <c r="AH78" s="30">
        <f>AG78+AF77</f>
        <v>144870.66</v>
      </c>
      <c r="AI78" s="156"/>
      <c r="AJ78" s="148"/>
      <c r="AK78" s="157"/>
      <c r="AL78" s="148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50"/>
    </row>
    <row r="79" spans="1:56" x14ac:dyDescent="0.25">
      <c r="A79" s="313">
        <v>13</v>
      </c>
      <c r="B79" s="293" t="s">
        <v>308</v>
      </c>
      <c r="C79" s="78" t="s">
        <v>206</v>
      </c>
      <c r="D79" s="78" t="s">
        <v>285</v>
      </c>
      <c r="E79" s="78" t="s">
        <v>117</v>
      </c>
      <c r="F79" s="78" t="s">
        <v>193</v>
      </c>
      <c r="G79" s="70">
        <v>11133</v>
      </c>
      <c r="H79" s="82" t="s">
        <v>141</v>
      </c>
      <c r="I79" s="151" t="s">
        <v>137</v>
      </c>
      <c r="J79" s="78" t="s">
        <v>144</v>
      </c>
      <c r="K79" s="76">
        <v>41884</v>
      </c>
      <c r="L79" s="74">
        <v>7735</v>
      </c>
      <c r="M79" s="82" t="s">
        <v>309</v>
      </c>
      <c r="N79" s="76">
        <v>41885</v>
      </c>
      <c r="O79" s="76">
        <v>42004</v>
      </c>
      <c r="P79" s="78" t="s">
        <v>116</v>
      </c>
      <c r="Q79" s="78" t="s">
        <v>118</v>
      </c>
      <c r="R79" s="78" t="s">
        <v>118</v>
      </c>
      <c r="S79" s="78" t="s">
        <v>118</v>
      </c>
      <c r="T79" s="78" t="s">
        <v>115</v>
      </c>
      <c r="U79" s="41" t="s">
        <v>136</v>
      </c>
      <c r="V79" s="50">
        <v>41982</v>
      </c>
      <c r="W79" s="62">
        <v>11457</v>
      </c>
      <c r="X79" s="47" t="s">
        <v>256</v>
      </c>
      <c r="Y79" s="50">
        <v>42005</v>
      </c>
      <c r="Z79" s="50">
        <v>42369</v>
      </c>
      <c r="AA79" s="112" t="s">
        <v>118</v>
      </c>
      <c r="AB79" s="47" t="s">
        <v>118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59">
        <v>0</v>
      </c>
      <c r="AI79" s="70" t="s">
        <v>194</v>
      </c>
      <c r="AJ79" s="70">
        <v>11165</v>
      </c>
      <c r="AK79" s="152" t="s">
        <v>243</v>
      </c>
      <c r="AL79" s="70">
        <v>11386</v>
      </c>
      <c r="AM79" s="72" t="s">
        <v>118</v>
      </c>
      <c r="AN79" s="72" t="s">
        <v>118</v>
      </c>
      <c r="AO79" s="72" t="s">
        <v>118</v>
      </c>
      <c r="AP79" s="72" t="s">
        <v>118</v>
      </c>
      <c r="AQ79" s="72" t="s">
        <v>118</v>
      </c>
      <c r="AR79" s="72" t="s">
        <v>118</v>
      </c>
      <c r="AS79" s="72" t="s">
        <v>118</v>
      </c>
      <c r="AT79" s="72" t="s">
        <v>118</v>
      </c>
      <c r="AU79" s="72" t="s">
        <v>118</v>
      </c>
      <c r="AV79" s="72" t="s">
        <v>118</v>
      </c>
      <c r="AW79" s="72" t="s">
        <v>118</v>
      </c>
      <c r="AX79" s="72" t="s">
        <v>118</v>
      </c>
      <c r="AY79" s="72" t="s">
        <v>118</v>
      </c>
      <c r="AZ79" s="72" t="s">
        <v>118</v>
      </c>
      <c r="BA79" s="72" t="s">
        <v>118</v>
      </c>
      <c r="BB79" s="72" t="s">
        <v>118</v>
      </c>
      <c r="BC79" s="72" t="s">
        <v>118</v>
      </c>
      <c r="BD79" s="84" t="s">
        <v>118</v>
      </c>
    </row>
    <row r="80" spans="1:56" x14ac:dyDescent="0.25">
      <c r="A80" s="314"/>
      <c r="B80" s="294"/>
      <c r="C80" s="79"/>
      <c r="D80" s="79"/>
      <c r="E80" s="79"/>
      <c r="F80" s="79"/>
      <c r="G80" s="71"/>
      <c r="H80" s="83"/>
      <c r="I80" s="136"/>
      <c r="J80" s="79"/>
      <c r="K80" s="77"/>
      <c r="L80" s="75"/>
      <c r="M80" s="83"/>
      <c r="N80" s="77"/>
      <c r="O80" s="77"/>
      <c r="P80" s="79"/>
      <c r="Q80" s="79"/>
      <c r="R80" s="79"/>
      <c r="S80" s="79"/>
      <c r="T80" s="79"/>
      <c r="U80" s="42" t="s">
        <v>156</v>
      </c>
      <c r="V80" s="51">
        <v>42360</v>
      </c>
      <c r="W80" s="63">
        <v>11713</v>
      </c>
      <c r="X80" s="48" t="s">
        <v>255</v>
      </c>
      <c r="Y80" s="51">
        <v>42370</v>
      </c>
      <c r="Z80" s="51">
        <v>42735</v>
      </c>
      <c r="AA80" s="119" t="s">
        <v>118</v>
      </c>
      <c r="AB80" s="48" t="s">
        <v>118</v>
      </c>
      <c r="AC80" s="12">
        <v>0</v>
      </c>
      <c r="AD80" s="12">
        <v>0</v>
      </c>
      <c r="AE80" s="12">
        <v>0</v>
      </c>
      <c r="AF80" s="12">
        <v>57323.32</v>
      </c>
      <c r="AG80" s="12">
        <v>0</v>
      </c>
      <c r="AH80" s="60">
        <v>0</v>
      </c>
      <c r="AI80" s="71"/>
      <c r="AJ80" s="71"/>
      <c r="AK80" s="154"/>
      <c r="AL80" s="71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85"/>
    </row>
    <row r="81" spans="1:56" ht="29.25" customHeight="1" x14ac:dyDescent="0.25">
      <c r="A81" s="314"/>
      <c r="B81" s="294"/>
      <c r="C81" s="79"/>
      <c r="D81" s="79"/>
      <c r="E81" s="79"/>
      <c r="F81" s="79"/>
      <c r="G81" s="71"/>
      <c r="H81" s="83"/>
      <c r="I81" s="136"/>
      <c r="J81" s="79"/>
      <c r="K81" s="77"/>
      <c r="L81" s="75"/>
      <c r="M81" s="83"/>
      <c r="N81" s="77"/>
      <c r="O81" s="77"/>
      <c r="P81" s="79"/>
      <c r="Q81" s="79"/>
      <c r="R81" s="79"/>
      <c r="S81" s="79"/>
      <c r="T81" s="79"/>
      <c r="U81" s="42" t="s">
        <v>157</v>
      </c>
      <c r="V81" s="51">
        <v>42731</v>
      </c>
      <c r="W81" s="63">
        <v>11965</v>
      </c>
      <c r="X81" s="48" t="s">
        <v>310</v>
      </c>
      <c r="Y81" s="51">
        <v>42736</v>
      </c>
      <c r="Z81" s="51">
        <v>43100</v>
      </c>
      <c r="AA81" s="119" t="s">
        <v>118</v>
      </c>
      <c r="AB81" s="48" t="s">
        <v>118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60">
        <v>0</v>
      </c>
      <c r="AI81" s="71"/>
      <c r="AJ81" s="71"/>
      <c r="AK81" s="154"/>
      <c r="AL81" s="71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85"/>
    </row>
    <row r="82" spans="1:56" ht="29.25" customHeight="1" thickBot="1" x14ac:dyDescent="0.3">
      <c r="A82" s="315"/>
      <c r="B82" s="295"/>
      <c r="C82" s="144"/>
      <c r="D82" s="144"/>
      <c r="E82" s="144"/>
      <c r="F82" s="144"/>
      <c r="G82" s="148"/>
      <c r="H82" s="103"/>
      <c r="I82" s="145"/>
      <c r="J82" s="144"/>
      <c r="K82" s="146"/>
      <c r="L82" s="147"/>
      <c r="M82" s="103"/>
      <c r="N82" s="146"/>
      <c r="O82" s="146"/>
      <c r="P82" s="144"/>
      <c r="Q82" s="144"/>
      <c r="R82" s="144"/>
      <c r="S82" s="144"/>
      <c r="T82" s="144"/>
      <c r="U82" s="20" t="s">
        <v>158</v>
      </c>
      <c r="V82" s="18">
        <v>42824</v>
      </c>
      <c r="W82" s="17">
        <v>12027</v>
      </c>
      <c r="X82" s="19" t="s">
        <v>279</v>
      </c>
      <c r="Y82" s="18">
        <v>42736</v>
      </c>
      <c r="Z82" s="18">
        <v>42855</v>
      </c>
      <c r="AA82" s="131">
        <v>7.1300000000000002E-2</v>
      </c>
      <c r="AB82" s="19" t="s">
        <v>118</v>
      </c>
      <c r="AC82" s="198">
        <v>0</v>
      </c>
      <c r="AD82" s="132">
        <v>0</v>
      </c>
      <c r="AE82" s="132">
        <v>0</v>
      </c>
      <c r="AF82" s="132">
        <v>0</v>
      </c>
      <c r="AG82" s="132">
        <v>9351.84</v>
      </c>
      <c r="AH82" s="133">
        <f>AG82+AF80</f>
        <v>66675.16</v>
      </c>
      <c r="AI82" s="148"/>
      <c r="AJ82" s="148"/>
      <c r="AK82" s="157"/>
      <c r="AL82" s="148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50"/>
    </row>
    <row r="83" spans="1:56" ht="29.25" customHeight="1" x14ac:dyDescent="0.25">
      <c r="A83" s="309">
        <v>14</v>
      </c>
      <c r="B83" s="300" t="s">
        <v>311</v>
      </c>
      <c r="C83" s="97" t="s">
        <v>198</v>
      </c>
      <c r="D83" s="97" t="s">
        <v>285</v>
      </c>
      <c r="E83" s="97" t="s">
        <v>117</v>
      </c>
      <c r="F83" s="97" t="s">
        <v>193</v>
      </c>
      <c r="G83" s="91">
        <v>11133</v>
      </c>
      <c r="H83" s="100" t="s">
        <v>186</v>
      </c>
      <c r="I83" s="110" t="s">
        <v>137</v>
      </c>
      <c r="J83" s="97" t="s">
        <v>144</v>
      </c>
      <c r="K83" s="94">
        <v>41932</v>
      </c>
      <c r="L83" s="88">
        <v>27300</v>
      </c>
      <c r="M83" s="91">
        <v>11448</v>
      </c>
      <c r="N83" s="94">
        <v>41944</v>
      </c>
      <c r="O83" s="94">
        <v>42369</v>
      </c>
      <c r="P83" s="97" t="s">
        <v>116</v>
      </c>
      <c r="Q83" s="97" t="s">
        <v>118</v>
      </c>
      <c r="R83" s="97" t="s">
        <v>118</v>
      </c>
      <c r="S83" s="97" t="s">
        <v>118</v>
      </c>
      <c r="T83" s="97" t="s">
        <v>115</v>
      </c>
      <c r="U83" s="41" t="s">
        <v>136</v>
      </c>
      <c r="V83" s="50">
        <v>42360</v>
      </c>
      <c r="W83" s="62">
        <v>11713</v>
      </c>
      <c r="X83" s="47" t="s">
        <v>258</v>
      </c>
      <c r="Y83" s="50">
        <v>42370</v>
      </c>
      <c r="Z83" s="50">
        <v>42735</v>
      </c>
      <c r="AA83" s="112" t="s">
        <v>118</v>
      </c>
      <c r="AB83" s="47" t="s">
        <v>118</v>
      </c>
      <c r="AC83" s="15">
        <v>0</v>
      </c>
      <c r="AD83" s="15">
        <v>0</v>
      </c>
      <c r="AE83" s="15">
        <v>0</v>
      </c>
      <c r="AF83" s="15">
        <v>53433.48</v>
      </c>
      <c r="AG83" s="15">
        <v>0</v>
      </c>
      <c r="AH83" s="59">
        <v>0</v>
      </c>
      <c r="AI83" s="86" t="s">
        <v>238</v>
      </c>
      <c r="AJ83" s="70">
        <v>11165</v>
      </c>
      <c r="AK83" s="152" t="s">
        <v>244</v>
      </c>
      <c r="AL83" s="70">
        <v>11386</v>
      </c>
      <c r="AM83" s="91" t="s">
        <v>118</v>
      </c>
      <c r="AN83" s="91" t="s">
        <v>118</v>
      </c>
      <c r="AO83" s="91" t="s">
        <v>118</v>
      </c>
      <c r="AP83" s="91" t="s">
        <v>118</v>
      </c>
      <c r="AQ83" s="91" t="s">
        <v>118</v>
      </c>
      <c r="AR83" s="91" t="s">
        <v>118</v>
      </c>
      <c r="AS83" s="91" t="s">
        <v>118</v>
      </c>
      <c r="AT83" s="91" t="s">
        <v>118</v>
      </c>
      <c r="AU83" s="91" t="s">
        <v>118</v>
      </c>
      <c r="AV83" s="91" t="s">
        <v>118</v>
      </c>
      <c r="AW83" s="91" t="s">
        <v>118</v>
      </c>
      <c r="AX83" s="91" t="s">
        <v>118</v>
      </c>
      <c r="AY83" s="91" t="s">
        <v>118</v>
      </c>
      <c r="AZ83" s="91" t="s">
        <v>118</v>
      </c>
      <c r="BA83" s="91" t="s">
        <v>118</v>
      </c>
      <c r="BB83" s="91" t="s">
        <v>118</v>
      </c>
      <c r="BC83" s="91" t="s">
        <v>118</v>
      </c>
      <c r="BD83" s="113" t="s">
        <v>118</v>
      </c>
    </row>
    <row r="84" spans="1:56" ht="29.25" customHeight="1" x14ac:dyDescent="0.25">
      <c r="A84" s="310"/>
      <c r="B84" s="291"/>
      <c r="C84" s="98"/>
      <c r="D84" s="98"/>
      <c r="E84" s="98"/>
      <c r="F84" s="98"/>
      <c r="G84" s="92"/>
      <c r="H84" s="101"/>
      <c r="I84" s="115"/>
      <c r="J84" s="98"/>
      <c r="K84" s="95"/>
      <c r="L84" s="89"/>
      <c r="M84" s="92"/>
      <c r="N84" s="95"/>
      <c r="O84" s="95"/>
      <c r="P84" s="98"/>
      <c r="Q84" s="98"/>
      <c r="R84" s="98"/>
      <c r="S84" s="98"/>
      <c r="T84" s="98"/>
      <c r="U84" s="42" t="s">
        <v>156</v>
      </c>
      <c r="V84" s="51">
        <v>42731</v>
      </c>
      <c r="W84" s="118" t="s">
        <v>118</v>
      </c>
      <c r="X84" s="48" t="s">
        <v>312</v>
      </c>
      <c r="Y84" s="51">
        <v>42736</v>
      </c>
      <c r="Z84" s="51">
        <v>43100</v>
      </c>
      <c r="AA84" s="119" t="s">
        <v>118</v>
      </c>
      <c r="AB84" s="48" t="s">
        <v>118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60">
        <v>0</v>
      </c>
      <c r="AI84" s="87"/>
      <c r="AJ84" s="71"/>
      <c r="AK84" s="154"/>
      <c r="AL84" s="71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120"/>
    </row>
    <row r="85" spans="1:56" ht="31.5" customHeight="1" thickBot="1" x14ac:dyDescent="0.3">
      <c r="A85" s="316"/>
      <c r="B85" s="296"/>
      <c r="C85" s="99"/>
      <c r="D85" s="99"/>
      <c r="E85" s="99"/>
      <c r="F85" s="99"/>
      <c r="G85" s="93"/>
      <c r="H85" s="102"/>
      <c r="I85" s="184"/>
      <c r="J85" s="99"/>
      <c r="K85" s="96"/>
      <c r="L85" s="90"/>
      <c r="M85" s="93"/>
      <c r="N85" s="96"/>
      <c r="O85" s="96"/>
      <c r="P85" s="99"/>
      <c r="Q85" s="99"/>
      <c r="R85" s="99"/>
      <c r="S85" s="99"/>
      <c r="T85" s="99"/>
      <c r="U85" s="43" t="s">
        <v>157</v>
      </c>
      <c r="V85" s="52">
        <v>42824</v>
      </c>
      <c r="W85" s="64">
        <v>12027</v>
      </c>
      <c r="X85" s="49" t="s">
        <v>279</v>
      </c>
      <c r="Y85" s="52">
        <v>42736</v>
      </c>
      <c r="Z85" s="52">
        <v>42855</v>
      </c>
      <c r="AA85" s="25">
        <v>7.1300000000000002E-2</v>
      </c>
      <c r="AB85" s="49" t="s">
        <v>118</v>
      </c>
      <c r="AC85" s="16">
        <v>0</v>
      </c>
      <c r="AD85" s="16">
        <v>0</v>
      </c>
      <c r="AE85" s="16">
        <v>0</v>
      </c>
      <c r="AF85" s="16">
        <v>0</v>
      </c>
      <c r="AG85" s="16">
        <v>9332.2800000000007</v>
      </c>
      <c r="AH85" s="61">
        <f>AG85+AF83</f>
        <v>62765.760000000002</v>
      </c>
      <c r="AI85" s="87"/>
      <c r="AJ85" s="71"/>
      <c r="AK85" s="154"/>
      <c r="AL85" s="71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187"/>
    </row>
    <row r="86" spans="1:56" ht="29.25" customHeight="1" x14ac:dyDescent="0.25">
      <c r="A86" s="313">
        <v>15</v>
      </c>
      <c r="B86" s="297" t="s">
        <v>433</v>
      </c>
      <c r="C86" s="78" t="s">
        <v>427</v>
      </c>
      <c r="D86" s="78" t="s">
        <v>285</v>
      </c>
      <c r="E86" s="78" t="s">
        <v>117</v>
      </c>
      <c r="F86" s="78" t="s">
        <v>428</v>
      </c>
      <c r="G86" s="70">
        <v>11023</v>
      </c>
      <c r="H86" s="82" t="s">
        <v>429</v>
      </c>
      <c r="I86" s="151" t="s">
        <v>137</v>
      </c>
      <c r="J86" s="78" t="s">
        <v>144</v>
      </c>
      <c r="K86" s="76">
        <v>41487</v>
      </c>
      <c r="L86" s="74">
        <v>122400</v>
      </c>
      <c r="M86" s="70">
        <v>11121</v>
      </c>
      <c r="N86" s="76">
        <v>41487</v>
      </c>
      <c r="O86" s="76">
        <v>41851</v>
      </c>
      <c r="P86" s="78" t="s">
        <v>162</v>
      </c>
      <c r="Q86" s="78" t="s">
        <v>118</v>
      </c>
      <c r="R86" s="78" t="s">
        <v>118</v>
      </c>
      <c r="S86" s="78" t="s">
        <v>118</v>
      </c>
      <c r="T86" s="78" t="s">
        <v>115</v>
      </c>
      <c r="U86" s="41" t="s">
        <v>136</v>
      </c>
      <c r="V86" s="50">
        <v>41813</v>
      </c>
      <c r="W86" s="62">
        <v>11356</v>
      </c>
      <c r="X86" s="47" t="s">
        <v>187</v>
      </c>
      <c r="Y86" s="50">
        <v>41852</v>
      </c>
      <c r="Z86" s="50">
        <v>42004</v>
      </c>
      <c r="AA86" s="15" t="s">
        <v>118</v>
      </c>
      <c r="AB86" s="47" t="s">
        <v>118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59">
        <v>0</v>
      </c>
      <c r="AI86" s="78" t="s">
        <v>431</v>
      </c>
      <c r="AJ86" s="70">
        <v>11023</v>
      </c>
      <c r="AK86" s="78" t="s">
        <v>432</v>
      </c>
      <c r="AL86" s="70">
        <v>11121</v>
      </c>
      <c r="AM86" s="72" t="s">
        <v>118</v>
      </c>
      <c r="AN86" s="72" t="s">
        <v>118</v>
      </c>
      <c r="AO86" s="72" t="s">
        <v>118</v>
      </c>
      <c r="AP86" s="72" t="s">
        <v>118</v>
      </c>
      <c r="AQ86" s="72" t="s">
        <v>118</v>
      </c>
      <c r="AR86" s="72" t="s">
        <v>118</v>
      </c>
      <c r="AS86" s="70" t="s">
        <v>118</v>
      </c>
      <c r="AT86" s="70" t="s">
        <v>118</v>
      </c>
      <c r="AU86" s="70" t="s">
        <v>118</v>
      </c>
      <c r="AV86" s="70" t="s">
        <v>118</v>
      </c>
      <c r="AW86" s="70" t="s">
        <v>118</v>
      </c>
      <c r="AX86" s="70" t="s">
        <v>118</v>
      </c>
      <c r="AY86" s="70" t="s">
        <v>118</v>
      </c>
      <c r="AZ86" s="70" t="s">
        <v>118</v>
      </c>
      <c r="BA86" s="70" t="s">
        <v>118</v>
      </c>
      <c r="BB86" s="70" t="s">
        <v>118</v>
      </c>
      <c r="BC86" s="70" t="s">
        <v>118</v>
      </c>
      <c r="BD86" s="80" t="s">
        <v>118</v>
      </c>
    </row>
    <row r="87" spans="1:56" ht="26.25" customHeight="1" x14ac:dyDescent="0.25">
      <c r="A87" s="314"/>
      <c r="B87" s="298"/>
      <c r="C87" s="79"/>
      <c r="D87" s="79"/>
      <c r="E87" s="79"/>
      <c r="F87" s="79"/>
      <c r="G87" s="71"/>
      <c r="H87" s="83"/>
      <c r="I87" s="136"/>
      <c r="J87" s="79"/>
      <c r="K87" s="77"/>
      <c r="L87" s="75"/>
      <c r="M87" s="71"/>
      <c r="N87" s="77"/>
      <c r="O87" s="77"/>
      <c r="P87" s="79"/>
      <c r="Q87" s="79"/>
      <c r="R87" s="79"/>
      <c r="S87" s="79"/>
      <c r="T87" s="79"/>
      <c r="U87" s="42" t="s">
        <v>156</v>
      </c>
      <c r="V87" s="51">
        <v>41885</v>
      </c>
      <c r="W87" s="63">
        <v>11389</v>
      </c>
      <c r="X87" s="48" t="s">
        <v>430</v>
      </c>
      <c r="Y87" s="51">
        <v>41640</v>
      </c>
      <c r="Z87" s="51">
        <v>42004</v>
      </c>
      <c r="AA87" s="12" t="s">
        <v>118</v>
      </c>
      <c r="AB87" s="48" t="s">
        <v>118</v>
      </c>
      <c r="AC87" s="12">
        <v>7470.12</v>
      </c>
      <c r="AD87" s="12">
        <v>0</v>
      </c>
      <c r="AE87" s="12">
        <f>L86+AC87</f>
        <v>129870.12</v>
      </c>
      <c r="AF87" s="12">
        <v>0</v>
      </c>
      <c r="AG87" s="12">
        <v>0</v>
      </c>
      <c r="AH87" s="60">
        <v>0</v>
      </c>
      <c r="AI87" s="79"/>
      <c r="AJ87" s="71"/>
      <c r="AK87" s="79"/>
      <c r="AL87" s="71"/>
      <c r="AM87" s="73"/>
      <c r="AN87" s="73"/>
      <c r="AO87" s="73"/>
      <c r="AP87" s="73"/>
      <c r="AQ87" s="73"/>
      <c r="AR87" s="73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81"/>
    </row>
    <row r="88" spans="1:56" ht="29.25" customHeight="1" x14ac:dyDescent="0.25">
      <c r="A88" s="314"/>
      <c r="B88" s="298"/>
      <c r="C88" s="79"/>
      <c r="D88" s="79"/>
      <c r="E88" s="79"/>
      <c r="F88" s="79"/>
      <c r="G88" s="71"/>
      <c r="H88" s="83"/>
      <c r="I88" s="136"/>
      <c r="J88" s="79"/>
      <c r="K88" s="77"/>
      <c r="L88" s="75"/>
      <c r="M88" s="71"/>
      <c r="N88" s="77"/>
      <c r="O88" s="77"/>
      <c r="P88" s="79"/>
      <c r="Q88" s="79"/>
      <c r="R88" s="79"/>
      <c r="S88" s="79"/>
      <c r="T88" s="79"/>
      <c r="U88" s="42" t="s">
        <v>157</v>
      </c>
      <c r="V88" s="51">
        <v>41983</v>
      </c>
      <c r="W88" s="63">
        <v>11457</v>
      </c>
      <c r="X88" s="48" t="s">
        <v>187</v>
      </c>
      <c r="Y88" s="51">
        <v>42005</v>
      </c>
      <c r="Z88" s="51">
        <v>42369</v>
      </c>
      <c r="AA88" s="12" t="s">
        <v>118</v>
      </c>
      <c r="AB88" s="48" t="s">
        <v>118</v>
      </c>
      <c r="AC88" s="12">
        <v>0</v>
      </c>
      <c r="AD88" s="12">
        <v>0</v>
      </c>
      <c r="AE88" s="12">
        <v>0</v>
      </c>
      <c r="AF88" s="12">
        <v>310740.24</v>
      </c>
      <c r="AG88" s="12">
        <v>0</v>
      </c>
      <c r="AH88" s="60">
        <v>0</v>
      </c>
      <c r="AI88" s="79"/>
      <c r="AJ88" s="71"/>
      <c r="AK88" s="79"/>
      <c r="AL88" s="71"/>
      <c r="AM88" s="73"/>
      <c r="AN88" s="73"/>
      <c r="AO88" s="73"/>
      <c r="AP88" s="73"/>
      <c r="AQ88" s="73"/>
      <c r="AR88" s="73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81"/>
    </row>
    <row r="89" spans="1:56" ht="27" customHeight="1" x14ac:dyDescent="0.25">
      <c r="A89" s="314"/>
      <c r="B89" s="298"/>
      <c r="C89" s="79"/>
      <c r="D89" s="79"/>
      <c r="E89" s="79"/>
      <c r="F89" s="79"/>
      <c r="G89" s="71"/>
      <c r="H89" s="83"/>
      <c r="I89" s="136"/>
      <c r="J89" s="79"/>
      <c r="K89" s="77"/>
      <c r="L89" s="75"/>
      <c r="M89" s="71"/>
      <c r="N89" s="77"/>
      <c r="O89" s="77"/>
      <c r="P89" s="79"/>
      <c r="Q89" s="79"/>
      <c r="R89" s="79"/>
      <c r="S89" s="79"/>
      <c r="T89" s="79"/>
      <c r="U89" s="42" t="s">
        <v>158</v>
      </c>
      <c r="V89" s="51">
        <v>42357</v>
      </c>
      <c r="W89" s="63">
        <v>11389</v>
      </c>
      <c r="X89" s="48" t="s">
        <v>430</v>
      </c>
      <c r="Y89" s="51">
        <v>42370</v>
      </c>
      <c r="Z89" s="51">
        <v>42735</v>
      </c>
      <c r="AA89" s="12" t="s">
        <v>118</v>
      </c>
      <c r="AB89" s="48" t="s">
        <v>118</v>
      </c>
      <c r="AC89" s="12">
        <v>0</v>
      </c>
      <c r="AD89" s="12">
        <v>0</v>
      </c>
      <c r="AE89" s="12">
        <v>0</v>
      </c>
      <c r="AF89" s="12">
        <v>463067.47</v>
      </c>
      <c r="AG89" s="12">
        <v>0</v>
      </c>
      <c r="AH89" s="60">
        <v>0</v>
      </c>
      <c r="AI89" s="79"/>
      <c r="AJ89" s="71"/>
      <c r="AK89" s="79"/>
      <c r="AL89" s="71"/>
      <c r="AM89" s="73"/>
      <c r="AN89" s="73"/>
      <c r="AO89" s="73"/>
      <c r="AP89" s="73"/>
      <c r="AQ89" s="73"/>
      <c r="AR89" s="73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81"/>
    </row>
    <row r="90" spans="1:56" ht="27" customHeight="1" x14ac:dyDescent="0.25">
      <c r="A90" s="314"/>
      <c r="B90" s="298"/>
      <c r="C90" s="79"/>
      <c r="D90" s="79"/>
      <c r="E90" s="79"/>
      <c r="F90" s="79"/>
      <c r="G90" s="71"/>
      <c r="H90" s="83"/>
      <c r="I90" s="136"/>
      <c r="J90" s="79"/>
      <c r="K90" s="77"/>
      <c r="L90" s="75"/>
      <c r="M90" s="71"/>
      <c r="N90" s="77"/>
      <c r="O90" s="77"/>
      <c r="P90" s="79"/>
      <c r="Q90" s="79"/>
      <c r="R90" s="79"/>
      <c r="S90" s="79"/>
      <c r="T90" s="79"/>
      <c r="U90" s="42" t="s">
        <v>159</v>
      </c>
      <c r="V90" s="51">
        <v>42731</v>
      </c>
      <c r="W90" s="63">
        <v>11965</v>
      </c>
      <c r="X90" s="48" t="s">
        <v>187</v>
      </c>
      <c r="Y90" s="51">
        <v>42736</v>
      </c>
      <c r="Z90" s="51">
        <v>43100</v>
      </c>
      <c r="AA90" s="12" t="s">
        <v>118</v>
      </c>
      <c r="AB90" s="48" t="s">
        <v>118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60">
        <v>0</v>
      </c>
      <c r="AI90" s="79"/>
      <c r="AJ90" s="71"/>
      <c r="AK90" s="79"/>
      <c r="AL90" s="71"/>
      <c r="AM90" s="73"/>
      <c r="AN90" s="73"/>
      <c r="AO90" s="73"/>
      <c r="AP90" s="73"/>
      <c r="AQ90" s="73"/>
      <c r="AR90" s="73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81"/>
    </row>
    <row r="91" spans="1:56" ht="26.25" customHeight="1" thickBot="1" x14ac:dyDescent="0.3">
      <c r="A91" s="314"/>
      <c r="B91" s="298"/>
      <c r="C91" s="79"/>
      <c r="D91" s="79"/>
      <c r="E91" s="79"/>
      <c r="F91" s="79"/>
      <c r="G91" s="71"/>
      <c r="H91" s="83"/>
      <c r="I91" s="136"/>
      <c r="J91" s="79"/>
      <c r="K91" s="77"/>
      <c r="L91" s="75"/>
      <c r="M91" s="71"/>
      <c r="N91" s="77"/>
      <c r="O91" s="77"/>
      <c r="P91" s="79"/>
      <c r="Q91" s="79"/>
      <c r="R91" s="79"/>
      <c r="S91" s="79"/>
      <c r="T91" s="79"/>
      <c r="U91" s="43" t="s">
        <v>160</v>
      </c>
      <c r="V91" s="52">
        <v>42824</v>
      </c>
      <c r="W91" s="64">
        <v>12032</v>
      </c>
      <c r="X91" s="49" t="s">
        <v>430</v>
      </c>
      <c r="Y91" s="52">
        <v>42430</v>
      </c>
      <c r="Z91" s="52">
        <v>42743</v>
      </c>
      <c r="AA91" s="25">
        <v>0.11070000000000001</v>
      </c>
      <c r="AB91" s="49" t="s">
        <v>118</v>
      </c>
      <c r="AC91" s="16">
        <v>0</v>
      </c>
      <c r="AD91" s="16">
        <v>0</v>
      </c>
      <c r="AE91" s="16">
        <v>0</v>
      </c>
      <c r="AF91" s="16">
        <v>0</v>
      </c>
      <c r="AG91" s="16">
        <v>16546.46</v>
      </c>
      <c r="AH91" s="61">
        <f>AF89+AG91</f>
        <v>479613.93</v>
      </c>
      <c r="AI91" s="79"/>
      <c r="AJ91" s="71"/>
      <c r="AK91" s="79"/>
      <c r="AL91" s="71"/>
      <c r="AM91" s="73"/>
      <c r="AN91" s="73"/>
      <c r="AO91" s="73"/>
      <c r="AP91" s="73"/>
      <c r="AQ91" s="73"/>
      <c r="AR91" s="73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81"/>
    </row>
    <row r="92" spans="1:56" x14ac:dyDescent="0.25">
      <c r="A92" s="309">
        <v>16</v>
      </c>
      <c r="B92" s="300" t="s">
        <v>384</v>
      </c>
      <c r="C92" s="97" t="s">
        <v>233</v>
      </c>
      <c r="D92" s="97" t="s">
        <v>112</v>
      </c>
      <c r="E92" s="97" t="s">
        <v>117</v>
      </c>
      <c r="F92" s="97" t="s">
        <v>272</v>
      </c>
      <c r="G92" s="91">
        <v>11385</v>
      </c>
      <c r="H92" s="100" t="s">
        <v>232</v>
      </c>
      <c r="I92" s="110" t="s">
        <v>138</v>
      </c>
      <c r="J92" s="97" t="s">
        <v>183</v>
      </c>
      <c r="K92" s="94">
        <v>42006</v>
      </c>
      <c r="L92" s="88">
        <v>251928</v>
      </c>
      <c r="M92" s="91">
        <v>11479</v>
      </c>
      <c r="N92" s="94">
        <v>42006</v>
      </c>
      <c r="O92" s="94">
        <v>42369</v>
      </c>
      <c r="P92" s="97" t="s">
        <v>162</v>
      </c>
      <c r="Q92" s="97" t="s">
        <v>118</v>
      </c>
      <c r="R92" s="97" t="s">
        <v>118</v>
      </c>
      <c r="S92" s="97" t="s">
        <v>118</v>
      </c>
      <c r="T92" s="97" t="s">
        <v>115</v>
      </c>
      <c r="U92" s="41" t="s">
        <v>136</v>
      </c>
      <c r="V92" s="50">
        <v>42093</v>
      </c>
      <c r="W92" s="62">
        <v>11526</v>
      </c>
      <c r="X92" s="47" t="s">
        <v>260</v>
      </c>
      <c r="Y92" s="50">
        <v>42093</v>
      </c>
      <c r="Z92" s="50">
        <v>42369</v>
      </c>
      <c r="AA92" s="112" t="s">
        <v>118</v>
      </c>
      <c r="AB92" s="199">
        <v>0.25</v>
      </c>
      <c r="AC92" s="15">
        <v>0</v>
      </c>
      <c r="AD92" s="15">
        <v>62982</v>
      </c>
      <c r="AE92" s="15">
        <v>0</v>
      </c>
      <c r="AF92" s="15">
        <v>0</v>
      </c>
      <c r="AG92" s="15">
        <v>0</v>
      </c>
      <c r="AH92" s="59">
        <f>AG92</f>
        <v>0</v>
      </c>
      <c r="AI92" s="86" t="s">
        <v>118</v>
      </c>
      <c r="AJ92" s="70" t="s">
        <v>118</v>
      </c>
      <c r="AK92" s="152" t="s">
        <v>118</v>
      </c>
      <c r="AL92" s="70" t="s">
        <v>118</v>
      </c>
      <c r="AM92" s="200" t="s">
        <v>118</v>
      </c>
      <c r="AN92" s="72" t="s">
        <v>118</v>
      </c>
      <c r="AO92" s="72" t="s">
        <v>118</v>
      </c>
      <c r="AP92" s="72" t="s">
        <v>118</v>
      </c>
      <c r="AQ92" s="72" t="s">
        <v>118</v>
      </c>
      <c r="AR92" s="72" t="s">
        <v>118</v>
      </c>
      <c r="AS92" s="70" t="s">
        <v>118</v>
      </c>
      <c r="AT92" s="70" t="s">
        <v>118</v>
      </c>
      <c r="AU92" s="70" t="s">
        <v>118</v>
      </c>
      <c r="AV92" s="70" t="s">
        <v>118</v>
      </c>
      <c r="AW92" s="70" t="s">
        <v>118</v>
      </c>
      <c r="AX92" s="70" t="s">
        <v>118</v>
      </c>
      <c r="AY92" s="70" t="s">
        <v>118</v>
      </c>
      <c r="AZ92" s="70" t="s">
        <v>118</v>
      </c>
      <c r="BA92" s="70" t="s">
        <v>118</v>
      </c>
      <c r="BB92" s="70" t="s">
        <v>118</v>
      </c>
      <c r="BC92" s="70" t="s">
        <v>118</v>
      </c>
      <c r="BD92" s="80" t="s">
        <v>118</v>
      </c>
    </row>
    <row r="93" spans="1:56" x14ac:dyDescent="0.25">
      <c r="A93" s="310"/>
      <c r="B93" s="291"/>
      <c r="C93" s="98"/>
      <c r="D93" s="98"/>
      <c r="E93" s="98"/>
      <c r="F93" s="98"/>
      <c r="G93" s="92"/>
      <c r="H93" s="101"/>
      <c r="I93" s="115"/>
      <c r="J93" s="98"/>
      <c r="K93" s="95"/>
      <c r="L93" s="89"/>
      <c r="M93" s="92"/>
      <c r="N93" s="95"/>
      <c r="O93" s="95"/>
      <c r="P93" s="98"/>
      <c r="Q93" s="98"/>
      <c r="R93" s="98"/>
      <c r="S93" s="98"/>
      <c r="T93" s="98"/>
      <c r="U93" s="42" t="s">
        <v>156</v>
      </c>
      <c r="V93" s="51">
        <v>42360</v>
      </c>
      <c r="W93" s="63">
        <v>11708</v>
      </c>
      <c r="X93" s="48" t="s">
        <v>259</v>
      </c>
      <c r="Y93" s="51">
        <v>42370</v>
      </c>
      <c r="Z93" s="51">
        <v>42735</v>
      </c>
      <c r="AA93" s="119" t="s">
        <v>118</v>
      </c>
      <c r="AB93" s="48" t="s">
        <v>118</v>
      </c>
      <c r="AC93" s="12">
        <v>0</v>
      </c>
      <c r="AD93" s="12">
        <v>0</v>
      </c>
      <c r="AE93" s="12">
        <v>0</v>
      </c>
      <c r="AF93" s="12">
        <v>356898</v>
      </c>
      <c r="AG93" s="12">
        <v>0</v>
      </c>
      <c r="AH93" s="60">
        <v>0</v>
      </c>
      <c r="AI93" s="87"/>
      <c r="AJ93" s="71"/>
      <c r="AK93" s="154"/>
      <c r="AL93" s="71"/>
      <c r="AM93" s="201"/>
      <c r="AN93" s="73"/>
      <c r="AO93" s="73"/>
      <c r="AP93" s="73"/>
      <c r="AQ93" s="73"/>
      <c r="AR93" s="73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81"/>
    </row>
    <row r="94" spans="1:56" ht="27" customHeight="1" thickBot="1" x14ac:dyDescent="0.3">
      <c r="A94" s="311"/>
      <c r="B94" s="292"/>
      <c r="C94" s="122"/>
      <c r="D94" s="122"/>
      <c r="E94" s="122"/>
      <c r="F94" s="122"/>
      <c r="G94" s="123"/>
      <c r="H94" s="124"/>
      <c r="I94" s="125"/>
      <c r="J94" s="122"/>
      <c r="K94" s="126"/>
      <c r="L94" s="127"/>
      <c r="M94" s="123"/>
      <c r="N94" s="126"/>
      <c r="O94" s="126"/>
      <c r="P94" s="122"/>
      <c r="Q94" s="122"/>
      <c r="R94" s="122"/>
      <c r="S94" s="122"/>
      <c r="T94" s="122"/>
      <c r="U94" s="20" t="s">
        <v>157</v>
      </c>
      <c r="V94" s="18">
        <v>42731</v>
      </c>
      <c r="W94" s="17">
        <v>11965</v>
      </c>
      <c r="X94" s="19" t="s">
        <v>383</v>
      </c>
      <c r="Y94" s="18">
        <v>42736</v>
      </c>
      <c r="Z94" s="18">
        <v>43100</v>
      </c>
      <c r="AA94" s="131" t="s">
        <v>118</v>
      </c>
      <c r="AB94" s="19" t="s">
        <v>118</v>
      </c>
      <c r="AC94" s="132">
        <v>0</v>
      </c>
      <c r="AD94" s="132">
        <v>0</v>
      </c>
      <c r="AE94" s="132">
        <v>0</v>
      </c>
      <c r="AF94" s="132">
        <v>0</v>
      </c>
      <c r="AG94" s="132">
        <v>132962</v>
      </c>
      <c r="AH94" s="133">
        <f>AF93+AG94</f>
        <v>489860</v>
      </c>
      <c r="AI94" s="156"/>
      <c r="AJ94" s="148"/>
      <c r="AK94" s="157"/>
      <c r="AL94" s="148"/>
      <c r="AM94" s="202"/>
      <c r="AN94" s="149"/>
      <c r="AO94" s="149"/>
      <c r="AP94" s="149"/>
      <c r="AQ94" s="149"/>
      <c r="AR94" s="149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67"/>
    </row>
    <row r="95" spans="1:56" ht="25.5" customHeight="1" x14ac:dyDescent="0.25">
      <c r="A95" s="314">
        <v>17</v>
      </c>
      <c r="B95" s="294" t="s">
        <v>313</v>
      </c>
      <c r="C95" s="79" t="s">
        <v>236</v>
      </c>
      <c r="D95" s="79" t="s">
        <v>285</v>
      </c>
      <c r="E95" s="79" t="s">
        <v>117</v>
      </c>
      <c r="F95" s="79" t="s">
        <v>237</v>
      </c>
      <c r="G95" s="71">
        <v>11211</v>
      </c>
      <c r="H95" s="83" t="s">
        <v>235</v>
      </c>
      <c r="I95" s="136" t="s">
        <v>128</v>
      </c>
      <c r="J95" s="79" t="s">
        <v>145</v>
      </c>
      <c r="K95" s="77">
        <v>42037</v>
      </c>
      <c r="L95" s="75">
        <v>57729.98</v>
      </c>
      <c r="M95" s="71">
        <v>11506</v>
      </c>
      <c r="N95" s="77">
        <v>42037</v>
      </c>
      <c r="O95" s="77">
        <v>42369</v>
      </c>
      <c r="P95" s="79" t="s">
        <v>162</v>
      </c>
      <c r="Q95" s="79" t="s">
        <v>118</v>
      </c>
      <c r="R95" s="79" t="s">
        <v>118</v>
      </c>
      <c r="S95" s="79" t="s">
        <v>118</v>
      </c>
      <c r="T95" s="79" t="s">
        <v>115</v>
      </c>
      <c r="U95" s="137" t="s">
        <v>136</v>
      </c>
      <c r="V95" s="138">
        <v>42360</v>
      </c>
      <c r="W95" s="166">
        <v>11709</v>
      </c>
      <c r="X95" s="140" t="s">
        <v>261</v>
      </c>
      <c r="Y95" s="138">
        <v>42370</v>
      </c>
      <c r="Z95" s="138">
        <v>42735</v>
      </c>
      <c r="AA95" s="141" t="s">
        <v>118</v>
      </c>
      <c r="AB95" s="140" t="s">
        <v>118</v>
      </c>
      <c r="AC95" s="142">
        <v>0</v>
      </c>
      <c r="AD95" s="142">
        <v>0</v>
      </c>
      <c r="AE95" s="142">
        <v>0</v>
      </c>
      <c r="AF95" s="142">
        <v>0</v>
      </c>
      <c r="AG95" s="142">
        <v>0</v>
      </c>
      <c r="AH95" s="143">
        <v>0</v>
      </c>
      <c r="AI95" s="87" t="s">
        <v>113</v>
      </c>
      <c r="AJ95" s="71" t="s">
        <v>118</v>
      </c>
      <c r="AK95" s="154" t="s">
        <v>242</v>
      </c>
      <c r="AL95" s="71" t="s">
        <v>118</v>
      </c>
      <c r="AM95" s="71" t="s">
        <v>118</v>
      </c>
      <c r="AN95" s="71" t="s">
        <v>118</v>
      </c>
      <c r="AO95" s="71" t="s">
        <v>118</v>
      </c>
      <c r="AP95" s="71" t="s">
        <v>118</v>
      </c>
      <c r="AQ95" s="71" t="s">
        <v>118</v>
      </c>
      <c r="AR95" s="71" t="s">
        <v>118</v>
      </c>
      <c r="AS95" s="71" t="s">
        <v>118</v>
      </c>
      <c r="AT95" s="71" t="s">
        <v>118</v>
      </c>
      <c r="AU95" s="71" t="s">
        <v>118</v>
      </c>
      <c r="AV95" s="71" t="s">
        <v>118</v>
      </c>
      <c r="AW95" s="71" t="s">
        <v>118</v>
      </c>
      <c r="AX95" s="71" t="s">
        <v>118</v>
      </c>
      <c r="AY95" s="71" t="s">
        <v>118</v>
      </c>
      <c r="AZ95" s="71" t="s">
        <v>118</v>
      </c>
      <c r="BA95" s="71" t="s">
        <v>118</v>
      </c>
      <c r="BB95" s="71" t="s">
        <v>118</v>
      </c>
      <c r="BC95" s="71" t="s">
        <v>118</v>
      </c>
      <c r="BD95" s="81" t="s">
        <v>118</v>
      </c>
    </row>
    <row r="96" spans="1:56" ht="25.5" customHeight="1" thickBot="1" x14ac:dyDescent="0.3">
      <c r="A96" s="314"/>
      <c r="B96" s="294"/>
      <c r="C96" s="79"/>
      <c r="D96" s="79"/>
      <c r="E96" s="79"/>
      <c r="F96" s="79"/>
      <c r="G96" s="71"/>
      <c r="H96" s="83"/>
      <c r="I96" s="136"/>
      <c r="J96" s="79"/>
      <c r="K96" s="77"/>
      <c r="L96" s="75"/>
      <c r="M96" s="71"/>
      <c r="N96" s="77"/>
      <c r="O96" s="77"/>
      <c r="P96" s="79"/>
      <c r="Q96" s="79"/>
      <c r="R96" s="79"/>
      <c r="S96" s="79"/>
      <c r="T96" s="79"/>
      <c r="U96" s="42" t="s">
        <v>156</v>
      </c>
      <c r="V96" s="51">
        <v>42699</v>
      </c>
      <c r="W96" s="63">
        <v>11943</v>
      </c>
      <c r="X96" s="48" t="s">
        <v>279</v>
      </c>
      <c r="Y96" s="51">
        <v>42401</v>
      </c>
      <c r="Z96" s="51">
        <v>42735</v>
      </c>
      <c r="AA96" s="203">
        <v>0.09</v>
      </c>
      <c r="AB96" s="48" t="s">
        <v>118</v>
      </c>
      <c r="AC96" s="12">
        <v>0</v>
      </c>
      <c r="AD96" s="12">
        <v>0</v>
      </c>
      <c r="AE96" s="12">
        <v>0</v>
      </c>
      <c r="AF96" s="12">
        <v>120708.13</v>
      </c>
      <c r="AG96" s="12">
        <v>0</v>
      </c>
      <c r="AH96" s="60">
        <v>0</v>
      </c>
      <c r="AI96" s="87"/>
      <c r="AJ96" s="71"/>
      <c r="AK96" s="154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81"/>
    </row>
    <row r="97" spans="1:56" ht="25.5" customHeight="1" thickBot="1" x14ac:dyDescent="0.3">
      <c r="A97" s="314"/>
      <c r="B97" s="294"/>
      <c r="C97" s="79"/>
      <c r="D97" s="79"/>
      <c r="E97" s="79"/>
      <c r="F97" s="79"/>
      <c r="G97" s="71"/>
      <c r="H97" s="83"/>
      <c r="I97" s="136"/>
      <c r="J97" s="79"/>
      <c r="K97" s="77"/>
      <c r="L97" s="75"/>
      <c r="M97" s="71"/>
      <c r="N97" s="77"/>
      <c r="O97" s="77"/>
      <c r="P97" s="79"/>
      <c r="Q97" s="79"/>
      <c r="R97" s="79"/>
      <c r="S97" s="79"/>
      <c r="T97" s="79"/>
      <c r="U97" s="43" t="s">
        <v>157</v>
      </c>
      <c r="V97" s="52">
        <v>42731</v>
      </c>
      <c r="W97" s="64">
        <v>11965</v>
      </c>
      <c r="X97" s="39" t="s">
        <v>314</v>
      </c>
      <c r="Y97" s="52">
        <v>42736</v>
      </c>
      <c r="Z97" s="52">
        <v>43100</v>
      </c>
      <c r="AA97" s="163" t="s">
        <v>118</v>
      </c>
      <c r="AB97" s="49" t="s">
        <v>118</v>
      </c>
      <c r="AC97" s="16">
        <v>0</v>
      </c>
      <c r="AD97" s="16">
        <v>0</v>
      </c>
      <c r="AE97" s="16">
        <v>0</v>
      </c>
      <c r="AF97" s="16">
        <v>0</v>
      </c>
      <c r="AG97" s="16">
        <v>72855.259999999995</v>
      </c>
      <c r="AH97" s="61">
        <f>AG97+AF96</f>
        <v>193563.39</v>
      </c>
      <c r="AI97" s="87"/>
      <c r="AJ97" s="71"/>
      <c r="AK97" s="154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81"/>
    </row>
    <row r="98" spans="1:56" ht="33.75" customHeight="1" x14ac:dyDescent="0.25">
      <c r="A98" s="309">
        <v>18</v>
      </c>
      <c r="B98" s="300" t="s">
        <v>318</v>
      </c>
      <c r="C98" s="97" t="s">
        <v>118</v>
      </c>
      <c r="D98" s="97" t="s">
        <v>140</v>
      </c>
      <c r="E98" s="97" t="s">
        <v>117</v>
      </c>
      <c r="F98" s="97" t="s">
        <v>239</v>
      </c>
      <c r="G98" s="91" t="s">
        <v>118</v>
      </c>
      <c r="H98" s="100" t="s">
        <v>234</v>
      </c>
      <c r="I98" s="110" t="s">
        <v>240</v>
      </c>
      <c r="J98" s="97" t="s">
        <v>241</v>
      </c>
      <c r="K98" s="94">
        <v>42156</v>
      </c>
      <c r="L98" s="88">
        <v>66000</v>
      </c>
      <c r="M98" s="91">
        <v>11568</v>
      </c>
      <c r="N98" s="94">
        <v>42156</v>
      </c>
      <c r="O98" s="94">
        <v>42551</v>
      </c>
      <c r="P98" s="97" t="s">
        <v>162</v>
      </c>
      <c r="Q98" s="97" t="s">
        <v>118</v>
      </c>
      <c r="R98" s="97" t="s">
        <v>118</v>
      </c>
      <c r="S98" s="97" t="s">
        <v>118</v>
      </c>
      <c r="T98" s="97" t="s">
        <v>115</v>
      </c>
      <c r="U98" s="41" t="s">
        <v>136</v>
      </c>
      <c r="V98" s="50">
        <v>42544</v>
      </c>
      <c r="W98" s="62">
        <v>11838</v>
      </c>
      <c r="X98" s="47" t="s">
        <v>271</v>
      </c>
      <c r="Y98" s="50">
        <v>42552</v>
      </c>
      <c r="Z98" s="50">
        <v>42735</v>
      </c>
      <c r="AA98" s="112" t="s">
        <v>118</v>
      </c>
      <c r="AB98" s="47" t="s">
        <v>118</v>
      </c>
      <c r="AC98" s="15">
        <v>0</v>
      </c>
      <c r="AD98" s="15">
        <v>0</v>
      </c>
      <c r="AE98" s="15">
        <v>0</v>
      </c>
      <c r="AF98" s="15">
        <v>104500</v>
      </c>
      <c r="AG98" s="15">
        <v>0</v>
      </c>
      <c r="AH98" s="59">
        <v>0</v>
      </c>
      <c r="AI98" s="86" t="s">
        <v>118</v>
      </c>
      <c r="AJ98" s="70" t="s">
        <v>118</v>
      </c>
      <c r="AK98" s="152" t="s">
        <v>118</v>
      </c>
      <c r="AL98" s="91" t="s">
        <v>118</v>
      </c>
      <c r="AM98" s="111" t="s">
        <v>140</v>
      </c>
      <c r="AN98" s="97" t="s">
        <v>139</v>
      </c>
      <c r="AO98" s="204">
        <v>11565</v>
      </c>
      <c r="AP98" s="205">
        <v>42153</v>
      </c>
      <c r="AQ98" s="204">
        <v>11565</v>
      </c>
      <c r="AR98" s="205">
        <v>42153</v>
      </c>
      <c r="AS98" s="91" t="s">
        <v>118</v>
      </c>
      <c r="AT98" s="91" t="s">
        <v>118</v>
      </c>
      <c r="AU98" s="91" t="s">
        <v>118</v>
      </c>
      <c r="AV98" s="91" t="s">
        <v>118</v>
      </c>
      <c r="AW98" s="91" t="s">
        <v>118</v>
      </c>
      <c r="AX98" s="91" t="s">
        <v>118</v>
      </c>
      <c r="AY98" s="91" t="s">
        <v>118</v>
      </c>
      <c r="AZ98" s="91" t="s">
        <v>118</v>
      </c>
      <c r="BA98" s="91" t="s">
        <v>118</v>
      </c>
      <c r="BB98" s="91" t="s">
        <v>118</v>
      </c>
      <c r="BC98" s="91" t="s">
        <v>118</v>
      </c>
      <c r="BD98" s="113" t="s">
        <v>118</v>
      </c>
    </row>
    <row r="99" spans="1:56" ht="32.25" customHeight="1" thickBot="1" x14ac:dyDescent="0.3">
      <c r="A99" s="311"/>
      <c r="B99" s="292"/>
      <c r="C99" s="122"/>
      <c r="D99" s="122"/>
      <c r="E99" s="122"/>
      <c r="F99" s="122"/>
      <c r="G99" s="123"/>
      <c r="H99" s="124"/>
      <c r="I99" s="125"/>
      <c r="J99" s="122"/>
      <c r="K99" s="126"/>
      <c r="L99" s="127"/>
      <c r="M99" s="123"/>
      <c r="N99" s="126"/>
      <c r="O99" s="126"/>
      <c r="P99" s="122"/>
      <c r="Q99" s="122"/>
      <c r="R99" s="122"/>
      <c r="S99" s="122"/>
      <c r="T99" s="122"/>
      <c r="U99" s="20" t="s">
        <v>156</v>
      </c>
      <c r="V99" s="18">
        <v>42730</v>
      </c>
      <c r="W99" s="17">
        <v>11965</v>
      </c>
      <c r="X99" s="19" t="s">
        <v>314</v>
      </c>
      <c r="Y99" s="18">
        <v>42736</v>
      </c>
      <c r="Z99" s="18">
        <v>43100</v>
      </c>
      <c r="AA99" s="131" t="s">
        <v>118</v>
      </c>
      <c r="AB99" s="19" t="s">
        <v>118</v>
      </c>
      <c r="AC99" s="132">
        <v>0</v>
      </c>
      <c r="AD99" s="132">
        <v>0</v>
      </c>
      <c r="AE99" s="132">
        <v>0</v>
      </c>
      <c r="AF99" s="132">
        <v>0</v>
      </c>
      <c r="AG99" s="132">
        <v>66000</v>
      </c>
      <c r="AH99" s="133">
        <f>AF98+AG99</f>
        <v>170500</v>
      </c>
      <c r="AI99" s="156"/>
      <c r="AJ99" s="148"/>
      <c r="AK99" s="157"/>
      <c r="AL99" s="123"/>
      <c r="AM99" s="129"/>
      <c r="AN99" s="122"/>
      <c r="AO99" s="206"/>
      <c r="AP99" s="207"/>
      <c r="AQ99" s="206"/>
      <c r="AR99" s="207"/>
      <c r="AS99" s="123"/>
      <c r="AT99" s="123"/>
      <c r="AU99" s="123"/>
      <c r="AV99" s="123"/>
      <c r="AW99" s="123"/>
      <c r="AX99" s="123"/>
      <c r="AY99" s="123"/>
      <c r="AZ99" s="123"/>
      <c r="BA99" s="123"/>
      <c r="BB99" s="123"/>
      <c r="BC99" s="123"/>
      <c r="BD99" s="134"/>
    </row>
    <row r="100" spans="1:56" ht="42.75" customHeight="1" thickBot="1" x14ac:dyDescent="0.3">
      <c r="A100" s="317">
        <v>19</v>
      </c>
      <c r="B100" s="301" t="s">
        <v>322</v>
      </c>
      <c r="C100" s="1" t="s">
        <v>327</v>
      </c>
      <c r="D100" s="1" t="s">
        <v>112</v>
      </c>
      <c r="E100" s="1" t="s">
        <v>117</v>
      </c>
      <c r="F100" s="1" t="s">
        <v>323</v>
      </c>
      <c r="G100" s="4">
        <v>11922</v>
      </c>
      <c r="H100" s="5" t="s">
        <v>300</v>
      </c>
      <c r="I100" s="208" t="s">
        <v>324</v>
      </c>
      <c r="J100" s="1" t="s">
        <v>325</v>
      </c>
      <c r="K100" s="2">
        <v>42737</v>
      </c>
      <c r="L100" s="9">
        <v>181575</v>
      </c>
      <c r="M100" s="4">
        <v>12013</v>
      </c>
      <c r="N100" s="2">
        <v>42737</v>
      </c>
      <c r="O100" s="2">
        <v>43102</v>
      </c>
      <c r="P100" s="1" t="s">
        <v>292</v>
      </c>
      <c r="Q100" s="2" t="s">
        <v>118</v>
      </c>
      <c r="R100" s="2" t="s">
        <v>118</v>
      </c>
      <c r="S100" s="2" t="s">
        <v>118</v>
      </c>
      <c r="T100" s="1" t="s">
        <v>326</v>
      </c>
      <c r="U100" s="2" t="s">
        <v>118</v>
      </c>
      <c r="V100" s="2" t="s">
        <v>118</v>
      </c>
      <c r="W100" s="4" t="s">
        <v>118</v>
      </c>
      <c r="X100" s="1" t="s">
        <v>118</v>
      </c>
      <c r="Y100" s="2" t="s">
        <v>118</v>
      </c>
      <c r="Z100" s="2" t="s">
        <v>118</v>
      </c>
      <c r="AA100" s="2" t="s">
        <v>118</v>
      </c>
      <c r="AB100" s="2" t="s">
        <v>118</v>
      </c>
      <c r="AC100" s="8">
        <v>0</v>
      </c>
      <c r="AD100" s="8">
        <v>0</v>
      </c>
      <c r="AE100" s="8">
        <v>0</v>
      </c>
      <c r="AF100" s="8">
        <v>0</v>
      </c>
      <c r="AG100" s="8">
        <v>177717.76000000001</v>
      </c>
      <c r="AH100" s="9">
        <v>177717.76000000001</v>
      </c>
      <c r="AI100" s="3" t="s">
        <v>118</v>
      </c>
      <c r="AJ100" s="3" t="s">
        <v>118</v>
      </c>
      <c r="AK100" s="3" t="s">
        <v>118</v>
      </c>
      <c r="AL100" s="3" t="s">
        <v>118</v>
      </c>
      <c r="AM100" s="3" t="s">
        <v>118</v>
      </c>
      <c r="AN100" s="3" t="s">
        <v>118</v>
      </c>
      <c r="AO100" s="3" t="s">
        <v>118</v>
      </c>
      <c r="AP100" s="3" t="s">
        <v>118</v>
      </c>
      <c r="AQ100" s="3" t="s">
        <v>118</v>
      </c>
      <c r="AR100" s="3" t="s">
        <v>118</v>
      </c>
      <c r="AS100" s="3" t="s">
        <v>118</v>
      </c>
      <c r="AT100" s="3" t="s">
        <v>118</v>
      </c>
      <c r="AU100" s="3" t="s">
        <v>118</v>
      </c>
      <c r="AV100" s="3" t="s">
        <v>118</v>
      </c>
      <c r="AW100" s="3" t="s">
        <v>118</v>
      </c>
      <c r="AX100" s="3" t="s">
        <v>118</v>
      </c>
      <c r="AY100" s="3" t="s">
        <v>118</v>
      </c>
      <c r="AZ100" s="3" t="s">
        <v>118</v>
      </c>
      <c r="BA100" s="3" t="s">
        <v>118</v>
      </c>
      <c r="BB100" s="3" t="s">
        <v>118</v>
      </c>
      <c r="BC100" s="3" t="s">
        <v>118</v>
      </c>
      <c r="BD100" s="6" t="s">
        <v>118</v>
      </c>
    </row>
    <row r="101" spans="1:56" ht="42.75" customHeight="1" thickBot="1" x14ac:dyDescent="0.3">
      <c r="A101" s="318">
        <v>20</v>
      </c>
      <c r="B101" s="302" t="s">
        <v>332</v>
      </c>
      <c r="C101" s="39" t="s">
        <v>328</v>
      </c>
      <c r="D101" s="39" t="s">
        <v>112</v>
      </c>
      <c r="E101" s="1" t="s">
        <v>117</v>
      </c>
      <c r="F101" s="39" t="s">
        <v>336</v>
      </c>
      <c r="G101" s="53">
        <v>11968</v>
      </c>
      <c r="H101" s="44" t="s">
        <v>329</v>
      </c>
      <c r="I101" s="38" t="s">
        <v>330</v>
      </c>
      <c r="J101" s="39" t="s">
        <v>331</v>
      </c>
      <c r="K101" s="57">
        <v>42781</v>
      </c>
      <c r="L101" s="68">
        <v>234420</v>
      </c>
      <c r="M101" s="53">
        <v>12027</v>
      </c>
      <c r="N101" s="57">
        <v>42781</v>
      </c>
      <c r="O101" s="57">
        <v>43146</v>
      </c>
      <c r="P101" s="39" t="s">
        <v>292</v>
      </c>
      <c r="Q101" s="57" t="s">
        <v>118</v>
      </c>
      <c r="R101" s="57" t="s">
        <v>118</v>
      </c>
      <c r="S101" s="57" t="s">
        <v>118</v>
      </c>
      <c r="T101" s="39" t="s">
        <v>115</v>
      </c>
      <c r="U101" s="57" t="s">
        <v>118</v>
      </c>
      <c r="V101" s="57" t="s">
        <v>118</v>
      </c>
      <c r="W101" s="53" t="s">
        <v>118</v>
      </c>
      <c r="X101" s="39" t="s">
        <v>118</v>
      </c>
      <c r="Y101" s="57" t="s">
        <v>118</v>
      </c>
      <c r="Z101" s="57" t="s">
        <v>118</v>
      </c>
      <c r="AA101" s="57" t="s">
        <v>118</v>
      </c>
      <c r="AB101" s="57" t="s">
        <v>118</v>
      </c>
      <c r="AC101" s="10">
        <v>0</v>
      </c>
      <c r="AD101" s="10">
        <v>0</v>
      </c>
      <c r="AE101" s="10">
        <v>0</v>
      </c>
      <c r="AF101" s="10">
        <v>0</v>
      </c>
      <c r="AG101" s="10">
        <v>189236.52</v>
      </c>
      <c r="AH101" s="68">
        <f>AG101</f>
        <v>189236.52</v>
      </c>
      <c r="AI101" s="65" t="s">
        <v>118</v>
      </c>
      <c r="AJ101" s="65" t="s">
        <v>118</v>
      </c>
      <c r="AK101" s="65" t="s">
        <v>118</v>
      </c>
      <c r="AL101" s="65" t="s">
        <v>118</v>
      </c>
      <c r="AM101" s="65" t="s">
        <v>118</v>
      </c>
      <c r="AN101" s="65" t="s">
        <v>118</v>
      </c>
      <c r="AO101" s="65" t="s">
        <v>118</v>
      </c>
      <c r="AP101" s="65" t="s">
        <v>118</v>
      </c>
      <c r="AQ101" s="65" t="s">
        <v>118</v>
      </c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11"/>
    </row>
    <row r="102" spans="1:56" ht="42.75" customHeight="1" thickBot="1" x14ac:dyDescent="0.3">
      <c r="A102" s="317">
        <v>21</v>
      </c>
      <c r="B102" s="303" t="s">
        <v>333</v>
      </c>
      <c r="C102" s="1" t="s">
        <v>334</v>
      </c>
      <c r="D102" s="1" t="s">
        <v>285</v>
      </c>
      <c r="E102" s="1" t="s">
        <v>117</v>
      </c>
      <c r="F102" s="1" t="s">
        <v>335</v>
      </c>
      <c r="G102" s="4">
        <v>11718</v>
      </c>
      <c r="H102" s="5" t="s">
        <v>337</v>
      </c>
      <c r="I102" s="208" t="s">
        <v>338</v>
      </c>
      <c r="J102" s="1" t="s">
        <v>386</v>
      </c>
      <c r="K102" s="2">
        <v>42767</v>
      </c>
      <c r="L102" s="9">
        <v>19368</v>
      </c>
      <c r="M102" s="4">
        <v>12024</v>
      </c>
      <c r="N102" s="2">
        <v>42767</v>
      </c>
      <c r="O102" s="2">
        <v>42948</v>
      </c>
      <c r="P102" s="1" t="s">
        <v>339</v>
      </c>
      <c r="Q102" s="2" t="s">
        <v>118</v>
      </c>
      <c r="R102" s="2" t="s">
        <v>118</v>
      </c>
      <c r="S102" s="2" t="s">
        <v>118</v>
      </c>
      <c r="T102" s="1" t="s">
        <v>348</v>
      </c>
      <c r="U102" s="2" t="s">
        <v>118</v>
      </c>
      <c r="V102" s="2" t="s">
        <v>118</v>
      </c>
      <c r="W102" s="4" t="s">
        <v>118</v>
      </c>
      <c r="X102" s="1" t="s">
        <v>118</v>
      </c>
      <c r="Y102" s="2" t="s">
        <v>118</v>
      </c>
      <c r="Z102" s="2" t="s">
        <v>118</v>
      </c>
      <c r="AA102" s="2" t="s">
        <v>118</v>
      </c>
      <c r="AB102" s="2" t="s">
        <v>118</v>
      </c>
      <c r="AC102" s="8">
        <v>0</v>
      </c>
      <c r="AD102" s="8">
        <v>0</v>
      </c>
      <c r="AE102" s="8">
        <v>0</v>
      </c>
      <c r="AF102" s="8">
        <v>0</v>
      </c>
      <c r="AG102" s="8">
        <v>19368</v>
      </c>
      <c r="AH102" s="9">
        <f>AG102</f>
        <v>19368</v>
      </c>
      <c r="AI102" s="3" t="s">
        <v>306</v>
      </c>
      <c r="AJ102" s="4">
        <v>12024</v>
      </c>
      <c r="AK102" s="3" t="s">
        <v>340</v>
      </c>
      <c r="AL102" s="4">
        <v>12024</v>
      </c>
      <c r="AM102" s="3" t="s">
        <v>118</v>
      </c>
      <c r="AN102" s="3" t="s">
        <v>118</v>
      </c>
      <c r="AO102" s="3" t="s">
        <v>118</v>
      </c>
      <c r="AP102" s="3" t="s">
        <v>118</v>
      </c>
      <c r="AQ102" s="3" t="s">
        <v>118</v>
      </c>
      <c r="AR102" s="3" t="s">
        <v>118</v>
      </c>
      <c r="AS102" s="3" t="s">
        <v>118</v>
      </c>
      <c r="AT102" s="3" t="s">
        <v>118</v>
      </c>
      <c r="AU102" s="3" t="s">
        <v>118</v>
      </c>
      <c r="AV102" s="3" t="s">
        <v>118</v>
      </c>
      <c r="AW102" s="3" t="s">
        <v>118</v>
      </c>
      <c r="AX102" s="3" t="s">
        <v>118</v>
      </c>
      <c r="AY102" s="3" t="s">
        <v>118</v>
      </c>
      <c r="AZ102" s="3" t="s">
        <v>118</v>
      </c>
      <c r="BA102" s="3" t="s">
        <v>118</v>
      </c>
      <c r="BB102" s="3" t="s">
        <v>118</v>
      </c>
      <c r="BC102" s="3" t="s">
        <v>118</v>
      </c>
      <c r="BD102" s="6" t="s">
        <v>118</v>
      </c>
    </row>
    <row r="103" spans="1:56" ht="42.75" customHeight="1" thickBot="1" x14ac:dyDescent="0.3">
      <c r="A103" s="317">
        <v>22</v>
      </c>
      <c r="B103" s="303" t="s">
        <v>341</v>
      </c>
      <c r="C103" s="1" t="s">
        <v>342</v>
      </c>
      <c r="D103" s="1" t="s">
        <v>112</v>
      </c>
      <c r="E103" s="1" t="s">
        <v>112</v>
      </c>
      <c r="F103" s="1" t="s">
        <v>343</v>
      </c>
      <c r="G103" s="4">
        <v>11935</v>
      </c>
      <c r="H103" s="5" t="s">
        <v>344</v>
      </c>
      <c r="I103" s="208" t="s">
        <v>345</v>
      </c>
      <c r="J103" s="1" t="s">
        <v>346</v>
      </c>
      <c r="K103" s="2">
        <v>42782</v>
      </c>
      <c r="L103" s="9">
        <v>15569.1</v>
      </c>
      <c r="M103" s="4">
        <v>12036</v>
      </c>
      <c r="N103" s="2">
        <v>42782</v>
      </c>
      <c r="O103" s="2">
        <v>42963</v>
      </c>
      <c r="P103" s="1" t="s">
        <v>347</v>
      </c>
      <c r="Q103" s="2" t="s">
        <v>118</v>
      </c>
      <c r="R103" s="2" t="s">
        <v>118</v>
      </c>
      <c r="S103" s="2" t="s">
        <v>118</v>
      </c>
      <c r="T103" s="1" t="s">
        <v>326</v>
      </c>
      <c r="U103" s="2" t="s">
        <v>118</v>
      </c>
      <c r="V103" s="2" t="s">
        <v>118</v>
      </c>
      <c r="W103" s="2" t="s">
        <v>118</v>
      </c>
      <c r="X103" s="2" t="s">
        <v>118</v>
      </c>
      <c r="Y103" s="2" t="s">
        <v>118</v>
      </c>
      <c r="Z103" s="2" t="s">
        <v>118</v>
      </c>
      <c r="AA103" s="2" t="s">
        <v>118</v>
      </c>
      <c r="AB103" s="2" t="s">
        <v>118</v>
      </c>
      <c r="AC103" s="8">
        <v>0</v>
      </c>
      <c r="AD103" s="8">
        <v>0</v>
      </c>
      <c r="AE103" s="13">
        <v>0</v>
      </c>
      <c r="AF103" s="13">
        <v>0</v>
      </c>
      <c r="AG103" s="8">
        <v>15569.1</v>
      </c>
      <c r="AH103" s="9">
        <f>AG103</f>
        <v>15569.1</v>
      </c>
      <c r="AI103" s="2" t="s">
        <v>118</v>
      </c>
      <c r="AJ103" s="2" t="s">
        <v>118</v>
      </c>
      <c r="AK103" s="2" t="s">
        <v>118</v>
      </c>
      <c r="AL103" s="2" t="s">
        <v>118</v>
      </c>
      <c r="AM103" s="2" t="s">
        <v>118</v>
      </c>
      <c r="AN103" s="2" t="s">
        <v>118</v>
      </c>
      <c r="AO103" s="2" t="s">
        <v>118</v>
      </c>
      <c r="AP103" s="2" t="s">
        <v>118</v>
      </c>
      <c r="AQ103" s="2" t="s">
        <v>118</v>
      </c>
      <c r="AR103" s="2" t="s">
        <v>118</v>
      </c>
      <c r="AS103" s="2" t="s">
        <v>118</v>
      </c>
      <c r="AT103" s="2" t="s">
        <v>118</v>
      </c>
      <c r="AU103" s="2" t="s">
        <v>118</v>
      </c>
      <c r="AV103" s="2" t="s">
        <v>118</v>
      </c>
      <c r="AW103" s="2" t="s">
        <v>118</v>
      </c>
      <c r="AX103" s="2" t="s">
        <v>118</v>
      </c>
      <c r="AY103" s="2" t="s">
        <v>118</v>
      </c>
      <c r="AZ103" s="2" t="s">
        <v>118</v>
      </c>
      <c r="BA103" s="2" t="s">
        <v>118</v>
      </c>
      <c r="BB103" s="2" t="s">
        <v>118</v>
      </c>
      <c r="BC103" s="2" t="s">
        <v>118</v>
      </c>
      <c r="BD103" s="14" t="s">
        <v>118</v>
      </c>
    </row>
    <row r="104" spans="1:56" ht="42.75" customHeight="1" thickBot="1" x14ac:dyDescent="0.3">
      <c r="A104" s="317">
        <v>23</v>
      </c>
      <c r="B104" s="303" t="s">
        <v>349</v>
      </c>
      <c r="C104" s="1" t="s">
        <v>350</v>
      </c>
      <c r="D104" s="1" t="s">
        <v>112</v>
      </c>
      <c r="E104" s="1" t="s">
        <v>112</v>
      </c>
      <c r="F104" s="1" t="s">
        <v>353</v>
      </c>
      <c r="G104" s="4" t="s">
        <v>351</v>
      </c>
      <c r="H104" s="5" t="s">
        <v>352</v>
      </c>
      <c r="I104" s="208" t="s">
        <v>354</v>
      </c>
      <c r="J104" s="1" t="s">
        <v>355</v>
      </c>
      <c r="K104" s="2">
        <v>42768</v>
      </c>
      <c r="L104" s="9">
        <v>27208.75</v>
      </c>
      <c r="M104" s="4">
        <v>12032</v>
      </c>
      <c r="N104" s="2">
        <v>42768</v>
      </c>
      <c r="O104" s="2">
        <v>42949</v>
      </c>
      <c r="P104" s="1" t="s">
        <v>161</v>
      </c>
      <c r="Q104" s="2" t="s">
        <v>118</v>
      </c>
      <c r="R104" s="2" t="s">
        <v>118</v>
      </c>
      <c r="S104" s="2" t="s">
        <v>118</v>
      </c>
      <c r="T104" s="1" t="s">
        <v>326</v>
      </c>
      <c r="U104" s="2" t="s">
        <v>118</v>
      </c>
      <c r="V104" s="2" t="s">
        <v>118</v>
      </c>
      <c r="W104" s="2" t="s">
        <v>118</v>
      </c>
      <c r="X104" s="2" t="s">
        <v>118</v>
      </c>
      <c r="Y104" s="2" t="s">
        <v>118</v>
      </c>
      <c r="Z104" s="2" t="s">
        <v>118</v>
      </c>
      <c r="AA104" s="2" t="s">
        <v>118</v>
      </c>
      <c r="AB104" s="2" t="s">
        <v>118</v>
      </c>
      <c r="AC104" s="8">
        <v>0</v>
      </c>
      <c r="AD104" s="8">
        <v>0</v>
      </c>
      <c r="AE104" s="13">
        <v>0</v>
      </c>
      <c r="AF104" s="13">
        <v>0</v>
      </c>
      <c r="AG104" s="8">
        <v>27208.75</v>
      </c>
      <c r="AH104" s="9">
        <f>AG104</f>
        <v>27208.75</v>
      </c>
      <c r="AI104" s="2" t="s">
        <v>118</v>
      </c>
      <c r="AJ104" s="2" t="s">
        <v>118</v>
      </c>
      <c r="AK104" s="2" t="s">
        <v>118</v>
      </c>
      <c r="AL104" s="2" t="s">
        <v>118</v>
      </c>
      <c r="AM104" s="2" t="s">
        <v>118</v>
      </c>
      <c r="AN104" s="2" t="s">
        <v>118</v>
      </c>
      <c r="AO104" s="2" t="s">
        <v>118</v>
      </c>
      <c r="AP104" s="2" t="s">
        <v>118</v>
      </c>
      <c r="AQ104" s="2" t="s">
        <v>118</v>
      </c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14"/>
    </row>
    <row r="105" spans="1:56" ht="25.5" customHeight="1" x14ac:dyDescent="0.25">
      <c r="A105" s="309">
        <v>24</v>
      </c>
      <c r="B105" s="300" t="s">
        <v>360</v>
      </c>
      <c r="C105" s="97" t="s">
        <v>118</v>
      </c>
      <c r="D105" s="97" t="s">
        <v>140</v>
      </c>
      <c r="E105" s="97" t="s">
        <v>117</v>
      </c>
      <c r="F105" s="97" t="s">
        <v>361</v>
      </c>
      <c r="G105" s="100" t="s">
        <v>118</v>
      </c>
      <c r="H105" s="82" t="s">
        <v>356</v>
      </c>
      <c r="I105" s="110" t="s">
        <v>357</v>
      </c>
      <c r="J105" s="97" t="s">
        <v>358</v>
      </c>
      <c r="K105" s="94">
        <v>41046</v>
      </c>
      <c r="L105" s="88">
        <v>38500</v>
      </c>
      <c r="M105" s="91">
        <v>10805</v>
      </c>
      <c r="N105" s="94">
        <v>41046</v>
      </c>
      <c r="O105" s="94">
        <v>41259</v>
      </c>
      <c r="P105" s="97" t="s">
        <v>161</v>
      </c>
      <c r="Q105" s="97" t="s">
        <v>118</v>
      </c>
      <c r="R105" s="97" t="s">
        <v>118</v>
      </c>
      <c r="S105" s="97" t="s">
        <v>118</v>
      </c>
      <c r="T105" s="97" t="s">
        <v>115</v>
      </c>
      <c r="U105" s="41" t="s">
        <v>136</v>
      </c>
      <c r="V105" s="50">
        <v>41257</v>
      </c>
      <c r="W105" s="62">
        <v>10949</v>
      </c>
      <c r="X105" s="47" t="s">
        <v>359</v>
      </c>
      <c r="Y105" s="50">
        <v>41260</v>
      </c>
      <c r="Z105" s="50">
        <v>41624</v>
      </c>
      <c r="AA105" s="15" t="s">
        <v>118</v>
      </c>
      <c r="AB105" s="47" t="s">
        <v>118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59">
        <v>0</v>
      </c>
      <c r="AI105" s="86" t="s">
        <v>118</v>
      </c>
      <c r="AJ105" s="70" t="s">
        <v>118</v>
      </c>
      <c r="AK105" s="70" t="s">
        <v>118</v>
      </c>
      <c r="AL105" s="70" t="s">
        <v>118</v>
      </c>
      <c r="AM105" s="70" t="s">
        <v>118</v>
      </c>
      <c r="AN105" s="70" t="s">
        <v>118</v>
      </c>
      <c r="AO105" s="70" t="s">
        <v>118</v>
      </c>
      <c r="AP105" s="70" t="s">
        <v>118</v>
      </c>
      <c r="AQ105" s="70" t="s">
        <v>118</v>
      </c>
      <c r="AR105" s="72" t="s">
        <v>118</v>
      </c>
      <c r="AS105" s="72" t="s">
        <v>118</v>
      </c>
      <c r="AT105" s="72" t="s">
        <v>118</v>
      </c>
      <c r="AU105" s="72" t="s">
        <v>118</v>
      </c>
      <c r="AV105" s="72" t="s">
        <v>118</v>
      </c>
      <c r="AW105" s="72" t="s">
        <v>118</v>
      </c>
      <c r="AX105" s="72" t="s">
        <v>118</v>
      </c>
      <c r="AY105" s="72" t="s">
        <v>118</v>
      </c>
      <c r="AZ105" s="72" t="s">
        <v>118</v>
      </c>
      <c r="BA105" s="72" t="s">
        <v>118</v>
      </c>
      <c r="BB105" s="72" t="s">
        <v>118</v>
      </c>
      <c r="BC105" s="72" t="s">
        <v>118</v>
      </c>
      <c r="BD105" s="84" t="s">
        <v>118</v>
      </c>
    </row>
    <row r="106" spans="1:56" ht="25.5" customHeight="1" x14ac:dyDescent="0.25">
      <c r="A106" s="310"/>
      <c r="B106" s="291"/>
      <c r="C106" s="98"/>
      <c r="D106" s="98"/>
      <c r="E106" s="98"/>
      <c r="F106" s="98"/>
      <c r="G106" s="101"/>
      <c r="H106" s="83"/>
      <c r="I106" s="115"/>
      <c r="J106" s="98"/>
      <c r="K106" s="95"/>
      <c r="L106" s="89"/>
      <c r="M106" s="92"/>
      <c r="N106" s="95"/>
      <c r="O106" s="95"/>
      <c r="P106" s="98"/>
      <c r="Q106" s="98"/>
      <c r="R106" s="98"/>
      <c r="S106" s="98"/>
      <c r="T106" s="98"/>
      <c r="U106" s="42" t="s">
        <v>156</v>
      </c>
      <c r="V106" s="51">
        <v>41621</v>
      </c>
      <c r="W106" s="63">
        <v>11202</v>
      </c>
      <c r="X106" s="48" t="s">
        <v>359</v>
      </c>
      <c r="Y106" s="51">
        <v>41625</v>
      </c>
      <c r="Z106" s="51">
        <v>41989</v>
      </c>
      <c r="AA106" s="12" t="s">
        <v>118</v>
      </c>
      <c r="AB106" s="48" t="s">
        <v>118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60">
        <v>0</v>
      </c>
      <c r="AI106" s="87"/>
      <c r="AJ106" s="71"/>
      <c r="AK106" s="71"/>
      <c r="AL106" s="71" t="s">
        <v>118</v>
      </c>
      <c r="AM106" s="71" t="s">
        <v>118</v>
      </c>
      <c r="AN106" s="71" t="s">
        <v>118</v>
      </c>
      <c r="AO106" s="71" t="s">
        <v>118</v>
      </c>
      <c r="AP106" s="71" t="s">
        <v>118</v>
      </c>
      <c r="AQ106" s="71" t="s">
        <v>118</v>
      </c>
      <c r="AR106" s="73"/>
      <c r="AS106" s="73" t="s">
        <v>118</v>
      </c>
      <c r="AT106" s="73" t="s">
        <v>118</v>
      </c>
      <c r="AU106" s="73"/>
      <c r="AV106" s="73" t="s">
        <v>118</v>
      </c>
      <c r="AW106" s="73" t="s">
        <v>118</v>
      </c>
      <c r="AX106" s="73" t="s">
        <v>118</v>
      </c>
      <c r="AY106" s="73" t="s">
        <v>118</v>
      </c>
      <c r="AZ106" s="73" t="s">
        <v>118</v>
      </c>
      <c r="BA106" s="73" t="s">
        <v>118</v>
      </c>
      <c r="BB106" s="73" t="s">
        <v>118</v>
      </c>
      <c r="BC106" s="73" t="s">
        <v>118</v>
      </c>
      <c r="BD106" s="85" t="s">
        <v>118</v>
      </c>
    </row>
    <row r="107" spans="1:56" x14ac:dyDescent="0.25">
      <c r="A107" s="310"/>
      <c r="B107" s="291"/>
      <c r="C107" s="98"/>
      <c r="D107" s="98"/>
      <c r="E107" s="98"/>
      <c r="F107" s="98"/>
      <c r="G107" s="101"/>
      <c r="H107" s="83"/>
      <c r="I107" s="115"/>
      <c r="J107" s="98"/>
      <c r="K107" s="95"/>
      <c r="L107" s="89"/>
      <c r="M107" s="92"/>
      <c r="N107" s="95"/>
      <c r="O107" s="95"/>
      <c r="P107" s="98"/>
      <c r="Q107" s="98"/>
      <c r="R107" s="98"/>
      <c r="S107" s="98"/>
      <c r="T107" s="98"/>
      <c r="U107" s="42" t="s">
        <v>157</v>
      </c>
      <c r="V107" s="51">
        <v>41981</v>
      </c>
      <c r="W107" s="63">
        <v>11456</v>
      </c>
      <c r="X107" s="48" t="s">
        <v>359</v>
      </c>
      <c r="Y107" s="51">
        <v>41990</v>
      </c>
      <c r="Z107" s="51">
        <v>42369</v>
      </c>
      <c r="AA107" s="12" t="s">
        <v>118</v>
      </c>
      <c r="AB107" s="48" t="s">
        <v>118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60">
        <v>0</v>
      </c>
      <c r="AI107" s="87"/>
      <c r="AJ107" s="71"/>
      <c r="AK107" s="71"/>
      <c r="AL107" s="71" t="s">
        <v>118</v>
      </c>
      <c r="AM107" s="71" t="s">
        <v>118</v>
      </c>
      <c r="AN107" s="71" t="s">
        <v>118</v>
      </c>
      <c r="AO107" s="71" t="s">
        <v>118</v>
      </c>
      <c r="AP107" s="71" t="s">
        <v>118</v>
      </c>
      <c r="AQ107" s="71" t="s">
        <v>118</v>
      </c>
      <c r="AR107" s="73"/>
      <c r="AS107" s="73" t="s">
        <v>118</v>
      </c>
      <c r="AT107" s="73" t="s">
        <v>118</v>
      </c>
      <c r="AU107" s="73"/>
      <c r="AV107" s="73" t="s">
        <v>118</v>
      </c>
      <c r="AW107" s="73" t="s">
        <v>118</v>
      </c>
      <c r="AX107" s="73" t="s">
        <v>118</v>
      </c>
      <c r="AY107" s="73" t="s">
        <v>118</v>
      </c>
      <c r="AZ107" s="73" t="s">
        <v>118</v>
      </c>
      <c r="BA107" s="73" t="s">
        <v>118</v>
      </c>
      <c r="BB107" s="73" t="s">
        <v>118</v>
      </c>
      <c r="BC107" s="73" t="s">
        <v>118</v>
      </c>
      <c r="BD107" s="85" t="s">
        <v>118</v>
      </c>
    </row>
    <row r="108" spans="1:56" ht="26.25" customHeight="1" thickBot="1" x14ac:dyDescent="0.3">
      <c r="A108" s="316"/>
      <c r="B108" s="296"/>
      <c r="C108" s="99"/>
      <c r="D108" s="99"/>
      <c r="E108" s="99"/>
      <c r="F108" s="99"/>
      <c r="G108" s="102"/>
      <c r="H108" s="83"/>
      <c r="I108" s="184"/>
      <c r="J108" s="99"/>
      <c r="K108" s="96"/>
      <c r="L108" s="90"/>
      <c r="M108" s="93"/>
      <c r="N108" s="96"/>
      <c r="O108" s="96"/>
      <c r="P108" s="99"/>
      <c r="Q108" s="99"/>
      <c r="R108" s="99"/>
      <c r="S108" s="99"/>
      <c r="T108" s="99"/>
      <c r="U108" s="20" t="s">
        <v>158</v>
      </c>
      <c r="V108" s="18">
        <v>42347</v>
      </c>
      <c r="W108" s="17">
        <v>11708</v>
      </c>
      <c r="X108" s="19" t="s">
        <v>359</v>
      </c>
      <c r="Y108" s="18">
        <v>42370</v>
      </c>
      <c r="Z108" s="18">
        <v>42735</v>
      </c>
      <c r="AA108" s="16" t="s">
        <v>118</v>
      </c>
      <c r="AB108" s="49" t="s">
        <v>118</v>
      </c>
      <c r="AC108" s="16">
        <v>0</v>
      </c>
      <c r="AD108" s="16">
        <v>0</v>
      </c>
      <c r="AE108" s="16">
        <v>0</v>
      </c>
      <c r="AF108" s="16">
        <v>305250</v>
      </c>
      <c r="AG108" s="16">
        <v>0</v>
      </c>
      <c r="AH108" s="61">
        <v>0</v>
      </c>
      <c r="AI108" s="87"/>
      <c r="AJ108" s="71"/>
      <c r="AK108" s="71"/>
      <c r="AL108" s="71" t="s">
        <v>118</v>
      </c>
      <c r="AM108" s="71" t="s">
        <v>118</v>
      </c>
      <c r="AN108" s="71"/>
      <c r="AO108" s="71"/>
      <c r="AP108" s="71"/>
      <c r="AQ108" s="71"/>
      <c r="AR108" s="73"/>
      <c r="AS108" s="73" t="s">
        <v>118</v>
      </c>
      <c r="AT108" s="73" t="s">
        <v>118</v>
      </c>
      <c r="AU108" s="73"/>
      <c r="AV108" s="73" t="s">
        <v>118</v>
      </c>
      <c r="AW108" s="73" t="s">
        <v>118</v>
      </c>
      <c r="AX108" s="73" t="s">
        <v>118</v>
      </c>
      <c r="AY108" s="73" t="s">
        <v>118</v>
      </c>
      <c r="AZ108" s="73" t="s">
        <v>118</v>
      </c>
      <c r="BA108" s="73" t="s">
        <v>118</v>
      </c>
      <c r="BB108" s="73" t="s">
        <v>118</v>
      </c>
      <c r="BC108" s="73" t="s">
        <v>118</v>
      </c>
      <c r="BD108" s="85"/>
    </row>
    <row r="109" spans="1:56" ht="30" customHeight="1" thickBot="1" x14ac:dyDescent="0.3">
      <c r="A109" s="316"/>
      <c r="B109" s="296"/>
      <c r="C109" s="99"/>
      <c r="D109" s="99"/>
      <c r="E109" s="99"/>
      <c r="F109" s="99"/>
      <c r="G109" s="102"/>
      <c r="H109" s="103"/>
      <c r="I109" s="184"/>
      <c r="J109" s="99"/>
      <c r="K109" s="96"/>
      <c r="L109" s="90"/>
      <c r="M109" s="93"/>
      <c r="N109" s="96"/>
      <c r="O109" s="96"/>
      <c r="P109" s="99"/>
      <c r="Q109" s="99"/>
      <c r="R109" s="99"/>
      <c r="S109" s="99"/>
      <c r="T109" s="99"/>
      <c r="U109" s="43" t="s">
        <v>159</v>
      </c>
      <c r="V109" s="52">
        <v>42731</v>
      </c>
      <c r="W109" s="64">
        <v>11965</v>
      </c>
      <c r="X109" s="49" t="s">
        <v>359</v>
      </c>
      <c r="Y109" s="52">
        <v>42736</v>
      </c>
      <c r="Z109" s="52">
        <v>42794</v>
      </c>
      <c r="AA109" s="16" t="s">
        <v>118</v>
      </c>
      <c r="AB109" s="49" t="s">
        <v>118</v>
      </c>
      <c r="AC109" s="16">
        <v>0</v>
      </c>
      <c r="AD109" s="16">
        <v>0</v>
      </c>
      <c r="AE109" s="16">
        <v>0</v>
      </c>
      <c r="AF109" s="16">
        <v>0</v>
      </c>
      <c r="AG109" s="16">
        <v>11000</v>
      </c>
      <c r="AH109" s="61">
        <f>AG109+AF109</f>
        <v>11000</v>
      </c>
      <c r="AI109" s="87"/>
      <c r="AJ109" s="71"/>
      <c r="AK109" s="71"/>
      <c r="AL109" s="71" t="s">
        <v>118</v>
      </c>
      <c r="AM109" s="71" t="s">
        <v>118</v>
      </c>
      <c r="AN109" s="71" t="s">
        <v>118</v>
      </c>
      <c r="AO109" s="71" t="s">
        <v>118</v>
      </c>
      <c r="AP109" s="71" t="s">
        <v>118</v>
      </c>
      <c r="AQ109" s="71" t="s">
        <v>118</v>
      </c>
      <c r="AR109" s="73"/>
      <c r="AS109" s="73" t="s">
        <v>118</v>
      </c>
      <c r="AT109" s="73" t="s">
        <v>118</v>
      </c>
      <c r="AU109" s="73"/>
      <c r="AV109" s="73" t="s">
        <v>118</v>
      </c>
      <c r="AW109" s="73" t="s">
        <v>118</v>
      </c>
      <c r="AX109" s="73" t="s">
        <v>118</v>
      </c>
      <c r="AY109" s="73" t="s">
        <v>118</v>
      </c>
      <c r="AZ109" s="73" t="s">
        <v>118</v>
      </c>
      <c r="BA109" s="73" t="s">
        <v>118</v>
      </c>
      <c r="BB109" s="73" t="s">
        <v>118</v>
      </c>
      <c r="BC109" s="73" t="s">
        <v>118</v>
      </c>
      <c r="BD109" s="85" t="s">
        <v>118</v>
      </c>
    </row>
    <row r="110" spans="1:56" ht="33.75" customHeight="1" thickBot="1" x14ac:dyDescent="0.3">
      <c r="A110" s="318">
        <v>25</v>
      </c>
      <c r="B110" s="304" t="s">
        <v>364</v>
      </c>
      <c r="C110" s="39" t="s">
        <v>365</v>
      </c>
      <c r="D110" s="39" t="s">
        <v>112</v>
      </c>
      <c r="E110" s="39" t="s">
        <v>117</v>
      </c>
      <c r="F110" s="39" t="s">
        <v>366</v>
      </c>
      <c r="G110" s="53">
        <v>11835</v>
      </c>
      <c r="H110" s="44" t="s">
        <v>288</v>
      </c>
      <c r="I110" s="38" t="s">
        <v>362</v>
      </c>
      <c r="J110" s="39" t="s">
        <v>363</v>
      </c>
      <c r="K110" s="57">
        <v>42758</v>
      </c>
      <c r="L110" s="68">
        <v>2980</v>
      </c>
      <c r="M110" s="53">
        <v>12016</v>
      </c>
      <c r="N110" s="57">
        <v>42758</v>
      </c>
      <c r="O110" s="57">
        <v>42939</v>
      </c>
      <c r="P110" s="39" t="s">
        <v>161</v>
      </c>
      <c r="Q110" s="57" t="s">
        <v>118</v>
      </c>
      <c r="R110" s="57" t="s">
        <v>118</v>
      </c>
      <c r="S110" s="57" t="s">
        <v>118</v>
      </c>
      <c r="T110" s="39" t="s">
        <v>326</v>
      </c>
      <c r="U110" s="57" t="s">
        <v>118</v>
      </c>
      <c r="V110" s="57" t="s">
        <v>118</v>
      </c>
      <c r="W110" s="57" t="s">
        <v>118</v>
      </c>
      <c r="X110" s="57" t="s">
        <v>118</v>
      </c>
      <c r="Y110" s="57" t="s">
        <v>118</v>
      </c>
      <c r="Z110" s="57" t="s">
        <v>118</v>
      </c>
      <c r="AA110" s="57" t="s">
        <v>118</v>
      </c>
      <c r="AB110" s="57" t="s">
        <v>118</v>
      </c>
      <c r="AC110" s="10">
        <v>0</v>
      </c>
      <c r="AD110" s="10">
        <v>0</v>
      </c>
      <c r="AE110" s="10">
        <v>0</v>
      </c>
      <c r="AF110" s="10">
        <v>0</v>
      </c>
      <c r="AG110" s="10">
        <v>2980</v>
      </c>
      <c r="AH110" s="68">
        <f t="shared" ref="AH110:AH124" si="0">AG110</f>
        <v>2980</v>
      </c>
      <c r="AI110" s="65" t="s">
        <v>118</v>
      </c>
      <c r="AJ110" s="65" t="s">
        <v>118</v>
      </c>
      <c r="AK110" s="65" t="s">
        <v>118</v>
      </c>
      <c r="AL110" s="65" t="s">
        <v>118</v>
      </c>
      <c r="AM110" s="65" t="s">
        <v>118</v>
      </c>
      <c r="AN110" s="65" t="s">
        <v>118</v>
      </c>
      <c r="AO110" s="65" t="s">
        <v>118</v>
      </c>
      <c r="AP110" s="65" t="s">
        <v>118</v>
      </c>
      <c r="AQ110" s="65" t="s">
        <v>118</v>
      </c>
      <c r="AR110" s="65" t="s">
        <v>118</v>
      </c>
      <c r="AS110" s="65" t="s">
        <v>118</v>
      </c>
      <c r="AT110" s="65" t="s">
        <v>118</v>
      </c>
      <c r="AU110" s="53" t="s">
        <v>118</v>
      </c>
      <c r="AV110" s="65" t="s">
        <v>118</v>
      </c>
      <c r="AW110" s="65" t="s">
        <v>118</v>
      </c>
      <c r="AX110" s="65" t="s">
        <v>118</v>
      </c>
      <c r="AY110" s="65" t="s">
        <v>118</v>
      </c>
      <c r="AZ110" s="65" t="s">
        <v>118</v>
      </c>
      <c r="BA110" s="65" t="s">
        <v>118</v>
      </c>
      <c r="BB110" s="65" t="s">
        <v>118</v>
      </c>
      <c r="BC110" s="65" t="s">
        <v>118</v>
      </c>
      <c r="BD110" s="11" t="s">
        <v>118</v>
      </c>
    </row>
    <row r="111" spans="1:56" ht="33.75" customHeight="1" thickBot="1" x14ac:dyDescent="0.3">
      <c r="A111" s="317">
        <v>26</v>
      </c>
      <c r="B111" s="301" t="s">
        <v>455</v>
      </c>
      <c r="C111" s="1" t="s">
        <v>365</v>
      </c>
      <c r="D111" s="1" t="s">
        <v>112</v>
      </c>
      <c r="E111" s="1" t="s">
        <v>117</v>
      </c>
      <c r="F111" s="1" t="s">
        <v>456</v>
      </c>
      <c r="G111" s="4">
        <v>11835</v>
      </c>
      <c r="H111" s="5" t="s">
        <v>457</v>
      </c>
      <c r="I111" s="208" t="s">
        <v>362</v>
      </c>
      <c r="J111" s="1" t="s">
        <v>363</v>
      </c>
      <c r="K111" s="2">
        <v>42814</v>
      </c>
      <c r="L111" s="9">
        <v>9166</v>
      </c>
      <c r="M111" s="4">
        <v>12056</v>
      </c>
      <c r="N111" s="2">
        <v>42814</v>
      </c>
      <c r="O111" s="2">
        <v>43179</v>
      </c>
      <c r="P111" s="1" t="s">
        <v>162</v>
      </c>
      <c r="Q111" s="2" t="s">
        <v>118</v>
      </c>
      <c r="R111" s="2" t="s">
        <v>118</v>
      </c>
      <c r="S111" s="2" t="s">
        <v>118</v>
      </c>
      <c r="T111" s="1" t="s">
        <v>326</v>
      </c>
      <c r="U111" s="2" t="s">
        <v>118</v>
      </c>
      <c r="V111" s="2" t="s">
        <v>118</v>
      </c>
      <c r="W111" s="2" t="s">
        <v>118</v>
      </c>
      <c r="X111" s="2" t="s">
        <v>118</v>
      </c>
      <c r="Y111" s="2" t="s">
        <v>118</v>
      </c>
      <c r="Z111" s="2" t="s">
        <v>118</v>
      </c>
      <c r="AA111" s="2" t="s">
        <v>118</v>
      </c>
      <c r="AB111" s="2" t="s">
        <v>118</v>
      </c>
      <c r="AC111" s="8">
        <v>0</v>
      </c>
      <c r="AD111" s="8">
        <v>0</v>
      </c>
      <c r="AE111" s="8">
        <v>0</v>
      </c>
      <c r="AF111" s="8">
        <v>0</v>
      </c>
      <c r="AG111" s="8">
        <f>2808.56+2210</f>
        <v>5018.5599999999995</v>
      </c>
      <c r="AH111" s="9">
        <v>2808.56</v>
      </c>
      <c r="AI111" s="3" t="s">
        <v>118</v>
      </c>
      <c r="AJ111" s="3" t="s">
        <v>118</v>
      </c>
      <c r="AK111" s="3" t="s">
        <v>118</v>
      </c>
      <c r="AL111" s="3" t="s">
        <v>118</v>
      </c>
      <c r="AM111" s="3" t="s">
        <v>118</v>
      </c>
      <c r="AN111" s="3" t="s">
        <v>118</v>
      </c>
      <c r="AO111" s="3" t="s">
        <v>118</v>
      </c>
      <c r="AP111" s="3" t="s">
        <v>118</v>
      </c>
      <c r="AQ111" s="3" t="s">
        <v>118</v>
      </c>
      <c r="AR111" s="3" t="s">
        <v>118</v>
      </c>
      <c r="AS111" s="3" t="s">
        <v>118</v>
      </c>
      <c r="AT111" s="3" t="s">
        <v>118</v>
      </c>
      <c r="AU111" s="4" t="s">
        <v>118</v>
      </c>
      <c r="AV111" s="3" t="s">
        <v>118</v>
      </c>
      <c r="AW111" s="3" t="s">
        <v>118</v>
      </c>
      <c r="AX111" s="3" t="s">
        <v>118</v>
      </c>
      <c r="AY111" s="3" t="s">
        <v>118</v>
      </c>
      <c r="AZ111" s="3" t="s">
        <v>118</v>
      </c>
      <c r="BA111" s="3" t="s">
        <v>118</v>
      </c>
      <c r="BB111" s="3" t="s">
        <v>118</v>
      </c>
      <c r="BC111" s="3" t="s">
        <v>118</v>
      </c>
      <c r="BD111" s="6" t="s">
        <v>118</v>
      </c>
    </row>
    <row r="112" spans="1:56" ht="33.75" customHeight="1" thickBot="1" x14ac:dyDescent="0.3">
      <c r="A112" s="319">
        <v>27</v>
      </c>
      <c r="B112" s="301" t="s">
        <v>471</v>
      </c>
      <c r="C112" s="1" t="s">
        <v>473</v>
      </c>
      <c r="D112" s="1" t="s">
        <v>112</v>
      </c>
      <c r="E112" s="1" t="s">
        <v>117</v>
      </c>
      <c r="F112" s="1" t="s">
        <v>474</v>
      </c>
      <c r="G112" s="4">
        <v>11725</v>
      </c>
      <c r="H112" s="1" t="s">
        <v>422</v>
      </c>
      <c r="I112" s="208" t="s">
        <v>362</v>
      </c>
      <c r="J112" s="1" t="s">
        <v>363</v>
      </c>
      <c r="K112" s="2">
        <v>42787</v>
      </c>
      <c r="L112" s="9">
        <v>11920</v>
      </c>
      <c r="M112" s="4">
        <v>12054</v>
      </c>
      <c r="N112" s="2">
        <v>42787</v>
      </c>
      <c r="O112" s="2">
        <v>43100</v>
      </c>
      <c r="P112" s="1" t="s">
        <v>162</v>
      </c>
      <c r="Q112" s="1" t="s">
        <v>118</v>
      </c>
      <c r="R112" s="1" t="s">
        <v>118</v>
      </c>
      <c r="S112" s="1" t="s">
        <v>118</v>
      </c>
      <c r="T112" s="1" t="s">
        <v>326</v>
      </c>
      <c r="U112" s="1" t="s">
        <v>118</v>
      </c>
      <c r="V112" s="1" t="s">
        <v>118</v>
      </c>
      <c r="W112" s="1" t="s">
        <v>118</v>
      </c>
      <c r="X112" s="1" t="s">
        <v>118</v>
      </c>
      <c r="Y112" s="1" t="s">
        <v>118</v>
      </c>
      <c r="Z112" s="1" t="s">
        <v>118</v>
      </c>
      <c r="AA112" s="1" t="s">
        <v>118</v>
      </c>
      <c r="AB112" s="1" t="s">
        <v>118</v>
      </c>
      <c r="AC112" s="13">
        <v>0</v>
      </c>
      <c r="AD112" s="13">
        <v>0</v>
      </c>
      <c r="AE112" s="13">
        <v>0</v>
      </c>
      <c r="AF112" s="13">
        <v>0</v>
      </c>
      <c r="AG112" s="8">
        <v>11920</v>
      </c>
      <c r="AH112" s="9">
        <f>AG112</f>
        <v>11920</v>
      </c>
      <c r="AI112" s="1" t="s">
        <v>118</v>
      </c>
      <c r="AJ112" s="1" t="s">
        <v>118</v>
      </c>
      <c r="AK112" s="1" t="s">
        <v>118</v>
      </c>
      <c r="AL112" s="1" t="s">
        <v>118</v>
      </c>
      <c r="AM112" s="1" t="s">
        <v>118</v>
      </c>
      <c r="AN112" s="1" t="s">
        <v>118</v>
      </c>
      <c r="AO112" s="1" t="s">
        <v>118</v>
      </c>
      <c r="AP112" s="1" t="s">
        <v>118</v>
      </c>
      <c r="AQ112" s="1" t="s">
        <v>118</v>
      </c>
      <c r="AR112" s="1" t="s">
        <v>118</v>
      </c>
      <c r="AS112" s="1" t="s">
        <v>118</v>
      </c>
      <c r="AT112" s="1" t="s">
        <v>118</v>
      </c>
      <c r="AU112" s="1" t="s">
        <v>118</v>
      </c>
      <c r="AV112" s="1" t="s">
        <v>118</v>
      </c>
      <c r="AW112" s="1" t="s">
        <v>118</v>
      </c>
      <c r="AX112" s="1" t="s">
        <v>118</v>
      </c>
      <c r="AY112" s="1" t="s">
        <v>118</v>
      </c>
      <c r="AZ112" s="1" t="s">
        <v>118</v>
      </c>
      <c r="BA112" s="1" t="s">
        <v>118</v>
      </c>
      <c r="BB112" s="1" t="s">
        <v>118</v>
      </c>
      <c r="BC112" s="1" t="s">
        <v>118</v>
      </c>
      <c r="BD112" s="35" t="s">
        <v>118</v>
      </c>
    </row>
    <row r="113" spans="1:263" ht="39.75" customHeight="1" thickBot="1" x14ac:dyDescent="0.3">
      <c r="A113" s="319">
        <v>28</v>
      </c>
      <c r="B113" s="301" t="s">
        <v>472</v>
      </c>
      <c r="C113" s="1" t="s">
        <v>365</v>
      </c>
      <c r="D113" s="1" t="s">
        <v>112</v>
      </c>
      <c r="E113" s="1" t="s">
        <v>117</v>
      </c>
      <c r="F113" s="1" t="s">
        <v>475</v>
      </c>
      <c r="G113" s="4">
        <v>11835</v>
      </c>
      <c r="H113" s="1" t="s">
        <v>372</v>
      </c>
      <c r="I113" s="208" t="s">
        <v>362</v>
      </c>
      <c r="J113" s="1" t="s">
        <v>363</v>
      </c>
      <c r="K113" s="2">
        <v>42796</v>
      </c>
      <c r="L113" s="9">
        <v>1745</v>
      </c>
      <c r="M113" s="4">
        <v>12054</v>
      </c>
      <c r="N113" s="2">
        <v>42796</v>
      </c>
      <c r="O113" s="2">
        <v>43100</v>
      </c>
      <c r="P113" s="1" t="s">
        <v>162</v>
      </c>
      <c r="Q113" s="1" t="s">
        <v>118</v>
      </c>
      <c r="R113" s="1" t="s">
        <v>118</v>
      </c>
      <c r="S113" s="1" t="s">
        <v>118</v>
      </c>
      <c r="T113" s="1" t="s">
        <v>326</v>
      </c>
      <c r="U113" s="1" t="s">
        <v>118</v>
      </c>
      <c r="V113" s="1" t="s">
        <v>118</v>
      </c>
      <c r="W113" s="1" t="s">
        <v>118</v>
      </c>
      <c r="X113" s="1" t="s">
        <v>118</v>
      </c>
      <c r="Y113" s="1" t="s">
        <v>118</v>
      </c>
      <c r="Z113" s="1" t="s">
        <v>118</v>
      </c>
      <c r="AA113" s="1" t="s">
        <v>118</v>
      </c>
      <c r="AB113" s="1" t="s">
        <v>118</v>
      </c>
      <c r="AC113" s="13">
        <v>0</v>
      </c>
      <c r="AD113" s="13">
        <v>0</v>
      </c>
      <c r="AE113" s="13">
        <v>0</v>
      </c>
      <c r="AF113" s="13">
        <v>0</v>
      </c>
      <c r="AG113" s="8">
        <v>1745</v>
      </c>
      <c r="AH113" s="9">
        <f>AG113</f>
        <v>1745</v>
      </c>
      <c r="AI113" s="1" t="s">
        <v>118</v>
      </c>
      <c r="AJ113" s="1" t="s">
        <v>118</v>
      </c>
      <c r="AK113" s="1" t="s">
        <v>118</v>
      </c>
      <c r="AL113" s="1" t="s">
        <v>118</v>
      </c>
      <c r="AM113" s="1" t="s">
        <v>118</v>
      </c>
      <c r="AN113" s="1" t="s">
        <v>118</v>
      </c>
      <c r="AO113" s="1" t="s">
        <v>118</v>
      </c>
      <c r="AP113" s="1" t="s">
        <v>118</v>
      </c>
      <c r="AQ113" s="1" t="s">
        <v>118</v>
      </c>
      <c r="AR113" s="1" t="s">
        <v>118</v>
      </c>
      <c r="AS113" s="1" t="s">
        <v>118</v>
      </c>
      <c r="AT113" s="1" t="s">
        <v>118</v>
      </c>
      <c r="AU113" s="1" t="s">
        <v>118</v>
      </c>
      <c r="AV113" s="1" t="s">
        <v>118</v>
      </c>
      <c r="AW113" s="1" t="s">
        <v>118</v>
      </c>
      <c r="AX113" s="1" t="s">
        <v>118</v>
      </c>
      <c r="AY113" s="1" t="s">
        <v>118</v>
      </c>
      <c r="AZ113" s="1" t="s">
        <v>118</v>
      </c>
      <c r="BA113" s="1" t="s">
        <v>118</v>
      </c>
      <c r="BB113" s="1" t="s">
        <v>118</v>
      </c>
      <c r="BC113" s="1" t="s">
        <v>118</v>
      </c>
      <c r="BD113" s="35" t="s">
        <v>118</v>
      </c>
      <c r="BE113" s="234"/>
      <c r="BF113" s="234"/>
      <c r="BG113" s="234"/>
      <c r="BH113" s="234"/>
      <c r="BI113" s="234"/>
      <c r="BJ113" s="234"/>
      <c r="BK113" s="234"/>
      <c r="BL113" s="234"/>
      <c r="BM113" s="234"/>
      <c r="BN113" s="234"/>
      <c r="BO113" s="234"/>
      <c r="BP113" s="234"/>
      <c r="BQ113" s="234"/>
      <c r="BR113" s="234"/>
      <c r="BS113" s="234"/>
      <c r="BT113" s="234"/>
      <c r="BU113" s="234"/>
      <c r="BV113" s="234"/>
      <c r="BW113" s="234"/>
      <c r="BX113" s="234"/>
      <c r="BY113" s="234"/>
      <c r="BZ113" s="234"/>
      <c r="CA113" s="234"/>
      <c r="CB113" s="234"/>
      <c r="CC113" s="234"/>
      <c r="CD113" s="234"/>
      <c r="CE113" s="234"/>
      <c r="CF113" s="234"/>
      <c r="CG113" s="234"/>
      <c r="CH113" s="234"/>
      <c r="CI113" s="234"/>
      <c r="CJ113" s="234"/>
      <c r="CK113" s="234"/>
      <c r="CL113" s="234"/>
      <c r="CM113" s="234"/>
      <c r="CN113" s="234"/>
      <c r="CO113" s="234"/>
      <c r="CP113" s="234"/>
      <c r="CQ113" s="234"/>
      <c r="CR113" s="234"/>
      <c r="CS113" s="234"/>
      <c r="CT113" s="234"/>
      <c r="CU113" s="234"/>
      <c r="CV113" s="234"/>
      <c r="CW113" s="234"/>
      <c r="CX113" s="234"/>
      <c r="CY113" s="234"/>
      <c r="CZ113" s="234"/>
      <c r="DA113" s="234"/>
      <c r="DB113" s="234"/>
      <c r="DC113" s="234"/>
      <c r="DD113" s="234"/>
      <c r="DE113" s="234"/>
      <c r="DF113" s="234"/>
      <c r="DG113" s="234"/>
      <c r="DH113" s="234"/>
      <c r="DI113" s="234"/>
      <c r="DJ113" s="234"/>
      <c r="DK113" s="234"/>
      <c r="DL113" s="234"/>
      <c r="DM113" s="234"/>
      <c r="DN113" s="234"/>
      <c r="DO113" s="234"/>
      <c r="DP113" s="234"/>
      <c r="DQ113" s="234"/>
      <c r="DR113" s="234"/>
      <c r="DS113" s="234"/>
      <c r="DT113" s="234"/>
      <c r="DU113" s="234"/>
      <c r="DV113" s="234"/>
      <c r="DW113" s="234"/>
      <c r="DX113" s="234"/>
      <c r="DY113" s="234"/>
      <c r="DZ113" s="234"/>
      <c r="EA113" s="234"/>
      <c r="EB113" s="234"/>
      <c r="EC113" s="234"/>
      <c r="ED113" s="234"/>
      <c r="EE113" s="234"/>
      <c r="EF113" s="234"/>
      <c r="EG113" s="234"/>
      <c r="EH113" s="234"/>
      <c r="EI113" s="234"/>
      <c r="EJ113" s="234"/>
      <c r="EK113" s="234"/>
      <c r="EL113" s="234"/>
      <c r="EM113" s="234"/>
      <c r="EN113" s="234"/>
      <c r="EO113" s="234"/>
      <c r="EP113" s="234"/>
      <c r="EQ113" s="234"/>
      <c r="ER113" s="234"/>
      <c r="ES113" s="234"/>
      <c r="ET113" s="234"/>
      <c r="EU113" s="234"/>
      <c r="EV113" s="234"/>
      <c r="EW113" s="234"/>
      <c r="EX113" s="234"/>
      <c r="EY113" s="234"/>
      <c r="EZ113" s="234"/>
      <c r="FA113" s="234"/>
      <c r="FB113" s="234"/>
      <c r="FC113" s="234"/>
      <c r="FD113" s="234"/>
      <c r="FE113" s="234"/>
      <c r="FF113" s="234"/>
      <c r="FG113" s="234"/>
      <c r="FH113" s="234"/>
      <c r="FI113" s="234"/>
      <c r="FJ113" s="234"/>
      <c r="FK113" s="234"/>
      <c r="FL113" s="234"/>
      <c r="FM113" s="234"/>
      <c r="FN113" s="234"/>
      <c r="FO113" s="234"/>
      <c r="FP113" s="234"/>
      <c r="FQ113" s="234"/>
      <c r="FR113" s="234"/>
      <c r="FS113" s="234"/>
      <c r="FT113" s="234"/>
      <c r="FU113" s="234"/>
      <c r="FV113" s="234"/>
      <c r="FW113" s="234"/>
      <c r="FX113" s="234"/>
      <c r="FY113" s="234"/>
      <c r="FZ113" s="234"/>
      <c r="GA113" s="234"/>
      <c r="GB113" s="234"/>
      <c r="GC113" s="234"/>
      <c r="GD113" s="234"/>
      <c r="GE113" s="234"/>
      <c r="GF113" s="234"/>
      <c r="GG113" s="234"/>
      <c r="GH113" s="234"/>
      <c r="GI113" s="234"/>
      <c r="GJ113" s="234"/>
      <c r="GK113" s="234"/>
      <c r="GL113" s="234"/>
      <c r="GM113" s="234"/>
      <c r="GN113" s="234"/>
      <c r="GO113" s="234"/>
      <c r="GP113" s="234"/>
      <c r="GQ113" s="234"/>
      <c r="GR113" s="234"/>
      <c r="GS113" s="234"/>
      <c r="GT113" s="234"/>
      <c r="GU113" s="234"/>
      <c r="GV113" s="234"/>
      <c r="GW113" s="234"/>
      <c r="GX113" s="234"/>
      <c r="GY113" s="234"/>
      <c r="GZ113" s="234"/>
      <c r="HA113" s="234"/>
      <c r="HB113" s="234"/>
      <c r="HC113" s="234"/>
      <c r="HD113" s="234"/>
      <c r="HE113" s="234"/>
      <c r="HF113" s="234"/>
      <c r="HG113" s="234"/>
      <c r="HH113" s="234"/>
      <c r="HI113" s="234"/>
      <c r="HJ113" s="234"/>
      <c r="HK113" s="234"/>
      <c r="HL113" s="234"/>
      <c r="HM113" s="234"/>
      <c r="HN113" s="234"/>
      <c r="HO113" s="234"/>
      <c r="HP113" s="234"/>
      <c r="HQ113" s="234"/>
      <c r="HR113" s="234"/>
      <c r="HS113" s="234"/>
      <c r="HT113" s="234"/>
      <c r="HU113" s="234"/>
      <c r="HV113" s="234"/>
      <c r="HW113" s="234"/>
      <c r="HX113" s="234"/>
      <c r="HY113" s="234"/>
      <c r="HZ113" s="234"/>
      <c r="IA113" s="234"/>
      <c r="IB113" s="234"/>
      <c r="IC113" s="234"/>
      <c r="ID113" s="234"/>
      <c r="IE113" s="234"/>
      <c r="IF113" s="234"/>
      <c r="IG113" s="234"/>
      <c r="IH113" s="234"/>
      <c r="II113" s="234"/>
      <c r="IJ113" s="234"/>
      <c r="IK113" s="234"/>
      <c r="IL113" s="234"/>
      <c r="IM113" s="234"/>
      <c r="IN113" s="234"/>
      <c r="IO113" s="234"/>
      <c r="IP113" s="234"/>
      <c r="IQ113" s="234"/>
      <c r="IR113" s="234"/>
      <c r="IS113" s="234"/>
      <c r="IT113" s="234"/>
      <c r="IU113" s="234"/>
      <c r="IV113" s="234"/>
      <c r="IW113" s="234"/>
      <c r="IX113" s="234"/>
      <c r="IY113" s="234"/>
      <c r="IZ113" s="234"/>
      <c r="JA113" s="234"/>
      <c r="JB113" s="234"/>
      <c r="JC113" s="234"/>
    </row>
    <row r="114" spans="1:263" s="235" customFormat="1" ht="44.25" customHeight="1" thickBot="1" x14ac:dyDescent="0.3">
      <c r="A114" s="320">
        <v>29</v>
      </c>
      <c r="B114" s="305" t="s">
        <v>367</v>
      </c>
      <c r="C114" s="40" t="s">
        <v>369</v>
      </c>
      <c r="D114" s="40" t="s">
        <v>112</v>
      </c>
      <c r="E114" s="40" t="s">
        <v>117</v>
      </c>
      <c r="F114" s="40" t="s">
        <v>370</v>
      </c>
      <c r="G114" s="54">
        <v>11929</v>
      </c>
      <c r="H114" s="45" t="s">
        <v>280</v>
      </c>
      <c r="I114" s="209" t="s">
        <v>368</v>
      </c>
      <c r="J114" s="40" t="s">
        <v>371</v>
      </c>
      <c r="K114" s="58">
        <v>42740</v>
      </c>
      <c r="L114" s="69">
        <v>45700</v>
      </c>
      <c r="M114" s="54">
        <v>12001</v>
      </c>
      <c r="N114" s="58">
        <v>42740</v>
      </c>
      <c r="O114" s="58">
        <v>43105</v>
      </c>
      <c r="P114" s="40" t="s">
        <v>161</v>
      </c>
      <c r="Q114" s="58" t="s">
        <v>118</v>
      </c>
      <c r="R114" s="58" t="s">
        <v>118</v>
      </c>
      <c r="S114" s="58" t="s">
        <v>118</v>
      </c>
      <c r="T114" s="40" t="s">
        <v>326</v>
      </c>
      <c r="U114" s="58" t="s">
        <v>118</v>
      </c>
      <c r="V114" s="58" t="s">
        <v>118</v>
      </c>
      <c r="W114" s="58" t="s">
        <v>118</v>
      </c>
      <c r="X114" s="58" t="s">
        <v>118</v>
      </c>
      <c r="Y114" s="58" t="s">
        <v>118</v>
      </c>
      <c r="Z114" s="58" t="s">
        <v>118</v>
      </c>
      <c r="AA114" s="58" t="s">
        <v>118</v>
      </c>
      <c r="AB114" s="58" t="s">
        <v>118</v>
      </c>
      <c r="AC114" s="21">
        <v>0</v>
      </c>
      <c r="AD114" s="21">
        <v>0</v>
      </c>
      <c r="AE114" s="21">
        <v>0</v>
      </c>
      <c r="AF114" s="21">
        <v>0</v>
      </c>
      <c r="AG114" s="21">
        <v>15696.1</v>
      </c>
      <c r="AH114" s="69">
        <f t="shared" si="0"/>
        <v>15696.1</v>
      </c>
      <c r="AI114" s="66" t="s">
        <v>118</v>
      </c>
      <c r="AJ114" s="66" t="s">
        <v>118</v>
      </c>
      <c r="AK114" s="66" t="s">
        <v>118</v>
      </c>
      <c r="AL114" s="66" t="s">
        <v>118</v>
      </c>
      <c r="AM114" s="66" t="s">
        <v>118</v>
      </c>
      <c r="AN114" s="66" t="s">
        <v>118</v>
      </c>
      <c r="AO114" s="66" t="s">
        <v>118</v>
      </c>
      <c r="AP114" s="66" t="s">
        <v>118</v>
      </c>
      <c r="AQ114" s="66" t="s">
        <v>118</v>
      </c>
      <c r="AR114" s="66" t="s">
        <v>118</v>
      </c>
      <c r="AS114" s="66" t="s">
        <v>118</v>
      </c>
      <c r="AT114" s="66" t="s">
        <v>118</v>
      </c>
      <c r="AU114" s="54" t="s">
        <v>118</v>
      </c>
      <c r="AV114" s="66" t="s">
        <v>118</v>
      </c>
      <c r="AW114" s="66" t="s">
        <v>118</v>
      </c>
      <c r="AX114" s="66" t="s">
        <v>118</v>
      </c>
      <c r="AY114" s="66" t="s">
        <v>118</v>
      </c>
      <c r="AZ114" s="66" t="s">
        <v>118</v>
      </c>
      <c r="BA114" s="66" t="s">
        <v>118</v>
      </c>
      <c r="BB114" s="66" t="s">
        <v>118</v>
      </c>
      <c r="BC114" s="66" t="s">
        <v>118</v>
      </c>
      <c r="BD114" s="22" t="s">
        <v>118</v>
      </c>
      <c r="BE114" s="234"/>
      <c r="BF114" s="234"/>
      <c r="BG114" s="234"/>
      <c r="BH114" s="234"/>
      <c r="BI114" s="234"/>
      <c r="BJ114" s="234"/>
      <c r="BK114" s="234"/>
      <c r="BL114" s="234"/>
      <c r="BM114" s="234"/>
      <c r="BN114" s="234"/>
      <c r="BO114" s="234"/>
      <c r="BP114" s="234"/>
      <c r="BQ114" s="234"/>
      <c r="BR114" s="234"/>
      <c r="BS114" s="234"/>
      <c r="BT114" s="234"/>
      <c r="BU114" s="234"/>
      <c r="BV114" s="234"/>
      <c r="BW114" s="234"/>
      <c r="BX114" s="234"/>
      <c r="BY114" s="234"/>
      <c r="BZ114" s="234"/>
      <c r="CA114" s="234"/>
      <c r="CB114" s="234"/>
      <c r="CC114" s="234"/>
      <c r="CD114" s="234"/>
      <c r="CE114" s="234"/>
      <c r="CF114" s="234"/>
      <c r="CG114" s="234"/>
      <c r="CH114" s="234"/>
      <c r="CI114" s="234"/>
      <c r="CJ114" s="234"/>
      <c r="CK114" s="234"/>
      <c r="CL114" s="234"/>
      <c r="CM114" s="234"/>
      <c r="CN114" s="234"/>
      <c r="CO114" s="234"/>
      <c r="CP114" s="234"/>
      <c r="CQ114" s="234"/>
      <c r="CR114" s="234"/>
      <c r="CS114" s="234"/>
      <c r="CT114" s="234"/>
      <c r="CU114" s="234"/>
      <c r="CV114" s="234"/>
      <c r="CW114" s="234"/>
      <c r="CX114" s="234"/>
      <c r="CY114" s="234"/>
      <c r="CZ114" s="234"/>
      <c r="DA114" s="234"/>
      <c r="DB114" s="234"/>
      <c r="DC114" s="234"/>
      <c r="DD114" s="234"/>
      <c r="DE114" s="234"/>
      <c r="DF114" s="234"/>
      <c r="DG114" s="234"/>
      <c r="DH114" s="234"/>
      <c r="DI114" s="234"/>
      <c r="DJ114" s="234"/>
      <c r="DK114" s="234"/>
      <c r="DL114" s="234"/>
      <c r="DM114" s="234"/>
      <c r="DN114" s="234"/>
      <c r="DO114" s="234"/>
      <c r="DP114" s="234"/>
      <c r="DQ114" s="234"/>
      <c r="DR114" s="234"/>
      <c r="DS114" s="234"/>
      <c r="DT114" s="234"/>
      <c r="DU114" s="234"/>
      <c r="DV114" s="234"/>
      <c r="DW114" s="234"/>
      <c r="DX114" s="234"/>
      <c r="DY114" s="234"/>
      <c r="DZ114" s="234"/>
      <c r="EA114" s="234"/>
      <c r="EB114" s="234"/>
      <c r="EC114" s="234"/>
      <c r="ED114" s="234"/>
      <c r="EE114" s="234"/>
      <c r="EF114" s="234"/>
      <c r="EG114" s="234"/>
      <c r="EH114" s="234"/>
      <c r="EI114" s="234"/>
      <c r="EJ114" s="234"/>
      <c r="EK114" s="234"/>
      <c r="EL114" s="234"/>
      <c r="EM114" s="234"/>
      <c r="EN114" s="234"/>
      <c r="EO114" s="234"/>
      <c r="EP114" s="234"/>
      <c r="EQ114" s="234"/>
      <c r="ER114" s="234"/>
      <c r="ES114" s="234"/>
      <c r="ET114" s="234"/>
      <c r="EU114" s="234"/>
      <c r="EV114" s="234"/>
      <c r="EW114" s="234"/>
      <c r="EX114" s="234"/>
      <c r="EY114" s="234"/>
      <c r="EZ114" s="234"/>
      <c r="FA114" s="234"/>
      <c r="FB114" s="234"/>
      <c r="FC114" s="234"/>
      <c r="FD114" s="234"/>
      <c r="FE114" s="234"/>
      <c r="FF114" s="234"/>
      <c r="FG114" s="234"/>
      <c r="FH114" s="234"/>
      <c r="FI114" s="234"/>
      <c r="FJ114" s="234"/>
      <c r="FK114" s="234"/>
      <c r="FL114" s="234"/>
      <c r="FM114" s="234"/>
      <c r="FN114" s="234"/>
      <c r="FO114" s="234"/>
      <c r="FP114" s="234"/>
      <c r="FQ114" s="234"/>
      <c r="FR114" s="234"/>
      <c r="FS114" s="234"/>
      <c r="FT114" s="234"/>
      <c r="FU114" s="234"/>
      <c r="FV114" s="234"/>
      <c r="FW114" s="234"/>
      <c r="FX114" s="234"/>
      <c r="FY114" s="234"/>
      <c r="FZ114" s="234"/>
      <c r="GA114" s="234"/>
      <c r="GB114" s="234"/>
      <c r="GC114" s="234"/>
      <c r="GD114" s="234"/>
      <c r="GE114" s="234"/>
      <c r="GF114" s="234"/>
      <c r="GG114" s="234"/>
      <c r="GH114" s="234"/>
      <c r="GI114" s="234"/>
      <c r="GJ114" s="234"/>
      <c r="GK114" s="234"/>
      <c r="GL114" s="234"/>
      <c r="GM114" s="234"/>
      <c r="GN114" s="234"/>
      <c r="GO114" s="234"/>
      <c r="GP114" s="234"/>
      <c r="GQ114" s="234"/>
      <c r="GR114" s="234"/>
      <c r="GS114" s="234"/>
      <c r="GT114" s="234"/>
      <c r="GU114" s="234"/>
      <c r="GV114" s="234"/>
      <c r="GW114" s="234"/>
      <c r="GX114" s="234"/>
      <c r="GY114" s="234"/>
      <c r="GZ114" s="234"/>
      <c r="HA114" s="234"/>
      <c r="HB114" s="234"/>
      <c r="HC114" s="234"/>
      <c r="HD114" s="234"/>
      <c r="HE114" s="234"/>
      <c r="HF114" s="234"/>
      <c r="HG114" s="234"/>
      <c r="HH114" s="234"/>
      <c r="HI114" s="234"/>
      <c r="HJ114" s="234"/>
      <c r="HK114" s="234"/>
      <c r="HL114" s="234"/>
      <c r="HM114" s="234"/>
      <c r="HN114" s="234"/>
      <c r="HO114" s="234"/>
      <c r="HP114" s="234"/>
      <c r="HQ114" s="234"/>
      <c r="HR114" s="234"/>
      <c r="HS114" s="234"/>
      <c r="HT114" s="234"/>
      <c r="HU114" s="234"/>
      <c r="HV114" s="234"/>
      <c r="HW114" s="234"/>
      <c r="HX114" s="234"/>
      <c r="HY114" s="234"/>
      <c r="HZ114" s="234"/>
      <c r="IA114" s="234"/>
      <c r="IB114" s="234"/>
      <c r="IC114" s="234"/>
      <c r="ID114" s="234"/>
      <c r="IE114" s="234"/>
      <c r="IF114" s="234"/>
      <c r="IG114" s="234"/>
      <c r="IH114" s="234"/>
      <c r="II114" s="234"/>
      <c r="IJ114" s="234"/>
      <c r="IK114" s="234"/>
      <c r="IL114" s="234"/>
      <c r="IM114" s="234"/>
      <c r="IN114" s="234"/>
      <c r="IO114" s="234"/>
      <c r="IP114" s="234"/>
      <c r="IQ114" s="234"/>
      <c r="IR114" s="234"/>
      <c r="IS114" s="234"/>
      <c r="IT114" s="234"/>
      <c r="IU114" s="234"/>
      <c r="IV114" s="234"/>
      <c r="IW114" s="234"/>
      <c r="IX114" s="234"/>
      <c r="IY114" s="234"/>
      <c r="IZ114" s="234"/>
      <c r="JA114" s="234"/>
      <c r="JB114" s="234"/>
      <c r="JC114" s="234"/>
    </row>
    <row r="115" spans="1:263" ht="39" customHeight="1" thickBot="1" x14ac:dyDescent="0.3">
      <c r="A115" s="317">
        <v>30</v>
      </c>
      <c r="B115" s="301" t="s">
        <v>372</v>
      </c>
      <c r="C115" s="1" t="s">
        <v>373</v>
      </c>
      <c r="D115" s="1" t="s">
        <v>112</v>
      </c>
      <c r="E115" s="1" t="s">
        <v>117</v>
      </c>
      <c r="F115" s="1" t="s">
        <v>374</v>
      </c>
      <c r="G115" s="4">
        <v>11930</v>
      </c>
      <c r="H115" s="5" t="s">
        <v>360</v>
      </c>
      <c r="I115" s="208" t="s">
        <v>375</v>
      </c>
      <c r="J115" s="1" t="s">
        <v>376</v>
      </c>
      <c r="K115" s="2">
        <v>42740</v>
      </c>
      <c r="L115" s="9">
        <v>272000</v>
      </c>
      <c r="M115" s="4">
        <v>11930</v>
      </c>
      <c r="N115" s="2">
        <v>42740</v>
      </c>
      <c r="O115" s="2">
        <v>43105</v>
      </c>
      <c r="P115" s="1" t="s">
        <v>292</v>
      </c>
      <c r="Q115" s="2" t="s">
        <v>118</v>
      </c>
      <c r="R115" s="2" t="s">
        <v>118</v>
      </c>
      <c r="S115" s="2" t="s">
        <v>118</v>
      </c>
      <c r="T115" s="1" t="s">
        <v>326</v>
      </c>
      <c r="U115" s="2" t="s">
        <v>118</v>
      </c>
      <c r="V115" s="2" t="s">
        <v>118</v>
      </c>
      <c r="W115" s="2" t="s">
        <v>118</v>
      </c>
      <c r="X115" s="2" t="s">
        <v>118</v>
      </c>
      <c r="Y115" s="2" t="s">
        <v>118</v>
      </c>
      <c r="Z115" s="2" t="s">
        <v>118</v>
      </c>
      <c r="AA115" s="2" t="s">
        <v>118</v>
      </c>
      <c r="AB115" s="2" t="s">
        <v>118</v>
      </c>
      <c r="AC115" s="8">
        <v>0</v>
      </c>
      <c r="AD115" s="8">
        <v>0</v>
      </c>
      <c r="AE115" s="8">
        <v>0</v>
      </c>
      <c r="AF115" s="8">
        <v>0</v>
      </c>
      <c r="AG115" s="8">
        <v>127466</v>
      </c>
      <c r="AH115" s="9">
        <f t="shared" si="0"/>
        <v>127466</v>
      </c>
      <c r="AI115" s="3" t="s">
        <v>118</v>
      </c>
      <c r="AJ115" s="3" t="s">
        <v>118</v>
      </c>
      <c r="AK115" s="3" t="s">
        <v>118</v>
      </c>
      <c r="AL115" s="3" t="s">
        <v>118</v>
      </c>
      <c r="AM115" s="3" t="s">
        <v>118</v>
      </c>
      <c r="AN115" s="3" t="s">
        <v>118</v>
      </c>
      <c r="AO115" s="3" t="s">
        <v>118</v>
      </c>
      <c r="AP115" s="3" t="s">
        <v>118</v>
      </c>
      <c r="AQ115" s="3" t="s">
        <v>118</v>
      </c>
      <c r="AR115" s="3" t="s">
        <v>118</v>
      </c>
      <c r="AS115" s="3" t="s">
        <v>118</v>
      </c>
      <c r="AT115" s="3" t="s">
        <v>118</v>
      </c>
      <c r="AU115" s="4" t="s">
        <v>118</v>
      </c>
      <c r="AV115" s="3" t="s">
        <v>118</v>
      </c>
      <c r="AW115" s="3" t="s">
        <v>118</v>
      </c>
      <c r="AX115" s="3" t="s">
        <v>118</v>
      </c>
      <c r="AY115" s="3" t="s">
        <v>118</v>
      </c>
      <c r="AZ115" s="3" t="s">
        <v>118</v>
      </c>
      <c r="BA115" s="3" t="s">
        <v>118</v>
      </c>
      <c r="BB115" s="3" t="s">
        <v>118</v>
      </c>
      <c r="BC115" s="3" t="s">
        <v>118</v>
      </c>
      <c r="BD115" s="6" t="s">
        <v>118</v>
      </c>
      <c r="BE115" s="234"/>
      <c r="BF115" s="234"/>
      <c r="BG115" s="234"/>
      <c r="BH115" s="234"/>
      <c r="BI115" s="234"/>
      <c r="BJ115" s="234"/>
      <c r="BK115" s="234"/>
      <c r="BL115" s="234"/>
      <c r="BM115" s="234"/>
      <c r="BN115" s="234"/>
      <c r="BO115" s="234"/>
      <c r="BP115" s="234"/>
      <c r="BQ115" s="234"/>
      <c r="BR115" s="234"/>
      <c r="BS115" s="234"/>
      <c r="BT115" s="234"/>
      <c r="BU115" s="234"/>
      <c r="BV115" s="234"/>
      <c r="BW115" s="234"/>
      <c r="BX115" s="234"/>
      <c r="BY115" s="234"/>
      <c r="BZ115" s="234"/>
      <c r="CA115" s="234"/>
      <c r="CB115" s="234"/>
      <c r="CC115" s="234"/>
      <c r="CD115" s="234"/>
      <c r="CE115" s="234"/>
      <c r="CF115" s="234"/>
      <c r="CG115" s="234"/>
      <c r="CH115" s="234"/>
      <c r="CI115" s="234"/>
      <c r="CJ115" s="234"/>
      <c r="CK115" s="234"/>
      <c r="CL115" s="234"/>
      <c r="CM115" s="234"/>
      <c r="CN115" s="234"/>
      <c r="CO115" s="234"/>
      <c r="CP115" s="234"/>
      <c r="CQ115" s="234"/>
      <c r="CR115" s="234"/>
      <c r="CS115" s="234"/>
      <c r="CT115" s="234"/>
      <c r="CU115" s="234"/>
      <c r="CV115" s="234"/>
      <c r="CW115" s="234"/>
      <c r="CX115" s="234"/>
      <c r="CY115" s="234"/>
      <c r="CZ115" s="234"/>
      <c r="DA115" s="234"/>
      <c r="DB115" s="234"/>
      <c r="DC115" s="234"/>
      <c r="DD115" s="234"/>
      <c r="DE115" s="234"/>
      <c r="DF115" s="234"/>
      <c r="DG115" s="234"/>
      <c r="DH115" s="234"/>
      <c r="DI115" s="234"/>
      <c r="DJ115" s="234"/>
      <c r="DK115" s="234"/>
      <c r="DL115" s="234"/>
      <c r="DM115" s="234"/>
      <c r="DN115" s="234"/>
      <c r="DO115" s="234"/>
      <c r="DP115" s="234"/>
      <c r="DQ115" s="234"/>
      <c r="DR115" s="234"/>
      <c r="DS115" s="234"/>
      <c r="DT115" s="234"/>
      <c r="DU115" s="234"/>
      <c r="DV115" s="234"/>
      <c r="DW115" s="234"/>
      <c r="DX115" s="234"/>
      <c r="DY115" s="234"/>
      <c r="DZ115" s="234"/>
      <c r="EA115" s="234"/>
      <c r="EB115" s="234"/>
      <c r="EC115" s="234"/>
      <c r="ED115" s="234"/>
      <c r="EE115" s="234"/>
      <c r="EF115" s="234"/>
      <c r="EG115" s="234"/>
      <c r="EH115" s="234"/>
      <c r="EI115" s="234"/>
      <c r="EJ115" s="234"/>
      <c r="EK115" s="234"/>
      <c r="EL115" s="234"/>
      <c r="EM115" s="234"/>
      <c r="EN115" s="234"/>
      <c r="EO115" s="234"/>
      <c r="EP115" s="234"/>
      <c r="EQ115" s="234"/>
      <c r="ER115" s="234"/>
      <c r="ES115" s="234"/>
      <c r="ET115" s="234"/>
      <c r="EU115" s="234"/>
      <c r="EV115" s="234"/>
      <c r="EW115" s="234"/>
      <c r="EX115" s="234"/>
      <c r="EY115" s="234"/>
      <c r="EZ115" s="234"/>
      <c r="FA115" s="234"/>
      <c r="FB115" s="234"/>
      <c r="FC115" s="234"/>
      <c r="FD115" s="234"/>
      <c r="FE115" s="234"/>
      <c r="FF115" s="234"/>
      <c r="FG115" s="234"/>
      <c r="FH115" s="234"/>
      <c r="FI115" s="234"/>
      <c r="FJ115" s="234"/>
      <c r="FK115" s="234"/>
      <c r="FL115" s="234"/>
      <c r="FM115" s="234"/>
      <c r="FN115" s="234"/>
      <c r="FO115" s="234"/>
      <c r="FP115" s="234"/>
      <c r="FQ115" s="234"/>
      <c r="FR115" s="234"/>
      <c r="FS115" s="234"/>
      <c r="FT115" s="234"/>
      <c r="FU115" s="234"/>
      <c r="FV115" s="234"/>
      <c r="FW115" s="234"/>
      <c r="FX115" s="234"/>
      <c r="FY115" s="234"/>
      <c r="FZ115" s="234"/>
      <c r="GA115" s="234"/>
      <c r="GB115" s="234"/>
      <c r="GC115" s="234"/>
      <c r="GD115" s="234"/>
      <c r="GE115" s="234"/>
      <c r="GF115" s="234"/>
      <c r="GG115" s="234"/>
      <c r="GH115" s="234"/>
      <c r="GI115" s="234"/>
      <c r="GJ115" s="234"/>
      <c r="GK115" s="234"/>
      <c r="GL115" s="234"/>
      <c r="GM115" s="234"/>
      <c r="GN115" s="234"/>
      <c r="GO115" s="234"/>
      <c r="GP115" s="234"/>
      <c r="GQ115" s="234"/>
      <c r="GR115" s="234"/>
      <c r="GS115" s="234"/>
      <c r="GT115" s="234"/>
      <c r="GU115" s="234"/>
      <c r="GV115" s="234"/>
      <c r="GW115" s="234"/>
      <c r="GX115" s="234"/>
      <c r="GY115" s="234"/>
      <c r="GZ115" s="234"/>
      <c r="HA115" s="234"/>
      <c r="HB115" s="234"/>
      <c r="HC115" s="234"/>
      <c r="HD115" s="234"/>
      <c r="HE115" s="234"/>
      <c r="HF115" s="234"/>
      <c r="HG115" s="234"/>
      <c r="HH115" s="234"/>
      <c r="HI115" s="234"/>
      <c r="HJ115" s="234"/>
      <c r="HK115" s="234"/>
      <c r="HL115" s="234"/>
      <c r="HM115" s="234"/>
      <c r="HN115" s="234"/>
      <c r="HO115" s="234"/>
      <c r="HP115" s="234"/>
      <c r="HQ115" s="234"/>
      <c r="HR115" s="234"/>
      <c r="HS115" s="234"/>
      <c r="HT115" s="234"/>
      <c r="HU115" s="234"/>
      <c r="HV115" s="234"/>
      <c r="HW115" s="234"/>
      <c r="HX115" s="234"/>
      <c r="HY115" s="234"/>
      <c r="HZ115" s="234"/>
      <c r="IA115" s="234"/>
      <c r="IB115" s="234"/>
      <c r="IC115" s="234"/>
      <c r="ID115" s="234"/>
      <c r="IE115" s="234"/>
      <c r="IF115" s="234"/>
      <c r="IG115" s="234"/>
      <c r="IH115" s="234"/>
      <c r="II115" s="234"/>
      <c r="IJ115" s="234"/>
      <c r="IK115" s="234"/>
      <c r="IL115" s="234"/>
      <c r="IM115" s="234"/>
      <c r="IN115" s="234"/>
      <c r="IO115" s="234"/>
      <c r="IP115" s="234"/>
      <c r="IQ115" s="234"/>
      <c r="IR115" s="234"/>
      <c r="IS115" s="234"/>
      <c r="IT115" s="234"/>
      <c r="IU115" s="234"/>
      <c r="IV115" s="234"/>
      <c r="IW115" s="234"/>
      <c r="IX115" s="234"/>
      <c r="IY115" s="234"/>
      <c r="IZ115" s="234"/>
      <c r="JA115" s="234"/>
      <c r="JB115" s="234"/>
      <c r="JC115" s="234"/>
    </row>
    <row r="116" spans="1:263" ht="39" customHeight="1" thickBot="1" x14ac:dyDescent="0.3">
      <c r="A116" s="318">
        <v>31</v>
      </c>
      <c r="B116" s="304" t="s">
        <v>367</v>
      </c>
      <c r="C116" s="39" t="s">
        <v>377</v>
      </c>
      <c r="D116" s="39" t="s">
        <v>112</v>
      </c>
      <c r="E116" s="39" t="s">
        <v>117</v>
      </c>
      <c r="F116" s="39" t="s">
        <v>378</v>
      </c>
      <c r="G116" s="44" t="s">
        <v>379</v>
      </c>
      <c r="H116" s="44" t="s">
        <v>296</v>
      </c>
      <c r="I116" s="38" t="s">
        <v>380</v>
      </c>
      <c r="J116" s="39" t="s">
        <v>381</v>
      </c>
      <c r="K116" s="57">
        <v>42744</v>
      </c>
      <c r="L116" s="68">
        <v>20000</v>
      </c>
      <c r="M116" s="53">
        <v>12001</v>
      </c>
      <c r="N116" s="57">
        <v>42744</v>
      </c>
      <c r="O116" s="57">
        <v>43124</v>
      </c>
      <c r="P116" s="39" t="s">
        <v>292</v>
      </c>
      <c r="Q116" s="39" t="s">
        <v>118</v>
      </c>
      <c r="R116" s="39" t="s">
        <v>118</v>
      </c>
      <c r="S116" s="39" t="s">
        <v>118</v>
      </c>
      <c r="T116" s="39" t="s">
        <v>382</v>
      </c>
      <c r="U116" s="44" t="s">
        <v>118</v>
      </c>
      <c r="V116" s="57" t="s">
        <v>118</v>
      </c>
      <c r="W116" s="53" t="s">
        <v>118</v>
      </c>
      <c r="X116" s="39" t="s">
        <v>118</v>
      </c>
      <c r="Y116" s="57" t="s">
        <v>118</v>
      </c>
      <c r="Z116" s="57" t="s">
        <v>118</v>
      </c>
      <c r="AA116" s="10" t="s">
        <v>118</v>
      </c>
      <c r="AB116" s="39" t="s">
        <v>118</v>
      </c>
      <c r="AC116" s="10">
        <v>0</v>
      </c>
      <c r="AD116" s="10">
        <v>0</v>
      </c>
      <c r="AE116" s="10">
        <v>0</v>
      </c>
      <c r="AF116" s="10">
        <v>0</v>
      </c>
      <c r="AG116" s="10">
        <v>17614.5</v>
      </c>
      <c r="AH116" s="68">
        <f t="shared" si="0"/>
        <v>17614.5</v>
      </c>
      <c r="AI116" s="65" t="s">
        <v>118</v>
      </c>
      <c r="AJ116" s="53" t="s">
        <v>118</v>
      </c>
      <c r="AK116" s="53" t="s">
        <v>118</v>
      </c>
      <c r="AL116" s="53" t="s">
        <v>118</v>
      </c>
      <c r="AM116" s="55" t="s">
        <v>118</v>
      </c>
      <c r="AN116" s="55" t="s">
        <v>118</v>
      </c>
      <c r="AO116" s="55" t="s">
        <v>118</v>
      </c>
      <c r="AP116" s="55" t="s">
        <v>118</v>
      </c>
      <c r="AQ116" s="55" t="s">
        <v>118</v>
      </c>
      <c r="AR116" s="55" t="s">
        <v>118</v>
      </c>
      <c r="AS116" s="53" t="s">
        <v>118</v>
      </c>
      <c r="AT116" s="53" t="s">
        <v>118</v>
      </c>
      <c r="AU116" s="53" t="s">
        <v>118</v>
      </c>
      <c r="AV116" s="53" t="s">
        <v>118</v>
      </c>
      <c r="AW116" s="53" t="s">
        <v>118</v>
      </c>
      <c r="AX116" s="53" t="s">
        <v>118</v>
      </c>
      <c r="AY116" s="53" t="s">
        <v>118</v>
      </c>
      <c r="AZ116" s="53" t="s">
        <v>118</v>
      </c>
      <c r="BA116" s="53" t="s">
        <v>118</v>
      </c>
      <c r="BB116" s="53" t="s">
        <v>118</v>
      </c>
      <c r="BC116" s="53" t="s">
        <v>118</v>
      </c>
      <c r="BD116" s="67" t="s">
        <v>118</v>
      </c>
      <c r="BE116" s="234"/>
      <c r="BF116" s="234"/>
      <c r="BG116" s="234"/>
      <c r="BH116" s="234"/>
      <c r="BI116" s="234"/>
      <c r="BJ116" s="234"/>
      <c r="BK116" s="234"/>
      <c r="BL116" s="234"/>
      <c r="BM116" s="234"/>
      <c r="BN116" s="234"/>
      <c r="BO116" s="234"/>
      <c r="BP116" s="234"/>
      <c r="BQ116" s="234"/>
      <c r="BR116" s="234"/>
      <c r="BS116" s="234"/>
      <c r="BT116" s="234"/>
      <c r="BU116" s="234"/>
      <c r="BV116" s="234"/>
      <c r="BW116" s="234"/>
      <c r="BX116" s="234"/>
      <c r="BY116" s="234"/>
      <c r="BZ116" s="234"/>
      <c r="CA116" s="234"/>
      <c r="CB116" s="234"/>
      <c r="CC116" s="234"/>
      <c r="CD116" s="234"/>
      <c r="CE116" s="234"/>
      <c r="CF116" s="234"/>
      <c r="CG116" s="234"/>
      <c r="CH116" s="234"/>
      <c r="CI116" s="234"/>
      <c r="CJ116" s="234"/>
      <c r="CK116" s="234"/>
      <c r="CL116" s="234"/>
      <c r="CM116" s="234"/>
      <c r="CN116" s="234"/>
      <c r="CO116" s="234"/>
      <c r="CP116" s="234"/>
      <c r="CQ116" s="234"/>
      <c r="CR116" s="234"/>
      <c r="CS116" s="234"/>
      <c r="CT116" s="234"/>
      <c r="CU116" s="234"/>
      <c r="CV116" s="234"/>
      <c r="CW116" s="234"/>
      <c r="CX116" s="234"/>
      <c r="CY116" s="234"/>
      <c r="CZ116" s="234"/>
      <c r="DA116" s="234"/>
      <c r="DB116" s="234"/>
      <c r="DC116" s="234"/>
      <c r="DD116" s="234"/>
      <c r="DE116" s="234"/>
      <c r="DF116" s="234"/>
      <c r="DG116" s="234"/>
      <c r="DH116" s="234"/>
      <c r="DI116" s="234"/>
      <c r="DJ116" s="234"/>
      <c r="DK116" s="234"/>
      <c r="DL116" s="234"/>
      <c r="DM116" s="234"/>
      <c r="DN116" s="234"/>
      <c r="DO116" s="234"/>
      <c r="DP116" s="234"/>
      <c r="DQ116" s="234"/>
      <c r="DR116" s="234"/>
      <c r="DS116" s="234"/>
      <c r="DT116" s="234"/>
      <c r="DU116" s="234"/>
      <c r="DV116" s="234"/>
      <c r="DW116" s="234"/>
      <c r="DX116" s="234"/>
      <c r="DY116" s="234"/>
      <c r="DZ116" s="234"/>
      <c r="EA116" s="234"/>
      <c r="EB116" s="234"/>
      <c r="EC116" s="234"/>
      <c r="ED116" s="234"/>
      <c r="EE116" s="234"/>
      <c r="EF116" s="234"/>
      <c r="EG116" s="234"/>
      <c r="EH116" s="234"/>
      <c r="EI116" s="234"/>
      <c r="EJ116" s="234"/>
      <c r="EK116" s="234"/>
      <c r="EL116" s="234"/>
      <c r="EM116" s="234"/>
      <c r="EN116" s="234"/>
      <c r="EO116" s="234"/>
      <c r="EP116" s="234"/>
      <c r="EQ116" s="234"/>
      <c r="ER116" s="234"/>
      <c r="ES116" s="234"/>
      <c r="ET116" s="234"/>
      <c r="EU116" s="234"/>
      <c r="EV116" s="234"/>
      <c r="EW116" s="234"/>
      <c r="EX116" s="234"/>
      <c r="EY116" s="234"/>
      <c r="EZ116" s="234"/>
      <c r="FA116" s="234"/>
      <c r="FB116" s="234"/>
      <c r="FC116" s="234"/>
      <c r="FD116" s="234"/>
      <c r="FE116" s="234"/>
      <c r="FF116" s="234"/>
      <c r="FG116" s="234"/>
      <c r="FH116" s="234"/>
      <c r="FI116" s="234"/>
      <c r="FJ116" s="234"/>
      <c r="FK116" s="234"/>
      <c r="FL116" s="234"/>
      <c r="FM116" s="234"/>
      <c r="FN116" s="234"/>
      <c r="FO116" s="234"/>
      <c r="FP116" s="234"/>
      <c r="FQ116" s="234"/>
      <c r="FR116" s="234"/>
      <c r="FS116" s="234"/>
      <c r="FT116" s="234"/>
      <c r="FU116" s="234"/>
      <c r="FV116" s="234"/>
      <c r="FW116" s="234"/>
      <c r="FX116" s="234"/>
      <c r="FY116" s="234"/>
      <c r="FZ116" s="234"/>
      <c r="GA116" s="234"/>
      <c r="GB116" s="234"/>
      <c r="GC116" s="234"/>
      <c r="GD116" s="234"/>
      <c r="GE116" s="234"/>
      <c r="GF116" s="234"/>
      <c r="GG116" s="234"/>
      <c r="GH116" s="234"/>
      <c r="GI116" s="234"/>
      <c r="GJ116" s="234"/>
      <c r="GK116" s="234"/>
      <c r="GL116" s="234"/>
      <c r="GM116" s="234"/>
      <c r="GN116" s="234"/>
      <c r="GO116" s="234"/>
      <c r="GP116" s="234"/>
      <c r="GQ116" s="234"/>
      <c r="GR116" s="234"/>
      <c r="GS116" s="234"/>
      <c r="GT116" s="234"/>
      <c r="GU116" s="234"/>
      <c r="GV116" s="234"/>
      <c r="GW116" s="234"/>
      <c r="GX116" s="234"/>
      <c r="GY116" s="234"/>
      <c r="GZ116" s="234"/>
      <c r="HA116" s="234"/>
      <c r="HB116" s="234"/>
      <c r="HC116" s="234"/>
      <c r="HD116" s="234"/>
      <c r="HE116" s="234"/>
      <c r="HF116" s="234"/>
      <c r="HG116" s="234"/>
      <c r="HH116" s="234"/>
      <c r="HI116" s="234"/>
      <c r="HJ116" s="234"/>
      <c r="HK116" s="234"/>
      <c r="HL116" s="234"/>
      <c r="HM116" s="234"/>
      <c r="HN116" s="234"/>
      <c r="HO116" s="234"/>
      <c r="HP116" s="234"/>
      <c r="HQ116" s="234"/>
      <c r="HR116" s="234"/>
      <c r="HS116" s="234"/>
      <c r="HT116" s="234"/>
      <c r="HU116" s="234"/>
      <c r="HV116" s="234"/>
      <c r="HW116" s="234"/>
      <c r="HX116" s="234"/>
      <c r="HY116" s="234"/>
      <c r="HZ116" s="234"/>
      <c r="IA116" s="234"/>
      <c r="IB116" s="234"/>
      <c r="IC116" s="234"/>
      <c r="ID116" s="234"/>
      <c r="IE116" s="234"/>
      <c r="IF116" s="234"/>
      <c r="IG116" s="234"/>
      <c r="IH116" s="234"/>
      <c r="II116" s="234"/>
      <c r="IJ116" s="234"/>
      <c r="IK116" s="234"/>
      <c r="IL116" s="234"/>
      <c r="IM116" s="234"/>
      <c r="IN116" s="234"/>
      <c r="IO116" s="234"/>
      <c r="IP116" s="234"/>
      <c r="IQ116" s="234"/>
      <c r="IR116" s="234"/>
      <c r="IS116" s="234"/>
      <c r="IT116" s="234"/>
      <c r="IU116" s="234"/>
      <c r="IV116" s="234"/>
      <c r="IW116" s="234"/>
      <c r="IX116" s="234"/>
      <c r="IY116" s="234"/>
      <c r="IZ116" s="234"/>
      <c r="JA116" s="234"/>
      <c r="JB116" s="234"/>
      <c r="JC116" s="234"/>
    </row>
    <row r="117" spans="1:263" ht="54.75" customHeight="1" thickBot="1" x14ac:dyDescent="0.3">
      <c r="A117" s="318">
        <v>32</v>
      </c>
      <c r="B117" s="304" t="s">
        <v>387</v>
      </c>
      <c r="C117" s="39" t="s">
        <v>118</v>
      </c>
      <c r="D117" s="39" t="s">
        <v>140</v>
      </c>
      <c r="E117" s="39" t="s">
        <v>117</v>
      </c>
      <c r="F117" s="39" t="s">
        <v>388</v>
      </c>
      <c r="G117" s="236">
        <v>12013</v>
      </c>
      <c r="H117" s="44" t="s">
        <v>389</v>
      </c>
      <c r="I117" s="38" t="s">
        <v>390</v>
      </c>
      <c r="J117" s="39" t="s">
        <v>391</v>
      </c>
      <c r="K117" s="237">
        <v>42814</v>
      </c>
      <c r="L117" s="68">
        <v>1030</v>
      </c>
      <c r="M117" s="236">
        <v>12054</v>
      </c>
      <c r="N117" s="237">
        <v>42814</v>
      </c>
      <c r="O117" s="237">
        <v>42998</v>
      </c>
      <c r="P117" s="39" t="s">
        <v>161</v>
      </c>
      <c r="Q117" s="57" t="s">
        <v>118</v>
      </c>
      <c r="R117" s="57" t="s">
        <v>118</v>
      </c>
      <c r="S117" s="57" t="s">
        <v>118</v>
      </c>
      <c r="T117" s="39" t="s">
        <v>115</v>
      </c>
      <c r="U117" s="57" t="s">
        <v>118</v>
      </c>
      <c r="V117" s="57" t="s">
        <v>118</v>
      </c>
      <c r="W117" s="238" t="s">
        <v>118</v>
      </c>
      <c r="X117" s="57" t="s">
        <v>118</v>
      </c>
      <c r="Y117" s="55" t="s">
        <v>118</v>
      </c>
      <c r="Z117" s="57" t="s">
        <v>118</v>
      </c>
      <c r="AA117" s="238" t="s">
        <v>118</v>
      </c>
      <c r="AB117" s="55" t="s">
        <v>118</v>
      </c>
      <c r="AC117" s="239">
        <v>0</v>
      </c>
      <c r="AD117" s="239">
        <v>0</v>
      </c>
      <c r="AE117" s="239">
        <v>0</v>
      </c>
      <c r="AF117" s="239">
        <v>0</v>
      </c>
      <c r="AG117" s="239">
        <v>1030</v>
      </c>
      <c r="AH117" s="240">
        <f t="shared" si="0"/>
        <v>1030</v>
      </c>
      <c r="AI117" s="238" t="s">
        <v>118</v>
      </c>
      <c r="AJ117" s="236" t="s">
        <v>118</v>
      </c>
      <c r="AK117" s="55" t="s">
        <v>118</v>
      </c>
      <c r="AL117" s="236" t="s">
        <v>118</v>
      </c>
      <c r="AM117" s="55" t="s">
        <v>118</v>
      </c>
      <c r="AN117" s="55" t="s">
        <v>118</v>
      </c>
      <c r="AO117" s="55" t="s">
        <v>118</v>
      </c>
      <c r="AP117" s="55" t="s">
        <v>118</v>
      </c>
      <c r="AQ117" s="55" t="s">
        <v>118</v>
      </c>
      <c r="AR117" s="55" t="s">
        <v>118</v>
      </c>
      <c r="AS117" s="65" t="s">
        <v>118</v>
      </c>
      <c r="AT117" s="65" t="s">
        <v>118</v>
      </c>
      <c r="AU117" s="53" t="s">
        <v>118</v>
      </c>
      <c r="AV117" s="65" t="s">
        <v>118</v>
      </c>
      <c r="AW117" s="65" t="s">
        <v>118</v>
      </c>
      <c r="AX117" s="65" t="s">
        <v>118</v>
      </c>
      <c r="AY117" s="65" t="s">
        <v>118</v>
      </c>
      <c r="AZ117" s="65" t="s">
        <v>118</v>
      </c>
      <c r="BA117" s="65" t="s">
        <v>118</v>
      </c>
      <c r="BB117" s="65" t="s">
        <v>118</v>
      </c>
      <c r="BC117" s="65" t="s">
        <v>118</v>
      </c>
      <c r="BD117" s="11" t="s">
        <v>118</v>
      </c>
      <c r="BE117" s="234"/>
      <c r="BF117" s="234"/>
      <c r="BG117" s="234"/>
      <c r="BH117" s="234"/>
      <c r="BI117" s="234"/>
      <c r="BJ117" s="234"/>
      <c r="BK117" s="234"/>
      <c r="BL117" s="234"/>
      <c r="BM117" s="234"/>
      <c r="BN117" s="234"/>
      <c r="BO117" s="234"/>
      <c r="BP117" s="234"/>
      <c r="BQ117" s="234"/>
      <c r="BR117" s="234"/>
      <c r="BS117" s="234"/>
      <c r="BT117" s="234"/>
      <c r="BU117" s="234"/>
      <c r="BV117" s="234"/>
      <c r="BW117" s="234"/>
      <c r="BX117" s="234"/>
      <c r="BY117" s="234"/>
      <c r="BZ117" s="234"/>
      <c r="CA117" s="234"/>
      <c r="CB117" s="234"/>
      <c r="CC117" s="234"/>
      <c r="CD117" s="234"/>
      <c r="CE117" s="234"/>
      <c r="CF117" s="234"/>
      <c r="CG117" s="234"/>
      <c r="CH117" s="234"/>
      <c r="CI117" s="234"/>
      <c r="CJ117" s="234"/>
      <c r="CK117" s="234"/>
      <c r="CL117" s="234"/>
      <c r="CM117" s="234"/>
      <c r="CN117" s="234"/>
      <c r="CO117" s="234"/>
      <c r="CP117" s="234"/>
      <c r="CQ117" s="234"/>
      <c r="CR117" s="234"/>
      <c r="CS117" s="234"/>
      <c r="CT117" s="234"/>
      <c r="CU117" s="234"/>
      <c r="CV117" s="234"/>
      <c r="CW117" s="234"/>
      <c r="CX117" s="234"/>
      <c r="CY117" s="234"/>
      <c r="CZ117" s="234"/>
      <c r="DA117" s="234"/>
      <c r="DB117" s="234"/>
      <c r="DC117" s="234"/>
      <c r="DD117" s="234"/>
      <c r="DE117" s="234"/>
      <c r="DF117" s="234"/>
      <c r="DG117" s="234"/>
      <c r="DH117" s="234"/>
      <c r="DI117" s="234"/>
      <c r="DJ117" s="234"/>
      <c r="DK117" s="234"/>
      <c r="DL117" s="234"/>
      <c r="DM117" s="234"/>
      <c r="DN117" s="234"/>
      <c r="DO117" s="234"/>
      <c r="DP117" s="234"/>
      <c r="DQ117" s="234"/>
      <c r="DR117" s="234"/>
      <c r="DS117" s="234"/>
      <c r="DT117" s="234"/>
      <c r="DU117" s="234"/>
      <c r="DV117" s="234"/>
      <c r="DW117" s="234"/>
      <c r="DX117" s="234"/>
      <c r="DY117" s="234"/>
      <c r="DZ117" s="234"/>
      <c r="EA117" s="234"/>
      <c r="EB117" s="234"/>
      <c r="EC117" s="234"/>
      <c r="ED117" s="234"/>
      <c r="EE117" s="234"/>
      <c r="EF117" s="234"/>
      <c r="EG117" s="234"/>
      <c r="EH117" s="234"/>
      <c r="EI117" s="234"/>
      <c r="EJ117" s="234"/>
      <c r="EK117" s="234"/>
      <c r="EL117" s="234"/>
      <c r="EM117" s="234"/>
      <c r="EN117" s="234"/>
      <c r="EO117" s="234"/>
      <c r="EP117" s="234"/>
      <c r="EQ117" s="234"/>
      <c r="ER117" s="234"/>
      <c r="ES117" s="234"/>
      <c r="ET117" s="234"/>
      <c r="EU117" s="234"/>
      <c r="EV117" s="234"/>
      <c r="EW117" s="234"/>
      <c r="EX117" s="234"/>
      <c r="EY117" s="234"/>
      <c r="EZ117" s="234"/>
      <c r="FA117" s="234"/>
      <c r="FB117" s="234"/>
      <c r="FC117" s="234"/>
      <c r="FD117" s="234"/>
      <c r="FE117" s="234"/>
      <c r="FF117" s="234"/>
      <c r="FG117" s="234"/>
      <c r="FH117" s="234"/>
      <c r="FI117" s="234"/>
      <c r="FJ117" s="234"/>
      <c r="FK117" s="234"/>
      <c r="FL117" s="234"/>
      <c r="FM117" s="234"/>
      <c r="FN117" s="234"/>
      <c r="FO117" s="234"/>
      <c r="FP117" s="234"/>
      <c r="FQ117" s="234"/>
      <c r="FR117" s="234"/>
      <c r="FS117" s="234"/>
      <c r="FT117" s="234"/>
      <c r="FU117" s="234"/>
      <c r="FV117" s="234"/>
      <c r="FW117" s="234"/>
      <c r="FX117" s="234"/>
      <c r="FY117" s="234"/>
      <c r="FZ117" s="234"/>
      <c r="GA117" s="234"/>
      <c r="GB117" s="234"/>
      <c r="GC117" s="234"/>
      <c r="GD117" s="234"/>
      <c r="GE117" s="234"/>
      <c r="GF117" s="234"/>
      <c r="GG117" s="234"/>
      <c r="GH117" s="234"/>
      <c r="GI117" s="234"/>
      <c r="GJ117" s="234"/>
      <c r="GK117" s="234"/>
      <c r="GL117" s="234"/>
      <c r="GM117" s="234"/>
      <c r="GN117" s="234"/>
      <c r="GO117" s="234"/>
      <c r="GP117" s="234"/>
      <c r="GQ117" s="234"/>
      <c r="GR117" s="234"/>
      <c r="GS117" s="234"/>
      <c r="GT117" s="234"/>
      <c r="GU117" s="234"/>
      <c r="GV117" s="234"/>
      <c r="GW117" s="234"/>
      <c r="GX117" s="234"/>
      <c r="GY117" s="234"/>
      <c r="GZ117" s="234"/>
      <c r="HA117" s="234"/>
      <c r="HB117" s="234"/>
      <c r="HC117" s="234"/>
      <c r="HD117" s="234"/>
      <c r="HE117" s="234"/>
      <c r="HF117" s="234"/>
      <c r="HG117" s="234"/>
      <c r="HH117" s="234"/>
      <c r="HI117" s="234"/>
      <c r="HJ117" s="234"/>
      <c r="HK117" s="234"/>
      <c r="HL117" s="234"/>
      <c r="HM117" s="234"/>
      <c r="HN117" s="234"/>
      <c r="HO117" s="234"/>
      <c r="HP117" s="234"/>
      <c r="HQ117" s="234"/>
      <c r="HR117" s="234"/>
      <c r="HS117" s="234"/>
      <c r="HT117" s="234"/>
      <c r="HU117" s="234"/>
      <c r="HV117" s="234"/>
      <c r="HW117" s="234"/>
      <c r="HX117" s="234"/>
      <c r="HY117" s="234"/>
      <c r="HZ117" s="234"/>
      <c r="IA117" s="234"/>
      <c r="IB117" s="234"/>
      <c r="IC117" s="234"/>
      <c r="ID117" s="234"/>
      <c r="IE117" s="234"/>
      <c r="IF117" s="234"/>
      <c r="IG117" s="234"/>
      <c r="IH117" s="234"/>
      <c r="II117" s="234"/>
      <c r="IJ117" s="234"/>
      <c r="IK117" s="234"/>
      <c r="IL117" s="234"/>
      <c r="IM117" s="234"/>
      <c r="IN117" s="234"/>
      <c r="IO117" s="234"/>
      <c r="IP117" s="234"/>
      <c r="IQ117" s="234"/>
      <c r="IR117" s="234"/>
      <c r="IS117" s="234"/>
      <c r="IT117" s="234"/>
      <c r="IU117" s="234"/>
      <c r="IV117" s="234"/>
      <c r="IW117" s="234"/>
      <c r="IX117" s="234"/>
      <c r="IY117" s="234"/>
      <c r="IZ117" s="234"/>
      <c r="JA117" s="234"/>
      <c r="JB117" s="234"/>
      <c r="JC117" s="234"/>
    </row>
    <row r="118" spans="1:263" ht="55.5" customHeight="1" thickBot="1" x14ac:dyDescent="0.3">
      <c r="A118" s="318">
        <v>33</v>
      </c>
      <c r="B118" s="304" t="s">
        <v>392</v>
      </c>
      <c r="C118" s="39" t="s">
        <v>393</v>
      </c>
      <c r="D118" s="39" t="s">
        <v>112</v>
      </c>
      <c r="E118" s="39" t="s">
        <v>117</v>
      </c>
      <c r="F118" s="39" t="s">
        <v>394</v>
      </c>
      <c r="G118" s="236">
        <v>11725</v>
      </c>
      <c r="H118" s="44" t="s">
        <v>367</v>
      </c>
      <c r="I118" s="38" t="s">
        <v>395</v>
      </c>
      <c r="J118" s="39" t="s">
        <v>396</v>
      </c>
      <c r="K118" s="237">
        <v>42789</v>
      </c>
      <c r="L118" s="68">
        <v>8819</v>
      </c>
      <c r="M118" s="236">
        <v>12054</v>
      </c>
      <c r="N118" s="237">
        <v>42789</v>
      </c>
      <c r="O118" s="237">
        <v>43100</v>
      </c>
      <c r="P118" s="39" t="s">
        <v>161</v>
      </c>
      <c r="Q118" s="57" t="s">
        <v>118</v>
      </c>
      <c r="R118" s="57" t="s">
        <v>118</v>
      </c>
      <c r="S118" s="57" t="s">
        <v>118</v>
      </c>
      <c r="T118" s="39" t="s">
        <v>326</v>
      </c>
      <c r="U118" s="57" t="s">
        <v>118</v>
      </c>
      <c r="V118" s="57" t="s">
        <v>118</v>
      </c>
      <c r="W118" s="238" t="s">
        <v>118</v>
      </c>
      <c r="X118" s="57" t="s">
        <v>118</v>
      </c>
      <c r="Y118" s="55" t="s">
        <v>118</v>
      </c>
      <c r="Z118" s="57" t="s">
        <v>118</v>
      </c>
      <c r="AA118" s="238" t="s">
        <v>118</v>
      </c>
      <c r="AB118" s="55" t="s">
        <v>118</v>
      </c>
      <c r="AC118" s="239">
        <v>0</v>
      </c>
      <c r="AD118" s="239">
        <v>0</v>
      </c>
      <c r="AE118" s="239">
        <v>0</v>
      </c>
      <c r="AF118" s="239">
        <v>0</v>
      </c>
      <c r="AG118" s="239">
        <v>8819</v>
      </c>
      <c r="AH118" s="240">
        <f t="shared" si="0"/>
        <v>8819</v>
      </c>
      <c r="AI118" s="238" t="s">
        <v>118</v>
      </c>
      <c r="AJ118" s="236" t="s">
        <v>118</v>
      </c>
      <c r="AK118" s="55" t="s">
        <v>118</v>
      </c>
      <c r="AL118" s="236" t="s">
        <v>118</v>
      </c>
      <c r="AM118" s="55" t="s">
        <v>118</v>
      </c>
      <c r="AN118" s="55" t="s">
        <v>118</v>
      </c>
      <c r="AO118" s="55" t="s">
        <v>118</v>
      </c>
      <c r="AP118" s="55" t="s">
        <v>118</v>
      </c>
      <c r="AQ118" s="55" t="s">
        <v>118</v>
      </c>
      <c r="AR118" s="55" t="s">
        <v>118</v>
      </c>
      <c r="AS118" s="65" t="s">
        <v>118</v>
      </c>
      <c r="AT118" s="65" t="s">
        <v>118</v>
      </c>
      <c r="AU118" s="53" t="s">
        <v>118</v>
      </c>
      <c r="AV118" s="65" t="s">
        <v>118</v>
      </c>
      <c r="AW118" s="65" t="s">
        <v>118</v>
      </c>
      <c r="AX118" s="65" t="s">
        <v>118</v>
      </c>
      <c r="AY118" s="65" t="s">
        <v>118</v>
      </c>
      <c r="AZ118" s="65" t="s">
        <v>118</v>
      </c>
      <c r="BA118" s="65" t="s">
        <v>118</v>
      </c>
      <c r="BB118" s="65" t="s">
        <v>118</v>
      </c>
      <c r="BC118" s="65" t="s">
        <v>118</v>
      </c>
      <c r="BD118" s="11" t="s">
        <v>118</v>
      </c>
      <c r="BE118" s="234"/>
      <c r="BF118" s="234"/>
      <c r="BG118" s="234"/>
      <c r="BH118" s="234"/>
      <c r="BI118" s="234"/>
      <c r="BJ118" s="234"/>
      <c r="BK118" s="234"/>
      <c r="BL118" s="234"/>
      <c r="BM118" s="234"/>
      <c r="BN118" s="234"/>
      <c r="BO118" s="234"/>
      <c r="BP118" s="234"/>
      <c r="BQ118" s="234"/>
      <c r="BR118" s="234"/>
      <c r="BS118" s="234"/>
      <c r="BT118" s="234"/>
      <c r="BU118" s="234"/>
      <c r="BV118" s="234"/>
      <c r="BW118" s="234"/>
      <c r="BX118" s="234"/>
      <c r="BY118" s="234"/>
      <c r="BZ118" s="234"/>
      <c r="CA118" s="234"/>
      <c r="CB118" s="234"/>
      <c r="CC118" s="234"/>
      <c r="CD118" s="234"/>
      <c r="CE118" s="234"/>
      <c r="CF118" s="234"/>
      <c r="CG118" s="234"/>
      <c r="CH118" s="234"/>
      <c r="CI118" s="234"/>
      <c r="CJ118" s="234"/>
      <c r="CK118" s="234"/>
      <c r="CL118" s="234"/>
      <c r="CM118" s="234"/>
      <c r="CN118" s="234"/>
      <c r="CO118" s="234"/>
      <c r="CP118" s="234"/>
      <c r="CQ118" s="234"/>
      <c r="CR118" s="234"/>
      <c r="CS118" s="234"/>
      <c r="CT118" s="234"/>
      <c r="CU118" s="234"/>
      <c r="CV118" s="234"/>
      <c r="CW118" s="234"/>
      <c r="CX118" s="234"/>
      <c r="CY118" s="234"/>
      <c r="CZ118" s="234"/>
      <c r="DA118" s="234"/>
      <c r="DB118" s="234"/>
      <c r="DC118" s="234"/>
      <c r="DD118" s="234"/>
      <c r="DE118" s="234"/>
      <c r="DF118" s="234"/>
      <c r="DG118" s="234"/>
      <c r="DH118" s="234"/>
      <c r="DI118" s="234"/>
      <c r="DJ118" s="234"/>
      <c r="DK118" s="234"/>
      <c r="DL118" s="234"/>
      <c r="DM118" s="234"/>
      <c r="DN118" s="234"/>
      <c r="DO118" s="234"/>
      <c r="DP118" s="234"/>
      <c r="DQ118" s="234"/>
      <c r="DR118" s="234"/>
      <c r="DS118" s="234"/>
      <c r="DT118" s="234"/>
      <c r="DU118" s="234"/>
      <c r="DV118" s="234"/>
      <c r="DW118" s="234"/>
      <c r="DX118" s="234"/>
      <c r="DY118" s="234"/>
      <c r="DZ118" s="234"/>
      <c r="EA118" s="234"/>
      <c r="EB118" s="234"/>
      <c r="EC118" s="234"/>
      <c r="ED118" s="234"/>
      <c r="EE118" s="234"/>
      <c r="EF118" s="234"/>
      <c r="EG118" s="234"/>
      <c r="EH118" s="234"/>
      <c r="EI118" s="234"/>
      <c r="EJ118" s="234"/>
      <c r="EK118" s="234"/>
      <c r="EL118" s="234"/>
      <c r="EM118" s="234"/>
      <c r="EN118" s="234"/>
      <c r="EO118" s="234"/>
      <c r="EP118" s="234"/>
      <c r="EQ118" s="234"/>
      <c r="ER118" s="234"/>
      <c r="ES118" s="234"/>
      <c r="ET118" s="234"/>
      <c r="EU118" s="234"/>
      <c r="EV118" s="234"/>
      <c r="EW118" s="234"/>
      <c r="EX118" s="234"/>
      <c r="EY118" s="234"/>
      <c r="EZ118" s="234"/>
      <c r="FA118" s="234"/>
      <c r="FB118" s="234"/>
      <c r="FC118" s="234"/>
      <c r="FD118" s="234"/>
      <c r="FE118" s="234"/>
      <c r="FF118" s="234"/>
      <c r="FG118" s="234"/>
      <c r="FH118" s="234"/>
      <c r="FI118" s="234"/>
      <c r="FJ118" s="234"/>
      <c r="FK118" s="234"/>
      <c r="FL118" s="234"/>
      <c r="FM118" s="234"/>
      <c r="FN118" s="234"/>
      <c r="FO118" s="234"/>
      <c r="FP118" s="234"/>
      <c r="FQ118" s="234"/>
      <c r="FR118" s="234"/>
      <c r="FS118" s="234"/>
      <c r="FT118" s="234"/>
      <c r="FU118" s="234"/>
      <c r="FV118" s="234"/>
      <c r="FW118" s="234"/>
      <c r="FX118" s="234"/>
      <c r="FY118" s="234"/>
      <c r="FZ118" s="234"/>
      <c r="GA118" s="234"/>
      <c r="GB118" s="234"/>
      <c r="GC118" s="234"/>
      <c r="GD118" s="234"/>
      <c r="GE118" s="234"/>
      <c r="GF118" s="234"/>
      <c r="GG118" s="234"/>
      <c r="GH118" s="234"/>
      <c r="GI118" s="234"/>
      <c r="GJ118" s="234"/>
      <c r="GK118" s="234"/>
      <c r="GL118" s="234"/>
      <c r="GM118" s="234"/>
      <c r="GN118" s="234"/>
      <c r="GO118" s="234"/>
      <c r="GP118" s="234"/>
      <c r="GQ118" s="234"/>
      <c r="GR118" s="234"/>
      <c r="GS118" s="234"/>
      <c r="GT118" s="234"/>
      <c r="GU118" s="234"/>
      <c r="GV118" s="234"/>
      <c r="GW118" s="234"/>
      <c r="GX118" s="234"/>
      <c r="GY118" s="234"/>
      <c r="GZ118" s="234"/>
      <c r="HA118" s="234"/>
      <c r="HB118" s="234"/>
      <c r="HC118" s="234"/>
      <c r="HD118" s="234"/>
      <c r="HE118" s="234"/>
      <c r="HF118" s="234"/>
      <c r="HG118" s="234"/>
      <c r="HH118" s="234"/>
      <c r="HI118" s="234"/>
      <c r="HJ118" s="234"/>
      <c r="HK118" s="234"/>
      <c r="HL118" s="234"/>
      <c r="HM118" s="234"/>
      <c r="HN118" s="234"/>
      <c r="HO118" s="234"/>
      <c r="HP118" s="234"/>
      <c r="HQ118" s="234"/>
      <c r="HR118" s="234"/>
      <c r="HS118" s="234"/>
      <c r="HT118" s="234"/>
      <c r="HU118" s="234"/>
      <c r="HV118" s="234"/>
      <c r="HW118" s="234"/>
      <c r="HX118" s="234"/>
      <c r="HY118" s="234"/>
      <c r="HZ118" s="234"/>
      <c r="IA118" s="234"/>
      <c r="IB118" s="234"/>
      <c r="IC118" s="234"/>
      <c r="ID118" s="234"/>
      <c r="IE118" s="234"/>
      <c r="IF118" s="234"/>
      <c r="IG118" s="234"/>
      <c r="IH118" s="234"/>
      <c r="II118" s="234"/>
      <c r="IJ118" s="234"/>
      <c r="IK118" s="234"/>
      <c r="IL118" s="234"/>
      <c r="IM118" s="234"/>
      <c r="IN118" s="234"/>
      <c r="IO118" s="234"/>
      <c r="IP118" s="234"/>
      <c r="IQ118" s="234"/>
      <c r="IR118" s="234"/>
      <c r="IS118" s="234"/>
      <c r="IT118" s="234"/>
      <c r="IU118" s="234"/>
      <c r="IV118" s="234"/>
      <c r="IW118" s="234"/>
      <c r="IX118" s="234"/>
      <c r="IY118" s="234"/>
      <c r="IZ118" s="234"/>
      <c r="JA118" s="234"/>
      <c r="JB118" s="234"/>
      <c r="JC118" s="234"/>
    </row>
    <row r="119" spans="1:263" ht="55.5" customHeight="1" thickBot="1" x14ac:dyDescent="0.3">
      <c r="A119" s="318">
        <v>34</v>
      </c>
      <c r="B119" s="304" t="s">
        <v>397</v>
      </c>
      <c r="C119" s="39" t="s">
        <v>377</v>
      </c>
      <c r="D119" s="39" t="s">
        <v>112</v>
      </c>
      <c r="E119" s="39" t="s">
        <v>117</v>
      </c>
      <c r="F119" s="39" t="s">
        <v>409</v>
      </c>
      <c r="G119" s="236">
        <v>11939</v>
      </c>
      <c r="H119" s="44" t="s">
        <v>398</v>
      </c>
      <c r="I119" s="38" t="s">
        <v>399</v>
      </c>
      <c r="J119" s="39" t="s">
        <v>400</v>
      </c>
      <c r="K119" s="237">
        <v>42759</v>
      </c>
      <c r="L119" s="68">
        <v>80000</v>
      </c>
      <c r="M119" s="236">
        <v>12000</v>
      </c>
      <c r="N119" s="237">
        <v>42759</v>
      </c>
      <c r="O119" s="237">
        <v>43124</v>
      </c>
      <c r="P119" s="39" t="s">
        <v>162</v>
      </c>
      <c r="Q119" s="57" t="s">
        <v>118</v>
      </c>
      <c r="R119" s="57" t="s">
        <v>118</v>
      </c>
      <c r="S119" s="57" t="s">
        <v>118</v>
      </c>
      <c r="T119" s="39" t="s">
        <v>401</v>
      </c>
      <c r="U119" s="57" t="s">
        <v>118</v>
      </c>
      <c r="V119" s="57" t="s">
        <v>118</v>
      </c>
      <c r="W119" s="238" t="s">
        <v>118</v>
      </c>
      <c r="X119" s="57" t="s">
        <v>118</v>
      </c>
      <c r="Y119" s="55" t="s">
        <v>118</v>
      </c>
      <c r="Z119" s="57" t="s">
        <v>118</v>
      </c>
      <c r="AA119" s="238" t="s">
        <v>118</v>
      </c>
      <c r="AB119" s="55" t="s">
        <v>118</v>
      </c>
      <c r="AC119" s="239">
        <v>0</v>
      </c>
      <c r="AD119" s="239">
        <v>0</v>
      </c>
      <c r="AE119" s="239">
        <v>0</v>
      </c>
      <c r="AF119" s="239">
        <v>0</v>
      </c>
      <c r="AG119" s="239">
        <v>32940.03</v>
      </c>
      <c r="AH119" s="240">
        <f t="shared" si="0"/>
        <v>32940.03</v>
      </c>
      <c r="AI119" s="238" t="s">
        <v>118</v>
      </c>
      <c r="AJ119" s="236" t="s">
        <v>118</v>
      </c>
      <c r="AK119" s="55" t="s">
        <v>118</v>
      </c>
      <c r="AL119" s="236" t="s">
        <v>118</v>
      </c>
      <c r="AM119" s="55" t="s">
        <v>118</v>
      </c>
      <c r="AN119" s="55" t="s">
        <v>118</v>
      </c>
      <c r="AO119" s="55" t="s">
        <v>118</v>
      </c>
      <c r="AP119" s="55" t="s">
        <v>118</v>
      </c>
      <c r="AQ119" s="55" t="s">
        <v>118</v>
      </c>
      <c r="AR119" s="55" t="s">
        <v>118</v>
      </c>
      <c r="AS119" s="65" t="s">
        <v>118</v>
      </c>
      <c r="AT119" s="65" t="s">
        <v>118</v>
      </c>
      <c r="AU119" s="53" t="s">
        <v>118</v>
      </c>
      <c r="AV119" s="65" t="s">
        <v>118</v>
      </c>
      <c r="AW119" s="65" t="s">
        <v>118</v>
      </c>
      <c r="AX119" s="65" t="s">
        <v>118</v>
      </c>
      <c r="AY119" s="65" t="s">
        <v>118</v>
      </c>
      <c r="AZ119" s="65" t="s">
        <v>118</v>
      </c>
      <c r="BA119" s="65" t="s">
        <v>118</v>
      </c>
      <c r="BB119" s="65" t="s">
        <v>118</v>
      </c>
      <c r="BC119" s="65" t="s">
        <v>118</v>
      </c>
      <c r="BD119" s="11" t="s">
        <v>118</v>
      </c>
      <c r="BE119" s="234"/>
      <c r="BF119" s="234"/>
      <c r="BG119" s="234"/>
      <c r="BH119" s="234"/>
      <c r="BI119" s="234"/>
      <c r="BJ119" s="234"/>
      <c r="BK119" s="234"/>
      <c r="BL119" s="234"/>
      <c r="BM119" s="234"/>
      <c r="BN119" s="234"/>
      <c r="BO119" s="234"/>
      <c r="BP119" s="234"/>
      <c r="BQ119" s="234"/>
      <c r="BR119" s="234"/>
      <c r="BS119" s="234"/>
      <c r="BT119" s="234"/>
      <c r="BU119" s="234"/>
      <c r="BV119" s="234"/>
      <c r="BW119" s="234"/>
      <c r="BX119" s="234"/>
      <c r="BY119" s="234"/>
      <c r="BZ119" s="234"/>
      <c r="CA119" s="234"/>
      <c r="CB119" s="234"/>
      <c r="CC119" s="234"/>
      <c r="CD119" s="234"/>
      <c r="CE119" s="234"/>
      <c r="CF119" s="234"/>
      <c r="CG119" s="234"/>
      <c r="CH119" s="234"/>
      <c r="CI119" s="234"/>
      <c r="CJ119" s="234"/>
      <c r="CK119" s="234"/>
      <c r="CL119" s="234"/>
      <c r="CM119" s="234"/>
      <c r="CN119" s="234"/>
      <c r="CO119" s="234"/>
      <c r="CP119" s="234"/>
      <c r="CQ119" s="234"/>
      <c r="CR119" s="234"/>
      <c r="CS119" s="234"/>
      <c r="CT119" s="234"/>
      <c r="CU119" s="234"/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234"/>
      <c r="DK119" s="234"/>
      <c r="DL119" s="234"/>
      <c r="DM119" s="234"/>
      <c r="DN119" s="234"/>
      <c r="DO119" s="234"/>
      <c r="DP119" s="234"/>
      <c r="DQ119" s="234"/>
      <c r="DR119" s="234"/>
      <c r="DS119" s="234"/>
      <c r="DT119" s="234"/>
      <c r="DU119" s="234"/>
      <c r="DV119" s="234"/>
      <c r="DW119" s="234"/>
      <c r="DX119" s="234"/>
      <c r="DY119" s="234"/>
      <c r="DZ119" s="234"/>
      <c r="EA119" s="234"/>
      <c r="EB119" s="234"/>
      <c r="EC119" s="234"/>
      <c r="ED119" s="234"/>
      <c r="EE119" s="234"/>
      <c r="EF119" s="234"/>
      <c r="EG119" s="234"/>
      <c r="EH119" s="234"/>
      <c r="EI119" s="234"/>
      <c r="EJ119" s="234"/>
      <c r="EK119" s="234"/>
      <c r="EL119" s="234"/>
      <c r="EM119" s="234"/>
      <c r="EN119" s="234"/>
      <c r="EO119" s="234"/>
      <c r="EP119" s="234"/>
      <c r="EQ119" s="234"/>
      <c r="ER119" s="234"/>
      <c r="ES119" s="234"/>
      <c r="ET119" s="234"/>
      <c r="EU119" s="234"/>
      <c r="EV119" s="234"/>
      <c r="EW119" s="234"/>
      <c r="EX119" s="234"/>
      <c r="EY119" s="234"/>
      <c r="EZ119" s="234"/>
      <c r="FA119" s="234"/>
      <c r="FB119" s="234"/>
      <c r="FC119" s="234"/>
      <c r="FD119" s="234"/>
      <c r="FE119" s="234"/>
      <c r="FF119" s="234"/>
      <c r="FG119" s="234"/>
      <c r="FH119" s="234"/>
      <c r="FI119" s="234"/>
      <c r="FJ119" s="234"/>
      <c r="FK119" s="234"/>
      <c r="FL119" s="234"/>
      <c r="FM119" s="234"/>
      <c r="FN119" s="234"/>
      <c r="FO119" s="234"/>
      <c r="FP119" s="234"/>
      <c r="FQ119" s="234"/>
      <c r="FR119" s="234"/>
      <c r="FS119" s="234"/>
      <c r="FT119" s="234"/>
      <c r="FU119" s="234"/>
      <c r="FV119" s="234"/>
      <c r="FW119" s="234"/>
      <c r="FX119" s="234"/>
      <c r="FY119" s="234"/>
      <c r="FZ119" s="234"/>
      <c r="GA119" s="234"/>
      <c r="GB119" s="234"/>
      <c r="GC119" s="234"/>
      <c r="GD119" s="234"/>
      <c r="GE119" s="234"/>
      <c r="GF119" s="234"/>
      <c r="GG119" s="234"/>
      <c r="GH119" s="234"/>
      <c r="GI119" s="234"/>
      <c r="GJ119" s="234"/>
      <c r="GK119" s="234"/>
      <c r="GL119" s="234"/>
      <c r="GM119" s="234"/>
      <c r="GN119" s="234"/>
      <c r="GO119" s="234"/>
      <c r="GP119" s="234"/>
      <c r="GQ119" s="234"/>
      <c r="GR119" s="234"/>
      <c r="GS119" s="234"/>
      <c r="GT119" s="234"/>
      <c r="GU119" s="234"/>
      <c r="GV119" s="234"/>
      <c r="GW119" s="234"/>
      <c r="GX119" s="234"/>
      <c r="GY119" s="234"/>
      <c r="GZ119" s="234"/>
      <c r="HA119" s="234"/>
      <c r="HB119" s="234"/>
      <c r="HC119" s="234"/>
      <c r="HD119" s="234"/>
      <c r="HE119" s="234"/>
      <c r="HF119" s="234"/>
      <c r="HG119" s="234"/>
      <c r="HH119" s="234"/>
      <c r="HI119" s="234"/>
      <c r="HJ119" s="234"/>
      <c r="HK119" s="234"/>
      <c r="HL119" s="234"/>
      <c r="HM119" s="234"/>
      <c r="HN119" s="234"/>
      <c r="HO119" s="234"/>
      <c r="HP119" s="234"/>
      <c r="HQ119" s="234"/>
      <c r="HR119" s="234"/>
      <c r="HS119" s="234"/>
      <c r="HT119" s="234"/>
      <c r="HU119" s="234"/>
      <c r="HV119" s="234"/>
      <c r="HW119" s="234"/>
      <c r="HX119" s="234"/>
      <c r="HY119" s="234"/>
      <c r="HZ119" s="234"/>
      <c r="IA119" s="234"/>
      <c r="IB119" s="234"/>
      <c r="IC119" s="234"/>
      <c r="ID119" s="234"/>
      <c r="IE119" s="234"/>
      <c r="IF119" s="234"/>
      <c r="IG119" s="234"/>
      <c r="IH119" s="234"/>
      <c r="II119" s="234"/>
      <c r="IJ119" s="234"/>
      <c r="IK119" s="234"/>
      <c r="IL119" s="234"/>
      <c r="IM119" s="234"/>
      <c r="IN119" s="234"/>
      <c r="IO119" s="234"/>
      <c r="IP119" s="234"/>
      <c r="IQ119" s="234"/>
      <c r="IR119" s="234"/>
      <c r="IS119" s="234"/>
      <c r="IT119" s="234"/>
      <c r="IU119" s="234"/>
      <c r="IV119" s="234"/>
      <c r="IW119" s="234"/>
      <c r="IX119" s="234"/>
      <c r="IY119" s="234"/>
      <c r="IZ119" s="234"/>
      <c r="JA119" s="234"/>
      <c r="JB119" s="234"/>
      <c r="JC119" s="234"/>
    </row>
    <row r="120" spans="1:263" ht="54" customHeight="1" thickBot="1" x14ac:dyDescent="0.3">
      <c r="A120" s="318">
        <v>35</v>
      </c>
      <c r="B120" s="304" t="s">
        <v>402</v>
      </c>
      <c r="C120" s="39" t="s">
        <v>403</v>
      </c>
      <c r="D120" s="39" t="s">
        <v>112</v>
      </c>
      <c r="E120" s="39" t="s">
        <v>117</v>
      </c>
      <c r="F120" s="39" t="s">
        <v>404</v>
      </c>
      <c r="G120" s="236">
        <v>11824</v>
      </c>
      <c r="H120" s="44" t="s">
        <v>308</v>
      </c>
      <c r="I120" s="38" t="s">
        <v>405</v>
      </c>
      <c r="J120" s="39" t="s">
        <v>406</v>
      </c>
      <c r="K120" s="237">
        <v>42760</v>
      </c>
      <c r="L120" s="68">
        <v>49613.24</v>
      </c>
      <c r="M120" s="236">
        <v>11996</v>
      </c>
      <c r="N120" s="237">
        <v>42760</v>
      </c>
      <c r="O120" s="237">
        <v>42941</v>
      </c>
      <c r="P120" s="39" t="s">
        <v>162</v>
      </c>
      <c r="Q120" s="57" t="s">
        <v>118</v>
      </c>
      <c r="R120" s="57" t="s">
        <v>118</v>
      </c>
      <c r="S120" s="57" t="s">
        <v>118</v>
      </c>
      <c r="T120" s="39" t="s">
        <v>115</v>
      </c>
      <c r="U120" s="57" t="s">
        <v>118</v>
      </c>
      <c r="V120" s="57" t="s">
        <v>118</v>
      </c>
      <c r="W120" s="238" t="s">
        <v>118</v>
      </c>
      <c r="X120" s="57" t="s">
        <v>118</v>
      </c>
      <c r="Y120" s="55" t="s">
        <v>118</v>
      </c>
      <c r="Z120" s="57" t="s">
        <v>118</v>
      </c>
      <c r="AA120" s="238" t="s">
        <v>118</v>
      </c>
      <c r="AB120" s="55" t="s">
        <v>118</v>
      </c>
      <c r="AC120" s="239">
        <v>0</v>
      </c>
      <c r="AD120" s="239">
        <v>0</v>
      </c>
      <c r="AE120" s="239">
        <v>0</v>
      </c>
      <c r="AF120" s="239">
        <v>0</v>
      </c>
      <c r="AG120" s="239">
        <v>21231.07</v>
      </c>
      <c r="AH120" s="240">
        <f t="shared" si="0"/>
        <v>21231.07</v>
      </c>
      <c r="AI120" s="238" t="s">
        <v>118</v>
      </c>
      <c r="AJ120" s="236" t="s">
        <v>118</v>
      </c>
      <c r="AK120" s="55" t="s">
        <v>118</v>
      </c>
      <c r="AL120" s="236" t="s">
        <v>118</v>
      </c>
      <c r="AM120" s="55" t="s">
        <v>118</v>
      </c>
      <c r="AN120" s="55" t="s">
        <v>118</v>
      </c>
      <c r="AO120" s="55" t="s">
        <v>118</v>
      </c>
      <c r="AP120" s="55" t="s">
        <v>118</v>
      </c>
      <c r="AQ120" s="55" t="s">
        <v>118</v>
      </c>
      <c r="AR120" s="55" t="s">
        <v>118</v>
      </c>
      <c r="AS120" s="65" t="s">
        <v>118</v>
      </c>
      <c r="AT120" s="65" t="s">
        <v>118</v>
      </c>
      <c r="AU120" s="53" t="s">
        <v>118</v>
      </c>
      <c r="AV120" s="65" t="s">
        <v>118</v>
      </c>
      <c r="AW120" s="65" t="s">
        <v>118</v>
      </c>
      <c r="AX120" s="65" t="s">
        <v>118</v>
      </c>
      <c r="AY120" s="65" t="s">
        <v>118</v>
      </c>
      <c r="AZ120" s="65" t="s">
        <v>118</v>
      </c>
      <c r="BA120" s="65" t="s">
        <v>118</v>
      </c>
      <c r="BB120" s="65" t="s">
        <v>118</v>
      </c>
      <c r="BC120" s="65" t="s">
        <v>118</v>
      </c>
      <c r="BD120" s="11" t="s">
        <v>118</v>
      </c>
      <c r="BE120" s="234"/>
      <c r="BF120" s="234"/>
      <c r="BG120" s="234"/>
      <c r="BH120" s="234"/>
      <c r="BI120" s="234"/>
      <c r="BJ120" s="234"/>
      <c r="BK120" s="234"/>
      <c r="BL120" s="234"/>
      <c r="BM120" s="234"/>
      <c r="BN120" s="234"/>
      <c r="BO120" s="234"/>
      <c r="BP120" s="234"/>
      <c r="BQ120" s="234"/>
      <c r="BR120" s="234"/>
      <c r="BS120" s="234"/>
      <c r="BT120" s="234"/>
      <c r="BU120" s="234"/>
      <c r="BV120" s="234"/>
      <c r="BW120" s="234"/>
      <c r="BX120" s="234"/>
      <c r="BY120" s="234"/>
      <c r="BZ120" s="234"/>
      <c r="CA120" s="234"/>
      <c r="CB120" s="234"/>
      <c r="CC120" s="234"/>
      <c r="CD120" s="234"/>
      <c r="CE120" s="234"/>
      <c r="CF120" s="234"/>
      <c r="CG120" s="234"/>
      <c r="CH120" s="234"/>
      <c r="CI120" s="234"/>
      <c r="CJ120" s="234"/>
      <c r="CK120" s="234"/>
      <c r="CL120" s="234"/>
      <c r="CM120" s="234"/>
      <c r="CN120" s="234"/>
      <c r="CO120" s="234"/>
      <c r="CP120" s="234"/>
      <c r="CQ120" s="234"/>
      <c r="CR120" s="234"/>
      <c r="CS120" s="234"/>
      <c r="CT120" s="234"/>
      <c r="CU120" s="234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  <c r="DK120" s="234"/>
      <c r="DL120" s="234"/>
      <c r="DM120" s="234"/>
      <c r="DN120" s="234"/>
      <c r="DO120" s="234"/>
      <c r="DP120" s="234"/>
      <c r="DQ120" s="234"/>
      <c r="DR120" s="234"/>
      <c r="DS120" s="234"/>
      <c r="DT120" s="234"/>
      <c r="DU120" s="234"/>
      <c r="DV120" s="234"/>
      <c r="DW120" s="234"/>
      <c r="DX120" s="234"/>
      <c r="DY120" s="234"/>
      <c r="DZ120" s="234"/>
      <c r="EA120" s="234"/>
      <c r="EB120" s="234"/>
      <c r="EC120" s="234"/>
      <c r="ED120" s="234"/>
      <c r="EE120" s="234"/>
      <c r="EF120" s="234"/>
      <c r="EG120" s="234"/>
      <c r="EH120" s="234"/>
      <c r="EI120" s="234"/>
      <c r="EJ120" s="234"/>
      <c r="EK120" s="234"/>
      <c r="EL120" s="234"/>
      <c r="EM120" s="234"/>
      <c r="EN120" s="234"/>
      <c r="EO120" s="234"/>
      <c r="EP120" s="234"/>
      <c r="EQ120" s="234"/>
      <c r="ER120" s="234"/>
      <c r="ES120" s="234"/>
      <c r="ET120" s="234"/>
      <c r="EU120" s="234"/>
      <c r="EV120" s="234"/>
      <c r="EW120" s="234"/>
      <c r="EX120" s="234"/>
      <c r="EY120" s="234"/>
      <c r="EZ120" s="234"/>
      <c r="FA120" s="234"/>
      <c r="FB120" s="234"/>
      <c r="FC120" s="234"/>
      <c r="FD120" s="234"/>
      <c r="FE120" s="234"/>
      <c r="FF120" s="234"/>
      <c r="FG120" s="234"/>
      <c r="FH120" s="234"/>
      <c r="FI120" s="234"/>
      <c r="FJ120" s="234"/>
      <c r="FK120" s="234"/>
      <c r="FL120" s="234"/>
      <c r="FM120" s="234"/>
      <c r="FN120" s="234"/>
      <c r="FO120" s="234"/>
      <c r="FP120" s="234"/>
      <c r="FQ120" s="234"/>
      <c r="FR120" s="234"/>
      <c r="FS120" s="234"/>
      <c r="FT120" s="234"/>
      <c r="FU120" s="234"/>
      <c r="FV120" s="234"/>
      <c r="FW120" s="234"/>
      <c r="FX120" s="234"/>
      <c r="FY120" s="234"/>
      <c r="FZ120" s="234"/>
      <c r="GA120" s="234"/>
      <c r="GB120" s="234"/>
      <c r="GC120" s="234"/>
      <c r="GD120" s="234"/>
      <c r="GE120" s="234"/>
      <c r="GF120" s="234"/>
      <c r="GG120" s="234"/>
      <c r="GH120" s="234"/>
      <c r="GI120" s="234"/>
      <c r="GJ120" s="234"/>
      <c r="GK120" s="234"/>
      <c r="GL120" s="234"/>
      <c r="GM120" s="234"/>
      <c r="GN120" s="234"/>
      <c r="GO120" s="234"/>
      <c r="GP120" s="234"/>
      <c r="GQ120" s="234"/>
      <c r="GR120" s="234"/>
      <c r="GS120" s="234"/>
      <c r="GT120" s="234"/>
      <c r="GU120" s="234"/>
      <c r="GV120" s="234"/>
      <c r="GW120" s="234"/>
      <c r="GX120" s="234"/>
      <c r="GY120" s="234"/>
      <c r="GZ120" s="234"/>
      <c r="HA120" s="234"/>
      <c r="HB120" s="234"/>
      <c r="HC120" s="234"/>
      <c r="HD120" s="234"/>
      <c r="HE120" s="234"/>
      <c r="HF120" s="234"/>
      <c r="HG120" s="234"/>
      <c r="HH120" s="234"/>
      <c r="HI120" s="234"/>
      <c r="HJ120" s="234"/>
      <c r="HK120" s="234"/>
      <c r="HL120" s="234"/>
      <c r="HM120" s="234"/>
      <c r="HN120" s="234"/>
      <c r="HO120" s="234"/>
      <c r="HP120" s="234"/>
      <c r="HQ120" s="234"/>
      <c r="HR120" s="234"/>
      <c r="HS120" s="234"/>
      <c r="HT120" s="234"/>
      <c r="HU120" s="234"/>
      <c r="HV120" s="234"/>
      <c r="HW120" s="234"/>
      <c r="HX120" s="234"/>
      <c r="HY120" s="234"/>
      <c r="HZ120" s="234"/>
      <c r="IA120" s="234"/>
      <c r="IB120" s="234"/>
      <c r="IC120" s="234"/>
      <c r="ID120" s="234"/>
      <c r="IE120" s="234"/>
      <c r="IF120" s="234"/>
      <c r="IG120" s="234"/>
      <c r="IH120" s="234"/>
      <c r="II120" s="234"/>
      <c r="IJ120" s="234"/>
      <c r="IK120" s="234"/>
      <c r="IL120" s="234"/>
      <c r="IM120" s="234"/>
      <c r="IN120" s="234"/>
      <c r="IO120" s="234"/>
      <c r="IP120" s="234"/>
      <c r="IQ120" s="234"/>
      <c r="IR120" s="234"/>
      <c r="IS120" s="234"/>
      <c r="IT120" s="234"/>
      <c r="IU120" s="234"/>
      <c r="IV120" s="234"/>
      <c r="IW120" s="234"/>
      <c r="IX120" s="234"/>
      <c r="IY120" s="234"/>
      <c r="IZ120" s="234"/>
      <c r="JA120" s="234"/>
      <c r="JB120" s="234"/>
      <c r="JC120" s="234"/>
    </row>
    <row r="121" spans="1:263" ht="39" customHeight="1" thickBot="1" x14ac:dyDescent="0.3">
      <c r="A121" s="317">
        <v>36</v>
      </c>
      <c r="B121" s="301" t="s">
        <v>407</v>
      </c>
      <c r="C121" s="1" t="s">
        <v>365</v>
      </c>
      <c r="D121" s="1" t="s">
        <v>112</v>
      </c>
      <c r="E121" s="1" t="s">
        <v>117</v>
      </c>
      <c r="F121" s="1" t="s">
        <v>408</v>
      </c>
      <c r="G121" s="241">
        <v>11835</v>
      </c>
      <c r="H121" s="5" t="s">
        <v>275</v>
      </c>
      <c r="I121" s="208" t="s">
        <v>410</v>
      </c>
      <c r="J121" s="1" t="s">
        <v>411</v>
      </c>
      <c r="K121" s="242">
        <v>42758</v>
      </c>
      <c r="L121" s="9">
        <v>2000</v>
      </c>
      <c r="M121" s="241">
        <v>12016</v>
      </c>
      <c r="N121" s="242">
        <v>42758</v>
      </c>
      <c r="O121" s="242">
        <v>42939</v>
      </c>
      <c r="P121" s="1" t="s">
        <v>161</v>
      </c>
      <c r="Q121" s="2" t="s">
        <v>118</v>
      </c>
      <c r="R121" s="2" t="s">
        <v>118</v>
      </c>
      <c r="S121" s="2" t="s">
        <v>118</v>
      </c>
      <c r="T121" s="1" t="s">
        <v>326</v>
      </c>
      <c r="U121" s="2" t="s">
        <v>118</v>
      </c>
      <c r="V121" s="2" t="s">
        <v>118</v>
      </c>
      <c r="W121" s="243" t="s">
        <v>118</v>
      </c>
      <c r="X121" s="2" t="s">
        <v>118</v>
      </c>
      <c r="Y121" s="7" t="s">
        <v>118</v>
      </c>
      <c r="Z121" s="2" t="s">
        <v>118</v>
      </c>
      <c r="AA121" s="243" t="s">
        <v>118</v>
      </c>
      <c r="AB121" s="7" t="s">
        <v>118</v>
      </c>
      <c r="AC121" s="212">
        <v>0</v>
      </c>
      <c r="AD121" s="212">
        <v>0</v>
      </c>
      <c r="AE121" s="212">
        <v>0</v>
      </c>
      <c r="AF121" s="212">
        <v>0</v>
      </c>
      <c r="AG121" s="212">
        <v>2000</v>
      </c>
      <c r="AH121" s="244">
        <f t="shared" si="0"/>
        <v>2000</v>
      </c>
      <c r="AI121" s="243" t="s">
        <v>118</v>
      </c>
      <c r="AJ121" s="241" t="s">
        <v>118</v>
      </c>
      <c r="AK121" s="7" t="s">
        <v>118</v>
      </c>
      <c r="AL121" s="241" t="s">
        <v>118</v>
      </c>
      <c r="AM121" s="7" t="s">
        <v>118</v>
      </c>
      <c r="AN121" s="7" t="s">
        <v>118</v>
      </c>
      <c r="AO121" s="7" t="s">
        <v>118</v>
      </c>
      <c r="AP121" s="7" t="s">
        <v>118</v>
      </c>
      <c r="AQ121" s="7" t="s">
        <v>118</v>
      </c>
      <c r="AR121" s="7" t="s">
        <v>118</v>
      </c>
      <c r="AS121" s="3" t="s">
        <v>118</v>
      </c>
      <c r="AT121" s="3" t="s">
        <v>118</v>
      </c>
      <c r="AU121" s="4" t="s">
        <v>118</v>
      </c>
      <c r="AV121" s="3" t="s">
        <v>118</v>
      </c>
      <c r="AW121" s="3" t="s">
        <v>118</v>
      </c>
      <c r="AX121" s="3" t="s">
        <v>118</v>
      </c>
      <c r="AY121" s="3" t="s">
        <v>118</v>
      </c>
      <c r="AZ121" s="3" t="s">
        <v>118</v>
      </c>
      <c r="BA121" s="3" t="s">
        <v>118</v>
      </c>
      <c r="BB121" s="3" t="s">
        <v>118</v>
      </c>
      <c r="BC121" s="3" t="s">
        <v>118</v>
      </c>
      <c r="BD121" s="6" t="s">
        <v>118</v>
      </c>
      <c r="BE121" s="234"/>
      <c r="BF121" s="234"/>
      <c r="BG121" s="234"/>
      <c r="BH121" s="234"/>
      <c r="BI121" s="234"/>
      <c r="BJ121" s="234"/>
      <c r="BK121" s="234"/>
      <c r="BL121" s="234"/>
      <c r="BM121" s="234"/>
      <c r="BN121" s="234"/>
      <c r="BO121" s="234"/>
      <c r="BP121" s="234"/>
      <c r="BQ121" s="234"/>
      <c r="BR121" s="234"/>
      <c r="BS121" s="234"/>
      <c r="BT121" s="234"/>
      <c r="BU121" s="234"/>
      <c r="BV121" s="234"/>
      <c r="BW121" s="234"/>
      <c r="BX121" s="234"/>
      <c r="BY121" s="234"/>
      <c r="BZ121" s="234"/>
      <c r="CA121" s="234"/>
      <c r="CB121" s="234"/>
      <c r="CC121" s="234"/>
      <c r="CD121" s="234"/>
      <c r="CE121" s="234"/>
      <c r="CF121" s="234"/>
      <c r="CG121" s="234"/>
      <c r="CH121" s="234"/>
      <c r="CI121" s="234"/>
      <c r="CJ121" s="234"/>
      <c r="CK121" s="234"/>
      <c r="CL121" s="234"/>
      <c r="CM121" s="234"/>
      <c r="CN121" s="234"/>
      <c r="CO121" s="234"/>
      <c r="CP121" s="234"/>
      <c r="CQ121" s="234"/>
      <c r="CR121" s="234"/>
      <c r="CS121" s="234"/>
      <c r="CT121" s="234"/>
      <c r="CU121" s="234"/>
      <c r="CV121" s="234"/>
      <c r="CW121" s="234"/>
      <c r="CX121" s="234"/>
      <c r="CY121" s="234"/>
      <c r="CZ121" s="234"/>
      <c r="DA121" s="234"/>
      <c r="DB121" s="234"/>
      <c r="DC121" s="234"/>
      <c r="DD121" s="234"/>
      <c r="DE121" s="234"/>
      <c r="DF121" s="234"/>
      <c r="DG121" s="234"/>
      <c r="DH121" s="234"/>
      <c r="DI121" s="234"/>
      <c r="DJ121" s="234"/>
      <c r="DK121" s="234"/>
      <c r="DL121" s="234"/>
      <c r="DM121" s="234"/>
      <c r="DN121" s="234"/>
      <c r="DO121" s="234"/>
      <c r="DP121" s="234"/>
      <c r="DQ121" s="234"/>
      <c r="DR121" s="234"/>
      <c r="DS121" s="234"/>
      <c r="DT121" s="234"/>
      <c r="DU121" s="234"/>
      <c r="DV121" s="234"/>
      <c r="DW121" s="234"/>
      <c r="DX121" s="234"/>
      <c r="DY121" s="234"/>
      <c r="DZ121" s="234"/>
      <c r="EA121" s="234"/>
      <c r="EB121" s="234"/>
      <c r="EC121" s="234"/>
      <c r="ED121" s="234"/>
      <c r="EE121" s="234"/>
      <c r="EF121" s="234"/>
      <c r="EG121" s="234"/>
      <c r="EH121" s="234"/>
      <c r="EI121" s="234"/>
      <c r="EJ121" s="234"/>
      <c r="EK121" s="234"/>
      <c r="EL121" s="234"/>
      <c r="EM121" s="234"/>
      <c r="EN121" s="234"/>
      <c r="EO121" s="234"/>
      <c r="EP121" s="234"/>
      <c r="EQ121" s="234"/>
      <c r="ER121" s="234"/>
      <c r="ES121" s="234"/>
      <c r="ET121" s="234"/>
      <c r="EU121" s="234"/>
      <c r="EV121" s="234"/>
      <c r="EW121" s="234"/>
      <c r="EX121" s="234"/>
      <c r="EY121" s="234"/>
      <c r="EZ121" s="234"/>
      <c r="FA121" s="234"/>
      <c r="FB121" s="234"/>
      <c r="FC121" s="234"/>
      <c r="FD121" s="234"/>
      <c r="FE121" s="234"/>
      <c r="FF121" s="234"/>
      <c r="FG121" s="234"/>
      <c r="FH121" s="234"/>
      <c r="FI121" s="234"/>
      <c r="FJ121" s="234"/>
      <c r="FK121" s="234"/>
      <c r="FL121" s="234"/>
      <c r="FM121" s="234"/>
      <c r="FN121" s="234"/>
      <c r="FO121" s="234"/>
      <c r="FP121" s="234"/>
      <c r="FQ121" s="234"/>
      <c r="FR121" s="234"/>
      <c r="FS121" s="234"/>
      <c r="FT121" s="234"/>
      <c r="FU121" s="234"/>
      <c r="FV121" s="234"/>
      <c r="FW121" s="234"/>
      <c r="FX121" s="234"/>
      <c r="FY121" s="234"/>
      <c r="FZ121" s="234"/>
      <c r="GA121" s="234"/>
      <c r="GB121" s="234"/>
      <c r="GC121" s="234"/>
      <c r="GD121" s="234"/>
      <c r="GE121" s="234"/>
      <c r="GF121" s="234"/>
      <c r="GG121" s="234"/>
      <c r="GH121" s="234"/>
      <c r="GI121" s="234"/>
      <c r="GJ121" s="234"/>
      <c r="GK121" s="234"/>
      <c r="GL121" s="234"/>
      <c r="GM121" s="234"/>
      <c r="GN121" s="234"/>
      <c r="GO121" s="234"/>
      <c r="GP121" s="234"/>
      <c r="GQ121" s="234"/>
      <c r="GR121" s="234"/>
      <c r="GS121" s="234"/>
      <c r="GT121" s="234"/>
      <c r="GU121" s="234"/>
      <c r="GV121" s="234"/>
      <c r="GW121" s="234"/>
      <c r="GX121" s="234"/>
      <c r="GY121" s="234"/>
      <c r="GZ121" s="234"/>
      <c r="HA121" s="234"/>
      <c r="HB121" s="234"/>
      <c r="HC121" s="234"/>
      <c r="HD121" s="234"/>
      <c r="HE121" s="234"/>
      <c r="HF121" s="234"/>
      <c r="HG121" s="234"/>
      <c r="HH121" s="234"/>
      <c r="HI121" s="234"/>
      <c r="HJ121" s="234"/>
      <c r="HK121" s="234"/>
      <c r="HL121" s="234"/>
      <c r="HM121" s="234"/>
      <c r="HN121" s="234"/>
      <c r="HO121" s="234"/>
      <c r="HP121" s="234"/>
      <c r="HQ121" s="234"/>
      <c r="HR121" s="234"/>
      <c r="HS121" s="234"/>
      <c r="HT121" s="234"/>
      <c r="HU121" s="234"/>
      <c r="HV121" s="234"/>
      <c r="HW121" s="234"/>
      <c r="HX121" s="234"/>
      <c r="HY121" s="234"/>
      <c r="HZ121" s="234"/>
      <c r="IA121" s="234"/>
      <c r="IB121" s="234"/>
      <c r="IC121" s="234"/>
      <c r="ID121" s="234"/>
      <c r="IE121" s="234"/>
      <c r="IF121" s="234"/>
      <c r="IG121" s="234"/>
      <c r="IH121" s="234"/>
      <c r="II121" s="234"/>
      <c r="IJ121" s="234"/>
      <c r="IK121" s="234"/>
      <c r="IL121" s="234"/>
      <c r="IM121" s="234"/>
      <c r="IN121" s="234"/>
      <c r="IO121" s="234"/>
      <c r="IP121" s="234"/>
      <c r="IQ121" s="234"/>
      <c r="IR121" s="234"/>
      <c r="IS121" s="234"/>
      <c r="IT121" s="234"/>
      <c r="IU121" s="234"/>
      <c r="IV121" s="234"/>
      <c r="IW121" s="234"/>
      <c r="IX121" s="234"/>
      <c r="IY121" s="234"/>
      <c r="IZ121" s="234"/>
      <c r="JA121" s="234"/>
      <c r="JB121" s="234"/>
      <c r="JC121" s="234"/>
    </row>
    <row r="122" spans="1:263" ht="39" customHeight="1" thickBot="1" x14ac:dyDescent="0.3">
      <c r="A122" s="320">
        <v>37</v>
      </c>
      <c r="B122" s="305" t="s">
        <v>412</v>
      </c>
      <c r="C122" s="40" t="s">
        <v>342</v>
      </c>
      <c r="D122" s="40" t="s">
        <v>112</v>
      </c>
      <c r="E122" s="40" t="s">
        <v>117</v>
      </c>
      <c r="F122" s="40" t="s">
        <v>343</v>
      </c>
      <c r="G122" s="245">
        <v>11935</v>
      </c>
      <c r="H122" s="45" t="s">
        <v>413</v>
      </c>
      <c r="I122" s="209" t="s">
        <v>414</v>
      </c>
      <c r="J122" s="40" t="s">
        <v>667</v>
      </c>
      <c r="K122" s="246">
        <v>42739</v>
      </c>
      <c r="L122" s="69">
        <v>89000</v>
      </c>
      <c r="M122" s="245">
        <v>12032</v>
      </c>
      <c r="N122" s="246">
        <v>42739</v>
      </c>
      <c r="O122" s="246">
        <v>43104</v>
      </c>
      <c r="P122" s="40" t="s">
        <v>416</v>
      </c>
      <c r="Q122" s="58" t="s">
        <v>118</v>
      </c>
      <c r="R122" s="58" t="s">
        <v>118</v>
      </c>
      <c r="S122" s="58" t="s">
        <v>118</v>
      </c>
      <c r="T122" s="40" t="s">
        <v>326</v>
      </c>
      <c r="U122" s="58" t="s">
        <v>118</v>
      </c>
      <c r="V122" s="58" t="s">
        <v>118</v>
      </c>
      <c r="W122" s="247" t="s">
        <v>118</v>
      </c>
      <c r="X122" s="58" t="s">
        <v>118</v>
      </c>
      <c r="Y122" s="56" t="s">
        <v>118</v>
      </c>
      <c r="Z122" s="58" t="s">
        <v>118</v>
      </c>
      <c r="AA122" s="247" t="s">
        <v>118</v>
      </c>
      <c r="AB122" s="56" t="s">
        <v>118</v>
      </c>
      <c r="AC122" s="248">
        <v>0</v>
      </c>
      <c r="AD122" s="248">
        <v>0</v>
      </c>
      <c r="AE122" s="248">
        <v>0</v>
      </c>
      <c r="AF122" s="248">
        <v>0</v>
      </c>
      <c r="AG122" s="248">
        <v>25500</v>
      </c>
      <c r="AH122" s="249">
        <f t="shared" si="0"/>
        <v>25500</v>
      </c>
      <c r="AI122" s="247" t="s">
        <v>118</v>
      </c>
      <c r="AJ122" s="245" t="s">
        <v>118</v>
      </c>
      <c r="AK122" s="56" t="s">
        <v>118</v>
      </c>
      <c r="AL122" s="245" t="s">
        <v>118</v>
      </c>
      <c r="AM122" s="56" t="s">
        <v>118</v>
      </c>
      <c r="AN122" s="56" t="s">
        <v>118</v>
      </c>
      <c r="AO122" s="56" t="s">
        <v>118</v>
      </c>
      <c r="AP122" s="56" t="s">
        <v>118</v>
      </c>
      <c r="AQ122" s="56" t="s">
        <v>118</v>
      </c>
      <c r="AR122" s="56" t="s">
        <v>118</v>
      </c>
      <c r="AS122" s="66" t="s">
        <v>118</v>
      </c>
      <c r="AT122" s="66" t="s">
        <v>118</v>
      </c>
      <c r="AU122" s="54" t="s">
        <v>118</v>
      </c>
      <c r="AV122" s="66" t="s">
        <v>118</v>
      </c>
      <c r="AW122" s="66" t="s">
        <v>118</v>
      </c>
      <c r="AX122" s="66" t="s">
        <v>118</v>
      </c>
      <c r="AY122" s="66" t="s">
        <v>118</v>
      </c>
      <c r="AZ122" s="66" t="s">
        <v>118</v>
      </c>
      <c r="BA122" s="66" t="s">
        <v>118</v>
      </c>
      <c r="BB122" s="66" t="s">
        <v>118</v>
      </c>
      <c r="BC122" s="66" t="s">
        <v>118</v>
      </c>
      <c r="BD122" s="22" t="s">
        <v>118</v>
      </c>
      <c r="BE122" s="234"/>
      <c r="BF122" s="234"/>
      <c r="BG122" s="234"/>
      <c r="BH122" s="234"/>
      <c r="BI122" s="234"/>
      <c r="BJ122" s="234"/>
      <c r="BK122" s="234"/>
      <c r="BL122" s="234"/>
      <c r="BM122" s="234"/>
      <c r="BN122" s="234"/>
      <c r="BO122" s="234"/>
      <c r="BP122" s="234"/>
      <c r="BQ122" s="234"/>
      <c r="BR122" s="234"/>
      <c r="BS122" s="234"/>
      <c r="BT122" s="234"/>
      <c r="BU122" s="234"/>
      <c r="BV122" s="234"/>
      <c r="BW122" s="234"/>
      <c r="BX122" s="234"/>
      <c r="BY122" s="234"/>
      <c r="BZ122" s="234"/>
      <c r="CA122" s="234"/>
      <c r="CB122" s="234"/>
      <c r="CC122" s="234"/>
      <c r="CD122" s="234"/>
      <c r="CE122" s="234"/>
      <c r="CF122" s="234"/>
      <c r="CG122" s="234"/>
      <c r="CH122" s="234"/>
      <c r="CI122" s="234"/>
      <c r="CJ122" s="234"/>
      <c r="CK122" s="234"/>
      <c r="CL122" s="234"/>
      <c r="CM122" s="234"/>
      <c r="CN122" s="234"/>
      <c r="CO122" s="234"/>
      <c r="CP122" s="234"/>
      <c r="CQ122" s="234"/>
      <c r="CR122" s="234"/>
      <c r="CS122" s="234"/>
      <c r="CT122" s="234"/>
      <c r="CU122" s="234"/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  <c r="DJ122" s="234"/>
      <c r="DK122" s="234"/>
      <c r="DL122" s="234"/>
      <c r="DM122" s="234"/>
      <c r="DN122" s="234"/>
      <c r="DO122" s="234"/>
      <c r="DP122" s="234"/>
      <c r="DQ122" s="234"/>
      <c r="DR122" s="234"/>
      <c r="DS122" s="234"/>
      <c r="DT122" s="234"/>
      <c r="DU122" s="234"/>
      <c r="DV122" s="234"/>
      <c r="DW122" s="234"/>
      <c r="DX122" s="234"/>
      <c r="DY122" s="234"/>
      <c r="DZ122" s="234"/>
      <c r="EA122" s="234"/>
      <c r="EB122" s="234"/>
      <c r="EC122" s="234"/>
      <c r="ED122" s="234"/>
      <c r="EE122" s="234"/>
      <c r="EF122" s="234"/>
      <c r="EG122" s="234"/>
      <c r="EH122" s="234"/>
      <c r="EI122" s="234"/>
      <c r="EJ122" s="234"/>
      <c r="EK122" s="234"/>
      <c r="EL122" s="234"/>
      <c r="EM122" s="234"/>
      <c r="EN122" s="234"/>
      <c r="EO122" s="234"/>
      <c r="EP122" s="234"/>
      <c r="EQ122" s="234"/>
      <c r="ER122" s="234"/>
      <c r="ES122" s="234"/>
      <c r="ET122" s="234"/>
      <c r="EU122" s="234"/>
      <c r="EV122" s="234"/>
      <c r="EW122" s="234"/>
      <c r="EX122" s="234"/>
      <c r="EY122" s="234"/>
      <c r="EZ122" s="234"/>
      <c r="FA122" s="234"/>
      <c r="FB122" s="234"/>
      <c r="FC122" s="234"/>
      <c r="FD122" s="234"/>
      <c r="FE122" s="234"/>
      <c r="FF122" s="234"/>
      <c r="FG122" s="234"/>
      <c r="FH122" s="234"/>
      <c r="FI122" s="234"/>
      <c r="FJ122" s="234"/>
      <c r="FK122" s="234"/>
      <c r="FL122" s="234"/>
      <c r="FM122" s="234"/>
      <c r="FN122" s="234"/>
      <c r="FO122" s="234"/>
      <c r="FP122" s="234"/>
      <c r="FQ122" s="234"/>
      <c r="FR122" s="234"/>
      <c r="FS122" s="234"/>
      <c r="FT122" s="234"/>
      <c r="FU122" s="234"/>
      <c r="FV122" s="234"/>
      <c r="FW122" s="234"/>
      <c r="FX122" s="234"/>
      <c r="FY122" s="234"/>
      <c r="FZ122" s="234"/>
      <c r="GA122" s="234"/>
      <c r="GB122" s="234"/>
      <c r="GC122" s="234"/>
      <c r="GD122" s="234"/>
      <c r="GE122" s="234"/>
      <c r="GF122" s="234"/>
      <c r="GG122" s="234"/>
      <c r="GH122" s="234"/>
      <c r="GI122" s="234"/>
      <c r="GJ122" s="234"/>
      <c r="GK122" s="234"/>
      <c r="GL122" s="234"/>
      <c r="GM122" s="234"/>
      <c r="GN122" s="234"/>
      <c r="GO122" s="234"/>
      <c r="GP122" s="234"/>
      <c r="GQ122" s="234"/>
      <c r="GR122" s="234"/>
      <c r="GS122" s="234"/>
      <c r="GT122" s="234"/>
      <c r="GU122" s="234"/>
      <c r="GV122" s="234"/>
      <c r="GW122" s="234"/>
      <c r="GX122" s="234"/>
      <c r="GY122" s="234"/>
      <c r="GZ122" s="234"/>
      <c r="HA122" s="234"/>
      <c r="HB122" s="234"/>
      <c r="HC122" s="234"/>
      <c r="HD122" s="234"/>
      <c r="HE122" s="234"/>
      <c r="HF122" s="234"/>
      <c r="HG122" s="234"/>
      <c r="HH122" s="234"/>
      <c r="HI122" s="234"/>
      <c r="HJ122" s="234"/>
      <c r="HK122" s="234"/>
      <c r="HL122" s="234"/>
      <c r="HM122" s="234"/>
      <c r="HN122" s="234"/>
      <c r="HO122" s="234"/>
      <c r="HP122" s="234"/>
      <c r="HQ122" s="234"/>
      <c r="HR122" s="234"/>
      <c r="HS122" s="234"/>
      <c r="HT122" s="234"/>
      <c r="HU122" s="234"/>
      <c r="HV122" s="234"/>
      <c r="HW122" s="234"/>
      <c r="HX122" s="234"/>
      <c r="HY122" s="234"/>
      <c r="HZ122" s="234"/>
      <c r="IA122" s="234"/>
      <c r="IB122" s="234"/>
      <c r="IC122" s="234"/>
      <c r="ID122" s="234"/>
      <c r="IE122" s="234"/>
      <c r="IF122" s="234"/>
      <c r="IG122" s="234"/>
      <c r="IH122" s="234"/>
      <c r="II122" s="234"/>
      <c r="IJ122" s="234"/>
      <c r="IK122" s="234"/>
      <c r="IL122" s="234"/>
      <c r="IM122" s="234"/>
      <c r="IN122" s="234"/>
      <c r="IO122" s="234"/>
      <c r="IP122" s="234"/>
      <c r="IQ122" s="234"/>
      <c r="IR122" s="234"/>
      <c r="IS122" s="234"/>
      <c r="IT122" s="234"/>
      <c r="IU122" s="234"/>
      <c r="IV122" s="234"/>
      <c r="IW122" s="234"/>
      <c r="IX122" s="234"/>
      <c r="IY122" s="234"/>
      <c r="IZ122" s="234"/>
      <c r="JA122" s="234"/>
      <c r="JB122" s="234"/>
      <c r="JC122" s="234"/>
    </row>
    <row r="123" spans="1:263" ht="39" customHeight="1" thickBot="1" x14ac:dyDescent="0.3">
      <c r="A123" s="319">
        <v>38</v>
      </c>
      <c r="B123" s="301" t="s">
        <v>476</v>
      </c>
      <c r="C123" s="1" t="s">
        <v>446</v>
      </c>
      <c r="D123" s="1" t="s">
        <v>112</v>
      </c>
      <c r="E123" s="1" t="s">
        <v>117</v>
      </c>
      <c r="F123" s="1" t="s">
        <v>353</v>
      </c>
      <c r="G123" s="4">
        <v>11723</v>
      </c>
      <c r="H123" s="1" t="s">
        <v>477</v>
      </c>
      <c r="I123" s="208" t="s">
        <v>414</v>
      </c>
      <c r="J123" s="1" t="s">
        <v>667</v>
      </c>
      <c r="K123" s="2">
        <v>42775</v>
      </c>
      <c r="L123" s="9">
        <v>93924.71</v>
      </c>
      <c r="M123" s="4">
        <v>12027</v>
      </c>
      <c r="N123" s="2">
        <v>42775</v>
      </c>
      <c r="O123" s="2">
        <v>43140</v>
      </c>
      <c r="P123" s="1" t="s">
        <v>162</v>
      </c>
      <c r="Q123" s="1" t="s">
        <v>118</v>
      </c>
      <c r="R123" s="1" t="s">
        <v>118</v>
      </c>
      <c r="S123" s="1" t="s">
        <v>118</v>
      </c>
      <c r="T123" s="1" t="s">
        <v>326</v>
      </c>
      <c r="U123" s="1" t="s">
        <v>118</v>
      </c>
      <c r="V123" s="1" t="s">
        <v>118</v>
      </c>
      <c r="W123" s="1" t="s">
        <v>118</v>
      </c>
      <c r="X123" s="1" t="s">
        <v>118</v>
      </c>
      <c r="Y123" s="1" t="s">
        <v>118</v>
      </c>
      <c r="Z123" s="1" t="s">
        <v>118</v>
      </c>
      <c r="AA123" s="1" t="s">
        <v>118</v>
      </c>
      <c r="AB123" s="1" t="s">
        <v>118</v>
      </c>
      <c r="AC123" s="13">
        <v>0</v>
      </c>
      <c r="AD123" s="13">
        <v>0</v>
      </c>
      <c r="AE123" s="13">
        <v>0</v>
      </c>
      <c r="AF123" s="13">
        <v>0</v>
      </c>
      <c r="AG123" s="8">
        <v>27172.34</v>
      </c>
      <c r="AH123" s="9">
        <f>AG123</f>
        <v>27172.34</v>
      </c>
      <c r="AI123" s="1" t="s">
        <v>118</v>
      </c>
      <c r="AJ123" s="1" t="s">
        <v>118</v>
      </c>
      <c r="AK123" s="1" t="s">
        <v>118</v>
      </c>
      <c r="AL123" s="1" t="s">
        <v>118</v>
      </c>
      <c r="AM123" s="1" t="s">
        <v>118</v>
      </c>
      <c r="AN123" s="1" t="s">
        <v>118</v>
      </c>
      <c r="AO123" s="1" t="s">
        <v>118</v>
      </c>
      <c r="AP123" s="1" t="s">
        <v>118</v>
      </c>
      <c r="AQ123" s="1" t="s">
        <v>118</v>
      </c>
      <c r="AR123" s="1" t="s">
        <v>118</v>
      </c>
      <c r="AS123" s="1" t="s">
        <v>118</v>
      </c>
      <c r="AT123" s="1" t="s">
        <v>118</v>
      </c>
      <c r="AU123" s="1" t="s">
        <v>118</v>
      </c>
      <c r="AV123" s="1" t="s">
        <v>118</v>
      </c>
      <c r="AW123" s="1" t="s">
        <v>118</v>
      </c>
      <c r="AX123" s="1" t="s">
        <v>118</v>
      </c>
      <c r="AY123" s="1" t="s">
        <v>118</v>
      </c>
      <c r="AZ123" s="1" t="s">
        <v>118</v>
      </c>
      <c r="BA123" s="1" t="s">
        <v>118</v>
      </c>
      <c r="BB123" s="1" t="s">
        <v>118</v>
      </c>
      <c r="BC123" s="1" t="s">
        <v>118</v>
      </c>
      <c r="BD123" s="35" t="s">
        <v>118</v>
      </c>
      <c r="BE123" s="234"/>
      <c r="BF123" s="234"/>
      <c r="BG123" s="234"/>
      <c r="BH123" s="234"/>
      <c r="BI123" s="234"/>
      <c r="BJ123" s="234"/>
      <c r="BK123" s="234"/>
      <c r="BL123" s="234"/>
      <c r="BM123" s="234"/>
      <c r="BN123" s="234"/>
      <c r="BO123" s="234"/>
      <c r="BP123" s="234"/>
      <c r="BQ123" s="234"/>
      <c r="BR123" s="234"/>
      <c r="BS123" s="234"/>
      <c r="BT123" s="234"/>
      <c r="BU123" s="234"/>
      <c r="BV123" s="234"/>
      <c r="BW123" s="234"/>
      <c r="BX123" s="234"/>
      <c r="BY123" s="234"/>
      <c r="BZ123" s="234"/>
      <c r="CA123" s="234"/>
      <c r="CB123" s="234"/>
      <c r="CC123" s="234"/>
      <c r="CD123" s="234"/>
      <c r="CE123" s="234"/>
      <c r="CF123" s="234"/>
      <c r="CG123" s="234"/>
      <c r="CH123" s="234"/>
      <c r="CI123" s="234"/>
      <c r="CJ123" s="234"/>
      <c r="CK123" s="234"/>
      <c r="CL123" s="234"/>
      <c r="CM123" s="234"/>
      <c r="CN123" s="234"/>
      <c r="CO123" s="234"/>
      <c r="CP123" s="234"/>
      <c r="CQ123" s="234"/>
      <c r="CR123" s="234"/>
      <c r="CS123" s="234"/>
      <c r="CT123" s="234"/>
      <c r="CU123" s="234"/>
      <c r="CV123" s="234"/>
      <c r="CW123" s="234"/>
      <c r="CX123" s="234"/>
      <c r="CY123" s="234"/>
      <c r="CZ123" s="234"/>
      <c r="DA123" s="234"/>
      <c r="DB123" s="234"/>
      <c r="DC123" s="234"/>
      <c r="DD123" s="234"/>
      <c r="DE123" s="234"/>
      <c r="DF123" s="234"/>
      <c r="DG123" s="234"/>
      <c r="DH123" s="234"/>
      <c r="DI123" s="234"/>
      <c r="DJ123" s="234"/>
      <c r="DK123" s="234"/>
      <c r="DL123" s="234"/>
      <c r="DM123" s="234"/>
      <c r="DN123" s="234"/>
      <c r="DO123" s="234"/>
      <c r="DP123" s="234"/>
      <c r="DQ123" s="234"/>
      <c r="DR123" s="234"/>
      <c r="DS123" s="234"/>
      <c r="DT123" s="234"/>
      <c r="DU123" s="234"/>
      <c r="DV123" s="234"/>
      <c r="DW123" s="234"/>
      <c r="DX123" s="234"/>
      <c r="DY123" s="234"/>
      <c r="DZ123" s="234"/>
      <c r="EA123" s="234"/>
      <c r="EB123" s="234"/>
      <c r="EC123" s="234"/>
      <c r="ED123" s="234"/>
      <c r="EE123" s="234"/>
      <c r="EF123" s="234"/>
      <c r="EG123" s="234"/>
      <c r="EH123" s="234"/>
      <c r="EI123" s="234"/>
      <c r="EJ123" s="234"/>
      <c r="EK123" s="234"/>
      <c r="EL123" s="234"/>
      <c r="EM123" s="234"/>
      <c r="EN123" s="234"/>
      <c r="EO123" s="234"/>
      <c r="EP123" s="234"/>
      <c r="EQ123" s="234"/>
      <c r="ER123" s="234"/>
      <c r="ES123" s="234"/>
      <c r="ET123" s="234"/>
      <c r="EU123" s="234"/>
      <c r="EV123" s="234"/>
      <c r="EW123" s="234"/>
      <c r="EX123" s="234"/>
      <c r="EY123" s="234"/>
      <c r="EZ123" s="234"/>
      <c r="FA123" s="234"/>
      <c r="FB123" s="234"/>
      <c r="FC123" s="234"/>
      <c r="FD123" s="234"/>
      <c r="FE123" s="234"/>
      <c r="FF123" s="234"/>
      <c r="FG123" s="234"/>
      <c r="FH123" s="234"/>
      <c r="FI123" s="234"/>
      <c r="FJ123" s="234"/>
      <c r="FK123" s="234"/>
      <c r="FL123" s="234"/>
      <c r="FM123" s="234"/>
      <c r="FN123" s="234"/>
      <c r="FO123" s="234"/>
      <c r="FP123" s="234"/>
      <c r="FQ123" s="234"/>
      <c r="FR123" s="234"/>
      <c r="FS123" s="234"/>
      <c r="FT123" s="234"/>
      <c r="FU123" s="234"/>
      <c r="FV123" s="234"/>
      <c r="FW123" s="234"/>
      <c r="FX123" s="234"/>
      <c r="FY123" s="234"/>
      <c r="FZ123" s="234"/>
      <c r="GA123" s="234"/>
      <c r="GB123" s="234"/>
      <c r="GC123" s="234"/>
      <c r="GD123" s="234"/>
      <c r="GE123" s="234"/>
      <c r="GF123" s="234"/>
      <c r="GG123" s="234"/>
      <c r="GH123" s="234"/>
      <c r="GI123" s="234"/>
      <c r="GJ123" s="234"/>
      <c r="GK123" s="234"/>
      <c r="GL123" s="234"/>
      <c r="GM123" s="234"/>
      <c r="GN123" s="234"/>
      <c r="GO123" s="234"/>
      <c r="GP123" s="234"/>
      <c r="GQ123" s="234"/>
      <c r="GR123" s="234"/>
      <c r="GS123" s="234"/>
      <c r="GT123" s="234"/>
      <c r="GU123" s="234"/>
      <c r="GV123" s="234"/>
      <c r="GW123" s="234"/>
      <c r="GX123" s="234"/>
      <c r="GY123" s="234"/>
      <c r="GZ123" s="234"/>
      <c r="HA123" s="234"/>
      <c r="HB123" s="234"/>
      <c r="HC123" s="234"/>
      <c r="HD123" s="234"/>
      <c r="HE123" s="234"/>
      <c r="HF123" s="234"/>
      <c r="HG123" s="234"/>
      <c r="HH123" s="234"/>
      <c r="HI123" s="234"/>
      <c r="HJ123" s="234"/>
      <c r="HK123" s="234"/>
      <c r="HL123" s="234"/>
      <c r="HM123" s="234"/>
      <c r="HN123" s="234"/>
      <c r="HO123" s="234"/>
      <c r="HP123" s="234"/>
      <c r="HQ123" s="234"/>
      <c r="HR123" s="234"/>
      <c r="HS123" s="234"/>
      <c r="HT123" s="234"/>
      <c r="HU123" s="234"/>
      <c r="HV123" s="234"/>
      <c r="HW123" s="234"/>
      <c r="HX123" s="234"/>
      <c r="HY123" s="234"/>
      <c r="HZ123" s="234"/>
      <c r="IA123" s="234"/>
      <c r="IB123" s="234"/>
      <c r="IC123" s="234"/>
      <c r="ID123" s="234"/>
      <c r="IE123" s="234"/>
      <c r="IF123" s="234"/>
      <c r="IG123" s="234"/>
      <c r="IH123" s="234"/>
      <c r="II123" s="234"/>
      <c r="IJ123" s="234"/>
      <c r="IK123" s="234"/>
      <c r="IL123" s="234"/>
      <c r="IM123" s="234"/>
      <c r="IN123" s="234"/>
      <c r="IO123" s="234"/>
      <c r="IP123" s="234"/>
      <c r="IQ123" s="234"/>
      <c r="IR123" s="234"/>
      <c r="IS123" s="234"/>
      <c r="IT123" s="234"/>
      <c r="IU123" s="234"/>
      <c r="IV123" s="234"/>
      <c r="IW123" s="234"/>
      <c r="IX123" s="234"/>
      <c r="IY123" s="234"/>
      <c r="IZ123" s="234"/>
      <c r="JA123" s="234"/>
      <c r="JB123" s="234"/>
      <c r="JC123" s="234"/>
    </row>
    <row r="124" spans="1:263" ht="39" customHeight="1" x14ac:dyDescent="0.25">
      <c r="A124" s="321">
        <v>39</v>
      </c>
      <c r="B124" s="306" t="s">
        <v>417</v>
      </c>
      <c r="C124" s="47" t="s">
        <v>418</v>
      </c>
      <c r="D124" s="47" t="s">
        <v>112</v>
      </c>
      <c r="E124" s="47" t="s">
        <v>117</v>
      </c>
      <c r="F124" s="47" t="s">
        <v>419</v>
      </c>
      <c r="G124" s="250">
        <v>11838</v>
      </c>
      <c r="H124" s="41" t="s">
        <v>307</v>
      </c>
      <c r="I124" s="210" t="s">
        <v>420</v>
      </c>
      <c r="J124" s="47" t="s">
        <v>421</v>
      </c>
      <c r="K124" s="251">
        <v>42782</v>
      </c>
      <c r="L124" s="59">
        <v>93000</v>
      </c>
      <c r="M124" s="250">
        <v>12032</v>
      </c>
      <c r="N124" s="251">
        <v>42782</v>
      </c>
      <c r="O124" s="251">
        <v>43100</v>
      </c>
      <c r="P124" s="47" t="s">
        <v>162</v>
      </c>
      <c r="Q124" s="50" t="s">
        <v>118</v>
      </c>
      <c r="R124" s="50" t="s">
        <v>118</v>
      </c>
      <c r="S124" s="50" t="s">
        <v>118</v>
      </c>
      <c r="T124" s="47" t="s">
        <v>115</v>
      </c>
      <c r="U124" s="50" t="s">
        <v>118</v>
      </c>
      <c r="V124" s="50" t="s">
        <v>118</v>
      </c>
      <c r="W124" s="252" t="s">
        <v>118</v>
      </c>
      <c r="X124" s="50" t="s">
        <v>118</v>
      </c>
      <c r="Y124" s="253" t="s">
        <v>118</v>
      </c>
      <c r="Z124" s="50" t="s">
        <v>118</v>
      </c>
      <c r="AA124" s="252" t="s">
        <v>118</v>
      </c>
      <c r="AB124" s="253" t="s">
        <v>118</v>
      </c>
      <c r="AC124" s="254">
        <v>0</v>
      </c>
      <c r="AD124" s="254">
        <v>0</v>
      </c>
      <c r="AE124" s="254">
        <v>0</v>
      </c>
      <c r="AF124" s="254">
        <v>0</v>
      </c>
      <c r="AG124" s="254">
        <v>75026.75</v>
      </c>
      <c r="AH124" s="255">
        <f t="shared" si="0"/>
        <v>75026.75</v>
      </c>
      <c r="AI124" s="252" t="s">
        <v>118</v>
      </c>
      <c r="AJ124" s="250" t="s">
        <v>118</v>
      </c>
      <c r="AK124" s="253" t="s">
        <v>118</v>
      </c>
      <c r="AL124" s="250" t="s">
        <v>118</v>
      </c>
      <c r="AM124" s="253" t="s">
        <v>118</v>
      </c>
      <c r="AN124" s="253" t="s">
        <v>118</v>
      </c>
      <c r="AO124" s="253" t="s">
        <v>118</v>
      </c>
      <c r="AP124" s="253" t="s">
        <v>118</v>
      </c>
      <c r="AQ124" s="253" t="s">
        <v>118</v>
      </c>
      <c r="AR124" s="253" t="s">
        <v>118</v>
      </c>
      <c r="AS124" s="23" t="s">
        <v>118</v>
      </c>
      <c r="AT124" s="23" t="s">
        <v>118</v>
      </c>
      <c r="AU124" s="62" t="s">
        <v>118</v>
      </c>
      <c r="AV124" s="23" t="s">
        <v>118</v>
      </c>
      <c r="AW124" s="23" t="s">
        <v>118</v>
      </c>
      <c r="AX124" s="23" t="s">
        <v>118</v>
      </c>
      <c r="AY124" s="23" t="s">
        <v>118</v>
      </c>
      <c r="AZ124" s="23" t="s">
        <v>118</v>
      </c>
      <c r="BA124" s="23" t="s">
        <v>118</v>
      </c>
      <c r="BB124" s="23" t="s">
        <v>118</v>
      </c>
      <c r="BC124" s="23" t="s">
        <v>118</v>
      </c>
      <c r="BD124" s="24" t="s">
        <v>118</v>
      </c>
      <c r="BE124" s="234"/>
      <c r="BF124" s="234"/>
      <c r="BG124" s="234"/>
      <c r="BH124" s="234"/>
      <c r="BI124" s="234"/>
      <c r="BJ124" s="234"/>
      <c r="BK124" s="234"/>
      <c r="BL124" s="234"/>
      <c r="BM124" s="234"/>
      <c r="BN124" s="234"/>
      <c r="BO124" s="234"/>
      <c r="BP124" s="234"/>
      <c r="BQ124" s="234"/>
      <c r="BR124" s="234"/>
      <c r="BS124" s="234"/>
      <c r="BT124" s="234"/>
      <c r="BU124" s="234"/>
      <c r="BV124" s="234"/>
      <c r="BW124" s="234"/>
      <c r="BX124" s="234"/>
      <c r="BY124" s="234"/>
      <c r="BZ124" s="234"/>
      <c r="CA124" s="234"/>
      <c r="CB124" s="234"/>
      <c r="CC124" s="234"/>
      <c r="CD124" s="234"/>
      <c r="CE124" s="234"/>
      <c r="CF124" s="234"/>
      <c r="CG124" s="234"/>
      <c r="CH124" s="234"/>
      <c r="CI124" s="234"/>
      <c r="CJ124" s="234"/>
      <c r="CK124" s="234"/>
      <c r="CL124" s="234"/>
      <c r="CM124" s="234"/>
      <c r="CN124" s="234"/>
      <c r="CO124" s="234"/>
      <c r="CP124" s="234"/>
      <c r="CQ124" s="234"/>
      <c r="CR124" s="234"/>
      <c r="CS124" s="234"/>
      <c r="CT124" s="234"/>
      <c r="CU124" s="234"/>
      <c r="CV124" s="234"/>
      <c r="CW124" s="234"/>
      <c r="CX124" s="234"/>
      <c r="CY124" s="234"/>
      <c r="CZ124" s="234"/>
      <c r="DA124" s="234"/>
      <c r="DB124" s="234"/>
      <c r="DC124" s="234"/>
      <c r="DD124" s="234"/>
      <c r="DE124" s="234"/>
      <c r="DF124" s="234"/>
      <c r="DG124" s="234"/>
      <c r="DH124" s="234"/>
      <c r="DI124" s="234"/>
      <c r="DJ124" s="234"/>
      <c r="DK124" s="234"/>
      <c r="DL124" s="234"/>
      <c r="DM124" s="234"/>
      <c r="DN124" s="234"/>
      <c r="DO124" s="234"/>
      <c r="DP124" s="234"/>
      <c r="DQ124" s="234"/>
      <c r="DR124" s="234"/>
      <c r="DS124" s="234"/>
      <c r="DT124" s="234"/>
      <c r="DU124" s="234"/>
      <c r="DV124" s="234"/>
      <c r="DW124" s="234"/>
      <c r="DX124" s="234"/>
      <c r="DY124" s="234"/>
      <c r="DZ124" s="234"/>
      <c r="EA124" s="234"/>
      <c r="EB124" s="234"/>
      <c r="EC124" s="234"/>
      <c r="ED124" s="234"/>
      <c r="EE124" s="234"/>
      <c r="EF124" s="234"/>
      <c r="EG124" s="234"/>
      <c r="EH124" s="234"/>
      <c r="EI124" s="234"/>
      <c r="EJ124" s="234"/>
      <c r="EK124" s="234"/>
      <c r="EL124" s="234"/>
      <c r="EM124" s="234"/>
      <c r="EN124" s="234"/>
      <c r="EO124" s="234"/>
      <c r="EP124" s="234"/>
      <c r="EQ124" s="234"/>
      <c r="ER124" s="234"/>
      <c r="ES124" s="234"/>
      <c r="ET124" s="234"/>
      <c r="EU124" s="234"/>
      <c r="EV124" s="234"/>
      <c r="EW124" s="234"/>
      <c r="EX124" s="234"/>
      <c r="EY124" s="234"/>
      <c r="EZ124" s="234"/>
      <c r="FA124" s="234"/>
      <c r="FB124" s="234"/>
      <c r="FC124" s="234"/>
      <c r="FD124" s="234"/>
      <c r="FE124" s="234"/>
      <c r="FF124" s="234"/>
      <c r="FG124" s="234"/>
      <c r="FH124" s="234"/>
      <c r="FI124" s="234"/>
      <c r="FJ124" s="234"/>
      <c r="FK124" s="234"/>
      <c r="FL124" s="234"/>
      <c r="FM124" s="234"/>
      <c r="FN124" s="234"/>
      <c r="FO124" s="234"/>
      <c r="FP124" s="234"/>
      <c r="FQ124" s="234"/>
      <c r="FR124" s="234"/>
      <c r="FS124" s="234"/>
      <c r="FT124" s="234"/>
      <c r="FU124" s="234"/>
      <c r="FV124" s="234"/>
      <c r="FW124" s="234"/>
      <c r="FX124" s="234"/>
      <c r="FY124" s="234"/>
      <c r="FZ124" s="234"/>
      <c r="GA124" s="234"/>
      <c r="GB124" s="234"/>
      <c r="GC124" s="234"/>
      <c r="GD124" s="234"/>
      <c r="GE124" s="234"/>
      <c r="GF124" s="234"/>
      <c r="GG124" s="234"/>
      <c r="GH124" s="234"/>
      <c r="GI124" s="234"/>
      <c r="GJ124" s="234"/>
      <c r="GK124" s="234"/>
      <c r="GL124" s="234"/>
      <c r="GM124" s="234"/>
      <c r="GN124" s="234"/>
      <c r="GO124" s="234"/>
      <c r="GP124" s="234"/>
      <c r="GQ124" s="234"/>
      <c r="GR124" s="234"/>
      <c r="GS124" s="234"/>
      <c r="GT124" s="234"/>
      <c r="GU124" s="234"/>
      <c r="GV124" s="234"/>
      <c r="GW124" s="234"/>
      <c r="GX124" s="234"/>
      <c r="GY124" s="234"/>
      <c r="GZ124" s="234"/>
      <c r="HA124" s="234"/>
      <c r="HB124" s="234"/>
      <c r="HC124" s="234"/>
      <c r="HD124" s="234"/>
      <c r="HE124" s="234"/>
      <c r="HF124" s="234"/>
      <c r="HG124" s="234"/>
      <c r="HH124" s="234"/>
      <c r="HI124" s="234"/>
      <c r="HJ124" s="234"/>
      <c r="HK124" s="234"/>
      <c r="HL124" s="234"/>
      <c r="HM124" s="234"/>
      <c r="HN124" s="234"/>
      <c r="HO124" s="234"/>
      <c r="HP124" s="234"/>
      <c r="HQ124" s="234"/>
      <c r="HR124" s="234"/>
      <c r="HS124" s="234"/>
      <c r="HT124" s="234"/>
      <c r="HU124" s="234"/>
      <c r="HV124" s="234"/>
      <c r="HW124" s="234"/>
      <c r="HX124" s="234"/>
      <c r="HY124" s="234"/>
      <c r="HZ124" s="234"/>
      <c r="IA124" s="234"/>
      <c r="IB124" s="234"/>
      <c r="IC124" s="234"/>
      <c r="ID124" s="234"/>
      <c r="IE124" s="234"/>
      <c r="IF124" s="234"/>
      <c r="IG124" s="234"/>
      <c r="IH124" s="234"/>
      <c r="II124" s="234"/>
      <c r="IJ124" s="234"/>
      <c r="IK124" s="234"/>
      <c r="IL124" s="234"/>
      <c r="IM124" s="234"/>
      <c r="IN124" s="234"/>
      <c r="IO124" s="234"/>
      <c r="IP124" s="234"/>
      <c r="IQ124" s="234"/>
      <c r="IR124" s="234"/>
      <c r="IS124" s="234"/>
      <c r="IT124" s="234"/>
      <c r="IU124" s="234"/>
      <c r="IV124" s="234"/>
      <c r="IW124" s="234"/>
      <c r="IX124" s="234"/>
      <c r="IY124" s="234"/>
      <c r="IZ124" s="234"/>
      <c r="JA124" s="234"/>
      <c r="JB124" s="234"/>
      <c r="JC124" s="234"/>
    </row>
    <row r="125" spans="1:263" s="235" customFormat="1" ht="39" customHeight="1" thickBot="1" x14ac:dyDescent="0.3">
      <c r="A125" s="322">
        <v>40</v>
      </c>
      <c r="B125" s="307" t="s">
        <v>422</v>
      </c>
      <c r="C125" s="49" t="s">
        <v>369</v>
      </c>
      <c r="D125" s="49" t="s">
        <v>423</v>
      </c>
      <c r="E125" s="49" t="s">
        <v>117</v>
      </c>
      <c r="F125" s="49" t="s">
        <v>424</v>
      </c>
      <c r="G125" s="256">
        <v>11929</v>
      </c>
      <c r="H125" s="43" t="s">
        <v>306</v>
      </c>
      <c r="I125" s="211" t="s">
        <v>425</v>
      </c>
      <c r="J125" s="49" t="s">
        <v>426</v>
      </c>
      <c r="K125" s="257">
        <v>42746</v>
      </c>
      <c r="L125" s="61">
        <v>58125</v>
      </c>
      <c r="M125" s="256">
        <v>12000</v>
      </c>
      <c r="N125" s="257">
        <v>42746</v>
      </c>
      <c r="O125" s="257">
        <v>43100</v>
      </c>
      <c r="P125" s="49" t="s">
        <v>161</v>
      </c>
      <c r="Q125" s="52" t="s">
        <v>118</v>
      </c>
      <c r="R125" s="52" t="s">
        <v>118</v>
      </c>
      <c r="S125" s="52" t="s">
        <v>118</v>
      </c>
      <c r="T125" s="49" t="s">
        <v>326</v>
      </c>
      <c r="U125" s="52" t="s">
        <v>118</v>
      </c>
      <c r="V125" s="52" t="s">
        <v>118</v>
      </c>
      <c r="W125" s="258" t="s">
        <v>118</v>
      </c>
      <c r="X125" s="52" t="s">
        <v>118</v>
      </c>
      <c r="Y125" s="259" t="s">
        <v>118</v>
      </c>
      <c r="Z125" s="52" t="s">
        <v>118</v>
      </c>
      <c r="AA125" s="258" t="s">
        <v>118</v>
      </c>
      <c r="AB125" s="259" t="s">
        <v>118</v>
      </c>
      <c r="AC125" s="260">
        <v>0</v>
      </c>
      <c r="AD125" s="260">
        <v>0</v>
      </c>
      <c r="AE125" s="260">
        <v>0</v>
      </c>
      <c r="AF125" s="260">
        <v>0</v>
      </c>
      <c r="AG125" s="260">
        <v>21927.3</v>
      </c>
      <c r="AH125" s="261">
        <f t="shared" ref="AH125:AH136" si="1">AG125</f>
        <v>21927.3</v>
      </c>
      <c r="AI125" s="258" t="s">
        <v>118</v>
      </c>
      <c r="AJ125" s="256" t="s">
        <v>118</v>
      </c>
      <c r="AK125" s="259" t="s">
        <v>118</v>
      </c>
      <c r="AL125" s="256" t="s">
        <v>118</v>
      </c>
      <c r="AM125" s="259" t="s">
        <v>118</v>
      </c>
      <c r="AN125" s="259" t="s">
        <v>118</v>
      </c>
      <c r="AO125" s="259" t="s">
        <v>118</v>
      </c>
      <c r="AP125" s="259" t="s">
        <v>118</v>
      </c>
      <c r="AQ125" s="259" t="s">
        <v>118</v>
      </c>
      <c r="AR125" s="259" t="s">
        <v>118</v>
      </c>
      <c r="AS125" s="26" t="s">
        <v>118</v>
      </c>
      <c r="AT125" s="26" t="s">
        <v>118</v>
      </c>
      <c r="AU125" s="64" t="s">
        <v>118</v>
      </c>
      <c r="AV125" s="26" t="s">
        <v>118</v>
      </c>
      <c r="AW125" s="26" t="s">
        <v>118</v>
      </c>
      <c r="AX125" s="26" t="s">
        <v>118</v>
      </c>
      <c r="AY125" s="26" t="s">
        <v>118</v>
      </c>
      <c r="AZ125" s="26" t="s">
        <v>118</v>
      </c>
      <c r="BA125" s="26" t="s">
        <v>118</v>
      </c>
      <c r="BB125" s="26" t="s">
        <v>118</v>
      </c>
      <c r="BC125" s="26" t="s">
        <v>118</v>
      </c>
      <c r="BD125" s="27" t="s">
        <v>118</v>
      </c>
      <c r="BE125" s="234"/>
      <c r="BF125" s="234"/>
      <c r="BG125" s="234"/>
      <c r="BH125" s="234"/>
      <c r="BI125" s="234"/>
      <c r="BJ125" s="234"/>
      <c r="BK125" s="234"/>
      <c r="BL125" s="234"/>
      <c r="BM125" s="234"/>
      <c r="BN125" s="234"/>
      <c r="BO125" s="234"/>
      <c r="BP125" s="234"/>
      <c r="BQ125" s="234"/>
      <c r="BR125" s="234"/>
      <c r="BS125" s="234"/>
      <c r="BT125" s="234"/>
      <c r="BU125" s="234"/>
      <c r="BV125" s="234"/>
      <c r="BW125" s="234"/>
      <c r="BX125" s="234"/>
      <c r="BY125" s="234"/>
      <c r="BZ125" s="234"/>
      <c r="CA125" s="234"/>
      <c r="CB125" s="234"/>
      <c r="CC125" s="234"/>
      <c r="CD125" s="234"/>
      <c r="CE125" s="234"/>
      <c r="CF125" s="234"/>
      <c r="CG125" s="234"/>
      <c r="CH125" s="234"/>
      <c r="CI125" s="234"/>
      <c r="CJ125" s="234"/>
      <c r="CK125" s="234"/>
      <c r="CL125" s="234"/>
      <c r="CM125" s="234"/>
      <c r="CN125" s="234"/>
      <c r="CO125" s="234"/>
      <c r="CP125" s="234"/>
      <c r="CQ125" s="234"/>
      <c r="CR125" s="234"/>
      <c r="CS125" s="234"/>
      <c r="CT125" s="234"/>
      <c r="CU125" s="234"/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  <c r="DK125" s="234"/>
      <c r="DL125" s="234"/>
      <c r="DM125" s="234"/>
      <c r="DN125" s="234"/>
      <c r="DO125" s="234"/>
      <c r="DP125" s="234"/>
      <c r="DQ125" s="234"/>
      <c r="DR125" s="234"/>
      <c r="DS125" s="234"/>
      <c r="DT125" s="234"/>
      <c r="DU125" s="234"/>
      <c r="DV125" s="234"/>
      <c r="DW125" s="234"/>
      <c r="DX125" s="234"/>
      <c r="DY125" s="234"/>
      <c r="DZ125" s="234"/>
      <c r="EA125" s="234"/>
      <c r="EB125" s="234"/>
      <c r="EC125" s="234"/>
      <c r="ED125" s="234"/>
      <c r="EE125" s="234"/>
      <c r="EF125" s="234"/>
      <c r="EG125" s="234"/>
      <c r="EH125" s="234"/>
      <c r="EI125" s="234"/>
      <c r="EJ125" s="234"/>
      <c r="EK125" s="234"/>
      <c r="EL125" s="234"/>
      <c r="EM125" s="234"/>
      <c r="EN125" s="234"/>
      <c r="EO125" s="234"/>
      <c r="EP125" s="234"/>
      <c r="EQ125" s="234"/>
      <c r="ER125" s="234"/>
      <c r="ES125" s="234"/>
      <c r="ET125" s="234"/>
      <c r="EU125" s="234"/>
      <c r="EV125" s="234"/>
      <c r="EW125" s="234"/>
      <c r="EX125" s="234"/>
      <c r="EY125" s="234"/>
      <c r="EZ125" s="234"/>
      <c r="FA125" s="234"/>
      <c r="FB125" s="234"/>
      <c r="FC125" s="234"/>
      <c r="FD125" s="234"/>
      <c r="FE125" s="234"/>
      <c r="FF125" s="234"/>
      <c r="FG125" s="234"/>
      <c r="FH125" s="234"/>
      <c r="FI125" s="234"/>
      <c r="FJ125" s="234"/>
      <c r="FK125" s="234"/>
      <c r="FL125" s="234"/>
      <c r="FM125" s="234"/>
      <c r="FN125" s="234"/>
      <c r="FO125" s="234"/>
      <c r="FP125" s="234"/>
      <c r="FQ125" s="234"/>
      <c r="FR125" s="234"/>
      <c r="FS125" s="234"/>
      <c r="FT125" s="234"/>
      <c r="FU125" s="234"/>
      <c r="FV125" s="234"/>
      <c r="FW125" s="234"/>
      <c r="FX125" s="262"/>
    </row>
    <row r="126" spans="1:263" s="234" customFormat="1" ht="39" customHeight="1" thickBot="1" x14ac:dyDescent="0.3">
      <c r="A126" s="318">
        <v>41</v>
      </c>
      <c r="B126" s="304" t="s">
        <v>434</v>
      </c>
      <c r="C126" s="39" t="s">
        <v>435</v>
      </c>
      <c r="D126" s="39" t="s">
        <v>112</v>
      </c>
      <c r="E126" s="39" t="s">
        <v>117</v>
      </c>
      <c r="F126" s="39" t="s">
        <v>436</v>
      </c>
      <c r="G126" s="236">
        <v>11716</v>
      </c>
      <c r="H126" s="44" t="s">
        <v>437</v>
      </c>
      <c r="I126" s="38" t="s">
        <v>438</v>
      </c>
      <c r="J126" s="39" t="s">
        <v>439</v>
      </c>
      <c r="K126" s="237">
        <v>42800</v>
      </c>
      <c r="L126" s="68">
        <v>10140.16</v>
      </c>
      <c r="M126" s="236">
        <v>12041</v>
      </c>
      <c r="N126" s="237">
        <v>42800</v>
      </c>
      <c r="O126" s="237">
        <v>43100</v>
      </c>
      <c r="P126" s="39" t="s">
        <v>162</v>
      </c>
      <c r="Q126" s="57" t="s">
        <v>118</v>
      </c>
      <c r="R126" s="57" t="s">
        <v>118</v>
      </c>
      <c r="S126" s="57" t="s">
        <v>118</v>
      </c>
      <c r="T126" s="39" t="s">
        <v>440</v>
      </c>
      <c r="U126" s="57" t="s">
        <v>118</v>
      </c>
      <c r="V126" s="57" t="s">
        <v>118</v>
      </c>
      <c r="W126" s="238" t="s">
        <v>118</v>
      </c>
      <c r="X126" s="57" t="s">
        <v>118</v>
      </c>
      <c r="Y126" s="55" t="s">
        <v>118</v>
      </c>
      <c r="Z126" s="57" t="s">
        <v>118</v>
      </c>
      <c r="AA126" s="238" t="s">
        <v>118</v>
      </c>
      <c r="AB126" s="55" t="s">
        <v>118</v>
      </c>
      <c r="AC126" s="239">
        <v>0</v>
      </c>
      <c r="AD126" s="239">
        <v>0</v>
      </c>
      <c r="AE126" s="239">
        <v>0</v>
      </c>
      <c r="AF126" s="239">
        <v>0</v>
      </c>
      <c r="AG126" s="239">
        <v>8913.16</v>
      </c>
      <c r="AH126" s="240">
        <f t="shared" si="1"/>
        <v>8913.16</v>
      </c>
      <c r="AI126" s="238" t="s">
        <v>118</v>
      </c>
      <c r="AJ126" s="236" t="s">
        <v>118</v>
      </c>
      <c r="AK126" s="55" t="s">
        <v>118</v>
      </c>
      <c r="AL126" s="236" t="s">
        <v>118</v>
      </c>
      <c r="AM126" s="55" t="s">
        <v>118</v>
      </c>
      <c r="AN126" s="55" t="s">
        <v>118</v>
      </c>
      <c r="AO126" s="55" t="s">
        <v>118</v>
      </c>
      <c r="AP126" s="55" t="s">
        <v>118</v>
      </c>
      <c r="AQ126" s="55" t="s">
        <v>118</v>
      </c>
      <c r="AR126" s="55" t="s">
        <v>118</v>
      </c>
      <c r="AS126" s="65" t="s">
        <v>118</v>
      </c>
      <c r="AT126" s="65" t="s">
        <v>118</v>
      </c>
      <c r="AU126" s="53" t="s">
        <v>118</v>
      </c>
      <c r="AV126" s="65" t="s">
        <v>118</v>
      </c>
      <c r="AW126" s="65" t="s">
        <v>118</v>
      </c>
      <c r="AX126" s="65" t="s">
        <v>118</v>
      </c>
      <c r="AY126" s="65" t="s">
        <v>118</v>
      </c>
      <c r="AZ126" s="65" t="s">
        <v>118</v>
      </c>
      <c r="BA126" s="65" t="s">
        <v>118</v>
      </c>
      <c r="BB126" s="65" t="s">
        <v>118</v>
      </c>
      <c r="BC126" s="65" t="s">
        <v>118</v>
      </c>
      <c r="BD126" s="11" t="s">
        <v>118</v>
      </c>
    </row>
    <row r="127" spans="1:263" s="234" customFormat="1" ht="39" customHeight="1" thickBot="1" x14ac:dyDescent="0.3">
      <c r="A127" s="318">
        <v>42</v>
      </c>
      <c r="B127" s="304" t="s">
        <v>441</v>
      </c>
      <c r="C127" s="39" t="s">
        <v>435</v>
      </c>
      <c r="D127" s="39" t="s">
        <v>112</v>
      </c>
      <c r="E127" s="39" t="s">
        <v>117</v>
      </c>
      <c r="F127" s="39" t="s">
        <v>343</v>
      </c>
      <c r="G127" s="236">
        <v>11716</v>
      </c>
      <c r="H127" s="44" t="s">
        <v>433</v>
      </c>
      <c r="I127" s="38" t="s">
        <v>442</v>
      </c>
      <c r="J127" s="39" t="s">
        <v>443</v>
      </c>
      <c r="K127" s="237">
        <v>42768</v>
      </c>
      <c r="L127" s="68">
        <v>20800.37</v>
      </c>
      <c r="M127" s="236">
        <v>12049</v>
      </c>
      <c r="N127" s="237">
        <v>42768</v>
      </c>
      <c r="O127" s="237">
        <v>42949</v>
      </c>
      <c r="P127" s="39" t="s">
        <v>444</v>
      </c>
      <c r="Q127" s="57" t="s">
        <v>118</v>
      </c>
      <c r="R127" s="57" t="s">
        <v>118</v>
      </c>
      <c r="S127" s="57" t="s">
        <v>118</v>
      </c>
      <c r="T127" s="39" t="s">
        <v>326</v>
      </c>
      <c r="U127" s="57" t="s">
        <v>118</v>
      </c>
      <c r="V127" s="57" t="s">
        <v>118</v>
      </c>
      <c r="W127" s="238" t="s">
        <v>118</v>
      </c>
      <c r="X127" s="57" t="s">
        <v>118</v>
      </c>
      <c r="Y127" s="55" t="s">
        <v>118</v>
      </c>
      <c r="Z127" s="57" t="s">
        <v>118</v>
      </c>
      <c r="AA127" s="238" t="s">
        <v>118</v>
      </c>
      <c r="AB127" s="55" t="s">
        <v>118</v>
      </c>
      <c r="AC127" s="239">
        <v>0</v>
      </c>
      <c r="AD127" s="239">
        <v>0</v>
      </c>
      <c r="AE127" s="239">
        <v>0</v>
      </c>
      <c r="AF127" s="239">
        <v>0</v>
      </c>
      <c r="AG127" s="239">
        <v>20800.37</v>
      </c>
      <c r="AH127" s="240">
        <f t="shared" si="1"/>
        <v>20800.37</v>
      </c>
      <c r="AI127" s="238" t="s">
        <v>118</v>
      </c>
      <c r="AJ127" s="236" t="s">
        <v>118</v>
      </c>
      <c r="AK127" s="55" t="s">
        <v>118</v>
      </c>
      <c r="AL127" s="236" t="s">
        <v>118</v>
      </c>
      <c r="AM127" s="55" t="s">
        <v>118</v>
      </c>
      <c r="AN127" s="55" t="s">
        <v>118</v>
      </c>
      <c r="AO127" s="55" t="s">
        <v>118</v>
      </c>
      <c r="AP127" s="55" t="s">
        <v>118</v>
      </c>
      <c r="AQ127" s="55" t="s">
        <v>118</v>
      </c>
      <c r="AR127" s="55" t="s">
        <v>118</v>
      </c>
      <c r="AS127" s="65" t="s">
        <v>118</v>
      </c>
      <c r="AT127" s="65" t="s">
        <v>118</v>
      </c>
      <c r="AU127" s="53" t="s">
        <v>118</v>
      </c>
      <c r="AV127" s="65" t="s">
        <v>118</v>
      </c>
      <c r="AW127" s="65" t="s">
        <v>118</v>
      </c>
      <c r="AX127" s="65" t="s">
        <v>118</v>
      </c>
      <c r="AY127" s="65" t="s">
        <v>118</v>
      </c>
      <c r="AZ127" s="65" t="s">
        <v>118</v>
      </c>
      <c r="BA127" s="65" t="s">
        <v>118</v>
      </c>
      <c r="BB127" s="65" t="s">
        <v>118</v>
      </c>
      <c r="BC127" s="65" t="s">
        <v>118</v>
      </c>
      <c r="BD127" s="11" t="s">
        <v>118</v>
      </c>
    </row>
    <row r="128" spans="1:263" s="234" customFormat="1" ht="39" customHeight="1" thickBot="1" x14ac:dyDescent="0.3">
      <c r="A128" s="319">
        <v>43</v>
      </c>
      <c r="B128" s="301" t="s">
        <v>469</v>
      </c>
      <c r="C128" s="1" t="s">
        <v>435</v>
      </c>
      <c r="D128" s="1" t="s">
        <v>112</v>
      </c>
      <c r="E128" s="1" t="s">
        <v>117</v>
      </c>
      <c r="F128" s="1" t="s">
        <v>343</v>
      </c>
      <c r="G128" s="4">
        <v>11716</v>
      </c>
      <c r="H128" s="1" t="s">
        <v>470</v>
      </c>
      <c r="I128" s="208" t="s">
        <v>442</v>
      </c>
      <c r="J128" s="1" t="s">
        <v>443</v>
      </c>
      <c r="K128" s="2">
        <v>42800</v>
      </c>
      <c r="L128" s="9">
        <v>187251.5</v>
      </c>
      <c r="M128" s="4">
        <v>12041</v>
      </c>
      <c r="N128" s="2">
        <v>42800</v>
      </c>
      <c r="O128" s="2">
        <v>43100</v>
      </c>
      <c r="P128" s="1" t="s">
        <v>162</v>
      </c>
      <c r="Q128" s="1" t="s">
        <v>118</v>
      </c>
      <c r="R128" s="1" t="s">
        <v>118</v>
      </c>
      <c r="S128" s="1" t="s">
        <v>118</v>
      </c>
      <c r="T128" s="1" t="s">
        <v>326</v>
      </c>
      <c r="U128" s="1" t="s">
        <v>118</v>
      </c>
      <c r="V128" s="1" t="s">
        <v>118</v>
      </c>
      <c r="W128" s="1" t="s">
        <v>118</v>
      </c>
      <c r="X128" s="1" t="s">
        <v>118</v>
      </c>
      <c r="Y128" s="1" t="s">
        <v>118</v>
      </c>
      <c r="Z128" s="1" t="s">
        <v>118</v>
      </c>
      <c r="AA128" s="1" t="s">
        <v>118</v>
      </c>
      <c r="AB128" s="1" t="s">
        <v>118</v>
      </c>
      <c r="AC128" s="212">
        <v>0</v>
      </c>
      <c r="AD128" s="36">
        <v>0</v>
      </c>
      <c r="AE128" s="13">
        <v>0</v>
      </c>
      <c r="AF128" s="13">
        <v>0</v>
      </c>
      <c r="AG128" s="212">
        <v>89999.95</v>
      </c>
      <c r="AH128" s="9">
        <f>AG128</f>
        <v>89999.95</v>
      </c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35"/>
    </row>
    <row r="129" spans="1:263" s="234" customFormat="1" ht="24.75" customHeight="1" thickBot="1" x14ac:dyDescent="0.3">
      <c r="A129" s="323">
        <v>44</v>
      </c>
      <c r="B129" s="308" t="s">
        <v>445</v>
      </c>
      <c r="C129" s="29" t="s">
        <v>446</v>
      </c>
      <c r="D129" s="29" t="s">
        <v>112</v>
      </c>
      <c r="E129" s="29" t="s">
        <v>117</v>
      </c>
      <c r="F129" s="29" t="s">
        <v>353</v>
      </c>
      <c r="G129" s="263">
        <v>11723</v>
      </c>
      <c r="H129" s="46" t="s">
        <v>447</v>
      </c>
      <c r="I129" s="213" t="s">
        <v>448</v>
      </c>
      <c r="J129" s="29" t="s">
        <v>449</v>
      </c>
      <c r="K129" s="264">
        <v>42774</v>
      </c>
      <c r="L129" s="30">
        <v>20587.87</v>
      </c>
      <c r="M129" s="263">
        <v>12060</v>
      </c>
      <c r="N129" s="264">
        <v>42774</v>
      </c>
      <c r="O129" s="264">
        <v>43100</v>
      </c>
      <c r="P129" s="29" t="s">
        <v>161</v>
      </c>
      <c r="Q129" s="31" t="s">
        <v>118</v>
      </c>
      <c r="R129" s="31" t="s">
        <v>118</v>
      </c>
      <c r="S129" s="31" t="s">
        <v>118</v>
      </c>
      <c r="T129" s="29" t="s">
        <v>326</v>
      </c>
      <c r="U129" s="31" t="s">
        <v>118</v>
      </c>
      <c r="V129" s="31" t="s">
        <v>118</v>
      </c>
      <c r="W129" s="265" t="s">
        <v>118</v>
      </c>
      <c r="X129" s="31" t="s">
        <v>118</v>
      </c>
      <c r="Y129" s="266" t="s">
        <v>118</v>
      </c>
      <c r="Z129" s="31" t="s">
        <v>118</v>
      </c>
      <c r="AA129" s="265" t="s">
        <v>118</v>
      </c>
      <c r="AB129" s="266" t="s">
        <v>118</v>
      </c>
      <c r="AC129" s="267">
        <v>0</v>
      </c>
      <c r="AD129" s="267">
        <v>0</v>
      </c>
      <c r="AE129" s="267">
        <v>0</v>
      </c>
      <c r="AF129" s="267">
        <v>0</v>
      </c>
      <c r="AG129" s="267">
        <v>4649.4399999999996</v>
      </c>
      <c r="AH129" s="268">
        <f t="shared" si="1"/>
        <v>4649.4399999999996</v>
      </c>
      <c r="AI129" s="265" t="s">
        <v>118</v>
      </c>
      <c r="AJ129" s="263" t="s">
        <v>118</v>
      </c>
      <c r="AK129" s="266" t="s">
        <v>118</v>
      </c>
      <c r="AL129" s="263" t="s">
        <v>118</v>
      </c>
      <c r="AM129" s="266" t="s">
        <v>118</v>
      </c>
      <c r="AN129" s="266" t="s">
        <v>118</v>
      </c>
      <c r="AO129" s="266" t="s">
        <v>118</v>
      </c>
      <c r="AP129" s="266" t="s">
        <v>118</v>
      </c>
      <c r="AQ129" s="266" t="s">
        <v>118</v>
      </c>
      <c r="AR129" s="266" t="s">
        <v>118</v>
      </c>
      <c r="AS129" s="32" t="s">
        <v>118</v>
      </c>
      <c r="AT129" s="32" t="s">
        <v>118</v>
      </c>
      <c r="AU129" s="33" t="s">
        <v>118</v>
      </c>
      <c r="AV129" s="32" t="s">
        <v>118</v>
      </c>
      <c r="AW129" s="32" t="s">
        <v>118</v>
      </c>
      <c r="AX129" s="32" t="s">
        <v>118</v>
      </c>
      <c r="AY129" s="32" t="s">
        <v>118</v>
      </c>
      <c r="AZ129" s="32" t="s">
        <v>118</v>
      </c>
      <c r="BA129" s="32" t="s">
        <v>118</v>
      </c>
      <c r="BB129" s="32" t="s">
        <v>118</v>
      </c>
      <c r="BC129" s="32" t="s">
        <v>118</v>
      </c>
      <c r="BD129" s="34" t="s">
        <v>118</v>
      </c>
    </row>
    <row r="130" spans="1:263" s="234" customFormat="1" ht="24.75" customHeight="1" thickBot="1" x14ac:dyDescent="0.3">
      <c r="A130" s="318">
        <v>45</v>
      </c>
      <c r="B130" s="304" t="s">
        <v>450</v>
      </c>
      <c r="C130" s="39" t="s">
        <v>451</v>
      </c>
      <c r="D130" s="39" t="s">
        <v>112</v>
      </c>
      <c r="E130" s="39" t="s">
        <v>117</v>
      </c>
      <c r="F130" s="39" t="s">
        <v>452</v>
      </c>
      <c r="G130" s="236">
        <v>11922</v>
      </c>
      <c r="H130" s="44" t="s">
        <v>320</v>
      </c>
      <c r="I130" s="38" t="s">
        <v>453</v>
      </c>
      <c r="J130" s="39" t="s">
        <v>454</v>
      </c>
      <c r="K130" s="237">
        <v>42740</v>
      </c>
      <c r="L130" s="68">
        <v>25983</v>
      </c>
      <c r="M130" s="236">
        <v>12000</v>
      </c>
      <c r="N130" s="237">
        <v>42740</v>
      </c>
      <c r="O130" s="237">
        <v>43105</v>
      </c>
      <c r="P130" s="39" t="s">
        <v>292</v>
      </c>
      <c r="Q130" s="57" t="s">
        <v>118</v>
      </c>
      <c r="R130" s="57" t="s">
        <v>118</v>
      </c>
      <c r="S130" s="57" t="s">
        <v>118</v>
      </c>
      <c r="T130" s="39" t="s">
        <v>115</v>
      </c>
      <c r="U130" s="57" t="s">
        <v>118</v>
      </c>
      <c r="V130" s="57" t="s">
        <v>118</v>
      </c>
      <c r="W130" s="238" t="s">
        <v>118</v>
      </c>
      <c r="X130" s="57" t="s">
        <v>118</v>
      </c>
      <c r="Y130" s="55" t="s">
        <v>118</v>
      </c>
      <c r="Z130" s="57" t="s">
        <v>118</v>
      </c>
      <c r="AA130" s="238" t="s">
        <v>118</v>
      </c>
      <c r="AB130" s="55" t="s">
        <v>118</v>
      </c>
      <c r="AC130" s="239">
        <v>0</v>
      </c>
      <c r="AD130" s="239">
        <v>0</v>
      </c>
      <c r="AE130" s="239">
        <v>0</v>
      </c>
      <c r="AF130" s="239">
        <v>0</v>
      </c>
      <c r="AG130" s="239">
        <v>4886.2</v>
      </c>
      <c r="AH130" s="240">
        <f t="shared" si="1"/>
        <v>4886.2</v>
      </c>
      <c r="AI130" s="238" t="s">
        <v>118</v>
      </c>
      <c r="AJ130" s="236" t="s">
        <v>118</v>
      </c>
      <c r="AK130" s="55" t="s">
        <v>118</v>
      </c>
      <c r="AL130" s="236" t="s">
        <v>118</v>
      </c>
      <c r="AM130" s="55" t="s">
        <v>118</v>
      </c>
      <c r="AN130" s="55" t="s">
        <v>118</v>
      </c>
      <c r="AO130" s="55" t="s">
        <v>118</v>
      </c>
      <c r="AP130" s="55" t="s">
        <v>118</v>
      </c>
      <c r="AQ130" s="55" t="s">
        <v>118</v>
      </c>
      <c r="AR130" s="55" t="s">
        <v>118</v>
      </c>
      <c r="AS130" s="65" t="s">
        <v>118</v>
      </c>
      <c r="AT130" s="65" t="s">
        <v>118</v>
      </c>
      <c r="AU130" s="53" t="s">
        <v>118</v>
      </c>
      <c r="AV130" s="65" t="s">
        <v>118</v>
      </c>
      <c r="AW130" s="65" t="s">
        <v>118</v>
      </c>
      <c r="AX130" s="65" t="s">
        <v>118</v>
      </c>
      <c r="AY130" s="65" t="s">
        <v>118</v>
      </c>
      <c r="AZ130" s="65" t="s">
        <v>118</v>
      </c>
      <c r="BA130" s="65" t="s">
        <v>118</v>
      </c>
      <c r="BB130" s="65" t="s">
        <v>118</v>
      </c>
      <c r="BC130" s="65" t="s">
        <v>118</v>
      </c>
      <c r="BD130" s="11" t="s">
        <v>118</v>
      </c>
    </row>
    <row r="131" spans="1:263" ht="26.25" thickBot="1" x14ac:dyDescent="0.3">
      <c r="A131" s="318">
        <v>46</v>
      </c>
      <c r="B131" s="304" t="s">
        <v>458</v>
      </c>
      <c r="C131" s="39" t="s">
        <v>459</v>
      </c>
      <c r="D131" s="39" t="s">
        <v>112</v>
      </c>
      <c r="E131" s="39" t="s">
        <v>117</v>
      </c>
      <c r="F131" s="39" t="s">
        <v>460</v>
      </c>
      <c r="G131" s="236">
        <v>11796</v>
      </c>
      <c r="H131" s="44" t="s">
        <v>461</v>
      </c>
      <c r="I131" s="38" t="s">
        <v>462</v>
      </c>
      <c r="J131" s="39" t="s">
        <v>463</v>
      </c>
      <c r="K131" s="237">
        <v>42810</v>
      </c>
      <c r="L131" s="68">
        <v>2622</v>
      </c>
      <c r="M131" s="236">
        <v>12042</v>
      </c>
      <c r="N131" s="237">
        <v>42810</v>
      </c>
      <c r="O131" s="237">
        <v>43175</v>
      </c>
      <c r="P131" s="39" t="s">
        <v>161</v>
      </c>
      <c r="Q131" s="57" t="s">
        <v>118</v>
      </c>
      <c r="R131" s="57" t="s">
        <v>118</v>
      </c>
      <c r="S131" s="57" t="s">
        <v>118</v>
      </c>
      <c r="T131" s="39" t="s">
        <v>326</v>
      </c>
      <c r="U131" s="57" t="s">
        <v>118</v>
      </c>
      <c r="V131" s="57" t="s">
        <v>118</v>
      </c>
      <c r="W131" s="238" t="s">
        <v>118</v>
      </c>
      <c r="X131" s="57" t="s">
        <v>118</v>
      </c>
      <c r="Y131" s="55" t="s">
        <v>118</v>
      </c>
      <c r="Z131" s="57" t="s">
        <v>118</v>
      </c>
      <c r="AA131" s="238" t="s">
        <v>118</v>
      </c>
      <c r="AB131" s="55" t="s">
        <v>118</v>
      </c>
      <c r="AC131" s="239">
        <v>0</v>
      </c>
      <c r="AD131" s="239">
        <v>0</v>
      </c>
      <c r="AE131" s="239">
        <v>0</v>
      </c>
      <c r="AF131" s="239">
        <v>0</v>
      </c>
      <c r="AG131" s="239">
        <v>1311</v>
      </c>
      <c r="AH131" s="240">
        <f t="shared" si="1"/>
        <v>1311</v>
      </c>
      <c r="AI131" s="238" t="s">
        <v>118</v>
      </c>
      <c r="AJ131" s="236" t="s">
        <v>118</v>
      </c>
      <c r="AK131" s="55" t="s">
        <v>118</v>
      </c>
      <c r="AL131" s="236" t="s">
        <v>118</v>
      </c>
      <c r="AM131" s="55" t="s">
        <v>118</v>
      </c>
      <c r="AN131" s="55" t="s">
        <v>118</v>
      </c>
      <c r="AO131" s="55" t="s">
        <v>118</v>
      </c>
      <c r="AP131" s="55" t="s">
        <v>118</v>
      </c>
      <c r="AQ131" s="55" t="s">
        <v>118</v>
      </c>
      <c r="AR131" s="55" t="s">
        <v>118</v>
      </c>
      <c r="AS131" s="65" t="s">
        <v>118</v>
      </c>
      <c r="AT131" s="65" t="s">
        <v>118</v>
      </c>
      <c r="AU131" s="53" t="s">
        <v>118</v>
      </c>
      <c r="AV131" s="65" t="s">
        <v>118</v>
      </c>
      <c r="AW131" s="65" t="s">
        <v>118</v>
      </c>
      <c r="AX131" s="65" t="s">
        <v>118</v>
      </c>
      <c r="AY131" s="65" t="s">
        <v>118</v>
      </c>
      <c r="AZ131" s="65" t="s">
        <v>118</v>
      </c>
      <c r="BA131" s="65" t="s">
        <v>118</v>
      </c>
      <c r="BB131" s="65" t="s">
        <v>118</v>
      </c>
      <c r="BC131" s="65" t="s">
        <v>118</v>
      </c>
      <c r="BD131" s="11" t="s">
        <v>118</v>
      </c>
      <c r="BE131" s="234"/>
      <c r="BF131" s="234"/>
      <c r="BG131" s="234"/>
      <c r="BH131" s="234"/>
      <c r="BI131" s="234"/>
      <c r="BJ131" s="234"/>
      <c r="BK131" s="234"/>
      <c r="BL131" s="234"/>
      <c r="BM131" s="234"/>
      <c r="BN131" s="234"/>
      <c r="BO131" s="234"/>
      <c r="BP131" s="234"/>
      <c r="BQ131" s="234"/>
      <c r="BR131" s="234"/>
      <c r="BS131" s="234"/>
      <c r="BT131" s="234"/>
      <c r="BU131" s="234"/>
      <c r="BV131" s="234"/>
      <c r="BW131" s="234"/>
      <c r="BX131" s="234"/>
      <c r="BY131" s="234"/>
      <c r="BZ131" s="234"/>
      <c r="CA131" s="234"/>
      <c r="CB131" s="234"/>
      <c r="CC131" s="234"/>
      <c r="CD131" s="234"/>
      <c r="CE131" s="234"/>
      <c r="CF131" s="234"/>
      <c r="CG131" s="234"/>
      <c r="CH131" s="234"/>
      <c r="CI131" s="234"/>
      <c r="CJ131" s="234"/>
      <c r="CK131" s="234"/>
      <c r="CL131" s="234"/>
      <c r="CM131" s="234"/>
      <c r="CN131" s="234"/>
      <c r="CO131" s="234"/>
      <c r="CP131" s="234"/>
      <c r="CQ131" s="234"/>
      <c r="CR131" s="234"/>
      <c r="CS131" s="234"/>
      <c r="CT131" s="234"/>
      <c r="CU131" s="234"/>
      <c r="CV131" s="234"/>
      <c r="CW131" s="234"/>
      <c r="CX131" s="234"/>
      <c r="CY131" s="234"/>
      <c r="CZ131" s="234"/>
      <c r="DA131" s="234"/>
      <c r="DB131" s="234"/>
      <c r="DC131" s="234"/>
      <c r="DD131" s="234"/>
      <c r="DE131" s="234"/>
      <c r="DF131" s="234"/>
      <c r="DG131" s="234"/>
      <c r="DH131" s="234"/>
      <c r="DI131" s="234"/>
      <c r="DJ131" s="234"/>
      <c r="DK131" s="234"/>
      <c r="DL131" s="234"/>
      <c r="DM131" s="234"/>
      <c r="DN131" s="234"/>
      <c r="DO131" s="234"/>
      <c r="DP131" s="234"/>
      <c r="DQ131" s="234"/>
      <c r="DR131" s="234"/>
      <c r="DS131" s="234"/>
      <c r="DT131" s="234"/>
      <c r="DU131" s="234"/>
      <c r="DV131" s="234"/>
      <c r="DW131" s="234"/>
      <c r="DX131" s="234"/>
      <c r="DY131" s="234"/>
      <c r="DZ131" s="234"/>
      <c r="EA131" s="234"/>
      <c r="EB131" s="234"/>
      <c r="EC131" s="234"/>
      <c r="ED131" s="234"/>
      <c r="EE131" s="234"/>
      <c r="EF131" s="234"/>
      <c r="EG131" s="234"/>
      <c r="EH131" s="234"/>
      <c r="EI131" s="234"/>
      <c r="EJ131" s="234"/>
      <c r="EK131" s="234"/>
      <c r="EL131" s="234"/>
      <c r="EM131" s="234"/>
      <c r="EN131" s="234"/>
      <c r="EO131" s="234"/>
      <c r="EP131" s="234"/>
      <c r="EQ131" s="234"/>
      <c r="ER131" s="234"/>
      <c r="ES131" s="234"/>
      <c r="ET131" s="234"/>
      <c r="EU131" s="234"/>
      <c r="EV131" s="234"/>
      <c r="EW131" s="234"/>
      <c r="EX131" s="234"/>
      <c r="EY131" s="234"/>
      <c r="EZ131" s="234"/>
      <c r="FA131" s="234"/>
      <c r="FB131" s="234"/>
      <c r="FC131" s="234"/>
      <c r="FD131" s="234"/>
      <c r="FE131" s="234"/>
      <c r="FF131" s="234"/>
      <c r="FG131" s="234"/>
      <c r="FH131" s="234"/>
      <c r="FI131" s="234"/>
      <c r="FJ131" s="234"/>
      <c r="FK131" s="234"/>
      <c r="FL131" s="234"/>
      <c r="FM131" s="234"/>
      <c r="FN131" s="234"/>
      <c r="FO131" s="234"/>
      <c r="FP131" s="234"/>
      <c r="FQ131" s="234"/>
      <c r="FR131" s="234"/>
      <c r="FS131" s="234"/>
      <c r="FT131" s="234"/>
      <c r="FU131" s="234"/>
      <c r="FV131" s="234"/>
      <c r="FW131" s="234"/>
      <c r="FX131" s="234"/>
      <c r="FY131" s="234"/>
      <c r="FZ131" s="234"/>
      <c r="GA131" s="234"/>
      <c r="GB131" s="234"/>
      <c r="GC131" s="234"/>
      <c r="GD131" s="234"/>
      <c r="GE131" s="234"/>
      <c r="GF131" s="234"/>
      <c r="GG131" s="234"/>
      <c r="GH131" s="234"/>
      <c r="GI131" s="234"/>
      <c r="GJ131" s="234"/>
      <c r="GK131" s="234"/>
      <c r="GL131" s="234"/>
      <c r="GM131" s="234"/>
      <c r="GN131" s="234"/>
      <c r="GO131" s="234"/>
      <c r="GP131" s="234"/>
      <c r="GQ131" s="234"/>
      <c r="GR131" s="234"/>
      <c r="GS131" s="234"/>
      <c r="GT131" s="234"/>
      <c r="GU131" s="234"/>
      <c r="GV131" s="234"/>
      <c r="GW131" s="234"/>
      <c r="GX131" s="234"/>
      <c r="GY131" s="234"/>
      <c r="GZ131" s="234"/>
      <c r="HA131" s="234"/>
      <c r="HB131" s="234"/>
      <c r="HC131" s="234"/>
      <c r="HD131" s="234"/>
      <c r="HE131" s="234"/>
      <c r="HF131" s="234"/>
      <c r="HG131" s="234"/>
      <c r="HH131" s="234"/>
      <c r="HI131" s="234"/>
      <c r="HJ131" s="234"/>
      <c r="HK131" s="234"/>
      <c r="HL131" s="234"/>
      <c r="HM131" s="234"/>
      <c r="HN131" s="234"/>
      <c r="HO131" s="234"/>
      <c r="HP131" s="234"/>
      <c r="HQ131" s="234"/>
      <c r="HR131" s="234"/>
      <c r="HS131" s="234"/>
      <c r="HT131" s="234"/>
      <c r="HU131" s="234"/>
      <c r="HV131" s="234"/>
      <c r="HW131" s="234"/>
      <c r="HX131" s="234"/>
      <c r="HY131" s="234"/>
      <c r="HZ131" s="234"/>
      <c r="IA131" s="234"/>
      <c r="IB131" s="234"/>
      <c r="IC131" s="234"/>
      <c r="ID131" s="234"/>
      <c r="IE131" s="234"/>
      <c r="IF131" s="234"/>
      <c r="IG131" s="234"/>
      <c r="IH131" s="234"/>
      <c r="II131" s="234"/>
      <c r="IJ131" s="234"/>
      <c r="IK131" s="234"/>
      <c r="IL131" s="234"/>
      <c r="IM131" s="234"/>
      <c r="IN131" s="234"/>
      <c r="IO131" s="234"/>
      <c r="IP131" s="234"/>
      <c r="IQ131" s="234"/>
      <c r="IR131" s="234"/>
      <c r="IS131" s="234"/>
      <c r="IT131" s="234"/>
      <c r="IU131" s="234"/>
      <c r="IV131" s="234"/>
      <c r="IW131" s="234"/>
      <c r="IX131" s="234"/>
      <c r="IY131" s="234"/>
      <c r="IZ131" s="234"/>
      <c r="JA131" s="234"/>
      <c r="JB131" s="234"/>
      <c r="JC131" s="234"/>
    </row>
    <row r="132" spans="1:263" ht="26.25" thickBot="1" x14ac:dyDescent="0.3">
      <c r="A132" s="318">
        <v>47</v>
      </c>
      <c r="B132" s="304" t="s">
        <v>367</v>
      </c>
      <c r="C132" s="39" t="s">
        <v>342</v>
      </c>
      <c r="D132" s="39" t="s">
        <v>112</v>
      </c>
      <c r="E132" s="39" t="s">
        <v>117</v>
      </c>
      <c r="F132" s="39" t="s">
        <v>464</v>
      </c>
      <c r="G132" s="236">
        <v>11935</v>
      </c>
      <c r="H132" s="44" t="s">
        <v>465</v>
      </c>
      <c r="I132" s="38" t="s">
        <v>466</v>
      </c>
      <c r="J132" s="39" t="s">
        <v>467</v>
      </c>
      <c r="K132" s="237">
        <v>42781</v>
      </c>
      <c r="L132" s="68">
        <v>34701.199999999997</v>
      </c>
      <c r="M132" s="236">
        <v>12056</v>
      </c>
      <c r="N132" s="237">
        <v>42781</v>
      </c>
      <c r="O132" s="237">
        <v>43146</v>
      </c>
      <c r="P132" s="39" t="s">
        <v>162</v>
      </c>
      <c r="Q132" s="57" t="s">
        <v>118</v>
      </c>
      <c r="R132" s="57" t="s">
        <v>118</v>
      </c>
      <c r="S132" s="57" t="s">
        <v>118</v>
      </c>
      <c r="T132" s="39" t="s">
        <v>326</v>
      </c>
      <c r="U132" s="57" t="s">
        <v>118</v>
      </c>
      <c r="V132" s="57" t="s">
        <v>118</v>
      </c>
      <c r="W132" s="238" t="s">
        <v>118</v>
      </c>
      <c r="X132" s="57" t="s">
        <v>118</v>
      </c>
      <c r="Y132" s="55" t="s">
        <v>118</v>
      </c>
      <c r="Z132" s="57" t="s">
        <v>118</v>
      </c>
      <c r="AA132" s="238" t="s">
        <v>118</v>
      </c>
      <c r="AB132" s="55" t="s">
        <v>118</v>
      </c>
      <c r="AC132" s="239">
        <v>0</v>
      </c>
      <c r="AD132" s="239">
        <v>0</v>
      </c>
      <c r="AE132" s="239">
        <v>0</v>
      </c>
      <c r="AF132" s="239">
        <v>0</v>
      </c>
      <c r="AG132" s="239">
        <v>16485.05</v>
      </c>
      <c r="AH132" s="240">
        <f t="shared" si="1"/>
        <v>16485.05</v>
      </c>
      <c r="AI132" s="238" t="s">
        <v>118</v>
      </c>
      <c r="AJ132" s="236" t="s">
        <v>118</v>
      </c>
      <c r="AK132" s="55" t="s">
        <v>118</v>
      </c>
      <c r="AL132" s="236" t="s">
        <v>118</v>
      </c>
      <c r="AM132" s="55" t="s">
        <v>118</v>
      </c>
      <c r="AN132" s="55" t="s">
        <v>118</v>
      </c>
      <c r="AO132" s="55" t="s">
        <v>118</v>
      </c>
      <c r="AP132" s="55" t="s">
        <v>118</v>
      </c>
      <c r="AQ132" s="55" t="s">
        <v>118</v>
      </c>
      <c r="AR132" s="55" t="s">
        <v>118</v>
      </c>
      <c r="AS132" s="65" t="s">
        <v>118</v>
      </c>
      <c r="AT132" s="65" t="s">
        <v>118</v>
      </c>
      <c r="AU132" s="53" t="s">
        <v>118</v>
      </c>
      <c r="AV132" s="65" t="s">
        <v>118</v>
      </c>
      <c r="AW132" s="65" t="s">
        <v>118</v>
      </c>
      <c r="AX132" s="65" t="s">
        <v>118</v>
      </c>
      <c r="AY132" s="65" t="s">
        <v>118</v>
      </c>
      <c r="AZ132" s="65" t="s">
        <v>118</v>
      </c>
      <c r="BA132" s="65" t="s">
        <v>118</v>
      </c>
      <c r="BB132" s="65" t="s">
        <v>118</v>
      </c>
      <c r="BC132" s="65" t="s">
        <v>118</v>
      </c>
      <c r="BD132" s="11" t="s">
        <v>118</v>
      </c>
      <c r="BE132" s="234"/>
      <c r="BF132" s="234"/>
      <c r="BG132" s="234"/>
      <c r="BH132" s="234"/>
      <c r="BI132" s="234"/>
      <c r="BJ132" s="234"/>
      <c r="BK132" s="234"/>
      <c r="BL132" s="234"/>
      <c r="BM132" s="234"/>
      <c r="BN132" s="234"/>
      <c r="BO132" s="234"/>
      <c r="BP132" s="234"/>
      <c r="BQ132" s="234"/>
      <c r="BR132" s="234"/>
      <c r="BS132" s="234"/>
      <c r="BT132" s="234"/>
      <c r="BU132" s="234"/>
      <c r="BV132" s="234"/>
      <c r="BW132" s="234"/>
      <c r="BX132" s="234"/>
      <c r="BY132" s="234"/>
      <c r="BZ132" s="234"/>
      <c r="CA132" s="234"/>
      <c r="CB132" s="234"/>
      <c r="CC132" s="234"/>
      <c r="CD132" s="234"/>
      <c r="CE132" s="234"/>
      <c r="CF132" s="234"/>
      <c r="CG132" s="234"/>
      <c r="CH132" s="234"/>
      <c r="CI132" s="234"/>
      <c r="CJ132" s="234"/>
      <c r="CK132" s="234"/>
      <c r="CL132" s="234"/>
      <c r="CM132" s="234"/>
      <c r="CN132" s="234"/>
      <c r="CO132" s="234"/>
      <c r="CP132" s="234"/>
      <c r="CQ132" s="234"/>
      <c r="CR132" s="234"/>
      <c r="CS132" s="234"/>
      <c r="CT132" s="234"/>
      <c r="CU132" s="234"/>
      <c r="CV132" s="234"/>
      <c r="CW132" s="234"/>
      <c r="CX132" s="234"/>
      <c r="CY132" s="234"/>
      <c r="CZ132" s="234"/>
      <c r="DA132" s="234"/>
      <c r="DB132" s="234"/>
      <c r="DC132" s="234"/>
      <c r="DD132" s="234"/>
      <c r="DE132" s="234"/>
      <c r="DF132" s="234"/>
      <c r="DG132" s="234"/>
      <c r="DH132" s="234"/>
      <c r="DI132" s="234"/>
      <c r="DJ132" s="234"/>
      <c r="DK132" s="234"/>
      <c r="DL132" s="234"/>
      <c r="DM132" s="234"/>
      <c r="DN132" s="234"/>
      <c r="DO132" s="234"/>
      <c r="DP132" s="234"/>
      <c r="DQ132" s="234"/>
      <c r="DR132" s="234"/>
      <c r="DS132" s="234"/>
      <c r="DT132" s="234"/>
      <c r="DU132" s="234"/>
      <c r="DV132" s="234"/>
      <c r="DW132" s="234"/>
      <c r="DX132" s="234"/>
      <c r="DY132" s="234"/>
      <c r="DZ132" s="234"/>
      <c r="EA132" s="234"/>
      <c r="EB132" s="234"/>
      <c r="EC132" s="234"/>
      <c r="ED132" s="234"/>
      <c r="EE132" s="234"/>
      <c r="EF132" s="234"/>
      <c r="EG132" s="234"/>
      <c r="EH132" s="234"/>
      <c r="EI132" s="234"/>
      <c r="EJ132" s="234"/>
      <c r="EK132" s="234"/>
      <c r="EL132" s="234"/>
      <c r="EM132" s="234"/>
      <c r="EN132" s="234"/>
      <c r="EO132" s="234"/>
      <c r="EP132" s="234"/>
      <c r="EQ132" s="234"/>
      <c r="ER132" s="234"/>
      <c r="ES132" s="234"/>
      <c r="ET132" s="234"/>
      <c r="EU132" s="234"/>
      <c r="EV132" s="234"/>
      <c r="EW132" s="234"/>
      <c r="EX132" s="234"/>
      <c r="EY132" s="234"/>
      <c r="EZ132" s="234"/>
      <c r="FA132" s="234"/>
      <c r="FB132" s="234"/>
      <c r="FC132" s="234"/>
      <c r="FD132" s="234"/>
      <c r="FE132" s="234"/>
      <c r="FF132" s="234"/>
      <c r="FG132" s="234"/>
      <c r="FH132" s="234"/>
      <c r="FI132" s="234"/>
      <c r="FJ132" s="234"/>
      <c r="FK132" s="234"/>
      <c r="FL132" s="234"/>
      <c r="FM132" s="234"/>
      <c r="FN132" s="234"/>
      <c r="FO132" s="234"/>
      <c r="FP132" s="234"/>
      <c r="FQ132" s="234"/>
      <c r="FR132" s="234"/>
      <c r="FS132" s="234"/>
      <c r="FT132" s="234"/>
      <c r="FU132" s="234"/>
      <c r="FV132" s="234"/>
      <c r="FW132" s="234"/>
      <c r="FX132" s="234"/>
      <c r="FY132" s="234"/>
      <c r="FZ132" s="234"/>
      <c r="GA132" s="234"/>
      <c r="GB132" s="234"/>
      <c r="GC132" s="234"/>
      <c r="GD132" s="234"/>
      <c r="GE132" s="234"/>
      <c r="GF132" s="234"/>
      <c r="GG132" s="234"/>
      <c r="GH132" s="234"/>
      <c r="GI132" s="234"/>
      <c r="GJ132" s="234"/>
      <c r="GK132" s="234"/>
      <c r="GL132" s="234"/>
      <c r="GM132" s="234"/>
      <c r="GN132" s="234"/>
      <c r="GO132" s="234"/>
      <c r="GP132" s="234"/>
      <c r="GQ132" s="234"/>
      <c r="GR132" s="234"/>
      <c r="GS132" s="234"/>
      <c r="GT132" s="234"/>
      <c r="GU132" s="234"/>
      <c r="GV132" s="234"/>
      <c r="GW132" s="234"/>
      <c r="GX132" s="234"/>
      <c r="GY132" s="234"/>
      <c r="GZ132" s="234"/>
      <c r="HA132" s="234"/>
      <c r="HB132" s="234"/>
      <c r="HC132" s="234"/>
      <c r="HD132" s="234"/>
      <c r="HE132" s="234"/>
      <c r="HF132" s="234"/>
      <c r="HG132" s="234"/>
      <c r="HH132" s="234"/>
      <c r="HI132" s="234"/>
      <c r="HJ132" s="234"/>
      <c r="HK132" s="234"/>
      <c r="HL132" s="234"/>
      <c r="HM132" s="234"/>
      <c r="HN132" s="234"/>
      <c r="HO132" s="234"/>
      <c r="HP132" s="234"/>
      <c r="HQ132" s="234"/>
      <c r="HR132" s="234"/>
      <c r="HS132" s="234"/>
      <c r="HT132" s="234"/>
      <c r="HU132" s="234"/>
      <c r="HV132" s="234"/>
      <c r="HW132" s="234"/>
      <c r="HX132" s="234"/>
      <c r="HY132" s="234"/>
      <c r="HZ132" s="234"/>
      <c r="IA132" s="234"/>
      <c r="IB132" s="234"/>
      <c r="IC132" s="234"/>
      <c r="ID132" s="234"/>
      <c r="IE132" s="234"/>
      <c r="IF132" s="234"/>
      <c r="IG132" s="234"/>
      <c r="IH132" s="234"/>
      <c r="II132" s="234"/>
      <c r="IJ132" s="234"/>
      <c r="IK132" s="234"/>
      <c r="IL132" s="234"/>
      <c r="IM132" s="234"/>
      <c r="IN132" s="234"/>
      <c r="IO132" s="234"/>
      <c r="IP132" s="234"/>
      <c r="IQ132" s="234"/>
      <c r="IR132" s="234"/>
      <c r="IS132" s="234"/>
      <c r="IT132" s="234"/>
      <c r="IU132" s="234"/>
      <c r="IV132" s="234"/>
      <c r="IW132" s="234"/>
      <c r="IX132" s="234"/>
      <c r="IY132" s="234"/>
      <c r="IZ132" s="234"/>
      <c r="JA132" s="234"/>
      <c r="JB132" s="234"/>
      <c r="JC132" s="234"/>
    </row>
    <row r="133" spans="1:263" ht="38.25" customHeight="1" thickBot="1" x14ac:dyDescent="0.3">
      <c r="A133" s="318">
        <v>48</v>
      </c>
      <c r="B133" s="304" t="s">
        <v>478</v>
      </c>
      <c r="C133" s="39" t="s">
        <v>418</v>
      </c>
      <c r="D133" s="39" t="s">
        <v>112</v>
      </c>
      <c r="E133" s="39" t="s">
        <v>117</v>
      </c>
      <c r="F133" s="39" t="s">
        <v>479</v>
      </c>
      <c r="G133" s="236">
        <v>11799</v>
      </c>
      <c r="H133" s="44" t="s">
        <v>441</v>
      </c>
      <c r="I133" s="38" t="s">
        <v>480</v>
      </c>
      <c r="J133" s="39" t="s">
        <v>481</v>
      </c>
      <c r="K133" s="237">
        <v>42809</v>
      </c>
      <c r="L133" s="68">
        <v>174878</v>
      </c>
      <c r="M133" s="236">
        <v>12042</v>
      </c>
      <c r="N133" s="237">
        <v>42809</v>
      </c>
      <c r="O133" s="237">
        <v>43174</v>
      </c>
      <c r="P133" s="39" t="s">
        <v>292</v>
      </c>
      <c r="Q133" s="57" t="s">
        <v>118</v>
      </c>
      <c r="R133" s="57" t="s">
        <v>118</v>
      </c>
      <c r="S133" s="57" t="s">
        <v>118</v>
      </c>
      <c r="T133" s="39" t="s">
        <v>326</v>
      </c>
      <c r="U133" s="57" t="s">
        <v>118</v>
      </c>
      <c r="V133" s="57" t="s">
        <v>118</v>
      </c>
      <c r="W133" s="238" t="s">
        <v>118</v>
      </c>
      <c r="X133" s="57" t="s">
        <v>118</v>
      </c>
      <c r="Y133" s="55" t="s">
        <v>118</v>
      </c>
      <c r="Z133" s="57" t="s">
        <v>118</v>
      </c>
      <c r="AA133" s="238" t="s">
        <v>118</v>
      </c>
      <c r="AB133" s="55" t="s">
        <v>118</v>
      </c>
      <c r="AC133" s="239">
        <v>0</v>
      </c>
      <c r="AD133" s="239">
        <v>0</v>
      </c>
      <c r="AE133" s="239">
        <v>0</v>
      </c>
      <c r="AF133" s="239">
        <v>0</v>
      </c>
      <c r="AG133" s="239">
        <v>144710</v>
      </c>
      <c r="AH133" s="240">
        <f t="shared" si="1"/>
        <v>144710</v>
      </c>
      <c r="AI133" s="238" t="s">
        <v>118</v>
      </c>
      <c r="AJ133" s="236" t="s">
        <v>118</v>
      </c>
      <c r="AK133" s="55" t="s">
        <v>118</v>
      </c>
      <c r="AL133" s="236" t="s">
        <v>118</v>
      </c>
      <c r="AM133" s="55" t="s">
        <v>118</v>
      </c>
      <c r="AN133" s="55" t="s">
        <v>118</v>
      </c>
      <c r="AO133" s="55" t="s">
        <v>118</v>
      </c>
      <c r="AP133" s="55" t="s">
        <v>118</v>
      </c>
      <c r="AQ133" s="55" t="s">
        <v>118</v>
      </c>
      <c r="AR133" s="55" t="s">
        <v>118</v>
      </c>
      <c r="AS133" s="65" t="s">
        <v>118</v>
      </c>
      <c r="AT133" s="65" t="s">
        <v>118</v>
      </c>
      <c r="AU133" s="53" t="s">
        <v>118</v>
      </c>
      <c r="AV133" s="65" t="s">
        <v>118</v>
      </c>
      <c r="AW133" s="65" t="s">
        <v>118</v>
      </c>
      <c r="AX133" s="65" t="s">
        <v>118</v>
      </c>
      <c r="AY133" s="65" t="s">
        <v>118</v>
      </c>
      <c r="AZ133" s="65" t="s">
        <v>118</v>
      </c>
      <c r="BA133" s="65" t="s">
        <v>118</v>
      </c>
      <c r="BB133" s="65" t="s">
        <v>118</v>
      </c>
      <c r="BC133" s="65" t="s">
        <v>118</v>
      </c>
      <c r="BD133" s="11" t="s">
        <v>118</v>
      </c>
      <c r="BE133" s="234"/>
      <c r="BF133" s="234"/>
      <c r="BG133" s="234"/>
      <c r="BH133" s="234"/>
      <c r="BI133" s="234"/>
      <c r="BJ133" s="234"/>
      <c r="BK133" s="234"/>
      <c r="BL133" s="234"/>
      <c r="BM133" s="234"/>
      <c r="BN133" s="234"/>
      <c r="BO133" s="234"/>
      <c r="BP133" s="234"/>
      <c r="BQ133" s="234"/>
      <c r="BR133" s="234"/>
      <c r="BS133" s="234"/>
      <c r="BT133" s="234"/>
      <c r="BU133" s="234"/>
      <c r="BV133" s="234"/>
      <c r="BW133" s="234"/>
      <c r="BX133" s="234"/>
      <c r="BY133" s="234"/>
      <c r="BZ133" s="234"/>
      <c r="CA133" s="234"/>
      <c r="CB133" s="234"/>
      <c r="CC133" s="234"/>
      <c r="CD133" s="234"/>
      <c r="CE133" s="234"/>
      <c r="CF133" s="234"/>
      <c r="CG133" s="234"/>
      <c r="CH133" s="234"/>
      <c r="CI133" s="234"/>
      <c r="CJ133" s="234"/>
      <c r="CK133" s="234"/>
      <c r="CL133" s="234"/>
      <c r="CM133" s="234"/>
      <c r="CN133" s="234"/>
      <c r="CO133" s="234"/>
      <c r="CP133" s="234"/>
      <c r="CQ133" s="234"/>
      <c r="CR133" s="234"/>
      <c r="CS133" s="234"/>
      <c r="CT133" s="234"/>
      <c r="CU133" s="234"/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  <c r="DJ133" s="234"/>
      <c r="DK133" s="234"/>
      <c r="DL133" s="234"/>
      <c r="DM133" s="234"/>
      <c r="DN133" s="234"/>
      <c r="DO133" s="234"/>
      <c r="DP133" s="234"/>
      <c r="DQ133" s="234"/>
      <c r="DR133" s="234"/>
      <c r="DS133" s="234"/>
      <c r="DT133" s="234"/>
      <c r="DU133" s="234"/>
      <c r="DV133" s="234"/>
      <c r="DW133" s="234"/>
      <c r="DX133" s="234"/>
      <c r="DY133" s="234"/>
      <c r="DZ133" s="234"/>
      <c r="EA133" s="234"/>
      <c r="EB133" s="234"/>
      <c r="EC133" s="234"/>
      <c r="ED133" s="234"/>
      <c r="EE133" s="234"/>
      <c r="EF133" s="234"/>
      <c r="EG133" s="234"/>
      <c r="EH133" s="234"/>
      <c r="EI133" s="234"/>
      <c r="EJ133" s="234"/>
      <c r="EK133" s="234"/>
      <c r="EL133" s="234"/>
      <c r="EM133" s="234"/>
      <c r="EN133" s="234"/>
      <c r="EO133" s="234"/>
      <c r="EP133" s="234"/>
      <c r="EQ133" s="234"/>
      <c r="ER133" s="234"/>
      <c r="ES133" s="234"/>
      <c r="ET133" s="234"/>
      <c r="EU133" s="234"/>
      <c r="EV133" s="234"/>
      <c r="EW133" s="234"/>
      <c r="EX133" s="234"/>
      <c r="EY133" s="234"/>
      <c r="EZ133" s="234"/>
      <c r="FA133" s="234"/>
      <c r="FB133" s="234"/>
      <c r="FC133" s="234"/>
      <c r="FD133" s="234"/>
      <c r="FE133" s="234"/>
      <c r="FF133" s="234"/>
      <c r="FG133" s="234"/>
      <c r="FH133" s="234"/>
      <c r="FI133" s="234"/>
      <c r="FJ133" s="234"/>
      <c r="FK133" s="234"/>
      <c r="FL133" s="234"/>
      <c r="FM133" s="234"/>
      <c r="FN133" s="234"/>
      <c r="FO133" s="234"/>
      <c r="FP133" s="234"/>
      <c r="FQ133" s="234"/>
      <c r="FR133" s="234"/>
      <c r="FS133" s="234"/>
      <c r="FT133" s="234"/>
      <c r="FU133" s="234"/>
      <c r="FV133" s="234"/>
      <c r="FW133" s="234"/>
      <c r="FX133" s="234"/>
      <c r="FY133" s="234"/>
      <c r="FZ133" s="234"/>
      <c r="GA133" s="234"/>
      <c r="GB133" s="234"/>
      <c r="GC133" s="234"/>
      <c r="GD133" s="234"/>
      <c r="GE133" s="234"/>
      <c r="GF133" s="234"/>
      <c r="GG133" s="234"/>
      <c r="GH133" s="234"/>
      <c r="GI133" s="234"/>
      <c r="GJ133" s="234"/>
      <c r="GK133" s="234"/>
      <c r="GL133" s="234"/>
      <c r="GM133" s="234"/>
      <c r="GN133" s="234"/>
      <c r="GO133" s="234"/>
      <c r="GP133" s="234"/>
      <c r="GQ133" s="234"/>
      <c r="GR133" s="234"/>
      <c r="GS133" s="234"/>
      <c r="GT133" s="234"/>
      <c r="GU133" s="234"/>
      <c r="GV133" s="234"/>
      <c r="GW133" s="234"/>
      <c r="GX133" s="234"/>
      <c r="GY133" s="234"/>
      <c r="GZ133" s="234"/>
      <c r="HA133" s="234"/>
      <c r="HB133" s="234"/>
      <c r="HC133" s="234"/>
      <c r="HD133" s="234"/>
      <c r="HE133" s="234"/>
      <c r="HF133" s="234"/>
      <c r="HG133" s="234"/>
      <c r="HH133" s="234"/>
      <c r="HI133" s="234"/>
      <c r="HJ133" s="234"/>
      <c r="HK133" s="234"/>
      <c r="HL133" s="234"/>
      <c r="HM133" s="234"/>
      <c r="HN133" s="234"/>
      <c r="HO133" s="234"/>
      <c r="HP133" s="234"/>
      <c r="HQ133" s="234"/>
      <c r="HR133" s="234"/>
      <c r="HS133" s="234"/>
      <c r="HT133" s="234"/>
      <c r="HU133" s="234"/>
      <c r="HV133" s="234"/>
      <c r="HW133" s="234"/>
      <c r="HX133" s="234"/>
      <c r="HY133" s="234"/>
      <c r="HZ133" s="234"/>
      <c r="IA133" s="234"/>
      <c r="IB133" s="234"/>
      <c r="IC133" s="234"/>
      <c r="ID133" s="234"/>
      <c r="IE133" s="234"/>
      <c r="IF133" s="234"/>
      <c r="IG133" s="234"/>
      <c r="IH133" s="234"/>
      <c r="II133" s="234"/>
      <c r="IJ133" s="234"/>
      <c r="IK133" s="234"/>
      <c r="IL133" s="234"/>
      <c r="IM133" s="234"/>
      <c r="IN133" s="234"/>
      <c r="IO133" s="234"/>
      <c r="IP133" s="234"/>
      <c r="IQ133" s="234"/>
      <c r="IR133" s="234"/>
      <c r="IS133" s="234"/>
      <c r="IT133" s="234"/>
      <c r="IU133" s="234"/>
      <c r="IV133" s="234"/>
      <c r="IW133" s="234"/>
      <c r="IX133" s="234"/>
      <c r="IY133" s="234"/>
      <c r="IZ133" s="234"/>
      <c r="JA133" s="234"/>
      <c r="JB133" s="234"/>
      <c r="JC133" s="234"/>
    </row>
    <row r="134" spans="1:263" ht="26.25" thickBot="1" x14ac:dyDescent="0.3">
      <c r="A134" s="318">
        <v>49</v>
      </c>
      <c r="B134" s="304" t="s">
        <v>482</v>
      </c>
      <c r="C134" s="39" t="s">
        <v>484</v>
      </c>
      <c r="D134" s="39" t="s">
        <v>140</v>
      </c>
      <c r="E134" s="39" t="s">
        <v>117</v>
      </c>
      <c r="F134" s="39" t="s">
        <v>483</v>
      </c>
      <c r="G134" s="236">
        <v>12042</v>
      </c>
      <c r="H134" s="44" t="s">
        <v>485</v>
      </c>
      <c r="I134" s="38" t="s">
        <v>486</v>
      </c>
      <c r="J134" s="39" t="s">
        <v>487</v>
      </c>
      <c r="K134" s="237">
        <v>42870</v>
      </c>
      <c r="L134" s="68">
        <v>3800</v>
      </c>
      <c r="M134" s="236">
        <v>12056</v>
      </c>
      <c r="N134" s="237">
        <v>42870</v>
      </c>
      <c r="O134" s="237">
        <v>43054</v>
      </c>
      <c r="P134" s="39" t="s">
        <v>161</v>
      </c>
      <c r="Q134" s="57" t="s">
        <v>118</v>
      </c>
      <c r="R134" s="57" t="s">
        <v>118</v>
      </c>
      <c r="S134" s="57" t="s">
        <v>118</v>
      </c>
      <c r="T134" s="39" t="s">
        <v>115</v>
      </c>
      <c r="U134" s="57" t="s">
        <v>118</v>
      </c>
      <c r="V134" s="57" t="s">
        <v>118</v>
      </c>
      <c r="W134" s="238" t="s">
        <v>118</v>
      </c>
      <c r="X134" s="57" t="s">
        <v>118</v>
      </c>
      <c r="Y134" s="55" t="s">
        <v>118</v>
      </c>
      <c r="Z134" s="57" t="s">
        <v>118</v>
      </c>
      <c r="AA134" s="238" t="s">
        <v>118</v>
      </c>
      <c r="AB134" s="55" t="s">
        <v>118</v>
      </c>
      <c r="AC134" s="239">
        <v>0</v>
      </c>
      <c r="AD134" s="239">
        <v>0</v>
      </c>
      <c r="AE134" s="239">
        <v>0</v>
      </c>
      <c r="AF134" s="239">
        <v>0</v>
      </c>
      <c r="AG134" s="239">
        <v>3800</v>
      </c>
      <c r="AH134" s="240">
        <f t="shared" si="1"/>
        <v>3800</v>
      </c>
      <c r="AI134" s="238" t="s">
        <v>118</v>
      </c>
      <c r="AJ134" s="236" t="s">
        <v>118</v>
      </c>
      <c r="AK134" s="55" t="s">
        <v>118</v>
      </c>
      <c r="AL134" s="236" t="s">
        <v>118</v>
      </c>
      <c r="AM134" s="55" t="s">
        <v>118</v>
      </c>
      <c r="AN134" s="55" t="s">
        <v>118</v>
      </c>
      <c r="AO134" s="55" t="s">
        <v>118</v>
      </c>
      <c r="AP134" s="55" t="s">
        <v>118</v>
      </c>
      <c r="AQ134" s="55" t="s">
        <v>118</v>
      </c>
      <c r="AR134" s="55" t="s">
        <v>118</v>
      </c>
      <c r="AS134" s="65" t="s">
        <v>118</v>
      </c>
      <c r="AT134" s="65" t="s">
        <v>118</v>
      </c>
      <c r="AU134" s="53" t="s">
        <v>118</v>
      </c>
      <c r="AV134" s="65" t="s">
        <v>118</v>
      </c>
      <c r="AW134" s="65" t="s">
        <v>118</v>
      </c>
      <c r="AX134" s="65" t="s">
        <v>118</v>
      </c>
      <c r="AY134" s="65" t="s">
        <v>118</v>
      </c>
      <c r="AZ134" s="65" t="s">
        <v>118</v>
      </c>
      <c r="BA134" s="65" t="s">
        <v>118</v>
      </c>
      <c r="BB134" s="65" t="s">
        <v>118</v>
      </c>
      <c r="BC134" s="65" t="s">
        <v>118</v>
      </c>
      <c r="BD134" s="11" t="s">
        <v>118</v>
      </c>
      <c r="BE134" s="234"/>
      <c r="BF134" s="234"/>
      <c r="BG134" s="234"/>
      <c r="BH134" s="234"/>
      <c r="BI134" s="234"/>
      <c r="BJ134" s="234"/>
      <c r="BK134" s="234"/>
      <c r="BL134" s="234"/>
      <c r="BM134" s="234"/>
      <c r="BN134" s="234"/>
      <c r="BO134" s="234"/>
      <c r="BP134" s="234"/>
      <c r="BQ134" s="234"/>
      <c r="BR134" s="234"/>
      <c r="BS134" s="234"/>
      <c r="BT134" s="234"/>
      <c r="BU134" s="234"/>
      <c r="BV134" s="234"/>
      <c r="BW134" s="234"/>
      <c r="BX134" s="234"/>
      <c r="BY134" s="234"/>
      <c r="BZ134" s="234"/>
      <c r="CA134" s="234"/>
      <c r="CB134" s="234"/>
      <c r="CC134" s="234"/>
      <c r="CD134" s="234"/>
      <c r="CE134" s="234"/>
      <c r="CF134" s="234"/>
      <c r="CG134" s="234"/>
      <c r="CH134" s="234"/>
      <c r="CI134" s="234"/>
      <c r="CJ134" s="234"/>
      <c r="CK134" s="234"/>
      <c r="CL134" s="234"/>
      <c r="CM134" s="234"/>
      <c r="CN134" s="234"/>
      <c r="CO134" s="234"/>
      <c r="CP134" s="234"/>
      <c r="CQ134" s="234"/>
      <c r="CR134" s="234"/>
      <c r="CS134" s="234"/>
      <c r="CT134" s="234"/>
      <c r="CU134" s="234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  <c r="DJ134" s="234"/>
      <c r="DK134" s="234"/>
      <c r="DL134" s="234"/>
      <c r="DM134" s="234"/>
      <c r="DN134" s="234"/>
      <c r="DO134" s="234"/>
      <c r="DP134" s="234"/>
      <c r="DQ134" s="234"/>
      <c r="DR134" s="234"/>
      <c r="DS134" s="234"/>
      <c r="DT134" s="234"/>
      <c r="DU134" s="234"/>
      <c r="DV134" s="234"/>
      <c r="DW134" s="234"/>
      <c r="DX134" s="234"/>
      <c r="DY134" s="234"/>
      <c r="DZ134" s="234"/>
      <c r="EA134" s="234"/>
      <c r="EB134" s="234"/>
      <c r="EC134" s="234"/>
      <c r="ED134" s="234"/>
      <c r="EE134" s="234"/>
      <c r="EF134" s="234"/>
      <c r="EG134" s="234"/>
      <c r="EH134" s="234"/>
      <c r="EI134" s="234"/>
      <c r="EJ134" s="234"/>
      <c r="EK134" s="234"/>
      <c r="EL134" s="234"/>
      <c r="EM134" s="234"/>
      <c r="EN134" s="234"/>
      <c r="EO134" s="234"/>
      <c r="EP134" s="234"/>
      <c r="EQ134" s="234"/>
      <c r="ER134" s="234"/>
      <c r="ES134" s="234"/>
      <c r="ET134" s="234"/>
      <c r="EU134" s="234"/>
      <c r="EV134" s="234"/>
      <c r="EW134" s="234"/>
      <c r="EX134" s="234"/>
      <c r="EY134" s="234"/>
      <c r="EZ134" s="234"/>
      <c r="FA134" s="234"/>
      <c r="FB134" s="234"/>
      <c r="FC134" s="234"/>
      <c r="FD134" s="234"/>
      <c r="FE134" s="234"/>
      <c r="FF134" s="234"/>
      <c r="FG134" s="234"/>
      <c r="FH134" s="234"/>
      <c r="FI134" s="234"/>
      <c r="FJ134" s="234"/>
      <c r="FK134" s="234"/>
      <c r="FL134" s="234"/>
      <c r="FM134" s="234"/>
      <c r="FN134" s="234"/>
      <c r="FO134" s="234"/>
      <c r="FP134" s="234"/>
      <c r="FQ134" s="234"/>
      <c r="FR134" s="234"/>
      <c r="FS134" s="234"/>
      <c r="FT134" s="234"/>
      <c r="FU134" s="234"/>
      <c r="FV134" s="234"/>
      <c r="FW134" s="234"/>
      <c r="FX134" s="234"/>
      <c r="FY134" s="234"/>
      <c r="FZ134" s="234"/>
      <c r="GA134" s="234"/>
      <c r="GB134" s="234"/>
      <c r="GC134" s="234"/>
      <c r="GD134" s="234"/>
      <c r="GE134" s="234"/>
      <c r="GF134" s="234"/>
      <c r="GG134" s="234"/>
      <c r="GH134" s="234"/>
      <c r="GI134" s="234"/>
      <c r="GJ134" s="234"/>
      <c r="GK134" s="234"/>
      <c r="GL134" s="234"/>
      <c r="GM134" s="234"/>
      <c r="GN134" s="234"/>
      <c r="GO134" s="234"/>
      <c r="GP134" s="234"/>
      <c r="GQ134" s="234"/>
      <c r="GR134" s="234"/>
      <c r="GS134" s="234"/>
      <c r="GT134" s="234"/>
      <c r="GU134" s="234"/>
      <c r="GV134" s="234"/>
      <c r="GW134" s="234"/>
      <c r="GX134" s="234"/>
      <c r="GY134" s="234"/>
      <c r="GZ134" s="234"/>
      <c r="HA134" s="234"/>
      <c r="HB134" s="234"/>
      <c r="HC134" s="234"/>
      <c r="HD134" s="234"/>
      <c r="HE134" s="234"/>
      <c r="HF134" s="234"/>
      <c r="HG134" s="234"/>
      <c r="HH134" s="234"/>
      <c r="HI134" s="234"/>
      <c r="HJ134" s="234"/>
      <c r="HK134" s="234"/>
      <c r="HL134" s="234"/>
      <c r="HM134" s="234"/>
      <c r="HN134" s="234"/>
      <c r="HO134" s="234"/>
      <c r="HP134" s="234"/>
      <c r="HQ134" s="234"/>
      <c r="HR134" s="234"/>
      <c r="HS134" s="234"/>
      <c r="HT134" s="234"/>
      <c r="HU134" s="234"/>
      <c r="HV134" s="234"/>
      <c r="HW134" s="234"/>
      <c r="HX134" s="234"/>
      <c r="HY134" s="234"/>
      <c r="HZ134" s="234"/>
      <c r="IA134" s="234"/>
      <c r="IB134" s="234"/>
      <c r="IC134" s="234"/>
      <c r="ID134" s="234"/>
      <c r="IE134" s="234"/>
      <c r="IF134" s="234"/>
      <c r="IG134" s="234"/>
      <c r="IH134" s="234"/>
      <c r="II134" s="234"/>
      <c r="IJ134" s="234"/>
      <c r="IK134" s="234"/>
      <c r="IL134" s="234"/>
      <c r="IM134" s="234"/>
      <c r="IN134" s="234"/>
      <c r="IO134" s="234"/>
      <c r="IP134" s="234"/>
      <c r="IQ134" s="234"/>
      <c r="IR134" s="234"/>
      <c r="IS134" s="234"/>
      <c r="IT134" s="234"/>
      <c r="IU134" s="234"/>
      <c r="IV134" s="234"/>
      <c r="IW134" s="234"/>
      <c r="IX134" s="234"/>
      <c r="IY134" s="234"/>
      <c r="IZ134" s="234"/>
      <c r="JA134" s="234"/>
      <c r="JB134" s="234"/>
      <c r="JC134" s="234"/>
    </row>
    <row r="135" spans="1:263" ht="39" customHeight="1" thickBot="1" x14ac:dyDescent="0.3">
      <c r="A135" s="318">
        <v>50</v>
      </c>
      <c r="B135" s="304" t="s">
        <v>488</v>
      </c>
      <c r="C135" s="39" t="s">
        <v>489</v>
      </c>
      <c r="D135" s="39" t="s">
        <v>285</v>
      </c>
      <c r="E135" s="39" t="s">
        <v>490</v>
      </c>
      <c r="F135" s="39" t="s">
        <v>491</v>
      </c>
      <c r="G135" s="236" t="s">
        <v>118</v>
      </c>
      <c r="H135" s="44" t="s">
        <v>494</v>
      </c>
      <c r="I135" s="38" t="s">
        <v>492</v>
      </c>
      <c r="J135" s="39" t="s">
        <v>493</v>
      </c>
      <c r="K135" s="237">
        <v>42779</v>
      </c>
      <c r="L135" s="68">
        <v>10420</v>
      </c>
      <c r="M135" s="236">
        <v>12047</v>
      </c>
      <c r="N135" s="237">
        <v>42779</v>
      </c>
      <c r="O135" s="237">
        <v>43144</v>
      </c>
      <c r="P135" s="39" t="s">
        <v>162</v>
      </c>
      <c r="Q135" s="57" t="s">
        <v>118</v>
      </c>
      <c r="R135" s="57" t="s">
        <v>118</v>
      </c>
      <c r="S135" s="57" t="s">
        <v>118</v>
      </c>
      <c r="T135" s="39" t="s">
        <v>115</v>
      </c>
      <c r="U135" s="57" t="s">
        <v>118</v>
      </c>
      <c r="V135" s="57" t="s">
        <v>118</v>
      </c>
      <c r="W135" s="238" t="s">
        <v>118</v>
      </c>
      <c r="X135" s="57" t="s">
        <v>118</v>
      </c>
      <c r="Y135" s="55" t="s">
        <v>118</v>
      </c>
      <c r="Z135" s="57" t="s">
        <v>118</v>
      </c>
      <c r="AA135" s="238" t="s">
        <v>118</v>
      </c>
      <c r="AB135" s="55" t="s">
        <v>118</v>
      </c>
      <c r="AC135" s="239">
        <v>0</v>
      </c>
      <c r="AD135" s="239">
        <v>0</v>
      </c>
      <c r="AE135" s="239">
        <v>0</v>
      </c>
      <c r="AF135" s="239">
        <v>0</v>
      </c>
      <c r="AG135" s="239">
        <v>10420</v>
      </c>
      <c r="AH135" s="240">
        <f t="shared" si="1"/>
        <v>10420</v>
      </c>
      <c r="AI135" s="269" t="s">
        <v>495</v>
      </c>
      <c r="AJ135" s="236" t="s">
        <v>118</v>
      </c>
      <c r="AK135" s="39" t="s">
        <v>496</v>
      </c>
      <c r="AL135" s="236" t="s">
        <v>118</v>
      </c>
      <c r="AM135" s="55" t="s">
        <v>118</v>
      </c>
      <c r="AN135" s="55" t="s">
        <v>118</v>
      </c>
      <c r="AO135" s="55" t="s">
        <v>118</v>
      </c>
      <c r="AP135" s="55" t="s">
        <v>118</v>
      </c>
      <c r="AQ135" s="55" t="s">
        <v>118</v>
      </c>
      <c r="AR135" s="55" t="s">
        <v>118</v>
      </c>
      <c r="AS135" s="65" t="s">
        <v>118</v>
      </c>
      <c r="AT135" s="65" t="s">
        <v>118</v>
      </c>
      <c r="AU135" s="53" t="s">
        <v>118</v>
      </c>
      <c r="AV135" s="65" t="s">
        <v>118</v>
      </c>
      <c r="AW135" s="65" t="s">
        <v>118</v>
      </c>
      <c r="AX135" s="65" t="s">
        <v>118</v>
      </c>
      <c r="AY135" s="65" t="s">
        <v>118</v>
      </c>
      <c r="AZ135" s="65" t="s">
        <v>118</v>
      </c>
      <c r="BA135" s="65" t="s">
        <v>118</v>
      </c>
      <c r="BB135" s="65" t="s">
        <v>118</v>
      </c>
      <c r="BC135" s="65" t="s">
        <v>118</v>
      </c>
      <c r="BD135" s="11" t="s">
        <v>118</v>
      </c>
      <c r="BE135" s="234"/>
      <c r="BF135" s="234"/>
      <c r="BG135" s="234"/>
      <c r="BH135" s="234"/>
      <c r="BI135" s="234"/>
      <c r="BJ135" s="234"/>
      <c r="BK135" s="234"/>
      <c r="BL135" s="234"/>
      <c r="BM135" s="234"/>
      <c r="BN135" s="234"/>
      <c r="BO135" s="234"/>
      <c r="BP135" s="234"/>
      <c r="BQ135" s="234"/>
      <c r="BR135" s="234"/>
      <c r="BS135" s="234"/>
      <c r="BT135" s="234"/>
      <c r="BU135" s="234"/>
      <c r="BV135" s="234"/>
      <c r="BW135" s="234"/>
      <c r="BX135" s="234"/>
      <c r="BY135" s="234"/>
      <c r="BZ135" s="234"/>
      <c r="CA135" s="234"/>
      <c r="CB135" s="234"/>
      <c r="CC135" s="234"/>
      <c r="CD135" s="234"/>
      <c r="CE135" s="234"/>
      <c r="CF135" s="234"/>
      <c r="CG135" s="234"/>
      <c r="CH135" s="234"/>
      <c r="CI135" s="234"/>
      <c r="CJ135" s="234"/>
      <c r="CK135" s="234"/>
      <c r="CL135" s="234"/>
      <c r="CM135" s="234"/>
      <c r="CN135" s="234"/>
      <c r="CO135" s="234"/>
      <c r="CP135" s="234"/>
      <c r="CQ135" s="234"/>
      <c r="CR135" s="234"/>
      <c r="CS135" s="234"/>
      <c r="CT135" s="234"/>
      <c r="CU135" s="234"/>
      <c r="CV135" s="234"/>
      <c r="CW135" s="234"/>
      <c r="CX135" s="234"/>
      <c r="CY135" s="234"/>
      <c r="CZ135" s="234"/>
      <c r="DA135" s="234"/>
      <c r="DB135" s="234"/>
      <c r="DC135" s="234"/>
      <c r="DD135" s="234"/>
      <c r="DE135" s="234"/>
      <c r="DF135" s="234"/>
      <c r="DG135" s="234"/>
      <c r="DH135" s="234"/>
      <c r="DI135" s="234"/>
      <c r="DJ135" s="234"/>
      <c r="DK135" s="234"/>
      <c r="DL135" s="234"/>
      <c r="DM135" s="234"/>
      <c r="DN135" s="234"/>
      <c r="DO135" s="234"/>
      <c r="DP135" s="234"/>
      <c r="DQ135" s="234"/>
      <c r="DR135" s="234"/>
      <c r="DS135" s="234"/>
      <c r="DT135" s="234"/>
      <c r="DU135" s="234"/>
      <c r="DV135" s="234"/>
      <c r="DW135" s="234"/>
      <c r="DX135" s="234"/>
      <c r="DY135" s="234"/>
      <c r="DZ135" s="234"/>
      <c r="EA135" s="234"/>
      <c r="EB135" s="234"/>
      <c r="EC135" s="234"/>
      <c r="ED135" s="234"/>
      <c r="EE135" s="234"/>
      <c r="EF135" s="234"/>
      <c r="EG135" s="234"/>
      <c r="EH135" s="234"/>
      <c r="EI135" s="234"/>
      <c r="EJ135" s="234"/>
      <c r="EK135" s="234"/>
      <c r="EL135" s="234"/>
      <c r="EM135" s="234"/>
      <c r="EN135" s="234"/>
      <c r="EO135" s="234"/>
      <c r="EP135" s="234"/>
      <c r="EQ135" s="234"/>
      <c r="ER135" s="234"/>
      <c r="ES135" s="234"/>
      <c r="ET135" s="234"/>
      <c r="EU135" s="234"/>
      <c r="EV135" s="234"/>
      <c r="EW135" s="234"/>
      <c r="EX135" s="234"/>
      <c r="EY135" s="234"/>
      <c r="EZ135" s="234"/>
      <c r="FA135" s="234"/>
      <c r="FB135" s="234"/>
      <c r="FC135" s="234"/>
      <c r="FD135" s="234"/>
      <c r="FE135" s="234"/>
      <c r="FF135" s="234"/>
      <c r="FG135" s="234"/>
      <c r="FH135" s="234"/>
      <c r="FI135" s="234"/>
      <c r="FJ135" s="234"/>
      <c r="FK135" s="234"/>
      <c r="FL135" s="234"/>
      <c r="FM135" s="234"/>
      <c r="FN135" s="234"/>
      <c r="FO135" s="234"/>
      <c r="FP135" s="234"/>
      <c r="FQ135" s="234"/>
      <c r="FR135" s="234"/>
      <c r="FS135" s="234"/>
      <c r="FT135" s="234"/>
      <c r="FU135" s="234"/>
      <c r="FV135" s="234"/>
      <c r="FW135" s="234"/>
      <c r="FX135" s="234"/>
      <c r="FY135" s="234"/>
      <c r="FZ135" s="234"/>
      <c r="GA135" s="234"/>
      <c r="GB135" s="234"/>
      <c r="GC135" s="234"/>
      <c r="GD135" s="234"/>
      <c r="GE135" s="234"/>
      <c r="GF135" s="234"/>
      <c r="GG135" s="234"/>
      <c r="GH135" s="234"/>
      <c r="GI135" s="234"/>
      <c r="GJ135" s="234"/>
      <c r="GK135" s="234"/>
      <c r="GL135" s="234"/>
      <c r="GM135" s="234"/>
      <c r="GN135" s="234"/>
      <c r="GO135" s="234"/>
      <c r="GP135" s="234"/>
      <c r="GQ135" s="234"/>
      <c r="GR135" s="234"/>
      <c r="GS135" s="234"/>
      <c r="GT135" s="234"/>
      <c r="GU135" s="234"/>
      <c r="GV135" s="234"/>
      <c r="GW135" s="234"/>
      <c r="GX135" s="234"/>
      <c r="GY135" s="234"/>
      <c r="GZ135" s="234"/>
      <c r="HA135" s="234"/>
      <c r="HB135" s="234"/>
      <c r="HC135" s="234"/>
      <c r="HD135" s="234"/>
      <c r="HE135" s="234"/>
      <c r="HF135" s="234"/>
      <c r="HG135" s="234"/>
      <c r="HH135" s="234"/>
      <c r="HI135" s="234"/>
      <c r="HJ135" s="234"/>
      <c r="HK135" s="234"/>
      <c r="HL135" s="234"/>
      <c r="HM135" s="234"/>
      <c r="HN135" s="234"/>
      <c r="HO135" s="234"/>
      <c r="HP135" s="234"/>
      <c r="HQ135" s="234"/>
      <c r="HR135" s="234"/>
      <c r="HS135" s="234"/>
      <c r="HT135" s="234"/>
      <c r="HU135" s="234"/>
      <c r="HV135" s="234"/>
      <c r="HW135" s="234"/>
      <c r="HX135" s="234"/>
      <c r="HY135" s="234"/>
      <c r="HZ135" s="234"/>
      <c r="IA135" s="234"/>
      <c r="IB135" s="234"/>
      <c r="IC135" s="234"/>
      <c r="ID135" s="234"/>
      <c r="IE135" s="234"/>
      <c r="IF135" s="234"/>
      <c r="IG135" s="234"/>
      <c r="IH135" s="234"/>
      <c r="II135" s="234"/>
      <c r="IJ135" s="234"/>
      <c r="IK135" s="234"/>
      <c r="IL135" s="234"/>
      <c r="IM135" s="234"/>
      <c r="IN135" s="234"/>
      <c r="IO135" s="234"/>
      <c r="IP135" s="234"/>
      <c r="IQ135" s="234"/>
      <c r="IR135" s="234"/>
      <c r="IS135" s="234"/>
      <c r="IT135" s="234"/>
      <c r="IU135" s="234"/>
      <c r="IV135" s="234"/>
      <c r="IW135" s="234"/>
      <c r="IX135" s="234"/>
      <c r="IY135" s="234"/>
      <c r="IZ135" s="234"/>
      <c r="JA135" s="234"/>
      <c r="JB135" s="234"/>
      <c r="JC135" s="234"/>
    </row>
    <row r="136" spans="1:263" ht="39" customHeight="1" thickBot="1" x14ac:dyDescent="0.3">
      <c r="A136" s="318">
        <v>51</v>
      </c>
      <c r="B136" s="304" t="s">
        <v>497</v>
      </c>
      <c r="C136" s="39" t="s">
        <v>342</v>
      </c>
      <c r="D136" s="39" t="s">
        <v>112</v>
      </c>
      <c r="E136" s="39" t="s">
        <v>117</v>
      </c>
      <c r="F136" s="39" t="s">
        <v>498</v>
      </c>
      <c r="G136" s="236">
        <v>11935</v>
      </c>
      <c r="H136" s="44" t="s">
        <v>333</v>
      </c>
      <c r="I136" s="38" t="s">
        <v>499</v>
      </c>
      <c r="J136" s="39" t="s">
        <v>500</v>
      </c>
      <c r="K136" s="237">
        <v>42781</v>
      </c>
      <c r="L136" s="68">
        <v>29645.5</v>
      </c>
      <c r="M136" s="236">
        <v>12048</v>
      </c>
      <c r="N136" s="237">
        <v>42781</v>
      </c>
      <c r="O136" s="237">
        <v>43146</v>
      </c>
      <c r="P136" s="39" t="s">
        <v>292</v>
      </c>
      <c r="Q136" s="57" t="s">
        <v>118</v>
      </c>
      <c r="R136" s="57" t="s">
        <v>118</v>
      </c>
      <c r="S136" s="57" t="s">
        <v>118</v>
      </c>
      <c r="T136" s="39" t="s">
        <v>326</v>
      </c>
      <c r="U136" s="57" t="s">
        <v>118</v>
      </c>
      <c r="V136" s="57" t="s">
        <v>118</v>
      </c>
      <c r="W136" s="238" t="s">
        <v>118</v>
      </c>
      <c r="X136" s="57" t="s">
        <v>118</v>
      </c>
      <c r="Y136" s="55" t="s">
        <v>118</v>
      </c>
      <c r="Z136" s="57" t="s">
        <v>118</v>
      </c>
      <c r="AA136" s="238" t="s">
        <v>118</v>
      </c>
      <c r="AB136" s="55" t="s">
        <v>118</v>
      </c>
      <c r="AC136" s="239">
        <v>0</v>
      </c>
      <c r="AD136" s="239">
        <v>0</v>
      </c>
      <c r="AE136" s="239">
        <v>0</v>
      </c>
      <c r="AF136" s="239">
        <v>0</v>
      </c>
      <c r="AG136" s="239">
        <v>3301.75</v>
      </c>
      <c r="AH136" s="240">
        <f t="shared" si="1"/>
        <v>3301.75</v>
      </c>
      <c r="AI136" s="269" t="s">
        <v>118</v>
      </c>
      <c r="AJ136" s="236" t="s">
        <v>118</v>
      </c>
      <c r="AK136" s="39" t="s">
        <v>118</v>
      </c>
      <c r="AL136" s="236" t="s">
        <v>118</v>
      </c>
      <c r="AM136" s="55" t="s">
        <v>118</v>
      </c>
      <c r="AN136" s="55" t="s">
        <v>118</v>
      </c>
      <c r="AO136" s="55" t="s">
        <v>118</v>
      </c>
      <c r="AP136" s="55" t="s">
        <v>118</v>
      </c>
      <c r="AQ136" s="55" t="s">
        <v>118</v>
      </c>
      <c r="AR136" s="55" t="s">
        <v>118</v>
      </c>
      <c r="AS136" s="65" t="s">
        <v>118</v>
      </c>
      <c r="AT136" s="65" t="s">
        <v>118</v>
      </c>
      <c r="AU136" s="53" t="s">
        <v>118</v>
      </c>
      <c r="AV136" s="65" t="s">
        <v>118</v>
      </c>
      <c r="AW136" s="65" t="s">
        <v>118</v>
      </c>
      <c r="AX136" s="65" t="s">
        <v>118</v>
      </c>
      <c r="AY136" s="65" t="s">
        <v>118</v>
      </c>
      <c r="AZ136" s="65" t="s">
        <v>118</v>
      </c>
      <c r="BA136" s="65" t="s">
        <v>118</v>
      </c>
      <c r="BB136" s="65" t="s">
        <v>118</v>
      </c>
      <c r="BC136" s="65" t="s">
        <v>118</v>
      </c>
      <c r="BD136" s="11" t="s">
        <v>118</v>
      </c>
      <c r="BE136" s="234"/>
      <c r="BF136" s="234"/>
      <c r="BG136" s="234"/>
      <c r="BH136" s="234"/>
      <c r="BI136" s="234"/>
      <c r="BJ136" s="234"/>
      <c r="BK136" s="234"/>
      <c r="BL136" s="234"/>
      <c r="BM136" s="234"/>
      <c r="BN136" s="234"/>
      <c r="BO136" s="234"/>
      <c r="BP136" s="234"/>
      <c r="BQ136" s="234"/>
      <c r="BR136" s="234"/>
      <c r="BS136" s="234"/>
      <c r="BT136" s="234"/>
      <c r="BU136" s="234"/>
      <c r="BV136" s="234"/>
      <c r="BW136" s="234"/>
      <c r="BX136" s="234"/>
      <c r="BY136" s="234"/>
      <c r="BZ136" s="234"/>
      <c r="CA136" s="234"/>
      <c r="CB136" s="234"/>
      <c r="CC136" s="234"/>
      <c r="CD136" s="234"/>
      <c r="CE136" s="234"/>
      <c r="CF136" s="234"/>
      <c r="CG136" s="234"/>
      <c r="CH136" s="234"/>
      <c r="CI136" s="234"/>
      <c r="CJ136" s="234"/>
      <c r="CK136" s="234"/>
      <c r="CL136" s="234"/>
      <c r="CM136" s="234"/>
      <c r="CN136" s="234"/>
      <c r="CO136" s="234"/>
      <c r="CP136" s="234"/>
      <c r="CQ136" s="234"/>
      <c r="CR136" s="234"/>
      <c r="CS136" s="234"/>
      <c r="CT136" s="234"/>
      <c r="CU136" s="234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  <c r="DJ136" s="234"/>
      <c r="DK136" s="234"/>
      <c r="DL136" s="234"/>
      <c r="DM136" s="234"/>
      <c r="DN136" s="234"/>
      <c r="DO136" s="234"/>
      <c r="DP136" s="234"/>
      <c r="DQ136" s="234"/>
      <c r="DR136" s="234"/>
      <c r="DS136" s="234"/>
      <c r="DT136" s="234"/>
      <c r="DU136" s="234"/>
      <c r="DV136" s="234"/>
      <c r="DW136" s="234"/>
      <c r="DX136" s="234"/>
      <c r="DY136" s="234"/>
      <c r="DZ136" s="234"/>
      <c r="EA136" s="234"/>
      <c r="EB136" s="234"/>
      <c r="EC136" s="234"/>
      <c r="ED136" s="234"/>
      <c r="EE136" s="234"/>
      <c r="EF136" s="234"/>
      <c r="EG136" s="234"/>
      <c r="EH136" s="234"/>
      <c r="EI136" s="234"/>
      <c r="EJ136" s="234"/>
      <c r="EK136" s="234"/>
      <c r="EL136" s="234"/>
      <c r="EM136" s="234"/>
      <c r="EN136" s="234"/>
      <c r="EO136" s="234"/>
      <c r="EP136" s="234"/>
      <c r="EQ136" s="234"/>
      <c r="ER136" s="234"/>
      <c r="ES136" s="234"/>
      <c r="ET136" s="234"/>
      <c r="EU136" s="234"/>
      <c r="EV136" s="234"/>
      <c r="EW136" s="234"/>
      <c r="EX136" s="234"/>
      <c r="EY136" s="234"/>
      <c r="EZ136" s="234"/>
      <c r="FA136" s="234"/>
      <c r="FB136" s="234"/>
      <c r="FC136" s="234"/>
      <c r="FD136" s="234"/>
      <c r="FE136" s="234"/>
      <c r="FF136" s="234"/>
      <c r="FG136" s="234"/>
      <c r="FH136" s="234"/>
      <c r="FI136" s="234"/>
      <c r="FJ136" s="234"/>
      <c r="FK136" s="234"/>
      <c r="FL136" s="234"/>
      <c r="FM136" s="234"/>
      <c r="FN136" s="234"/>
      <c r="FO136" s="234"/>
      <c r="FP136" s="234"/>
      <c r="FQ136" s="234"/>
      <c r="FR136" s="234"/>
      <c r="FS136" s="234"/>
      <c r="FT136" s="234"/>
      <c r="FU136" s="234"/>
      <c r="FV136" s="234"/>
      <c r="FW136" s="234"/>
      <c r="FX136" s="234"/>
      <c r="FY136" s="234"/>
      <c r="FZ136" s="234"/>
      <c r="GA136" s="234"/>
      <c r="GB136" s="234"/>
      <c r="GC136" s="234"/>
      <c r="GD136" s="234"/>
      <c r="GE136" s="234"/>
      <c r="GF136" s="234"/>
      <c r="GG136" s="234"/>
      <c r="GH136" s="234"/>
      <c r="GI136" s="234"/>
      <c r="GJ136" s="234"/>
      <c r="GK136" s="234"/>
      <c r="GL136" s="234"/>
      <c r="GM136" s="234"/>
      <c r="GN136" s="234"/>
      <c r="GO136" s="234"/>
      <c r="GP136" s="234"/>
      <c r="GQ136" s="234"/>
      <c r="GR136" s="234"/>
      <c r="GS136" s="234"/>
      <c r="GT136" s="234"/>
      <c r="GU136" s="234"/>
      <c r="GV136" s="234"/>
      <c r="GW136" s="234"/>
      <c r="GX136" s="234"/>
      <c r="GY136" s="234"/>
      <c r="GZ136" s="234"/>
      <c r="HA136" s="234"/>
      <c r="HB136" s="234"/>
      <c r="HC136" s="234"/>
      <c r="HD136" s="234"/>
      <c r="HE136" s="234"/>
      <c r="HF136" s="234"/>
      <c r="HG136" s="234"/>
      <c r="HH136" s="234"/>
      <c r="HI136" s="234"/>
      <c r="HJ136" s="234"/>
      <c r="HK136" s="234"/>
      <c r="HL136" s="234"/>
      <c r="HM136" s="234"/>
      <c r="HN136" s="234"/>
      <c r="HO136" s="234"/>
      <c r="HP136" s="234"/>
      <c r="HQ136" s="234"/>
      <c r="HR136" s="234"/>
      <c r="HS136" s="234"/>
      <c r="HT136" s="234"/>
      <c r="HU136" s="234"/>
      <c r="HV136" s="234"/>
      <c r="HW136" s="234"/>
      <c r="HX136" s="234"/>
      <c r="HY136" s="234"/>
      <c r="HZ136" s="234"/>
      <c r="IA136" s="234"/>
      <c r="IB136" s="234"/>
      <c r="IC136" s="234"/>
      <c r="ID136" s="234"/>
      <c r="IE136" s="234"/>
      <c r="IF136" s="234"/>
      <c r="IG136" s="234"/>
      <c r="IH136" s="234"/>
      <c r="II136" s="234"/>
      <c r="IJ136" s="234"/>
      <c r="IK136" s="234"/>
      <c r="IL136" s="234"/>
      <c r="IM136" s="234"/>
      <c r="IN136" s="234"/>
      <c r="IO136" s="234"/>
      <c r="IP136" s="234"/>
      <c r="IQ136" s="234"/>
      <c r="IR136" s="234"/>
      <c r="IS136" s="234"/>
      <c r="IT136" s="234"/>
      <c r="IU136" s="234"/>
      <c r="IV136" s="234"/>
      <c r="IW136" s="234"/>
      <c r="IX136" s="234"/>
      <c r="IY136" s="234"/>
      <c r="IZ136" s="234"/>
      <c r="JA136" s="234"/>
      <c r="JB136" s="234"/>
      <c r="JC136" s="234"/>
    </row>
    <row r="137" spans="1:263" ht="39" customHeight="1" thickBot="1" x14ac:dyDescent="0.3">
      <c r="A137" s="318">
        <v>52</v>
      </c>
      <c r="B137" s="304" t="s">
        <v>470</v>
      </c>
      <c r="C137" s="39" t="s">
        <v>501</v>
      </c>
      <c r="D137" s="39" t="s">
        <v>112</v>
      </c>
      <c r="E137" s="39" t="s">
        <v>117</v>
      </c>
      <c r="F137" s="39" t="s">
        <v>502</v>
      </c>
      <c r="G137" s="236">
        <v>11936</v>
      </c>
      <c r="H137" s="44" t="s">
        <v>503</v>
      </c>
      <c r="I137" s="38" t="s">
        <v>362</v>
      </c>
      <c r="J137" s="39" t="s">
        <v>363</v>
      </c>
      <c r="K137" s="237">
        <v>42738</v>
      </c>
      <c r="L137" s="68">
        <v>75190</v>
      </c>
      <c r="M137" s="236">
        <v>12016</v>
      </c>
      <c r="N137" s="237">
        <v>42738</v>
      </c>
      <c r="O137" s="237">
        <v>43103</v>
      </c>
      <c r="P137" s="39" t="s">
        <v>162</v>
      </c>
      <c r="Q137" s="57" t="s">
        <v>118</v>
      </c>
      <c r="R137" s="57" t="s">
        <v>118</v>
      </c>
      <c r="S137" s="57" t="s">
        <v>118</v>
      </c>
      <c r="T137" s="39" t="s">
        <v>115</v>
      </c>
      <c r="U137" s="57" t="s">
        <v>118</v>
      </c>
      <c r="V137" s="57" t="s">
        <v>118</v>
      </c>
      <c r="W137" s="238" t="s">
        <v>118</v>
      </c>
      <c r="X137" s="57" t="s">
        <v>118</v>
      </c>
      <c r="Y137" s="55" t="s">
        <v>118</v>
      </c>
      <c r="Z137" s="57" t="s">
        <v>118</v>
      </c>
      <c r="AA137" s="238" t="s">
        <v>118</v>
      </c>
      <c r="AB137" s="55" t="s">
        <v>118</v>
      </c>
      <c r="AC137" s="239">
        <v>0</v>
      </c>
      <c r="AD137" s="239">
        <v>0</v>
      </c>
      <c r="AE137" s="239">
        <v>0</v>
      </c>
      <c r="AF137" s="239">
        <v>0</v>
      </c>
      <c r="AG137" s="239">
        <f>4372+4380.8+937.85</f>
        <v>9690.65</v>
      </c>
      <c r="AH137" s="240">
        <f>AF137+AG137</f>
        <v>9690.65</v>
      </c>
      <c r="AI137" s="269" t="s">
        <v>118</v>
      </c>
      <c r="AJ137" s="236" t="s">
        <v>118</v>
      </c>
      <c r="AK137" s="39" t="s">
        <v>118</v>
      </c>
      <c r="AL137" s="236" t="s">
        <v>118</v>
      </c>
      <c r="AM137" s="55" t="s">
        <v>118</v>
      </c>
      <c r="AN137" s="55" t="s">
        <v>118</v>
      </c>
      <c r="AO137" s="55" t="s">
        <v>118</v>
      </c>
      <c r="AP137" s="55" t="s">
        <v>118</v>
      </c>
      <c r="AQ137" s="55" t="s">
        <v>118</v>
      </c>
      <c r="AR137" s="55" t="s">
        <v>118</v>
      </c>
      <c r="AS137" s="65" t="s">
        <v>118</v>
      </c>
      <c r="AT137" s="65" t="s">
        <v>118</v>
      </c>
      <c r="AU137" s="53" t="s">
        <v>118</v>
      </c>
      <c r="AV137" s="65" t="s">
        <v>118</v>
      </c>
      <c r="AW137" s="65" t="s">
        <v>118</v>
      </c>
      <c r="AX137" s="65" t="s">
        <v>118</v>
      </c>
      <c r="AY137" s="65" t="s">
        <v>118</v>
      </c>
      <c r="AZ137" s="65" t="s">
        <v>118</v>
      </c>
      <c r="BA137" s="65" t="s">
        <v>118</v>
      </c>
      <c r="BB137" s="65" t="s">
        <v>118</v>
      </c>
      <c r="BC137" s="65" t="s">
        <v>118</v>
      </c>
      <c r="BD137" s="11" t="s">
        <v>118</v>
      </c>
      <c r="BE137" s="234"/>
      <c r="BF137" s="234"/>
      <c r="BG137" s="234"/>
      <c r="BH137" s="234"/>
      <c r="BI137" s="234"/>
      <c r="BJ137" s="234"/>
      <c r="BK137" s="234"/>
      <c r="BL137" s="234"/>
      <c r="BM137" s="234"/>
      <c r="BN137" s="234"/>
      <c r="BO137" s="234"/>
      <c r="BP137" s="234"/>
      <c r="BQ137" s="234"/>
      <c r="BR137" s="234"/>
      <c r="BS137" s="234"/>
      <c r="BT137" s="234"/>
      <c r="BU137" s="234"/>
      <c r="BV137" s="234"/>
      <c r="BW137" s="234"/>
      <c r="BX137" s="234"/>
      <c r="BY137" s="234"/>
      <c r="BZ137" s="234"/>
      <c r="CA137" s="234"/>
      <c r="CB137" s="234"/>
      <c r="CC137" s="234"/>
      <c r="CD137" s="234"/>
      <c r="CE137" s="234"/>
      <c r="CF137" s="234"/>
      <c r="CG137" s="234"/>
      <c r="CH137" s="234"/>
      <c r="CI137" s="234"/>
      <c r="CJ137" s="234"/>
      <c r="CK137" s="234"/>
      <c r="CL137" s="234"/>
      <c r="CM137" s="234"/>
      <c r="CN137" s="234"/>
      <c r="CO137" s="234"/>
      <c r="CP137" s="234"/>
      <c r="CQ137" s="234"/>
      <c r="CR137" s="234"/>
      <c r="CS137" s="234"/>
      <c r="CT137" s="234"/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234"/>
      <c r="DK137" s="234"/>
      <c r="DL137" s="234"/>
      <c r="DM137" s="234"/>
      <c r="DN137" s="234"/>
      <c r="DO137" s="234"/>
      <c r="DP137" s="234"/>
      <c r="DQ137" s="234"/>
      <c r="DR137" s="234"/>
      <c r="DS137" s="234"/>
      <c r="DT137" s="234"/>
      <c r="DU137" s="234"/>
      <c r="DV137" s="234"/>
      <c r="DW137" s="234"/>
      <c r="DX137" s="234"/>
      <c r="DY137" s="234"/>
      <c r="DZ137" s="234"/>
      <c r="EA137" s="234"/>
      <c r="EB137" s="234"/>
      <c r="EC137" s="234"/>
      <c r="ED137" s="234"/>
      <c r="EE137" s="234"/>
      <c r="EF137" s="234"/>
      <c r="EG137" s="234"/>
      <c r="EH137" s="234"/>
      <c r="EI137" s="234"/>
      <c r="EJ137" s="234"/>
      <c r="EK137" s="234"/>
      <c r="EL137" s="234"/>
      <c r="EM137" s="234"/>
      <c r="EN137" s="234"/>
      <c r="EO137" s="234"/>
      <c r="EP137" s="234"/>
      <c r="EQ137" s="234"/>
      <c r="ER137" s="234"/>
      <c r="ES137" s="234"/>
      <c r="ET137" s="234"/>
      <c r="EU137" s="234"/>
      <c r="EV137" s="234"/>
      <c r="EW137" s="234"/>
      <c r="EX137" s="234"/>
      <c r="EY137" s="234"/>
      <c r="EZ137" s="234"/>
      <c r="FA137" s="234"/>
      <c r="FB137" s="234"/>
      <c r="FC137" s="234"/>
      <c r="FD137" s="234"/>
      <c r="FE137" s="234"/>
      <c r="FF137" s="234"/>
      <c r="FG137" s="234"/>
      <c r="FH137" s="234"/>
      <c r="FI137" s="234"/>
      <c r="FJ137" s="234"/>
      <c r="FK137" s="234"/>
      <c r="FL137" s="234"/>
      <c r="FM137" s="234"/>
      <c r="FN137" s="234"/>
      <c r="FO137" s="234"/>
      <c r="FP137" s="234"/>
      <c r="FQ137" s="234"/>
      <c r="FR137" s="234"/>
      <c r="FS137" s="234"/>
      <c r="FT137" s="234"/>
      <c r="FU137" s="234"/>
      <c r="FV137" s="234"/>
      <c r="FW137" s="234"/>
      <c r="FX137" s="234"/>
      <c r="FY137" s="234"/>
      <c r="FZ137" s="234"/>
      <c r="GA137" s="234"/>
      <c r="GB137" s="234"/>
      <c r="GC137" s="234"/>
      <c r="GD137" s="234"/>
      <c r="GE137" s="234"/>
      <c r="GF137" s="234"/>
      <c r="GG137" s="234"/>
      <c r="GH137" s="234"/>
      <c r="GI137" s="234"/>
      <c r="GJ137" s="234"/>
      <c r="GK137" s="234"/>
      <c r="GL137" s="234"/>
      <c r="GM137" s="234"/>
      <c r="GN137" s="234"/>
      <c r="GO137" s="234"/>
      <c r="GP137" s="234"/>
      <c r="GQ137" s="234"/>
      <c r="GR137" s="234"/>
      <c r="GS137" s="234"/>
      <c r="GT137" s="234"/>
      <c r="GU137" s="234"/>
      <c r="GV137" s="234"/>
      <c r="GW137" s="234"/>
      <c r="GX137" s="234"/>
      <c r="GY137" s="234"/>
      <c r="GZ137" s="234"/>
      <c r="HA137" s="234"/>
      <c r="HB137" s="234"/>
      <c r="HC137" s="234"/>
      <c r="HD137" s="234"/>
      <c r="HE137" s="234"/>
      <c r="HF137" s="234"/>
      <c r="HG137" s="234"/>
      <c r="HH137" s="234"/>
      <c r="HI137" s="234"/>
      <c r="HJ137" s="234"/>
      <c r="HK137" s="234"/>
      <c r="HL137" s="234"/>
      <c r="HM137" s="234"/>
      <c r="HN137" s="234"/>
      <c r="HO137" s="234"/>
      <c r="HP137" s="234"/>
      <c r="HQ137" s="234"/>
      <c r="HR137" s="234"/>
      <c r="HS137" s="234"/>
      <c r="HT137" s="234"/>
      <c r="HU137" s="234"/>
      <c r="HV137" s="234"/>
      <c r="HW137" s="234"/>
      <c r="HX137" s="234"/>
      <c r="HY137" s="234"/>
      <c r="HZ137" s="234"/>
      <c r="IA137" s="234"/>
      <c r="IB137" s="234"/>
      <c r="IC137" s="234"/>
      <c r="ID137" s="234"/>
      <c r="IE137" s="234"/>
      <c r="IF137" s="234"/>
      <c r="IG137" s="234"/>
      <c r="IH137" s="234"/>
      <c r="II137" s="234"/>
      <c r="IJ137" s="234"/>
      <c r="IK137" s="234"/>
      <c r="IL137" s="234"/>
      <c r="IM137" s="234"/>
      <c r="IN137" s="234"/>
      <c r="IO137" s="234"/>
      <c r="IP137" s="234"/>
      <c r="IQ137" s="234"/>
      <c r="IR137" s="234"/>
      <c r="IS137" s="234"/>
      <c r="IT137" s="234"/>
      <c r="IU137" s="234"/>
      <c r="IV137" s="234"/>
      <c r="IW137" s="234"/>
      <c r="IX137" s="234"/>
      <c r="IY137" s="234"/>
      <c r="IZ137" s="234"/>
      <c r="JA137" s="234"/>
      <c r="JB137" s="234"/>
      <c r="JC137" s="234"/>
    </row>
    <row r="138" spans="1:263" ht="39" customHeight="1" thickBot="1" x14ac:dyDescent="0.3">
      <c r="A138" s="318">
        <v>53</v>
      </c>
      <c r="B138" s="304" t="s">
        <v>504</v>
      </c>
      <c r="C138" s="39" t="s">
        <v>505</v>
      </c>
      <c r="D138" s="39" t="s">
        <v>112</v>
      </c>
      <c r="E138" s="39" t="s">
        <v>117</v>
      </c>
      <c r="F138" s="39" t="s">
        <v>498</v>
      </c>
      <c r="G138" s="236">
        <v>11935</v>
      </c>
      <c r="H138" s="44" t="s">
        <v>319</v>
      </c>
      <c r="I138" s="38" t="s">
        <v>506</v>
      </c>
      <c r="J138" s="39" t="s">
        <v>507</v>
      </c>
      <c r="K138" s="237">
        <v>42776</v>
      </c>
      <c r="L138" s="68">
        <v>27506.400000000001</v>
      </c>
      <c r="M138" s="236">
        <v>12056</v>
      </c>
      <c r="N138" s="237">
        <v>42776</v>
      </c>
      <c r="O138" s="237">
        <v>43141</v>
      </c>
      <c r="P138" s="39" t="s">
        <v>292</v>
      </c>
      <c r="Q138" s="57" t="s">
        <v>118</v>
      </c>
      <c r="R138" s="57" t="s">
        <v>118</v>
      </c>
      <c r="S138" s="57" t="s">
        <v>118</v>
      </c>
      <c r="T138" s="39" t="s">
        <v>326</v>
      </c>
      <c r="U138" s="57" t="s">
        <v>118</v>
      </c>
      <c r="V138" s="57" t="s">
        <v>118</v>
      </c>
      <c r="W138" s="238" t="s">
        <v>118</v>
      </c>
      <c r="X138" s="57" t="s">
        <v>118</v>
      </c>
      <c r="Y138" s="55" t="s">
        <v>118</v>
      </c>
      <c r="Z138" s="57" t="s">
        <v>118</v>
      </c>
      <c r="AA138" s="238" t="s">
        <v>118</v>
      </c>
      <c r="AB138" s="55" t="s">
        <v>118</v>
      </c>
      <c r="AC138" s="239">
        <v>0</v>
      </c>
      <c r="AD138" s="239">
        <v>0</v>
      </c>
      <c r="AE138" s="239">
        <v>0</v>
      </c>
      <c r="AF138" s="239">
        <v>0</v>
      </c>
      <c r="AG138" s="239">
        <f>1191.96</f>
        <v>1191.96</v>
      </c>
      <c r="AH138" s="240">
        <f t="shared" ref="AH138:AH171" si="2">AF138+AG138</f>
        <v>1191.96</v>
      </c>
      <c r="AI138" s="269" t="s">
        <v>118</v>
      </c>
      <c r="AJ138" s="236" t="s">
        <v>118</v>
      </c>
      <c r="AK138" s="39" t="s">
        <v>118</v>
      </c>
      <c r="AL138" s="236" t="s">
        <v>118</v>
      </c>
      <c r="AM138" s="55" t="s">
        <v>118</v>
      </c>
      <c r="AN138" s="55" t="s">
        <v>118</v>
      </c>
      <c r="AO138" s="55" t="s">
        <v>118</v>
      </c>
      <c r="AP138" s="55" t="s">
        <v>118</v>
      </c>
      <c r="AQ138" s="55" t="s">
        <v>118</v>
      </c>
      <c r="AR138" s="55" t="s">
        <v>118</v>
      </c>
      <c r="AS138" s="65" t="s">
        <v>118</v>
      </c>
      <c r="AT138" s="65" t="s">
        <v>118</v>
      </c>
      <c r="AU138" s="53" t="s">
        <v>118</v>
      </c>
      <c r="AV138" s="65" t="s">
        <v>118</v>
      </c>
      <c r="AW138" s="65" t="s">
        <v>118</v>
      </c>
      <c r="AX138" s="65" t="s">
        <v>118</v>
      </c>
      <c r="AY138" s="65" t="s">
        <v>118</v>
      </c>
      <c r="AZ138" s="65" t="s">
        <v>118</v>
      </c>
      <c r="BA138" s="65" t="s">
        <v>118</v>
      </c>
      <c r="BB138" s="65" t="s">
        <v>118</v>
      </c>
      <c r="BC138" s="65" t="s">
        <v>118</v>
      </c>
      <c r="BD138" s="11" t="s">
        <v>118</v>
      </c>
      <c r="BE138" s="234"/>
      <c r="BF138" s="234"/>
      <c r="BG138" s="234"/>
      <c r="BH138" s="234"/>
      <c r="BI138" s="234"/>
      <c r="BJ138" s="234"/>
      <c r="BK138" s="234"/>
      <c r="BL138" s="234"/>
      <c r="BM138" s="234"/>
      <c r="BN138" s="234"/>
      <c r="BO138" s="234"/>
      <c r="BP138" s="234"/>
      <c r="BQ138" s="234"/>
      <c r="BR138" s="234"/>
      <c r="BS138" s="234"/>
      <c r="BT138" s="234"/>
      <c r="BU138" s="234"/>
      <c r="BV138" s="234"/>
      <c r="BW138" s="234"/>
      <c r="BX138" s="234"/>
      <c r="BY138" s="234"/>
      <c r="BZ138" s="234"/>
      <c r="CA138" s="234"/>
      <c r="CB138" s="234"/>
      <c r="CC138" s="234"/>
      <c r="CD138" s="234"/>
      <c r="CE138" s="234"/>
      <c r="CF138" s="234"/>
      <c r="CG138" s="234"/>
      <c r="CH138" s="234"/>
      <c r="CI138" s="234"/>
      <c r="CJ138" s="234"/>
      <c r="CK138" s="234"/>
      <c r="CL138" s="234"/>
      <c r="CM138" s="234"/>
      <c r="CN138" s="234"/>
      <c r="CO138" s="234"/>
      <c r="CP138" s="234"/>
      <c r="CQ138" s="234"/>
      <c r="CR138" s="234"/>
      <c r="CS138" s="234"/>
      <c r="CT138" s="234"/>
      <c r="CU138" s="234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  <c r="DJ138" s="234"/>
      <c r="DK138" s="234"/>
      <c r="DL138" s="234"/>
      <c r="DM138" s="234"/>
      <c r="DN138" s="234"/>
      <c r="DO138" s="234"/>
      <c r="DP138" s="234"/>
      <c r="DQ138" s="234"/>
      <c r="DR138" s="234"/>
      <c r="DS138" s="234"/>
      <c r="DT138" s="234"/>
      <c r="DU138" s="234"/>
      <c r="DV138" s="234"/>
      <c r="DW138" s="234"/>
      <c r="DX138" s="234"/>
      <c r="DY138" s="234"/>
      <c r="DZ138" s="234"/>
      <c r="EA138" s="234"/>
      <c r="EB138" s="234"/>
      <c r="EC138" s="234"/>
      <c r="ED138" s="234"/>
      <c r="EE138" s="234"/>
      <c r="EF138" s="234"/>
      <c r="EG138" s="234"/>
      <c r="EH138" s="234"/>
      <c r="EI138" s="234"/>
      <c r="EJ138" s="234"/>
      <c r="EK138" s="234"/>
      <c r="EL138" s="234"/>
      <c r="EM138" s="234"/>
      <c r="EN138" s="234"/>
      <c r="EO138" s="234"/>
      <c r="EP138" s="234"/>
      <c r="EQ138" s="234"/>
      <c r="ER138" s="234"/>
      <c r="ES138" s="234"/>
      <c r="ET138" s="234"/>
      <c r="EU138" s="234"/>
      <c r="EV138" s="234"/>
      <c r="EW138" s="234"/>
      <c r="EX138" s="234"/>
      <c r="EY138" s="234"/>
      <c r="EZ138" s="234"/>
      <c r="FA138" s="234"/>
      <c r="FB138" s="234"/>
      <c r="FC138" s="234"/>
      <c r="FD138" s="234"/>
      <c r="FE138" s="234"/>
      <c r="FF138" s="234"/>
      <c r="FG138" s="234"/>
      <c r="FH138" s="234"/>
      <c r="FI138" s="234"/>
      <c r="FJ138" s="234"/>
      <c r="FK138" s="234"/>
      <c r="FL138" s="234"/>
      <c r="FM138" s="234"/>
      <c r="FN138" s="234"/>
      <c r="FO138" s="234"/>
      <c r="FP138" s="234"/>
      <c r="FQ138" s="234"/>
      <c r="FR138" s="234"/>
      <c r="FS138" s="234"/>
      <c r="FT138" s="234"/>
      <c r="FU138" s="234"/>
      <c r="FV138" s="234"/>
      <c r="FW138" s="234"/>
      <c r="FX138" s="234"/>
      <c r="FY138" s="234"/>
      <c r="FZ138" s="234"/>
      <c r="GA138" s="234"/>
      <c r="GB138" s="234"/>
      <c r="GC138" s="234"/>
      <c r="GD138" s="234"/>
      <c r="GE138" s="234"/>
      <c r="GF138" s="234"/>
      <c r="GG138" s="234"/>
      <c r="GH138" s="234"/>
      <c r="GI138" s="234"/>
      <c r="GJ138" s="234"/>
      <c r="GK138" s="234"/>
      <c r="GL138" s="234"/>
      <c r="GM138" s="234"/>
      <c r="GN138" s="234"/>
      <c r="GO138" s="234"/>
      <c r="GP138" s="234"/>
      <c r="GQ138" s="234"/>
      <c r="GR138" s="234"/>
      <c r="GS138" s="234"/>
      <c r="GT138" s="234"/>
      <c r="GU138" s="234"/>
      <c r="GV138" s="234"/>
      <c r="GW138" s="234"/>
      <c r="GX138" s="234"/>
      <c r="GY138" s="234"/>
      <c r="GZ138" s="234"/>
      <c r="HA138" s="234"/>
      <c r="HB138" s="234"/>
      <c r="HC138" s="234"/>
      <c r="HD138" s="234"/>
      <c r="HE138" s="234"/>
      <c r="HF138" s="234"/>
      <c r="HG138" s="234"/>
      <c r="HH138" s="234"/>
      <c r="HI138" s="234"/>
      <c r="HJ138" s="234"/>
      <c r="HK138" s="234"/>
      <c r="HL138" s="234"/>
      <c r="HM138" s="234"/>
      <c r="HN138" s="234"/>
      <c r="HO138" s="234"/>
      <c r="HP138" s="234"/>
      <c r="HQ138" s="234"/>
      <c r="HR138" s="234"/>
      <c r="HS138" s="234"/>
      <c r="HT138" s="234"/>
      <c r="HU138" s="234"/>
      <c r="HV138" s="234"/>
      <c r="HW138" s="234"/>
      <c r="HX138" s="234"/>
      <c r="HY138" s="234"/>
      <c r="HZ138" s="234"/>
      <c r="IA138" s="234"/>
      <c r="IB138" s="234"/>
      <c r="IC138" s="234"/>
      <c r="ID138" s="234"/>
      <c r="IE138" s="234"/>
      <c r="IF138" s="234"/>
      <c r="IG138" s="234"/>
      <c r="IH138" s="234"/>
      <c r="II138" s="234"/>
      <c r="IJ138" s="234"/>
      <c r="IK138" s="234"/>
      <c r="IL138" s="234"/>
      <c r="IM138" s="234"/>
      <c r="IN138" s="234"/>
      <c r="IO138" s="234"/>
      <c r="IP138" s="234"/>
      <c r="IQ138" s="234"/>
      <c r="IR138" s="234"/>
      <c r="IS138" s="234"/>
      <c r="IT138" s="234"/>
      <c r="IU138" s="234"/>
      <c r="IV138" s="234"/>
      <c r="IW138" s="234"/>
      <c r="IX138" s="234"/>
      <c r="IY138" s="234"/>
      <c r="IZ138" s="234"/>
      <c r="JA138" s="234"/>
      <c r="JB138" s="234"/>
      <c r="JC138" s="234"/>
    </row>
    <row r="139" spans="1:263" ht="39" customHeight="1" thickBot="1" x14ac:dyDescent="0.3">
      <c r="A139" s="318">
        <v>54</v>
      </c>
      <c r="B139" s="304" t="s">
        <v>352</v>
      </c>
      <c r="C139" s="39" t="s">
        <v>508</v>
      </c>
      <c r="D139" s="39" t="s">
        <v>112</v>
      </c>
      <c r="E139" s="39" t="s">
        <v>117</v>
      </c>
      <c r="F139" s="39" t="s">
        <v>509</v>
      </c>
      <c r="G139" s="236">
        <v>11835</v>
      </c>
      <c r="H139" s="44" t="s">
        <v>303</v>
      </c>
      <c r="I139" s="38" t="s">
        <v>510</v>
      </c>
      <c r="J139" s="39" t="s">
        <v>511</v>
      </c>
      <c r="K139" s="237">
        <v>42758</v>
      </c>
      <c r="L139" s="68">
        <v>8370</v>
      </c>
      <c r="M139" s="236">
        <v>12001</v>
      </c>
      <c r="N139" s="237">
        <v>42758</v>
      </c>
      <c r="O139" s="237">
        <v>42939</v>
      </c>
      <c r="P139" s="39" t="s">
        <v>162</v>
      </c>
      <c r="Q139" s="57" t="s">
        <v>118</v>
      </c>
      <c r="R139" s="57" t="s">
        <v>118</v>
      </c>
      <c r="S139" s="57" t="s">
        <v>118</v>
      </c>
      <c r="T139" s="39" t="s">
        <v>326</v>
      </c>
      <c r="U139" s="57" t="s">
        <v>118</v>
      </c>
      <c r="V139" s="57" t="s">
        <v>118</v>
      </c>
      <c r="W139" s="238" t="s">
        <v>118</v>
      </c>
      <c r="X139" s="57" t="s">
        <v>118</v>
      </c>
      <c r="Y139" s="55" t="s">
        <v>118</v>
      </c>
      <c r="Z139" s="57" t="s">
        <v>118</v>
      </c>
      <c r="AA139" s="238" t="s">
        <v>118</v>
      </c>
      <c r="AB139" s="55" t="s">
        <v>118</v>
      </c>
      <c r="AC139" s="239">
        <v>0</v>
      </c>
      <c r="AD139" s="239">
        <v>0</v>
      </c>
      <c r="AE139" s="239">
        <v>0</v>
      </c>
      <c r="AF139" s="239">
        <v>0</v>
      </c>
      <c r="AG139" s="239">
        <v>8370</v>
      </c>
      <c r="AH139" s="240">
        <f t="shared" si="2"/>
        <v>8370</v>
      </c>
      <c r="AI139" s="269" t="s">
        <v>118</v>
      </c>
      <c r="AJ139" s="236" t="s">
        <v>118</v>
      </c>
      <c r="AK139" s="39" t="s">
        <v>118</v>
      </c>
      <c r="AL139" s="236" t="s">
        <v>118</v>
      </c>
      <c r="AM139" s="55" t="s">
        <v>118</v>
      </c>
      <c r="AN139" s="55" t="s">
        <v>118</v>
      </c>
      <c r="AO139" s="55" t="s">
        <v>118</v>
      </c>
      <c r="AP139" s="55" t="s">
        <v>118</v>
      </c>
      <c r="AQ139" s="55" t="s">
        <v>118</v>
      </c>
      <c r="AR139" s="55" t="s">
        <v>118</v>
      </c>
      <c r="AS139" s="65" t="s">
        <v>118</v>
      </c>
      <c r="AT139" s="65" t="s">
        <v>118</v>
      </c>
      <c r="AU139" s="53" t="s">
        <v>118</v>
      </c>
      <c r="AV139" s="65" t="s">
        <v>118</v>
      </c>
      <c r="AW139" s="65" t="s">
        <v>118</v>
      </c>
      <c r="AX139" s="65" t="s">
        <v>118</v>
      </c>
      <c r="AY139" s="65" t="s">
        <v>118</v>
      </c>
      <c r="AZ139" s="65" t="s">
        <v>118</v>
      </c>
      <c r="BA139" s="65" t="s">
        <v>118</v>
      </c>
      <c r="BB139" s="65" t="s">
        <v>118</v>
      </c>
      <c r="BC139" s="65" t="s">
        <v>118</v>
      </c>
      <c r="BD139" s="11" t="s">
        <v>118</v>
      </c>
      <c r="BE139" s="234"/>
      <c r="BF139" s="234"/>
      <c r="BG139" s="234"/>
      <c r="BH139" s="234"/>
      <c r="BI139" s="234"/>
      <c r="BJ139" s="234"/>
      <c r="BK139" s="234"/>
      <c r="BL139" s="234"/>
      <c r="BM139" s="234"/>
      <c r="BN139" s="234"/>
      <c r="BO139" s="234"/>
      <c r="BP139" s="234"/>
      <c r="BQ139" s="234"/>
      <c r="BR139" s="234"/>
      <c r="BS139" s="234"/>
      <c r="BT139" s="234"/>
      <c r="BU139" s="234"/>
      <c r="BV139" s="234"/>
      <c r="BW139" s="234"/>
      <c r="BX139" s="234"/>
      <c r="BY139" s="234"/>
      <c r="BZ139" s="234"/>
      <c r="CA139" s="234"/>
      <c r="CB139" s="234"/>
      <c r="CC139" s="234"/>
      <c r="CD139" s="234"/>
      <c r="CE139" s="234"/>
      <c r="CF139" s="234"/>
      <c r="CG139" s="234"/>
      <c r="CH139" s="234"/>
      <c r="CI139" s="234"/>
      <c r="CJ139" s="234"/>
      <c r="CK139" s="234"/>
      <c r="CL139" s="234"/>
      <c r="CM139" s="234"/>
      <c r="CN139" s="234"/>
      <c r="CO139" s="234"/>
      <c r="CP139" s="234"/>
      <c r="CQ139" s="234"/>
      <c r="CR139" s="234"/>
      <c r="CS139" s="234"/>
      <c r="CT139" s="234"/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  <c r="DK139" s="234"/>
      <c r="DL139" s="234"/>
      <c r="DM139" s="234"/>
      <c r="DN139" s="234"/>
      <c r="DO139" s="234"/>
      <c r="DP139" s="234"/>
      <c r="DQ139" s="234"/>
      <c r="DR139" s="234"/>
      <c r="DS139" s="234"/>
      <c r="DT139" s="234"/>
      <c r="DU139" s="234"/>
      <c r="DV139" s="234"/>
      <c r="DW139" s="234"/>
      <c r="DX139" s="234"/>
      <c r="DY139" s="234"/>
      <c r="DZ139" s="234"/>
      <c r="EA139" s="234"/>
      <c r="EB139" s="234"/>
      <c r="EC139" s="234"/>
      <c r="ED139" s="234"/>
      <c r="EE139" s="234"/>
      <c r="EF139" s="234"/>
      <c r="EG139" s="234"/>
      <c r="EH139" s="234"/>
      <c r="EI139" s="234"/>
      <c r="EJ139" s="234"/>
      <c r="EK139" s="234"/>
      <c r="EL139" s="234"/>
      <c r="EM139" s="234"/>
      <c r="EN139" s="234"/>
      <c r="EO139" s="234"/>
      <c r="EP139" s="234"/>
      <c r="EQ139" s="234"/>
      <c r="ER139" s="234"/>
      <c r="ES139" s="234"/>
      <c r="ET139" s="234"/>
      <c r="EU139" s="234"/>
      <c r="EV139" s="234"/>
      <c r="EW139" s="234"/>
      <c r="EX139" s="234"/>
      <c r="EY139" s="234"/>
      <c r="EZ139" s="234"/>
      <c r="FA139" s="234"/>
      <c r="FB139" s="234"/>
      <c r="FC139" s="234"/>
      <c r="FD139" s="234"/>
      <c r="FE139" s="234"/>
      <c r="FF139" s="234"/>
      <c r="FG139" s="234"/>
      <c r="FH139" s="234"/>
      <c r="FI139" s="234"/>
      <c r="FJ139" s="234"/>
      <c r="FK139" s="234"/>
      <c r="FL139" s="234"/>
      <c r="FM139" s="234"/>
      <c r="FN139" s="234"/>
      <c r="FO139" s="234"/>
      <c r="FP139" s="234"/>
      <c r="FQ139" s="234"/>
      <c r="FR139" s="234"/>
      <c r="FS139" s="234"/>
      <c r="FT139" s="234"/>
      <c r="FU139" s="234"/>
      <c r="FV139" s="234"/>
      <c r="FW139" s="234"/>
      <c r="FX139" s="234"/>
      <c r="FY139" s="234"/>
      <c r="FZ139" s="234"/>
      <c r="GA139" s="234"/>
      <c r="GB139" s="234"/>
      <c r="GC139" s="234"/>
      <c r="GD139" s="234"/>
      <c r="GE139" s="234"/>
      <c r="GF139" s="234"/>
      <c r="GG139" s="234"/>
      <c r="GH139" s="234"/>
      <c r="GI139" s="234"/>
      <c r="GJ139" s="234"/>
      <c r="GK139" s="234"/>
      <c r="GL139" s="234"/>
      <c r="GM139" s="234"/>
      <c r="GN139" s="234"/>
      <c r="GO139" s="234"/>
      <c r="GP139" s="234"/>
      <c r="GQ139" s="234"/>
      <c r="GR139" s="234"/>
      <c r="GS139" s="234"/>
      <c r="GT139" s="234"/>
      <c r="GU139" s="234"/>
      <c r="GV139" s="234"/>
      <c r="GW139" s="234"/>
      <c r="GX139" s="234"/>
      <c r="GY139" s="234"/>
      <c r="GZ139" s="234"/>
      <c r="HA139" s="234"/>
      <c r="HB139" s="234"/>
      <c r="HC139" s="234"/>
      <c r="HD139" s="234"/>
      <c r="HE139" s="234"/>
      <c r="HF139" s="234"/>
      <c r="HG139" s="234"/>
      <c r="HH139" s="234"/>
      <c r="HI139" s="234"/>
      <c r="HJ139" s="234"/>
      <c r="HK139" s="234"/>
      <c r="HL139" s="234"/>
      <c r="HM139" s="234"/>
      <c r="HN139" s="234"/>
      <c r="HO139" s="234"/>
      <c r="HP139" s="234"/>
      <c r="HQ139" s="234"/>
      <c r="HR139" s="234"/>
      <c r="HS139" s="234"/>
      <c r="HT139" s="234"/>
      <c r="HU139" s="234"/>
      <c r="HV139" s="234"/>
      <c r="HW139" s="234"/>
      <c r="HX139" s="234"/>
      <c r="HY139" s="234"/>
      <c r="HZ139" s="234"/>
      <c r="IA139" s="234"/>
      <c r="IB139" s="234"/>
      <c r="IC139" s="234"/>
      <c r="ID139" s="234"/>
      <c r="IE139" s="234"/>
      <c r="IF139" s="234"/>
      <c r="IG139" s="234"/>
      <c r="IH139" s="234"/>
      <c r="II139" s="234"/>
      <c r="IJ139" s="234"/>
      <c r="IK139" s="234"/>
      <c r="IL139" s="234"/>
      <c r="IM139" s="234"/>
      <c r="IN139" s="234"/>
      <c r="IO139" s="234"/>
      <c r="IP139" s="234"/>
      <c r="IQ139" s="234"/>
      <c r="IR139" s="234"/>
      <c r="IS139" s="234"/>
      <c r="IT139" s="234"/>
      <c r="IU139" s="234"/>
      <c r="IV139" s="234"/>
      <c r="IW139" s="234"/>
      <c r="IX139" s="234"/>
      <c r="IY139" s="234"/>
      <c r="IZ139" s="234"/>
      <c r="JA139" s="234"/>
      <c r="JB139" s="234"/>
      <c r="JC139" s="234"/>
    </row>
    <row r="140" spans="1:263" ht="39" customHeight="1" thickBot="1" x14ac:dyDescent="0.3">
      <c r="A140" s="318">
        <v>55</v>
      </c>
      <c r="B140" s="304" t="s">
        <v>512</v>
      </c>
      <c r="C140" s="39" t="s">
        <v>513</v>
      </c>
      <c r="D140" s="39" t="s">
        <v>112</v>
      </c>
      <c r="E140" s="39" t="s">
        <v>117</v>
      </c>
      <c r="F140" s="39" t="s">
        <v>514</v>
      </c>
      <c r="G140" s="236">
        <v>11716</v>
      </c>
      <c r="H140" s="44" t="s">
        <v>284</v>
      </c>
      <c r="I140" s="38" t="s">
        <v>515</v>
      </c>
      <c r="J140" s="39" t="s">
        <v>516</v>
      </c>
      <c r="K140" s="237">
        <v>42800</v>
      </c>
      <c r="L140" s="68">
        <v>124605.87</v>
      </c>
      <c r="M140" s="236">
        <v>12063</v>
      </c>
      <c r="N140" s="237">
        <v>42800</v>
      </c>
      <c r="O140" s="237">
        <v>43100</v>
      </c>
      <c r="P140" s="39" t="s">
        <v>162</v>
      </c>
      <c r="Q140" s="57" t="s">
        <v>118</v>
      </c>
      <c r="R140" s="57" t="s">
        <v>118</v>
      </c>
      <c r="S140" s="57" t="s">
        <v>118</v>
      </c>
      <c r="T140" s="39" t="s">
        <v>326</v>
      </c>
      <c r="U140" s="57" t="s">
        <v>118</v>
      </c>
      <c r="V140" s="57" t="s">
        <v>118</v>
      </c>
      <c r="W140" s="238" t="s">
        <v>118</v>
      </c>
      <c r="X140" s="57" t="s">
        <v>118</v>
      </c>
      <c r="Y140" s="55" t="s">
        <v>118</v>
      </c>
      <c r="Z140" s="57" t="s">
        <v>118</v>
      </c>
      <c r="AA140" s="238" t="s">
        <v>118</v>
      </c>
      <c r="AB140" s="55" t="s">
        <v>118</v>
      </c>
      <c r="AC140" s="239">
        <v>0</v>
      </c>
      <c r="AD140" s="239">
        <v>0</v>
      </c>
      <c r="AE140" s="239">
        <v>0</v>
      </c>
      <c r="AF140" s="239">
        <v>0</v>
      </c>
      <c r="AG140" s="239">
        <f>600+756.98</f>
        <v>1356.98</v>
      </c>
      <c r="AH140" s="240">
        <f t="shared" si="2"/>
        <v>1356.98</v>
      </c>
      <c r="AI140" s="269" t="s">
        <v>118</v>
      </c>
      <c r="AJ140" s="236" t="s">
        <v>118</v>
      </c>
      <c r="AK140" s="39" t="s">
        <v>118</v>
      </c>
      <c r="AL140" s="236" t="s">
        <v>118</v>
      </c>
      <c r="AM140" s="55" t="s">
        <v>118</v>
      </c>
      <c r="AN140" s="55" t="s">
        <v>118</v>
      </c>
      <c r="AO140" s="55" t="s">
        <v>118</v>
      </c>
      <c r="AP140" s="55" t="s">
        <v>118</v>
      </c>
      <c r="AQ140" s="55" t="s">
        <v>118</v>
      </c>
      <c r="AR140" s="55" t="s">
        <v>118</v>
      </c>
      <c r="AS140" s="65" t="s">
        <v>118</v>
      </c>
      <c r="AT140" s="65" t="s">
        <v>118</v>
      </c>
      <c r="AU140" s="53" t="s">
        <v>118</v>
      </c>
      <c r="AV140" s="65" t="s">
        <v>118</v>
      </c>
      <c r="AW140" s="65" t="s">
        <v>118</v>
      </c>
      <c r="AX140" s="65" t="s">
        <v>118</v>
      </c>
      <c r="AY140" s="65" t="s">
        <v>118</v>
      </c>
      <c r="AZ140" s="65" t="s">
        <v>118</v>
      </c>
      <c r="BA140" s="65" t="s">
        <v>118</v>
      </c>
      <c r="BB140" s="65" t="s">
        <v>118</v>
      </c>
      <c r="BC140" s="65" t="s">
        <v>118</v>
      </c>
      <c r="BD140" s="11" t="s">
        <v>118</v>
      </c>
      <c r="BE140" s="234"/>
      <c r="BF140" s="234"/>
      <c r="BG140" s="234"/>
      <c r="BH140" s="234"/>
      <c r="BI140" s="234"/>
      <c r="BJ140" s="234"/>
      <c r="BK140" s="234"/>
      <c r="BL140" s="234"/>
      <c r="BM140" s="234"/>
      <c r="BN140" s="234"/>
      <c r="BO140" s="234"/>
      <c r="BP140" s="234"/>
      <c r="BQ140" s="234"/>
      <c r="BR140" s="234"/>
      <c r="BS140" s="234"/>
      <c r="BT140" s="234"/>
      <c r="BU140" s="234"/>
      <c r="BV140" s="234"/>
      <c r="BW140" s="234"/>
      <c r="BX140" s="234"/>
      <c r="BY140" s="234"/>
      <c r="BZ140" s="234"/>
      <c r="CA140" s="234"/>
      <c r="CB140" s="234"/>
      <c r="CC140" s="234"/>
      <c r="CD140" s="234"/>
      <c r="CE140" s="234"/>
      <c r="CF140" s="234"/>
      <c r="CG140" s="234"/>
      <c r="CH140" s="234"/>
      <c r="CI140" s="234"/>
      <c r="CJ140" s="234"/>
      <c r="CK140" s="234"/>
      <c r="CL140" s="234"/>
      <c r="CM140" s="234"/>
      <c r="CN140" s="234"/>
      <c r="CO140" s="234"/>
      <c r="CP140" s="234"/>
      <c r="CQ140" s="234"/>
      <c r="CR140" s="234"/>
      <c r="CS140" s="234"/>
      <c r="CT140" s="234"/>
      <c r="CU140" s="234"/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  <c r="DJ140" s="234"/>
      <c r="DK140" s="234"/>
      <c r="DL140" s="234"/>
      <c r="DM140" s="234"/>
      <c r="DN140" s="234"/>
      <c r="DO140" s="234"/>
      <c r="DP140" s="234"/>
      <c r="DQ140" s="234"/>
      <c r="DR140" s="234"/>
      <c r="DS140" s="234"/>
      <c r="DT140" s="234"/>
      <c r="DU140" s="234"/>
      <c r="DV140" s="234"/>
      <c r="DW140" s="234"/>
      <c r="DX140" s="234"/>
      <c r="DY140" s="234"/>
      <c r="DZ140" s="234"/>
      <c r="EA140" s="234"/>
      <c r="EB140" s="234"/>
      <c r="EC140" s="234"/>
      <c r="ED140" s="234"/>
      <c r="EE140" s="234"/>
      <c r="EF140" s="234"/>
      <c r="EG140" s="234"/>
      <c r="EH140" s="234"/>
      <c r="EI140" s="234"/>
      <c r="EJ140" s="234"/>
      <c r="EK140" s="234"/>
      <c r="EL140" s="234"/>
      <c r="EM140" s="234"/>
      <c r="EN140" s="234"/>
      <c r="EO140" s="234"/>
      <c r="EP140" s="234"/>
      <c r="EQ140" s="234"/>
      <c r="ER140" s="234"/>
      <c r="ES140" s="234"/>
      <c r="ET140" s="234"/>
      <c r="EU140" s="234"/>
      <c r="EV140" s="234"/>
      <c r="EW140" s="234"/>
      <c r="EX140" s="234"/>
      <c r="EY140" s="234"/>
      <c r="EZ140" s="234"/>
      <c r="FA140" s="234"/>
      <c r="FB140" s="234"/>
      <c r="FC140" s="234"/>
      <c r="FD140" s="234"/>
      <c r="FE140" s="234"/>
      <c r="FF140" s="234"/>
      <c r="FG140" s="234"/>
      <c r="FH140" s="234"/>
      <c r="FI140" s="234"/>
      <c r="FJ140" s="234"/>
      <c r="FK140" s="234"/>
      <c r="FL140" s="234"/>
      <c r="FM140" s="234"/>
      <c r="FN140" s="234"/>
      <c r="FO140" s="234"/>
      <c r="FP140" s="234"/>
      <c r="FQ140" s="234"/>
      <c r="FR140" s="234"/>
      <c r="FS140" s="234"/>
      <c r="FT140" s="234"/>
      <c r="FU140" s="234"/>
      <c r="FV140" s="234"/>
      <c r="FW140" s="234"/>
      <c r="FX140" s="234"/>
      <c r="FY140" s="234"/>
      <c r="FZ140" s="234"/>
      <c r="GA140" s="234"/>
      <c r="GB140" s="234"/>
      <c r="GC140" s="234"/>
      <c r="GD140" s="234"/>
      <c r="GE140" s="234"/>
      <c r="GF140" s="234"/>
      <c r="GG140" s="234"/>
      <c r="GH140" s="234"/>
      <c r="GI140" s="234"/>
      <c r="GJ140" s="234"/>
      <c r="GK140" s="234"/>
      <c r="GL140" s="234"/>
      <c r="GM140" s="234"/>
      <c r="GN140" s="234"/>
      <c r="GO140" s="234"/>
      <c r="GP140" s="234"/>
      <c r="GQ140" s="234"/>
      <c r="GR140" s="234"/>
      <c r="GS140" s="234"/>
      <c r="GT140" s="234"/>
      <c r="GU140" s="234"/>
      <c r="GV140" s="234"/>
      <c r="GW140" s="234"/>
      <c r="GX140" s="234"/>
      <c r="GY140" s="234"/>
      <c r="GZ140" s="234"/>
      <c r="HA140" s="234"/>
      <c r="HB140" s="234"/>
      <c r="HC140" s="234"/>
      <c r="HD140" s="234"/>
      <c r="HE140" s="234"/>
      <c r="HF140" s="234"/>
      <c r="HG140" s="234"/>
      <c r="HH140" s="234"/>
      <c r="HI140" s="234"/>
      <c r="HJ140" s="234"/>
      <c r="HK140" s="234"/>
      <c r="HL140" s="234"/>
      <c r="HM140" s="234"/>
      <c r="HN140" s="234"/>
      <c r="HO140" s="234"/>
      <c r="HP140" s="234"/>
      <c r="HQ140" s="234"/>
      <c r="HR140" s="234"/>
      <c r="HS140" s="234"/>
      <c r="HT140" s="234"/>
      <c r="HU140" s="234"/>
      <c r="HV140" s="234"/>
      <c r="HW140" s="234"/>
      <c r="HX140" s="234"/>
      <c r="HY140" s="234"/>
      <c r="HZ140" s="234"/>
      <c r="IA140" s="234"/>
      <c r="IB140" s="234"/>
      <c r="IC140" s="234"/>
      <c r="ID140" s="234"/>
      <c r="IE140" s="234"/>
      <c r="IF140" s="234"/>
      <c r="IG140" s="234"/>
      <c r="IH140" s="234"/>
      <c r="II140" s="234"/>
      <c r="IJ140" s="234"/>
      <c r="IK140" s="234"/>
      <c r="IL140" s="234"/>
      <c r="IM140" s="234"/>
      <c r="IN140" s="234"/>
      <c r="IO140" s="234"/>
      <c r="IP140" s="234"/>
      <c r="IQ140" s="234"/>
      <c r="IR140" s="234"/>
      <c r="IS140" s="234"/>
      <c r="IT140" s="234"/>
      <c r="IU140" s="234"/>
      <c r="IV140" s="234"/>
      <c r="IW140" s="234"/>
      <c r="IX140" s="234"/>
      <c r="IY140" s="234"/>
      <c r="IZ140" s="234"/>
      <c r="JA140" s="234"/>
      <c r="JB140" s="234"/>
      <c r="JC140" s="234"/>
    </row>
    <row r="141" spans="1:263" ht="39" customHeight="1" thickBot="1" x14ac:dyDescent="0.3">
      <c r="A141" s="318">
        <v>56</v>
      </c>
      <c r="B141" s="304" t="s">
        <v>517</v>
      </c>
      <c r="C141" s="39" t="s">
        <v>518</v>
      </c>
      <c r="D141" s="39" t="s">
        <v>112</v>
      </c>
      <c r="E141" s="39" t="s">
        <v>117</v>
      </c>
      <c r="F141" s="39" t="s">
        <v>519</v>
      </c>
      <c r="G141" s="236">
        <v>11922</v>
      </c>
      <c r="H141" s="44" t="s">
        <v>313</v>
      </c>
      <c r="I141" s="38" t="s">
        <v>520</v>
      </c>
      <c r="J141" s="39" t="s">
        <v>521</v>
      </c>
      <c r="K141" s="237">
        <v>42879</v>
      </c>
      <c r="L141" s="68">
        <v>91453</v>
      </c>
      <c r="M141" s="236">
        <v>12071</v>
      </c>
      <c r="N141" s="237">
        <v>42879</v>
      </c>
      <c r="O141" s="237">
        <v>43244</v>
      </c>
      <c r="P141" s="39" t="s">
        <v>292</v>
      </c>
      <c r="Q141" s="57" t="s">
        <v>118</v>
      </c>
      <c r="R141" s="57" t="s">
        <v>118</v>
      </c>
      <c r="S141" s="57" t="s">
        <v>118</v>
      </c>
      <c r="T141" s="39" t="s">
        <v>326</v>
      </c>
      <c r="U141" s="57" t="s">
        <v>118</v>
      </c>
      <c r="V141" s="57" t="s">
        <v>118</v>
      </c>
      <c r="W141" s="238" t="s">
        <v>118</v>
      </c>
      <c r="X141" s="57" t="s">
        <v>118</v>
      </c>
      <c r="Y141" s="55" t="s">
        <v>118</v>
      </c>
      <c r="Z141" s="57" t="s">
        <v>118</v>
      </c>
      <c r="AA141" s="238" t="s">
        <v>118</v>
      </c>
      <c r="AB141" s="55" t="s">
        <v>118</v>
      </c>
      <c r="AC141" s="239">
        <v>0</v>
      </c>
      <c r="AD141" s="239">
        <v>0</v>
      </c>
      <c r="AE141" s="239">
        <v>0</v>
      </c>
      <c r="AF141" s="239">
        <v>0</v>
      </c>
      <c r="AG141" s="239">
        <f>17683.7+20733.22</f>
        <v>38416.92</v>
      </c>
      <c r="AH141" s="240">
        <f t="shared" si="2"/>
        <v>38416.92</v>
      </c>
      <c r="AI141" s="269" t="s">
        <v>118</v>
      </c>
      <c r="AJ141" s="236" t="s">
        <v>118</v>
      </c>
      <c r="AK141" s="39" t="s">
        <v>118</v>
      </c>
      <c r="AL141" s="236" t="s">
        <v>118</v>
      </c>
      <c r="AM141" s="55" t="s">
        <v>118</v>
      </c>
      <c r="AN141" s="55" t="s">
        <v>118</v>
      </c>
      <c r="AO141" s="55" t="s">
        <v>118</v>
      </c>
      <c r="AP141" s="55" t="s">
        <v>118</v>
      </c>
      <c r="AQ141" s="55" t="s">
        <v>118</v>
      </c>
      <c r="AR141" s="55" t="s">
        <v>118</v>
      </c>
      <c r="AS141" s="65" t="s">
        <v>118</v>
      </c>
      <c r="AT141" s="65" t="s">
        <v>118</v>
      </c>
      <c r="AU141" s="53" t="s">
        <v>118</v>
      </c>
      <c r="AV141" s="65" t="s">
        <v>118</v>
      </c>
      <c r="AW141" s="65" t="s">
        <v>118</v>
      </c>
      <c r="AX141" s="65" t="s">
        <v>118</v>
      </c>
      <c r="AY141" s="65" t="s">
        <v>118</v>
      </c>
      <c r="AZ141" s="65" t="s">
        <v>118</v>
      </c>
      <c r="BA141" s="65" t="s">
        <v>118</v>
      </c>
      <c r="BB141" s="65" t="s">
        <v>118</v>
      </c>
      <c r="BC141" s="65" t="s">
        <v>118</v>
      </c>
      <c r="BD141" s="11" t="s">
        <v>118</v>
      </c>
      <c r="BE141" s="234"/>
      <c r="BF141" s="234"/>
      <c r="BG141" s="234"/>
      <c r="BH141" s="234"/>
      <c r="BI141" s="234"/>
      <c r="BJ141" s="234"/>
      <c r="BK141" s="234"/>
      <c r="BL141" s="234"/>
      <c r="BM141" s="234"/>
      <c r="BN141" s="234"/>
      <c r="BO141" s="234"/>
      <c r="BP141" s="234"/>
      <c r="BQ141" s="234"/>
      <c r="BR141" s="234"/>
      <c r="BS141" s="234"/>
      <c r="BT141" s="234"/>
      <c r="BU141" s="234"/>
      <c r="BV141" s="234"/>
      <c r="BW141" s="234"/>
      <c r="BX141" s="234"/>
      <c r="BY141" s="234"/>
      <c r="BZ141" s="234"/>
      <c r="CA141" s="234"/>
      <c r="CB141" s="234"/>
      <c r="CC141" s="234"/>
      <c r="CD141" s="234"/>
      <c r="CE141" s="234"/>
      <c r="CF141" s="234"/>
      <c r="CG141" s="234"/>
      <c r="CH141" s="234"/>
      <c r="CI141" s="234"/>
      <c r="CJ141" s="234"/>
      <c r="CK141" s="234"/>
      <c r="CL141" s="234"/>
      <c r="CM141" s="234"/>
      <c r="CN141" s="234"/>
      <c r="CO141" s="234"/>
      <c r="CP141" s="234"/>
      <c r="CQ141" s="234"/>
      <c r="CR141" s="234"/>
      <c r="CS141" s="234"/>
      <c r="CT141" s="234"/>
      <c r="CU141" s="234"/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  <c r="DJ141" s="234"/>
      <c r="DK141" s="234"/>
      <c r="DL141" s="234"/>
      <c r="DM141" s="234"/>
      <c r="DN141" s="234"/>
      <c r="DO141" s="234"/>
      <c r="DP141" s="234"/>
      <c r="DQ141" s="234"/>
      <c r="DR141" s="234"/>
      <c r="DS141" s="234"/>
      <c r="DT141" s="234"/>
      <c r="DU141" s="234"/>
      <c r="DV141" s="234"/>
      <c r="DW141" s="234"/>
      <c r="DX141" s="234"/>
      <c r="DY141" s="234"/>
      <c r="DZ141" s="234"/>
      <c r="EA141" s="234"/>
      <c r="EB141" s="234"/>
      <c r="EC141" s="234"/>
      <c r="ED141" s="234"/>
      <c r="EE141" s="234"/>
      <c r="EF141" s="234"/>
      <c r="EG141" s="234"/>
      <c r="EH141" s="234"/>
      <c r="EI141" s="234"/>
      <c r="EJ141" s="234"/>
      <c r="EK141" s="234"/>
      <c r="EL141" s="234"/>
      <c r="EM141" s="234"/>
      <c r="EN141" s="234"/>
      <c r="EO141" s="234"/>
      <c r="EP141" s="234"/>
      <c r="EQ141" s="234"/>
      <c r="ER141" s="234"/>
      <c r="ES141" s="234"/>
      <c r="ET141" s="234"/>
      <c r="EU141" s="234"/>
      <c r="EV141" s="234"/>
      <c r="EW141" s="234"/>
      <c r="EX141" s="234"/>
      <c r="EY141" s="234"/>
      <c r="EZ141" s="234"/>
      <c r="FA141" s="234"/>
      <c r="FB141" s="234"/>
      <c r="FC141" s="234"/>
      <c r="FD141" s="234"/>
      <c r="FE141" s="234"/>
      <c r="FF141" s="234"/>
      <c r="FG141" s="234"/>
      <c r="FH141" s="234"/>
      <c r="FI141" s="234"/>
      <c r="FJ141" s="234"/>
      <c r="FK141" s="234"/>
      <c r="FL141" s="234"/>
      <c r="FM141" s="234"/>
      <c r="FN141" s="234"/>
      <c r="FO141" s="234"/>
      <c r="FP141" s="234"/>
      <c r="FQ141" s="234"/>
      <c r="FR141" s="234"/>
      <c r="FS141" s="234"/>
      <c r="FT141" s="234"/>
      <c r="FU141" s="234"/>
      <c r="FV141" s="234"/>
      <c r="FW141" s="234"/>
      <c r="FX141" s="234"/>
      <c r="FY141" s="234"/>
      <c r="FZ141" s="234"/>
      <c r="GA141" s="234"/>
      <c r="GB141" s="234"/>
      <c r="GC141" s="234"/>
      <c r="GD141" s="234"/>
      <c r="GE141" s="234"/>
      <c r="GF141" s="234"/>
      <c r="GG141" s="234"/>
      <c r="GH141" s="234"/>
      <c r="GI141" s="234"/>
      <c r="GJ141" s="234"/>
      <c r="GK141" s="234"/>
      <c r="GL141" s="234"/>
      <c r="GM141" s="234"/>
      <c r="GN141" s="234"/>
      <c r="GO141" s="234"/>
      <c r="GP141" s="234"/>
      <c r="GQ141" s="234"/>
      <c r="GR141" s="234"/>
      <c r="GS141" s="234"/>
      <c r="GT141" s="234"/>
      <c r="GU141" s="234"/>
      <c r="GV141" s="234"/>
      <c r="GW141" s="234"/>
      <c r="GX141" s="234"/>
      <c r="GY141" s="234"/>
      <c r="GZ141" s="234"/>
      <c r="HA141" s="234"/>
      <c r="HB141" s="234"/>
      <c r="HC141" s="234"/>
      <c r="HD141" s="234"/>
      <c r="HE141" s="234"/>
      <c r="HF141" s="234"/>
      <c r="HG141" s="234"/>
      <c r="HH141" s="234"/>
      <c r="HI141" s="234"/>
      <c r="HJ141" s="234"/>
      <c r="HK141" s="234"/>
      <c r="HL141" s="234"/>
      <c r="HM141" s="234"/>
      <c r="HN141" s="234"/>
      <c r="HO141" s="234"/>
      <c r="HP141" s="234"/>
      <c r="HQ141" s="234"/>
      <c r="HR141" s="234"/>
      <c r="HS141" s="234"/>
      <c r="HT141" s="234"/>
      <c r="HU141" s="234"/>
      <c r="HV141" s="234"/>
      <c r="HW141" s="234"/>
      <c r="HX141" s="234"/>
      <c r="HY141" s="234"/>
      <c r="HZ141" s="234"/>
      <c r="IA141" s="234"/>
      <c r="IB141" s="234"/>
      <c r="IC141" s="234"/>
      <c r="ID141" s="234"/>
      <c r="IE141" s="234"/>
      <c r="IF141" s="234"/>
      <c r="IG141" s="234"/>
      <c r="IH141" s="234"/>
      <c r="II141" s="234"/>
      <c r="IJ141" s="234"/>
      <c r="IK141" s="234"/>
      <c r="IL141" s="234"/>
      <c r="IM141" s="234"/>
      <c r="IN141" s="234"/>
      <c r="IO141" s="234"/>
      <c r="IP141" s="234"/>
      <c r="IQ141" s="234"/>
      <c r="IR141" s="234"/>
      <c r="IS141" s="234"/>
      <c r="IT141" s="234"/>
      <c r="IU141" s="234"/>
      <c r="IV141" s="234"/>
      <c r="IW141" s="234"/>
      <c r="IX141" s="234"/>
      <c r="IY141" s="234"/>
      <c r="IZ141" s="234"/>
      <c r="JA141" s="234"/>
      <c r="JB141" s="234"/>
      <c r="JC141" s="234"/>
    </row>
    <row r="142" spans="1:263" ht="39" customHeight="1" thickBot="1" x14ac:dyDescent="0.3">
      <c r="A142" s="318">
        <v>57</v>
      </c>
      <c r="B142" s="304" t="s">
        <v>522</v>
      </c>
      <c r="C142" s="39" t="s">
        <v>518</v>
      </c>
      <c r="D142" s="39" t="s">
        <v>112</v>
      </c>
      <c r="E142" s="39" t="s">
        <v>117</v>
      </c>
      <c r="F142" s="39" t="s">
        <v>519</v>
      </c>
      <c r="G142" s="236">
        <v>11922</v>
      </c>
      <c r="H142" s="44" t="s">
        <v>311</v>
      </c>
      <c r="I142" s="38" t="s">
        <v>523</v>
      </c>
      <c r="J142" s="39" t="s">
        <v>524</v>
      </c>
      <c r="K142" s="237">
        <v>42879</v>
      </c>
      <c r="L142" s="68">
        <v>45750</v>
      </c>
      <c r="M142" s="236">
        <v>12071</v>
      </c>
      <c r="N142" s="237">
        <v>42879</v>
      </c>
      <c r="O142" s="237">
        <v>43244</v>
      </c>
      <c r="P142" s="39" t="s">
        <v>292</v>
      </c>
      <c r="Q142" s="57" t="s">
        <v>118</v>
      </c>
      <c r="R142" s="57" t="s">
        <v>118</v>
      </c>
      <c r="S142" s="57" t="s">
        <v>118</v>
      </c>
      <c r="T142" s="39" t="s">
        <v>326</v>
      </c>
      <c r="U142" s="57" t="s">
        <v>118</v>
      </c>
      <c r="V142" s="57" t="s">
        <v>118</v>
      </c>
      <c r="W142" s="238" t="s">
        <v>118</v>
      </c>
      <c r="X142" s="57" t="s">
        <v>118</v>
      </c>
      <c r="Y142" s="55" t="s">
        <v>118</v>
      </c>
      <c r="Z142" s="57" t="s">
        <v>118</v>
      </c>
      <c r="AA142" s="238" t="s">
        <v>118</v>
      </c>
      <c r="AB142" s="55" t="s">
        <v>118</v>
      </c>
      <c r="AC142" s="239">
        <v>0</v>
      </c>
      <c r="AD142" s="239">
        <v>0</v>
      </c>
      <c r="AE142" s="239">
        <v>0</v>
      </c>
      <c r="AF142" s="239">
        <v>0</v>
      </c>
      <c r="AG142" s="239">
        <v>19215</v>
      </c>
      <c r="AH142" s="240">
        <f t="shared" si="2"/>
        <v>19215</v>
      </c>
      <c r="AI142" s="269" t="s">
        <v>118</v>
      </c>
      <c r="AJ142" s="236" t="s">
        <v>118</v>
      </c>
      <c r="AK142" s="39" t="s">
        <v>118</v>
      </c>
      <c r="AL142" s="236" t="s">
        <v>118</v>
      </c>
      <c r="AM142" s="55" t="s">
        <v>118</v>
      </c>
      <c r="AN142" s="55" t="s">
        <v>118</v>
      </c>
      <c r="AO142" s="55" t="s">
        <v>118</v>
      </c>
      <c r="AP142" s="55" t="s">
        <v>118</v>
      </c>
      <c r="AQ142" s="55" t="s">
        <v>118</v>
      </c>
      <c r="AR142" s="55" t="s">
        <v>118</v>
      </c>
      <c r="AS142" s="65" t="s">
        <v>118</v>
      </c>
      <c r="AT142" s="65" t="s">
        <v>118</v>
      </c>
      <c r="AU142" s="53" t="s">
        <v>118</v>
      </c>
      <c r="AV142" s="65" t="s">
        <v>118</v>
      </c>
      <c r="AW142" s="65" t="s">
        <v>118</v>
      </c>
      <c r="AX142" s="65" t="s">
        <v>118</v>
      </c>
      <c r="AY142" s="65" t="s">
        <v>118</v>
      </c>
      <c r="AZ142" s="65" t="s">
        <v>118</v>
      </c>
      <c r="BA142" s="65" t="s">
        <v>118</v>
      </c>
      <c r="BB142" s="65" t="s">
        <v>118</v>
      </c>
      <c r="BC142" s="65" t="s">
        <v>118</v>
      </c>
      <c r="BD142" s="11" t="s">
        <v>118</v>
      </c>
      <c r="BE142" s="234"/>
      <c r="BF142" s="234"/>
      <c r="BG142" s="234"/>
      <c r="BH142" s="234"/>
      <c r="BI142" s="234"/>
      <c r="BJ142" s="234"/>
      <c r="BK142" s="234"/>
      <c r="BL142" s="234"/>
      <c r="BM142" s="234"/>
      <c r="BN142" s="234"/>
      <c r="BO142" s="234"/>
      <c r="BP142" s="234"/>
      <c r="BQ142" s="234"/>
      <c r="BR142" s="234"/>
      <c r="BS142" s="234"/>
      <c r="BT142" s="234"/>
      <c r="BU142" s="234"/>
      <c r="BV142" s="234"/>
      <c r="BW142" s="234"/>
      <c r="BX142" s="234"/>
      <c r="BY142" s="234"/>
      <c r="BZ142" s="234"/>
      <c r="CA142" s="234"/>
      <c r="CB142" s="234"/>
      <c r="CC142" s="234"/>
      <c r="CD142" s="234"/>
      <c r="CE142" s="234"/>
      <c r="CF142" s="234"/>
      <c r="CG142" s="234"/>
      <c r="CH142" s="234"/>
      <c r="CI142" s="234"/>
      <c r="CJ142" s="234"/>
      <c r="CK142" s="234"/>
      <c r="CL142" s="234"/>
      <c r="CM142" s="234"/>
      <c r="CN142" s="234"/>
      <c r="CO142" s="234"/>
      <c r="CP142" s="234"/>
      <c r="CQ142" s="234"/>
      <c r="CR142" s="234"/>
      <c r="CS142" s="234"/>
      <c r="CT142" s="234"/>
      <c r="CU142" s="234"/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  <c r="DJ142" s="234"/>
      <c r="DK142" s="234"/>
      <c r="DL142" s="234"/>
      <c r="DM142" s="234"/>
      <c r="DN142" s="234"/>
      <c r="DO142" s="234"/>
      <c r="DP142" s="234"/>
      <c r="DQ142" s="234"/>
      <c r="DR142" s="234"/>
      <c r="DS142" s="234"/>
      <c r="DT142" s="234"/>
      <c r="DU142" s="234"/>
      <c r="DV142" s="234"/>
      <c r="DW142" s="234"/>
      <c r="DX142" s="234"/>
      <c r="DY142" s="234"/>
      <c r="DZ142" s="234"/>
      <c r="EA142" s="234"/>
      <c r="EB142" s="234"/>
      <c r="EC142" s="234"/>
      <c r="ED142" s="234"/>
      <c r="EE142" s="234"/>
      <c r="EF142" s="234"/>
      <c r="EG142" s="234"/>
      <c r="EH142" s="234"/>
      <c r="EI142" s="234"/>
      <c r="EJ142" s="234"/>
      <c r="EK142" s="234"/>
      <c r="EL142" s="234"/>
      <c r="EM142" s="234"/>
      <c r="EN142" s="234"/>
      <c r="EO142" s="234"/>
      <c r="EP142" s="234"/>
      <c r="EQ142" s="234"/>
      <c r="ER142" s="234"/>
      <c r="ES142" s="234"/>
      <c r="ET142" s="234"/>
      <c r="EU142" s="234"/>
      <c r="EV142" s="234"/>
      <c r="EW142" s="234"/>
      <c r="EX142" s="234"/>
      <c r="EY142" s="234"/>
      <c r="EZ142" s="234"/>
      <c r="FA142" s="234"/>
      <c r="FB142" s="234"/>
      <c r="FC142" s="234"/>
      <c r="FD142" s="234"/>
      <c r="FE142" s="234"/>
      <c r="FF142" s="234"/>
      <c r="FG142" s="234"/>
      <c r="FH142" s="234"/>
      <c r="FI142" s="234"/>
      <c r="FJ142" s="234"/>
      <c r="FK142" s="234"/>
      <c r="FL142" s="234"/>
      <c r="FM142" s="234"/>
      <c r="FN142" s="234"/>
      <c r="FO142" s="234"/>
      <c r="FP142" s="234"/>
      <c r="FQ142" s="234"/>
      <c r="FR142" s="234"/>
      <c r="FS142" s="234"/>
      <c r="FT142" s="234"/>
      <c r="FU142" s="234"/>
      <c r="FV142" s="234"/>
      <c r="FW142" s="234"/>
      <c r="FX142" s="234"/>
      <c r="FY142" s="234"/>
      <c r="FZ142" s="234"/>
      <c r="GA142" s="234"/>
      <c r="GB142" s="234"/>
      <c r="GC142" s="234"/>
      <c r="GD142" s="234"/>
      <c r="GE142" s="234"/>
      <c r="GF142" s="234"/>
      <c r="GG142" s="234"/>
      <c r="GH142" s="234"/>
      <c r="GI142" s="234"/>
      <c r="GJ142" s="234"/>
      <c r="GK142" s="234"/>
      <c r="GL142" s="234"/>
      <c r="GM142" s="234"/>
      <c r="GN142" s="234"/>
      <c r="GO142" s="234"/>
      <c r="GP142" s="234"/>
      <c r="GQ142" s="234"/>
      <c r="GR142" s="234"/>
      <c r="GS142" s="234"/>
      <c r="GT142" s="234"/>
      <c r="GU142" s="234"/>
      <c r="GV142" s="234"/>
      <c r="GW142" s="234"/>
      <c r="GX142" s="234"/>
      <c r="GY142" s="234"/>
      <c r="GZ142" s="234"/>
      <c r="HA142" s="234"/>
      <c r="HB142" s="234"/>
      <c r="HC142" s="234"/>
      <c r="HD142" s="234"/>
      <c r="HE142" s="234"/>
      <c r="HF142" s="234"/>
      <c r="HG142" s="234"/>
      <c r="HH142" s="234"/>
      <c r="HI142" s="234"/>
      <c r="HJ142" s="234"/>
      <c r="HK142" s="234"/>
      <c r="HL142" s="234"/>
      <c r="HM142" s="234"/>
      <c r="HN142" s="234"/>
      <c r="HO142" s="234"/>
      <c r="HP142" s="234"/>
      <c r="HQ142" s="234"/>
      <c r="HR142" s="234"/>
      <c r="HS142" s="234"/>
      <c r="HT142" s="234"/>
      <c r="HU142" s="234"/>
      <c r="HV142" s="234"/>
      <c r="HW142" s="234"/>
      <c r="HX142" s="234"/>
      <c r="HY142" s="234"/>
      <c r="HZ142" s="234"/>
      <c r="IA142" s="234"/>
      <c r="IB142" s="234"/>
      <c r="IC142" s="234"/>
      <c r="ID142" s="234"/>
      <c r="IE142" s="234"/>
      <c r="IF142" s="234"/>
      <c r="IG142" s="234"/>
      <c r="IH142" s="234"/>
      <c r="II142" s="234"/>
      <c r="IJ142" s="234"/>
      <c r="IK142" s="234"/>
      <c r="IL142" s="234"/>
      <c r="IM142" s="234"/>
      <c r="IN142" s="234"/>
      <c r="IO142" s="234"/>
      <c r="IP142" s="234"/>
      <c r="IQ142" s="234"/>
      <c r="IR142" s="234"/>
      <c r="IS142" s="234"/>
      <c r="IT142" s="234"/>
      <c r="IU142" s="234"/>
      <c r="IV142" s="234"/>
      <c r="IW142" s="234"/>
      <c r="IX142" s="234"/>
      <c r="IY142" s="234"/>
      <c r="IZ142" s="234"/>
      <c r="JA142" s="234"/>
      <c r="JB142" s="234"/>
      <c r="JC142" s="234"/>
    </row>
    <row r="143" spans="1:263" ht="39" customHeight="1" thickBot="1" x14ac:dyDescent="0.3">
      <c r="A143" s="318">
        <v>58</v>
      </c>
      <c r="B143" s="304" t="s">
        <v>525</v>
      </c>
      <c r="C143" s="39" t="s">
        <v>526</v>
      </c>
      <c r="D143" s="39" t="s">
        <v>112</v>
      </c>
      <c r="E143" s="39" t="s">
        <v>117</v>
      </c>
      <c r="F143" s="39" t="s">
        <v>527</v>
      </c>
      <c r="G143" s="236">
        <v>11796</v>
      </c>
      <c r="H143" s="44" t="s">
        <v>528</v>
      </c>
      <c r="I143" s="38" t="s">
        <v>529</v>
      </c>
      <c r="J143" s="39" t="s">
        <v>530</v>
      </c>
      <c r="K143" s="237">
        <v>42769</v>
      </c>
      <c r="L143" s="68">
        <v>456</v>
      </c>
      <c r="M143" s="236">
        <v>12017</v>
      </c>
      <c r="N143" s="237">
        <v>42769</v>
      </c>
      <c r="O143" s="237">
        <v>43100</v>
      </c>
      <c r="P143" s="39" t="s">
        <v>162</v>
      </c>
      <c r="Q143" s="57" t="s">
        <v>118</v>
      </c>
      <c r="R143" s="57" t="s">
        <v>118</v>
      </c>
      <c r="S143" s="57" t="s">
        <v>118</v>
      </c>
      <c r="T143" s="39" t="s">
        <v>326</v>
      </c>
      <c r="U143" s="57" t="s">
        <v>118</v>
      </c>
      <c r="V143" s="57" t="s">
        <v>118</v>
      </c>
      <c r="W143" s="238" t="s">
        <v>118</v>
      </c>
      <c r="X143" s="57" t="s">
        <v>118</v>
      </c>
      <c r="Y143" s="55" t="s">
        <v>118</v>
      </c>
      <c r="Z143" s="57" t="s">
        <v>118</v>
      </c>
      <c r="AA143" s="238" t="s">
        <v>118</v>
      </c>
      <c r="AB143" s="55" t="s">
        <v>118</v>
      </c>
      <c r="AC143" s="239">
        <v>0</v>
      </c>
      <c r="AD143" s="239">
        <v>0</v>
      </c>
      <c r="AE143" s="239">
        <v>0</v>
      </c>
      <c r="AF143" s="239">
        <v>0</v>
      </c>
      <c r="AG143" s="239">
        <v>456</v>
      </c>
      <c r="AH143" s="240">
        <f t="shared" si="2"/>
        <v>456</v>
      </c>
      <c r="AI143" s="269" t="s">
        <v>118</v>
      </c>
      <c r="AJ143" s="236" t="s">
        <v>118</v>
      </c>
      <c r="AK143" s="39" t="s">
        <v>118</v>
      </c>
      <c r="AL143" s="236" t="s">
        <v>118</v>
      </c>
      <c r="AM143" s="55" t="s">
        <v>118</v>
      </c>
      <c r="AN143" s="55" t="s">
        <v>118</v>
      </c>
      <c r="AO143" s="55" t="s">
        <v>118</v>
      </c>
      <c r="AP143" s="55" t="s">
        <v>118</v>
      </c>
      <c r="AQ143" s="55" t="s">
        <v>118</v>
      </c>
      <c r="AR143" s="55" t="s">
        <v>118</v>
      </c>
      <c r="AS143" s="65" t="s">
        <v>118</v>
      </c>
      <c r="AT143" s="65" t="s">
        <v>118</v>
      </c>
      <c r="AU143" s="53" t="s">
        <v>118</v>
      </c>
      <c r="AV143" s="65" t="s">
        <v>118</v>
      </c>
      <c r="AW143" s="65" t="s">
        <v>118</v>
      </c>
      <c r="AX143" s="65" t="s">
        <v>118</v>
      </c>
      <c r="AY143" s="65" t="s">
        <v>118</v>
      </c>
      <c r="AZ143" s="65" t="s">
        <v>118</v>
      </c>
      <c r="BA143" s="65" t="s">
        <v>118</v>
      </c>
      <c r="BB143" s="65" t="s">
        <v>118</v>
      </c>
      <c r="BC143" s="65" t="s">
        <v>118</v>
      </c>
      <c r="BD143" s="11" t="s">
        <v>118</v>
      </c>
      <c r="BE143" s="234"/>
      <c r="BF143" s="234"/>
      <c r="BG143" s="234"/>
      <c r="BH143" s="234"/>
      <c r="BI143" s="234"/>
      <c r="BJ143" s="234"/>
      <c r="BK143" s="234"/>
      <c r="BL143" s="234"/>
      <c r="BM143" s="234"/>
      <c r="BN143" s="234"/>
      <c r="BO143" s="234"/>
      <c r="BP143" s="234"/>
      <c r="BQ143" s="234"/>
      <c r="BR143" s="234"/>
      <c r="BS143" s="234"/>
      <c r="BT143" s="234"/>
      <c r="BU143" s="234"/>
      <c r="BV143" s="234"/>
      <c r="BW143" s="234"/>
      <c r="BX143" s="234"/>
      <c r="BY143" s="234"/>
      <c r="BZ143" s="234"/>
      <c r="CA143" s="234"/>
      <c r="CB143" s="234"/>
      <c r="CC143" s="234"/>
      <c r="CD143" s="234"/>
      <c r="CE143" s="234"/>
      <c r="CF143" s="234"/>
      <c r="CG143" s="234"/>
      <c r="CH143" s="234"/>
      <c r="CI143" s="234"/>
      <c r="CJ143" s="234"/>
      <c r="CK143" s="234"/>
      <c r="CL143" s="234"/>
      <c r="CM143" s="234"/>
      <c r="CN143" s="234"/>
      <c r="CO143" s="234"/>
      <c r="CP143" s="234"/>
      <c r="CQ143" s="234"/>
      <c r="CR143" s="234"/>
      <c r="CS143" s="234"/>
      <c r="CT143" s="234"/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234"/>
      <c r="DK143" s="234"/>
      <c r="DL143" s="234"/>
      <c r="DM143" s="234"/>
      <c r="DN143" s="234"/>
      <c r="DO143" s="234"/>
      <c r="DP143" s="234"/>
      <c r="DQ143" s="234"/>
      <c r="DR143" s="234"/>
      <c r="DS143" s="234"/>
      <c r="DT143" s="234"/>
      <c r="DU143" s="234"/>
      <c r="DV143" s="234"/>
      <c r="DW143" s="234"/>
      <c r="DX143" s="234"/>
      <c r="DY143" s="234"/>
      <c r="DZ143" s="234"/>
      <c r="EA143" s="234"/>
      <c r="EB143" s="234"/>
      <c r="EC143" s="234"/>
      <c r="ED143" s="234"/>
      <c r="EE143" s="234"/>
      <c r="EF143" s="234"/>
      <c r="EG143" s="234"/>
      <c r="EH143" s="234"/>
      <c r="EI143" s="234"/>
      <c r="EJ143" s="234"/>
      <c r="EK143" s="234"/>
      <c r="EL143" s="234"/>
      <c r="EM143" s="234"/>
      <c r="EN143" s="234"/>
      <c r="EO143" s="234"/>
      <c r="EP143" s="234"/>
      <c r="EQ143" s="234"/>
      <c r="ER143" s="234"/>
      <c r="ES143" s="234"/>
      <c r="ET143" s="234"/>
      <c r="EU143" s="234"/>
      <c r="EV143" s="234"/>
      <c r="EW143" s="234"/>
      <c r="EX143" s="234"/>
      <c r="EY143" s="234"/>
      <c r="EZ143" s="234"/>
      <c r="FA143" s="234"/>
      <c r="FB143" s="234"/>
      <c r="FC143" s="234"/>
      <c r="FD143" s="234"/>
      <c r="FE143" s="234"/>
      <c r="FF143" s="234"/>
      <c r="FG143" s="234"/>
      <c r="FH143" s="234"/>
      <c r="FI143" s="234"/>
      <c r="FJ143" s="234"/>
      <c r="FK143" s="234"/>
      <c r="FL143" s="234"/>
      <c r="FM143" s="234"/>
      <c r="FN143" s="234"/>
      <c r="FO143" s="234"/>
      <c r="FP143" s="234"/>
      <c r="FQ143" s="234"/>
      <c r="FR143" s="234"/>
      <c r="FS143" s="234"/>
      <c r="FT143" s="234"/>
      <c r="FU143" s="234"/>
      <c r="FV143" s="234"/>
      <c r="FW143" s="234"/>
      <c r="FX143" s="234"/>
      <c r="FY143" s="234"/>
      <c r="FZ143" s="234"/>
      <c r="GA143" s="234"/>
      <c r="GB143" s="234"/>
      <c r="GC143" s="234"/>
      <c r="GD143" s="234"/>
      <c r="GE143" s="234"/>
      <c r="GF143" s="234"/>
      <c r="GG143" s="234"/>
      <c r="GH143" s="234"/>
      <c r="GI143" s="234"/>
      <c r="GJ143" s="234"/>
      <c r="GK143" s="234"/>
      <c r="GL143" s="234"/>
      <c r="GM143" s="234"/>
      <c r="GN143" s="234"/>
      <c r="GO143" s="234"/>
      <c r="GP143" s="234"/>
      <c r="GQ143" s="234"/>
      <c r="GR143" s="234"/>
      <c r="GS143" s="234"/>
      <c r="GT143" s="234"/>
      <c r="GU143" s="234"/>
      <c r="GV143" s="234"/>
      <c r="GW143" s="234"/>
      <c r="GX143" s="234"/>
      <c r="GY143" s="234"/>
      <c r="GZ143" s="234"/>
      <c r="HA143" s="234"/>
      <c r="HB143" s="234"/>
      <c r="HC143" s="234"/>
      <c r="HD143" s="234"/>
      <c r="HE143" s="234"/>
      <c r="HF143" s="234"/>
      <c r="HG143" s="234"/>
      <c r="HH143" s="234"/>
      <c r="HI143" s="234"/>
      <c r="HJ143" s="234"/>
      <c r="HK143" s="234"/>
      <c r="HL143" s="234"/>
      <c r="HM143" s="234"/>
      <c r="HN143" s="234"/>
      <c r="HO143" s="234"/>
      <c r="HP143" s="234"/>
      <c r="HQ143" s="234"/>
      <c r="HR143" s="234"/>
      <c r="HS143" s="234"/>
      <c r="HT143" s="234"/>
      <c r="HU143" s="234"/>
      <c r="HV143" s="234"/>
      <c r="HW143" s="234"/>
      <c r="HX143" s="234"/>
      <c r="HY143" s="234"/>
      <c r="HZ143" s="234"/>
      <c r="IA143" s="234"/>
      <c r="IB143" s="234"/>
      <c r="IC143" s="234"/>
      <c r="ID143" s="234"/>
      <c r="IE143" s="234"/>
      <c r="IF143" s="234"/>
      <c r="IG143" s="234"/>
      <c r="IH143" s="234"/>
      <c r="II143" s="234"/>
      <c r="IJ143" s="234"/>
      <c r="IK143" s="234"/>
      <c r="IL143" s="234"/>
      <c r="IM143" s="234"/>
      <c r="IN143" s="234"/>
      <c r="IO143" s="234"/>
      <c r="IP143" s="234"/>
      <c r="IQ143" s="234"/>
      <c r="IR143" s="234"/>
      <c r="IS143" s="234"/>
      <c r="IT143" s="234"/>
      <c r="IU143" s="234"/>
      <c r="IV143" s="234"/>
      <c r="IW143" s="234"/>
      <c r="IX143" s="234"/>
      <c r="IY143" s="234"/>
      <c r="IZ143" s="234"/>
      <c r="JA143" s="234"/>
      <c r="JB143" s="234"/>
      <c r="JC143" s="234"/>
    </row>
    <row r="144" spans="1:263" ht="39" customHeight="1" thickBot="1" x14ac:dyDescent="0.3">
      <c r="A144" s="318">
        <v>59</v>
      </c>
      <c r="B144" s="304" t="s">
        <v>531</v>
      </c>
      <c r="C144" s="39" t="s">
        <v>526</v>
      </c>
      <c r="D144" s="39" t="s">
        <v>112</v>
      </c>
      <c r="E144" s="39" t="s">
        <v>117</v>
      </c>
      <c r="F144" s="39" t="s">
        <v>527</v>
      </c>
      <c r="G144" s="236">
        <v>11796</v>
      </c>
      <c r="H144" s="44" t="s">
        <v>349</v>
      </c>
      <c r="I144" s="38" t="s">
        <v>532</v>
      </c>
      <c r="J144" s="39" t="s">
        <v>415</v>
      </c>
      <c r="K144" s="237">
        <v>42809</v>
      </c>
      <c r="L144" s="68">
        <v>15299.5</v>
      </c>
      <c r="M144" s="236">
        <v>12042</v>
      </c>
      <c r="N144" s="237">
        <v>42809</v>
      </c>
      <c r="O144" s="237">
        <v>42809</v>
      </c>
      <c r="P144" s="39" t="s">
        <v>162</v>
      </c>
      <c r="Q144" s="57" t="s">
        <v>118</v>
      </c>
      <c r="R144" s="57" t="s">
        <v>118</v>
      </c>
      <c r="S144" s="57" t="s">
        <v>118</v>
      </c>
      <c r="T144" s="39" t="s">
        <v>326</v>
      </c>
      <c r="U144" s="57" t="s">
        <v>118</v>
      </c>
      <c r="V144" s="57" t="s">
        <v>118</v>
      </c>
      <c r="W144" s="238" t="s">
        <v>118</v>
      </c>
      <c r="X144" s="57" t="s">
        <v>118</v>
      </c>
      <c r="Y144" s="55" t="s">
        <v>118</v>
      </c>
      <c r="Z144" s="57" t="s">
        <v>118</v>
      </c>
      <c r="AA144" s="238" t="s">
        <v>118</v>
      </c>
      <c r="AB144" s="55" t="s">
        <v>118</v>
      </c>
      <c r="AC144" s="239">
        <v>0</v>
      </c>
      <c r="AD144" s="239">
        <v>0</v>
      </c>
      <c r="AE144" s="239">
        <v>0</v>
      </c>
      <c r="AF144" s="239">
        <v>0</v>
      </c>
      <c r="AG144" s="239">
        <f>1630+836.15+1194.8+5874.45+5123</f>
        <v>14658.4</v>
      </c>
      <c r="AH144" s="240">
        <f t="shared" si="2"/>
        <v>14658.4</v>
      </c>
      <c r="AI144" s="269" t="s">
        <v>118</v>
      </c>
      <c r="AJ144" s="236" t="s">
        <v>118</v>
      </c>
      <c r="AK144" s="39" t="s">
        <v>118</v>
      </c>
      <c r="AL144" s="236" t="s">
        <v>118</v>
      </c>
      <c r="AM144" s="55" t="s">
        <v>118</v>
      </c>
      <c r="AN144" s="55" t="s">
        <v>118</v>
      </c>
      <c r="AO144" s="55" t="s">
        <v>118</v>
      </c>
      <c r="AP144" s="55" t="s">
        <v>118</v>
      </c>
      <c r="AQ144" s="55" t="s">
        <v>118</v>
      </c>
      <c r="AR144" s="55" t="s">
        <v>118</v>
      </c>
      <c r="AS144" s="65" t="s">
        <v>118</v>
      </c>
      <c r="AT144" s="65" t="s">
        <v>118</v>
      </c>
      <c r="AU144" s="53" t="s">
        <v>118</v>
      </c>
      <c r="AV144" s="65" t="s">
        <v>118</v>
      </c>
      <c r="AW144" s="65" t="s">
        <v>118</v>
      </c>
      <c r="AX144" s="65" t="s">
        <v>118</v>
      </c>
      <c r="AY144" s="65" t="s">
        <v>118</v>
      </c>
      <c r="AZ144" s="65" t="s">
        <v>118</v>
      </c>
      <c r="BA144" s="65" t="s">
        <v>118</v>
      </c>
      <c r="BB144" s="65" t="s">
        <v>118</v>
      </c>
      <c r="BC144" s="65" t="s">
        <v>118</v>
      </c>
      <c r="BD144" s="11" t="s">
        <v>118</v>
      </c>
      <c r="BE144" s="234"/>
      <c r="BF144" s="234"/>
      <c r="BG144" s="234"/>
      <c r="BH144" s="234"/>
      <c r="BI144" s="234"/>
      <c r="BJ144" s="234"/>
      <c r="BK144" s="234"/>
      <c r="BL144" s="234"/>
      <c r="BM144" s="234"/>
      <c r="BN144" s="234"/>
      <c r="BO144" s="234"/>
      <c r="BP144" s="234"/>
      <c r="BQ144" s="234"/>
      <c r="BR144" s="234"/>
      <c r="BS144" s="234"/>
      <c r="BT144" s="234"/>
      <c r="BU144" s="234"/>
      <c r="BV144" s="234"/>
      <c r="BW144" s="234"/>
      <c r="BX144" s="234"/>
      <c r="BY144" s="234"/>
      <c r="BZ144" s="234"/>
      <c r="CA144" s="234"/>
      <c r="CB144" s="234"/>
      <c r="CC144" s="234"/>
      <c r="CD144" s="234"/>
      <c r="CE144" s="234"/>
      <c r="CF144" s="234"/>
      <c r="CG144" s="234"/>
      <c r="CH144" s="234"/>
      <c r="CI144" s="234"/>
      <c r="CJ144" s="234"/>
      <c r="CK144" s="234"/>
      <c r="CL144" s="234"/>
      <c r="CM144" s="234"/>
      <c r="CN144" s="234"/>
      <c r="CO144" s="234"/>
      <c r="CP144" s="234"/>
      <c r="CQ144" s="234"/>
      <c r="CR144" s="234"/>
      <c r="CS144" s="234"/>
      <c r="CT144" s="234"/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234"/>
      <c r="DK144" s="234"/>
      <c r="DL144" s="234"/>
      <c r="DM144" s="234"/>
      <c r="DN144" s="234"/>
      <c r="DO144" s="234"/>
      <c r="DP144" s="234"/>
      <c r="DQ144" s="234"/>
      <c r="DR144" s="234"/>
      <c r="DS144" s="234"/>
      <c r="DT144" s="234"/>
      <c r="DU144" s="234"/>
      <c r="DV144" s="234"/>
      <c r="DW144" s="234"/>
      <c r="DX144" s="234"/>
      <c r="DY144" s="234"/>
      <c r="DZ144" s="234"/>
      <c r="EA144" s="234"/>
      <c r="EB144" s="234"/>
      <c r="EC144" s="234"/>
      <c r="ED144" s="234"/>
      <c r="EE144" s="234"/>
      <c r="EF144" s="234"/>
      <c r="EG144" s="234"/>
      <c r="EH144" s="234"/>
      <c r="EI144" s="234"/>
      <c r="EJ144" s="234"/>
      <c r="EK144" s="234"/>
      <c r="EL144" s="234"/>
      <c r="EM144" s="234"/>
      <c r="EN144" s="234"/>
      <c r="EO144" s="234"/>
      <c r="EP144" s="234"/>
      <c r="EQ144" s="234"/>
      <c r="ER144" s="234"/>
      <c r="ES144" s="234"/>
      <c r="ET144" s="234"/>
      <c r="EU144" s="234"/>
      <c r="EV144" s="234"/>
      <c r="EW144" s="234"/>
      <c r="EX144" s="234"/>
      <c r="EY144" s="234"/>
      <c r="EZ144" s="234"/>
      <c r="FA144" s="234"/>
      <c r="FB144" s="234"/>
      <c r="FC144" s="234"/>
      <c r="FD144" s="234"/>
      <c r="FE144" s="234"/>
      <c r="FF144" s="234"/>
      <c r="FG144" s="234"/>
      <c r="FH144" s="234"/>
      <c r="FI144" s="234"/>
      <c r="FJ144" s="234"/>
      <c r="FK144" s="234"/>
      <c r="FL144" s="234"/>
      <c r="FM144" s="234"/>
      <c r="FN144" s="234"/>
      <c r="FO144" s="234"/>
      <c r="FP144" s="234"/>
      <c r="FQ144" s="234"/>
      <c r="FR144" s="234"/>
      <c r="FS144" s="234"/>
      <c r="FT144" s="234"/>
      <c r="FU144" s="234"/>
      <c r="FV144" s="234"/>
      <c r="FW144" s="234"/>
      <c r="FX144" s="234"/>
      <c r="FY144" s="234"/>
      <c r="FZ144" s="234"/>
      <c r="GA144" s="234"/>
      <c r="GB144" s="234"/>
      <c r="GC144" s="234"/>
      <c r="GD144" s="234"/>
      <c r="GE144" s="234"/>
      <c r="GF144" s="234"/>
      <c r="GG144" s="234"/>
      <c r="GH144" s="234"/>
      <c r="GI144" s="234"/>
      <c r="GJ144" s="234"/>
      <c r="GK144" s="234"/>
      <c r="GL144" s="234"/>
      <c r="GM144" s="234"/>
      <c r="GN144" s="234"/>
      <c r="GO144" s="234"/>
      <c r="GP144" s="234"/>
      <c r="GQ144" s="234"/>
      <c r="GR144" s="234"/>
      <c r="GS144" s="234"/>
      <c r="GT144" s="234"/>
      <c r="GU144" s="234"/>
      <c r="GV144" s="234"/>
      <c r="GW144" s="234"/>
      <c r="GX144" s="234"/>
      <c r="GY144" s="234"/>
      <c r="GZ144" s="234"/>
      <c r="HA144" s="234"/>
      <c r="HB144" s="234"/>
      <c r="HC144" s="234"/>
      <c r="HD144" s="234"/>
      <c r="HE144" s="234"/>
      <c r="HF144" s="234"/>
      <c r="HG144" s="234"/>
      <c r="HH144" s="234"/>
      <c r="HI144" s="234"/>
      <c r="HJ144" s="234"/>
      <c r="HK144" s="234"/>
      <c r="HL144" s="234"/>
      <c r="HM144" s="234"/>
      <c r="HN144" s="234"/>
      <c r="HO144" s="234"/>
      <c r="HP144" s="234"/>
      <c r="HQ144" s="234"/>
      <c r="HR144" s="234"/>
      <c r="HS144" s="234"/>
      <c r="HT144" s="234"/>
      <c r="HU144" s="234"/>
      <c r="HV144" s="234"/>
      <c r="HW144" s="234"/>
      <c r="HX144" s="234"/>
      <c r="HY144" s="234"/>
      <c r="HZ144" s="234"/>
      <c r="IA144" s="234"/>
      <c r="IB144" s="234"/>
      <c r="IC144" s="234"/>
      <c r="ID144" s="234"/>
      <c r="IE144" s="234"/>
      <c r="IF144" s="234"/>
      <c r="IG144" s="234"/>
      <c r="IH144" s="234"/>
      <c r="II144" s="234"/>
      <c r="IJ144" s="234"/>
      <c r="IK144" s="234"/>
      <c r="IL144" s="234"/>
      <c r="IM144" s="234"/>
      <c r="IN144" s="234"/>
      <c r="IO144" s="234"/>
      <c r="IP144" s="234"/>
      <c r="IQ144" s="234"/>
      <c r="IR144" s="234"/>
      <c r="IS144" s="234"/>
      <c r="IT144" s="234"/>
      <c r="IU144" s="234"/>
      <c r="IV144" s="234"/>
      <c r="IW144" s="234"/>
      <c r="IX144" s="234"/>
      <c r="IY144" s="234"/>
      <c r="IZ144" s="234"/>
      <c r="JA144" s="234"/>
      <c r="JB144" s="234"/>
      <c r="JC144" s="234"/>
    </row>
    <row r="145" spans="1:263" ht="39" customHeight="1" thickBot="1" x14ac:dyDescent="0.3">
      <c r="A145" s="318">
        <v>60</v>
      </c>
      <c r="B145" s="304" t="s">
        <v>533</v>
      </c>
      <c r="C145" s="39" t="s">
        <v>526</v>
      </c>
      <c r="D145" s="39" t="s">
        <v>112</v>
      </c>
      <c r="E145" s="39" t="s">
        <v>117</v>
      </c>
      <c r="F145" s="39" t="s">
        <v>527</v>
      </c>
      <c r="G145" s="236">
        <v>11796</v>
      </c>
      <c r="H145" s="44" t="s">
        <v>534</v>
      </c>
      <c r="I145" s="38" t="s">
        <v>529</v>
      </c>
      <c r="J145" s="39" t="s">
        <v>530</v>
      </c>
      <c r="K145" s="237">
        <v>42810</v>
      </c>
      <c r="L145" s="68">
        <v>27489</v>
      </c>
      <c r="M145" s="236">
        <v>12042</v>
      </c>
      <c r="N145" s="237">
        <v>42810</v>
      </c>
      <c r="O145" s="237">
        <v>42810</v>
      </c>
      <c r="P145" s="39" t="s">
        <v>292</v>
      </c>
      <c r="Q145" s="57" t="s">
        <v>118</v>
      </c>
      <c r="R145" s="57" t="s">
        <v>118</v>
      </c>
      <c r="S145" s="57" t="s">
        <v>118</v>
      </c>
      <c r="T145" s="39" t="s">
        <v>326</v>
      </c>
      <c r="U145" s="57" t="s">
        <v>118</v>
      </c>
      <c r="V145" s="57" t="s">
        <v>118</v>
      </c>
      <c r="W145" s="238" t="s">
        <v>118</v>
      </c>
      <c r="X145" s="57" t="s">
        <v>118</v>
      </c>
      <c r="Y145" s="55" t="s">
        <v>118</v>
      </c>
      <c r="Z145" s="57" t="s">
        <v>118</v>
      </c>
      <c r="AA145" s="238" t="s">
        <v>118</v>
      </c>
      <c r="AB145" s="55" t="s">
        <v>118</v>
      </c>
      <c r="AC145" s="239">
        <v>0</v>
      </c>
      <c r="AD145" s="239">
        <v>0</v>
      </c>
      <c r="AE145" s="239">
        <v>0</v>
      </c>
      <c r="AF145" s="239">
        <v>0</v>
      </c>
      <c r="AG145" s="239">
        <f>1912.5+1251.12</f>
        <v>3163.62</v>
      </c>
      <c r="AH145" s="240">
        <f t="shared" si="2"/>
        <v>3163.62</v>
      </c>
      <c r="AI145" s="269" t="s">
        <v>118</v>
      </c>
      <c r="AJ145" s="236" t="s">
        <v>118</v>
      </c>
      <c r="AK145" s="39" t="s">
        <v>118</v>
      </c>
      <c r="AL145" s="236" t="s">
        <v>118</v>
      </c>
      <c r="AM145" s="55" t="s">
        <v>118</v>
      </c>
      <c r="AN145" s="55" t="s">
        <v>118</v>
      </c>
      <c r="AO145" s="55" t="s">
        <v>118</v>
      </c>
      <c r="AP145" s="55" t="s">
        <v>118</v>
      </c>
      <c r="AQ145" s="55" t="s">
        <v>118</v>
      </c>
      <c r="AR145" s="55" t="s">
        <v>118</v>
      </c>
      <c r="AS145" s="65" t="s">
        <v>118</v>
      </c>
      <c r="AT145" s="65" t="s">
        <v>118</v>
      </c>
      <c r="AU145" s="53" t="s">
        <v>118</v>
      </c>
      <c r="AV145" s="65" t="s">
        <v>118</v>
      </c>
      <c r="AW145" s="65" t="s">
        <v>118</v>
      </c>
      <c r="AX145" s="65" t="s">
        <v>118</v>
      </c>
      <c r="AY145" s="65" t="s">
        <v>118</v>
      </c>
      <c r="AZ145" s="65" t="s">
        <v>118</v>
      </c>
      <c r="BA145" s="65" t="s">
        <v>118</v>
      </c>
      <c r="BB145" s="65" t="s">
        <v>118</v>
      </c>
      <c r="BC145" s="65" t="s">
        <v>118</v>
      </c>
      <c r="BD145" s="11" t="s">
        <v>118</v>
      </c>
      <c r="BE145" s="234"/>
      <c r="BF145" s="234"/>
      <c r="BG145" s="234"/>
      <c r="BH145" s="234"/>
      <c r="BI145" s="234"/>
      <c r="BJ145" s="234"/>
      <c r="BK145" s="234"/>
      <c r="BL145" s="234"/>
      <c r="BM145" s="234"/>
      <c r="BN145" s="234"/>
      <c r="BO145" s="234"/>
      <c r="BP145" s="234"/>
      <c r="BQ145" s="234"/>
      <c r="BR145" s="234"/>
      <c r="BS145" s="234"/>
      <c r="BT145" s="234"/>
      <c r="BU145" s="234"/>
      <c r="BV145" s="234"/>
      <c r="BW145" s="234"/>
      <c r="BX145" s="234"/>
      <c r="BY145" s="234"/>
      <c r="BZ145" s="234"/>
      <c r="CA145" s="234"/>
      <c r="CB145" s="234"/>
      <c r="CC145" s="234"/>
      <c r="CD145" s="234"/>
      <c r="CE145" s="234"/>
      <c r="CF145" s="234"/>
      <c r="CG145" s="234"/>
      <c r="CH145" s="234"/>
      <c r="CI145" s="234"/>
      <c r="CJ145" s="234"/>
      <c r="CK145" s="234"/>
      <c r="CL145" s="234"/>
      <c r="CM145" s="234"/>
      <c r="CN145" s="234"/>
      <c r="CO145" s="234"/>
      <c r="CP145" s="234"/>
      <c r="CQ145" s="234"/>
      <c r="CR145" s="234"/>
      <c r="CS145" s="234"/>
      <c r="CT145" s="234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234"/>
      <c r="DK145" s="234"/>
      <c r="DL145" s="234"/>
      <c r="DM145" s="234"/>
      <c r="DN145" s="234"/>
      <c r="DO145" s="234"/>
      <c r="DP145" s="234"/>
      <c r="DQ145" s="234"/>
      <c r="DR145" s="234"/>
      <c r="DS145" s="234"/>
      <c r="DT145" s="234"/>
      <c r="DU145" s="234"/>
      <c r="DV145" s="234"/>
      <c r="DW145" s="234"/>
      <c r="DX145" s="234"/>
      <c r="DY145" s="234"/>
      <c r="DZ145" s="234"/>
      <c r="EA145" s="234"/>
      <c r="EB145" s="234"/>
      <c r="EC145" s="234"/>
      <c r="ED145" s="234"/>
      <c r="EE145" s="234"/>
      <c r="EF145" s="234"/>
      <c r="EG145" s="234"/>
      <c r="EH145" s="234"/>
      <c r="EI145" s="234"/>
      <c r="EJ145" s="234"/>
      <c r="EK145" s="234"/>
      <c r="EL145" s="234"/>
      <c r="EM145" s="234"/>
      <c r="EN145" s="234"/>
      <c r="EO145" s="234"/>
      <c r="EP145" s="234"/>
      <c r="EQ145" s="234"/>
      <c r="ER145" s="234"/>
      <c r="ES145" s="234"/>
      <c r="ET145" s="234"/>
      <c r="EU145" s="234"/>
      <c r="EV145" s="234"/>
      <c r="EW145" s="234"/>
      <c r="EX145" s="234"/>
      <c r="EY145" s="234"/>
      <c r="EZ145" s="234"/>
      <c r="FA145" s="234"/>
      <c r="FB145" s="234"/>
      <c r="FC145" s="234"/>
      <c r="FD145" s="234"/>
      <c r="FE145" s="234"/>
      <c r="FF145" s="234"/>
      <c r="FG145" s="234"/>
      <c r="FH145" s="234"/>
      <c r="FI145" s="234"/>
      <c r="FJ145" s="234"/>
      <c r="FK145" s="234"/>
      <c r="FL145" s="234"/>
      <c r="FM145" s="234"/>
      <c r="FN145" s="234"/>
      <c r="FO145" s="234"/>
      <c r="FP145" s="234"/>
      <c r="FQ145" s="234"/>
      <c r="FR145" s="234"/>
      <c r="FS145" s="234"/>
      <c r="FT145" s="234"/>
      <c r="FU145" s="234"/>
      <c r="FV145" s="234"/>
      <c r="FW145" s="234"/>
      <c r="FX145" s="234"/>
      <c r="FY145" s="234"/>
      <c r="FZ145" s="234"/>
      <c r="GA145" s="234"/>
      <c r="GB145" s="234"/>
      <c r="GC145" s="234"/>
      <c r="GD145" s="234"/>
      <c r="GE145" s="234"/>
      <c r="GF145" s="234"/>
      <c r="GG145" s="234"/>
      <c r="GH145" s="234"/>
      <c r="GI145" s="234"/>
      <c r="GJ145" s="234"/>
      <c r="GK145" s="234"/>
      <c r="GL145" s="234"/>
      <c r="GM145" s="234"/>
      <c r="GN145" s="234"/>
      <c r="GO145" s="234"/>
      <c r="GP145" s="234"/>
      <c r="GQ145" s="234"/>
      <c r="GR145" s="234"/>
      <c r="GS145" s="234"/>
      <c r="GT145" s="234"/>
      <c r="GU145" s="234"/>
      <c r="GV145" s="234"/>
      <c r="GW145" s="234"/>
      <c r="GX145" s="234"/>
      <c r="GY145" s="234"/>
      <c r="GZ145" s="234"/>
      <c r="HA145" s="234"/>
      <c r="HB145" s="234"/>
      <c r="HC145" s="234"/>
      <c r="HD145" s="234"/>
      <c r="HE145" s="234"/>
      <c r="HF145" s="234"/>
      <c r="HG145" s="234"/>
      <c r="HH145" s="234"/>
      <c r="HI145" s="234"/>
      <c r="HJ145" s="234"/>
      <c r="HK145" s="234"/>
      <c r="HL145" s="234"/>
      <c r="HM145" s="234"/>
      <c r="HN145" s="234"/>
      <c r="HO145" s="234"/>
      <c r="HP145" s="234"/>
      <c r="HQ145" s="234"/>
      <c r="HR145" s="234"/>
      <c r="HS145" s="234"/>
      <c r="HT145" s="234"/>
      <c r="HU145" s="234"/>
      <c r="HV145" s="234"/>
      <c r="HW145" s="234"/>
      <c r="HX145" s="234"/>
      <c r="HY145" s="234"/>
      <c r="HZ145" s="234"/>
      <c r="IA145" s="234"/>
      <c r="IB145" s="234"/>
      <c r="IC145" s="234"/>
      <c r="ID145" s="234"/>
      <c r="IE145" s="234"/>
      <c r="IF145" s="234"/>
      <c r="IG145" s="234"/>
      <c r="IH145" s="234"/>
      <c r="II145" s="234"/>
      <c r="IJ145" s="234"/>
      <c r="IK145" s="234"/>
      <c r="IL145" s="234"/>
      <c r="IM145" s="234"/>
      <c r="IN145" s="234"/>
      <c r="IO145" s="234"/>
      <c r="IP145" s="234"/>
      <c r="IQ145" s="234"/>
      <c r="IR145" s="234"/>
      <c r="IS145" s="234"/>
      <c r="IT145" s="234"/>
      <c r="IU145" s="234"/>
      <c r="IV145" s="234"/>
      <c r="IW145" s="234"/>
      <c r="IX145" s="234"/>
      <c r="IY145" s="234"/>
      <c r="IZ145" s="234"/>
      <c r="JA145" s="234"/>
      <c r="JB145" s="234"/>
      <c r="JC145" s="234"/>
    </row>
    <row r="146" spans="1:263" ht="39" customHeight="1" thickBot="1" x14ac:dyDescent="0.3">
      <c r="A146" s="318">
        <v>61</v>
      </c>
      <c r="B146" s="304" t="s">
        <v>535</v>
      </c>
      <c r="C146" s="39" t="s">
        <v>536</v>
      </c>
      <c r="D146" s="39" t="s">
        <v>112</v>
      </c>
      <c r="E146" s="39" t="s">
        <v>117</v>
      </c>
      <c r="F146" s="39" t="s">
        <v>537</v>
      </c>
      <c r="G146" s="236">
        <v>11838</v>
      </c>
      <c r="H146" s="44" t="s">
        <v>538</v>
      </c>
      <c r="I146" s="38" t="s">
        <v>529</v>
      </c>
      <c r="J146" s="39" t="s">
        <v>530</v>
      </c>
      <c r="K146" s="237">
        <v>42809</v>
      </c>
      <c r="L146" s="68">
        <v>45327.6</v>
      </c>
      <c r="M146" s="236">
        <v>12042</v>
      </c>
      <c r="N146" s="237">
        <v>42809</v>
      </c>
      <c r="O146" s="237">
        <v>43174</v>
      </c>
      <c r="P146" s="39" t="s">
        <v>292</v>
      </c>
      <c r="Q146" s="57" t="s">
        <v>118</v>
      </c>
      <c r="R146" s="57" t="s">
        <v>118</v>
      </c>
      <c r="S146" s="57" t="s">
        <v>118</v>
      </c>
      <c r="T146" s="39" t="s">
        <v>326</v>
      </c>
      <c r="U146" s="57" t="s">
        <v>118</v>
      </c>
      <c r="V146" s="57" t="s">
        <v>118</v>
      </c>
      <c r="W146" s="238" t="s">
        <v>118</v>
      </c>
      <c r="X146" s="57" t="s">
        <v>118</v>
      </c>
      <c r="Y146" s="55" t="s">
        <v>118</v>
      </c>
      <c r="Z146" s="57" t="s">
        <v>118</v>
      </c>
      <c r="AA146" s="238" t="s">
        <v>118</v>
      </c>
      <c r="AB146" s="55" t="s">
        <v>118</v>
      </c>
      <c r="AC146" s="239">
        <v>0</v>
      </c>
      <c r="AD146" s="239">
        <v>0</v>
      </c>
      <c r="AE146" s="239">
        <v>0</v>
      </c>
      <c r="AF146" s="239">
        <v>0</v>
      </c>
      <c r="AG146" s="239">
        <v>45327.6</v>
      </c>
      <c r="AH146" s="240">
        <f t="shared" si="2"/>
        <v>45327.6</v>
      </c>
      <c r="AI146" s="269" t="s">
        <v>118</v>
      </c>
      <c r="AJ146" s="236" t="s">
        <v>118</v>
      </c>
      <c r="AK146" s="39" t="s">
        <v>118</v>
      </c>
      <c r="AL146" s="236" t="s">
        <v>118</v>
      </c>
      <c r="AM146" s="55" t="s">
        <v>118</v>
      </c>
      <c r="AN146" s="55" t="s">
        <v>118</v>
      </c>
      <c r="AO146" s="55" t="s">
        <v>118</v>
      </c>
      <c r="AP146" s="55" t="s">
        <v>118</v>
      </c>
      <c r="AQ146" s="55" t="s">
        <v>118</v>
      </c>
      <c r="AR146" s="55" t="s">
        <v>118</v>
      </c>
      <c r="AS146" s="65" t="s">
        <v>118</v>
      </c>
      <c r="AT146" s="65" t="s">
        <v>118</v>
      </c>
      <c r="AU146" s="53" t="s">
        <v>118</v>
      </c>
      <c r="AV146" s="65" t="s">
        <v>118</v>
      </c>
      <c r="AW146" s="65" t="s">
        <v>118</v>
      </c>
      <c r="AX146" s="65" t="s">
        <v>118</v>
      </c>
      <c r="AY146" s="65" t="s">
        <v>118</v>
      </c>
      <c r="AZ146" s="65" t="s">
        <v>118</v>
      </c>
      <c r="BA146" s="65" t="s">
        <v>118</v>
      </c>
      <c r="BB146" s="65" t="s">
        <v>118</v>
      </c>
      <c r="BC146" s="65" t="s">
        <v>118</v>
      </c>
      <c r="BD146" s="11" t="s">
        <v>118</v>
      </c>
      <c r="BE146" s="234"/>
      <c r="BF146" s="234"/>
      <c r="BG146" s="234"/>
      <c r="BH146" s="234"/>
      <c r="BI146" s="234"/>
      <c r="BJ146" s="234"/>
      <c r="BK146" s="234"/>
      <c r="BL146" s="234"/>
      <c r="BM146" s="234"/>
      <c r="BN146" s="234"/>
      <c r="BO146" s="234"/>
      <c r="BP146" s="234"/>
      <c r="BQ146" s="234"/>
      <c r="BR146" s="234"/>
      <c r="BS146" s="234"/>
      <c r="BT146" s="234"/>
      <c r="BU146" s="234"/>
      <c r="BV146" s="234"/>
      <c r="BW146" s="234"/>
      <c r="BX146" s="234"/>
      <c r="BY146" s="234"/>
      <c r="BZ146" s="234"/>
      <c r="CA146" s="234"/>
      <c r="CB146" s="234"/>
      <c r="CC146" s="234"/>
      <c r="CD146" s="234"/>
      <c r="CE146" s="234"/>
      <c r="CF146" s="234"/>
      <c r="CG146" s="234"/>
      <c r="CH146" s="234"/>
      <c r="CI146" s="234"/>
      <c r="CJ146" s="234"/>
      <c r="CK146" s="234"/>
      <c r="CL146" s="234"/>
      <c r="CM146" s="234"/>
      <c r="CN146" s="234"/>
      <c r="CO146" s="234"/>
      <c r="CP146" s="234"/>
      <c r="CQ146" s="234"/>
      <c r="CR146" s="234"/>
      <c r="CS146" s="234"/>
      <c r="CT146" s="234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234"/>
      <c r="DK146" s="234"/>
      <c r="DL146" s="234"/>
      <c r="DM146" s="234"/>
      <c r="DN146" s="234"/>
      <c r="DO146" s="234"/>
      <c r="DP146" s="234"/>
      <c r="DQ146" s="234"/>
      <c r="DR146" s="234"/>
      <c r="DS146" s="234"/>
      <c r="DT146" s="234"/>
      <c r="DU146" s="234"/>
      <c r="DV146" s="234"/>
      <c r="DW146" s="234"/>
      <c r="DX146" s="234"/>
      <c r="DY146" s="234"/>
      <c r="DZ146" s="234"/>
      <c r="EA146" s="234"/>
      <c r="EB146" s="234"/>
      <c r="EC146" s="234"/>
      <c r="ED146" s="234"/>
      <c r="EE146" s="234"/>
      <c r="EF146" s="234"/>
      <c r="EG146" s="234"/>
      <c r="EH146" s="234"/>
      <c r="EI146" s="234"/>
      <c r="EJ146" s="234"/>
      <c r="EK146" s="234"/>
      <c r="EL146" s="234"/>
      <c r="EM146" s="234"/>
      <c r="EN146" s="234"/>
      <c r="EO146" s="234"/>
      <c r="EP146" s="234"/>
      <c r="EQ146" s="234"/>
      <c r="ER146" s="234"/>
      <c r="ES146" s="234"/>
      <c r="ET146" s="234"/>
      <c r="EU146" s="234"/>
      <c r="EV146" s="234"/>
      <c r="EW146" s="234"/>
      <c r="EX146" s="234"/>
      <c r="EY146" s="234"/>
      <c r="EZ146" s="234"/>
      <c r="FA146" s="234"/>
      <c r="FB146" s="234"/>
      <c r="FC146" s="234"/>
      <c r="FD146" s="234"/>
      <c r="FE146" s="234"/>
      <c r="FF146" s="234"/>
      <c r="FG146" s="234"/>
      <c r="FH146" s="234"/>
      <c r="FI146" s="234"/>
      <c r="FJ146" s="234"/>
      <c r="FK146" s="234"/>
      <c r="FL146" s="234"/>
      <c r="FM146" s="234"/>
      <c r="FN146" s="234"/>
      <c r="FO146" s="234"/>
      <c r="FP146" s="234"/>
      <c r="FQ146" s="234"/>
      <c r="FR146" s="234"/>
      <c r="FS146" s="234"/>
      <c r="FT146" s="234"/>
      <c r="FU146" s="234"/>
      <c r="FV146" s="234"/>
      <c r="FW146" s="234"/>
      <c r="FX146" s="234"/>
      <c r="FY146" s="234"/>
      <c r="FZ146" s="234"/>
      <c r="GA146" s="234"/>
      <c r="GB146" s="234"/>
      <c r="GC146" s="234"/>
      <c r="GD146" s="234"/>
      <c r="GE146" s="234"/>
      <c r="GF146" s="234"/>
      <c r="GG146" s="234"/>
      <c r="GH146" s="234"/>
      <c r="GI146" s="234"/>
      <c r="GJ146" s="234"/>
      <c r="GK146" s="234"/>
      <c r="GL146" s="234"/>
      <c r="GM146" s="234"/>
      <c r="GN146" s="234"/>
      <c r="GO146" s="234"/>
      <c r="GP146" s="234"/>
      <c r="GQ146" s="234"/>
      <c r="GR146" s="234"/>
      <c r="GS146" s="234"/>
      <c r="GT146" s="234"/>
      <c r="GU146" s="234"/>
      <c r="GV146" s="234"/>
      <c r="GW146" s="234"/>
      <c r="GX146" s="234"/>
      <c r="GY146" s="234"/>
      <c r="GZ146" s="234"/>
      <c r="HA146" s="234"/>
      <c r="HB146" s="234"/>
      <c r="HC146" s="234"/>
      <c r="HD146" s="234"/>
      <c r="HE146" s="234"/>
      <c r="HF146" s="234"/>
      <c r="HG146" s="234"/>
      <c r="HH146" s="234"/>
      <c r="HI146" s="234"/>
      <c r="HJ146" s="234"/>
      <c r="HK146" s="234"/>
      <c r="HL146" s="234"/>
      <c r="HM146" s="234"/>
      <c r="HN146" s="234"/>
      <c r="HO146" s="234"/>
      <c r="HP146" s="234"/>
      <c r="HQ146" s="234"/>
      <c r="HR146" s="234"/>
      <c r="HS146" s="234"/>
      <c r="HT146" s="234"/>
      <c r="HU146" s="234"/>
      <c r="HV146" s="234"/>
      <c r="HW146" s="234"/>
      <c r="HX146" s="234"/>
      <c r="HY146" s="234"/>
      <c r="HZ146" s="234"/>
      <c r="IA146" s="234"/>
      <c r="IB146" s="234"/>
      <c r="IC146" s="234"/>
      <c r="ID146" s="234"/>
      <c r="IE146" s="234"/>
      <c r="IF146" s="234"/>
      <c r="IG146" s="234"/>
      <c r="IH146" s="234"/>
      <c r="II146" s="234"/>
      <c r="IJ146" s="234"/>
      <c r="IK146" s="234"/>
      <c r="IL146" s="234"/>
      <c r="IM146" s="234"/>
      <c r="IN146" s="234"/>
      <c r="IO146" s="234"/>
      <c r="IP146" s="234"/>
      <c r="IQ146" s="234"/>
      <c r="IR146" s="234"/>
      <c r="IS146" s="234"/>
      <c r="IT146" s="234"/>
      <c r="IU146" s="234"/>
      <c r="IV146" s="234"/>
      <c r="IW146" s="234"/>
      <c r="IX146" s="234"/>
      <c r="IY146" s="234"/>
      <c r="IZ146" s="234"/>
      <c r="JA146" s="234"/>
      <c r="JB146" s="234"/>
      <c r="JC146" s="234"/>
    </row>
    <row r="147" spans="1:263" ht="39" customHeight="1" thickBot="1" x14ac:dyDescent="0.3">
      <c r="A147" s="318">
        <v>62</v>
      </c>
      <c r="B147" s="304" t="s">
        <v>539</v>
      </c>
      <c r="C147" s="39" t="s">
        <v>540</v>
      </c>
      <c r="D147" s="39" t="s">
        <v>112</v>
      </c>
      <c r="E147" s="39" t="s">
        <v>117</v>
      </c>
      <c r="F147" s="39" t="s">
        <v>541</v>
      </c>
      <c r="G147" s="236">
        <v>11922</v>
      </c>
      <c r="H147" s="44" t="s">
        <v>445</v>
      </c>
      <c r="I147" s="38" t="s">
        <v>542</v>
      </c>
      <c r="J147" s="39" t="s">
        <v>411</v>
      </c>
      <c r="K147" s="237">
        <v>42811</v>
      </c>
      <c r="L147" s="68">
        <v>250751.5</v>
      </c>
      <c r="M147" s="236">
        <v>12054</v>
      </c>
      <c r="N147" s="237">
        <v>42811</v>
      </c>
      <c r="O147" s="237">
        <v>43176</v>
      </c>
      <c r="P147" s="39" t="s">
        <v>292</v>
      </c>
      <c r="Q147" s="57" t="s">
        <v>118</v>
      </c>
      <c r="R147" s="57" t="s">
        <v>118</v>
      </c>
      <c r="S147" s="57" t="s">
        <v>118</v>
      </c>
      <c r="T147" s="39" t="s">
        <v>326</v>
      </c>
      <c r="U147" s="57" t="s">
        <v>118</v>
      </c>
      <c r="V147" s="57" t="s">
        <v>118</v>
      </c>
      <c r="W147" s="238" t="s">
        <v>118</v>
      </c>
      <c r="X147" s="57" t="s">
        <v>118</v>
      </c>
      <c r="Y147" s="55" t="s">
        <v>118</v>
      </c>
      <c r="Z147" s="57" t="s">
        <v>118</v>
      </c>
      <c r="AA147" s="238" t="s">
        <v>118</v>
      </c>
      <c r="AB147" s="55" t="s">
        <v>118</v>
      </c>
      <c r="AC147" s="239">
        <v>0</v>
      </c>
      <c r="AD147" s="239">
        <v>0</v>
      </c>
      <c r="AE147" s="239">
        <v>0</v>
      </c>
      <c r="AF147" s="239">
        <v>0</v>
      </c>
      <c r="AG147" s="239">
        <v>250751.5</v>
      </c>
      <c r="AH147" s="240">
        <f t="shared" si="2"/>
        <v>250751.5</v>
      </c>
      <c r="AI147" s="269" t="s">
        <v>118</v>
      </c>
      <c r="AJ147" s="236" t="s">
        <v>118</v>
      </c>
      <c r="AK147" s="39" t="s">
        <v>118</v>
      </c>
      <c r="AL147" s="236" t="s">
        <v>118</v>
      </c>
      <c r="AM147" s="55" t="s">
        <v>118</v>
      </c>
      <c r="AN147" s="55" t="s">
        <v>118</v>
      </c>
      <c r="AO147" s="55" t="s">
        <v>118</v>
      </c>
      <c r="AP147" s="55" t="s">
        <v>118</v>
      </c>
      <c r="AQ147" s="55" t="s">
        <v>118</v>
      </c>
      <c r="AR147" s="55" t="s">
        <v>118</v>
      </c>
      <c r="AS147" s="65" t="s">
        <v>118</v>
      </c>
      <c r="AT147" s="65" t="s">
        <v>118</v>
      </c>
      <c r="AU147" s="53" t="s">
        <v>118</v>
      </c>
      <c r="AV147" s="65" t="s">
        <v>118</v>
      </c>
      <c r="AW147" s="65" t="s">
        <v>118</v>
      </c>
      <c r="AX147" s="65" t="s">
        <v>118</v>
      </c>
      <c r="AY147" s="65" t="s">
        <v>118</v>
      </c>
      <c r="AZ147" s="65" t="s">
        <v>118</v>
      </c>
      <c r="BA147" s="65" t="s">
        <v>118</v>
      </c>
      <c r="BB147" s="65" t="s">
        <v>118</v>
      </c>
      <c r="BC147" s="65" t="s">
        <v>118</v>
      </c>
      <c r="BD147" s="11" t="s">
        <v>118</v>
      </c>
      <c r="BE147" s="234"/>
      <c r="BF147" s="234"/>
      <c r="BG147" s="234"/>
      <c r="BH147" s="234"/>
      <c r="BI147" s="234"/>
      <c r="BJ147" s="234"/>
      <c r="BK147" s="234"/>
      <c r="BL147" s="234"/>
      <c r="BM147" s="234"/>
      <c r="BN147" s="234"/>
      <c r="BO147" s="234"/>
      <c r="BP147" s="234"/>
      <c r="BQ147" s="234"/>
      <c r="BR147" s="234"/>
      <c r="BS147" s="234"/>
      <c r="BT147" s="234"/>
      <c r="BU147" s="234"/>
      <c r="BV147" s="234"/>
      <c r="BW147" s="234"/>
      <c r="BX147" s="234"/>
      <c r="BY147" s="234"/>
      <c r="BZ147" s="234"/>
      <c r="CA147" s="234"/>
      <c r="CB147" s="234"/>
      <c r="CC147" s="234"/>
      <c r="CD147" s="234"/>
      <c r="CE147" s="234"/>
      <c r="CF147" s="234"/>
      <c r="CG147" s="234"/>
      <c r="CH147" s="234"/>
      <c r="CI147" s="234"/>
      <c r="CJ147" s="234"/>
      <c r="CK147" s="234"/>
      <c r="CL147" s="234"/>
      <c r="CM147" s="234"/>
      <c r="CN147" s="234"/>
      <c r="CO147" s="234"/>
      <c r="CP147" s="234"/>
      <c r="CQ147" s="234"/>
      <c r="CR147" s="234"/>
      <c r="CS147" s="234"/>
      <c r="CT147" s="234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234"/>
      <c r="DK147" s="234"/>
      <c r="DL147" s="234"/>
      <c r="DM147" s="234"/>
      <c r="DN147" s="234"/>
      <c r="DO147" s="234"/>
      <c r="DP147" s="234"/>
      <c r="DQ147" s="234"/>
      <c r="DR147" s="234"/>
      <c r="DS147" s="234"/>
      <c r="DT147" s="234"/>
      <c r="DU147" s="234"/>
      <c r="DV147" s="234"/>
      <c r="DW147" s="234"/>
      <c r="DX147" s="234"/>
      <c r="DY147" s="234"/>
      <c r="DZ147" s="234"/>
      <c r="EA147" s="234"/>
      <c r="EB147" s="234"/>
      <c r="EC147" s="234"/>
      <c r="ED147" s="234"/>
      <c r="EE147" s="234"/>
      <c r="EF147" s="234"/>
      <c r="EG147" s="234"/>
      <c r="EH147" s="234"/>
      <c r="EI147" s="234"/>
      <c r="EJ147" s="234"/>
      <c r="EK147" s="234"/>
      <c r="EL147" s="234"/>
      <c r="EM147" s="234"/>
      <c r="EN147" s="234"/>
      <c r="EO147" s="234"/>
      <c r="EP147" s="234"/>
      <c r="EQ147" s="234"/>
      <c r="ER147" s="234"/>
      <c r="ES147" s="234"/>
      <c r="ET147" s="234"/>
      <c r="EU147" s="234"/>
      <c r="EV147" s="234"/>
      <c r="EW147" s="234"/>
      <c r="EX147" s="234"/>
      <c r="EY147" s="234"/>
      <c r="EZ147" s="234"/>
      <c r="FA147" s="234"/>
      <c r="FB147" s="234"/>
      <c r="FC147" s="234"/>
      <c r="FD147" s="234"/>
      <c r="FE147" s="234"/>
      <c r="FF147" s="234"/>
      <c r="FG147" s="234"/>
      <c r="FH147" s="234"/>
      <c r="FI147" s="234"/>
      <c r="FJ147" s="234"/>
      <c r="FK147" s="234"/>
      <c r="FL147" s="234"/>
      <c r="FM147" s="234"/>
      <c r="FN147" s="234"/>
      <c r="FO147" s="234"/>
      <c r="FP147" s="234"/>
      <c r="FQ147" s="234"/>
      <c r="FR147" s="234"/>
      <c r="FS147" s="234"/>
      <c r="FT147" s="234"/>
      <c r="FU147" s="234"/>
      <c r="FV147" s="234"/>
      <c r="FW147" s="234"/>
      <c r="FX147" s="234"/>
      <c r="FY147" s="234"/>
      <c r="FZ147" s="234"/>
      <c r="GA147" s="234"/>
      <c r="GB147" s="234"/>
      <c r="GC147" s="234"/>
      <c r="GD147" s="234"/>
      <c r="GE147" s="234"/>
      <c r="GF147" s="234"/>
      <c r="GG147" s="234"/>
      <c r="GH147" s="234"/>
      <c r="GI147" s="234"/>
      <c r="GJ147" s="234"/>
      <c r="GK147" s="234"/>
      <c r="GL147" s="234"/>
      <c r="GM147" s="234"/>
      <c r="GN147" s="234"/>
      <c r="GO147" s="234"/>
      <c r="GP147" s="234"/>
      <c r="GQ147" s="234"/>
      <c r="GR147" s="234"/>
      <c r="GS147" s="234"/>
      <c r="GT147" s="234"/>
      <c r="GU147" s="234"/>
      <c r="GV147" s="234"/>
      <c r="GW147" s="234"/>
      <c r="GX147" s="234"/>
      <c r="GY147" s="234"/>
      <c r="GZ147" s="234"/>
      <c r="HA147" s="234"/>
      <c r="HB147" s="234"/>
      <c r="HC147" s="234"/>
      <c r="HD147" s="234"/>
      <c r="HE147" s="234"/>
      <c r="HF147" s="234"/>
      <c r="HG147" s="234"/>
      <c r="HH147" s="234"/>
      <c r="HI147" s="234"/>
      <c r="HJ147" s="234"/>
      <c r="HK147" s="234"/>
      <c r="HL147" s="234"/>
      <c r="HM147" s="234"/>
      <c r="HN147" s="234"/>
      <c r="HO147" s="234"/>
      <c r="HP147" s="234"/>
      <c r="HQ147" s="234"/>
      <c r="HR147" s="234"/>
      <c r="HS147" s="234"/>
      <c r="HT147" s="234"/>
      <c r="HU147" s="234"/>
      <c r="HV147" s="234"/>
      <c r="HW147" s="234"/>
      <c r="HX147" s="234"/>
      <c r="HY147" s="234"/>
      <c r="HZ147" s="234"/>
      <c r="IA147" s="234"/>
      <c r="IB147" s="234"/>
      <c r="IC147" s="234"/>
      <c r="ID147" s="234"/>
      <c r="IE147" s="234"/>
      <c r="IF147" s="234"/>
      <c r="IG147" s="234"/>
      <c r="IH147" s="234"/>
      <c r="II147" s="234"/>
      <c r="IJ147" s="234"/>
      <c r="IK147" s="234"/>
      <c r="IL147" s="234"/>
      <c r="IM147" s="234"/>
      <c r="IN147" s="234"/>
      <c r="IO147" s="234"/>
      <c r="IP147" s="234"/>
      <c r="IQ147" s="234"/>
      <c r="IR147" s="234"/>
      <c r="IS147" s="234"/>
      <c r="IT147" s="234"/>
      <c r="IU147" s="234"/>
      <c r="IV147" s="234"/>
      <c r="IW147" s="234"/>
      <c r="IX147" s="234"/>
      <c r="IY147" s="234"/>
      <c r="IZ147" s="234"/>
      <c r="JA147" s="234"/>
      <c r="JB147" s="234"/>
      <c r="JC147" s="234"/>
    </row>
    <row r="148" spans="1:263" ht="39" customHeight="1" thickBot="1" x14ac:dyDescent="0.3">
      <c r="A148" s="318">
        <v>66</v>
      </c>
      <c r="B148" s="304" t="s">
        <v>543</v>
      </c>
      <c r="C148" s="39" t="s">
        <v>544</v>
      </c>
      <c r="D148" s="39" t="s">
        <v>112</v>
      </c>
      <c r="E148" s="39" t="s">
        <v>117</v>
      </c>
      <c r="F148" s="39" t="s">
        <v>353</v>
      </c>
      <c r="G148" s="236">
        <v>11723</v>
      </c>
      <c r="H148" s="44" t="s">
        <v>407</v>
      </c>
      <c r="I148" s="38" t="s">
        <v>354</v>
      </c>
      <c r="J148" s="39" t="s">
        <v>355</v>
      </c>
      <c r="K148" s="237">
        <v>42779</v>
      </c>
      <c r="L148" s="68">
        <v>112987.25</v>
      </c>
      <c r="M148" s="236">
        <v>12041</v>
      </c>
      <c r="N148" s="237">
        <v>42778</v>
      </c>
      <c r="O148" s="237">
        <v>43100</v>
      </c>
      <c r="P148" s="39" t="s">
        <v>162</v>
      </c>
      <c r="Q148" s="57" t="s">
        <v>118</v>
      </c>
      <c r="R148" s="57" t="s">
        <v>118</v>
      </c>
      <c r="S148" s="57" t="s">
        <v>118</v>
      </c>
      <c r="T148" s="39" t="s">
        <v>118</v>
      </c>
      <c r="U148" s="57" t="s">
        <v>118</v>
      </c>
      <c r="V148" s="57" t="s">
        <v>118</v>
      </c>
      <c r="W148" s="238" t="s">
        <v>118</v>
      </c>
      <c r="X148" s="57" t="s">
        <v>118</v>
      </c>
      <c r="Y148" s="55" t="s">
        <v>118</v>
      </c>
      <c r="Z148" s="57" t="s">
        <v>118</v>
      </c>
      <c r="AA148" s="238" t="s">
        <v>118</v>
      </c>
      <c r="AB148" s="55" t="s">
        <v>118</v>
      </c>
      <c r="AC148" s="239">
        <v>0</v>
      </c>
      <c r="AD148" s="239">
        <v>0</v>
      </c>
      <c r="AE148" s="239">
        <v>0</v>
      </c>
      <c r="AF148" s="239">
        <v>0</v>
      </c>
      <c r="AG148" s="239">
        <f>4401.75+3120+2880+2634.75+12904</f>
        <v>25940.5</v>
      </c>
      <c r="AH148" s="240">
        <f t="shared" si="2"/>
        <v>25940.5</v>
      </c>
      <c r="AI148" s="269" t="s">
        <v>118</v>
      </c>
      <c r="AJ148" s="236" t="s">
        <v>118</v>
      </c>
      <c r="AK148" s="39" t="s">
        <v>118</v>
      </c>
      <c r="AL148" s="236" t="s">
        <v>118</v>
      </c>
      <c r="AM148" s="55" t="s">
        <v>118</v>
      </c>
      <c r="AN148" s="55" t="s">
        <v>118</v>
      </c>
      <c r="AO148" s="55" t="s">
        <v>118</v>
      </c>
      <c r="AP148" s="55" t="s">
        <v>118</v>
      </c>
      <c r="AQ148" s="55" t="s">
        <v>118</v>
      </c>
      <c r="AR148" s="55" t="s">
        <v>118</v>
      </c>
      <c r="AS148" s="65" t="s">
        <v>118</v>
      </c>
      <c r="AT148" s="65" t="s">
        <v>118</v>
      </c>
      <c r="AU148" s="53" t="s">
        <v>118</v>
      </c>
      <c r="AV148" s="65" t="s">
        <v>118</v>
      </c>
      <c r="AW148" s="65" t="s">
        <v>118</v>
      </c>
      <c r="AX148" s="65" t="s">
        <v>118</v>
      </c>
      <c r="AY148" s="65" t="s">
        <v>118</v>
      </c>
      <c r="AZ148" s="65" t="s">
        <v>118</v>
      </c>
      <c r="BA148" s="65" t="s">
        <v>118</v>
      </c>
      <c r="BB148" s="65" t="s">
        <v>118</v>
      </c>
      <c r="BC148" s="65" t="s">
        <v>118</v>
      </c>
      <c r="BD148" s="11" t="s">
        <v>118</v>
      </c>
      <c r="BE148" s="234"/>
      <c r="BF148" s="234"/>
      <c r="BG148" s="234"/>
      <c r="BH148" s="234"/>
      <c r="BI148" s="234"/>
      <c r="BJ148" s="234"/>
      <c r="BK148" s="234"/>
      <c r="BL148" s="234"/>
      <c r="BM148" s="234"/>
      <c r="BN148" s="234"/>
      <c r="BO148" s="234"/>
      <c r="BP148" s="234"/>
      <c r="BQ148" s="234"/>
      <c r="BR148" s="234"/>
      <c r="BS148" s="234"/>
      <c r="BT148" s="234"/>
      <c r="BU148" s="234"/>
      <c r="BV148" s="234"/>
      <c r="BW148" s="234"/>
      <c r="BX148" s="234"/>
      <c r="BY148" s="234"/>
      <c r="BZ148" s="234"/>
      <c r="CA148" s="234"/>
      <c r="CB148" s="234"/>
      <c r="CC148" s="234"/>
      <c r="CD148" s="234"/>
      <c r="CE148" s="234"/>
      <c r="CF148" s="234"/>
      <c r="CG148" s="234"/>
      <c r="CH148" s="234"/>
      <c r="CI148" s="234"/>
      <c r="CJ148" s="234"/>
      <c r="CK148" s="234"/>
      <c r="CL148" s="234"/>
      <c r="CM148" s="234"/>
      <c r="CN148" s="234"/>
      <c r="CO148" s="234"/>
      <c r="CP148" s="234"/>
      <c r="CQ148" s="234"/>
      <c r="CR148" s="234"/>
      <c r="CS148" s="234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  <c r="DK148" s="234"/>
      <c r="DL148" s="234"/>
      <c r="DM148" s="234"/>
      <c r="DN148" s="234"/>
      <c r="DO148" s="234"/>
      <c r="DP148" s="234"/>
      <c r="DQ148" s="234"/>
      <c r="DR148" s="234"/>
      <c r="DS148" s="234"/>
      <c r="DT148" s="234"/>
      <c r="DU148" s="234"/>
      <c r="DV148" s="234"/>
      <c r="DW148" s="234"/>
      <c r="DX148" s="234"/>
      <c r="DY148" s="234"/>
      <c r="DZ148" s="234"/>
      <c r="EA148" s="234"/>
      <c r="EB148" s="234"/>
      <c r="EC148" s="234"/>
      <c r="ED148" s="234"/>
      <c r="EE148" s="234"/>
      <c r="EF148" s="234"/>
      <c r="EG148" s="234"/>
      <c r="EH148" s="234"/>
      <c r="EI148" s="234"/>
      <c r="EJ148" s="234"/>
      <c r="EK148" s="234"/>
      <c r="EL148" s="234"/>
      <c r="EM148" s="234"/>
      <c r="EN148" s="234"/>
      <c r="EO148" s="234"/>
      <c r="EP148" s="234"/>
      <c r="EQ148" s="234"/>
      <c r="ER148" s="234"/>
      <c r="ES148" s="234"/>
      <c r="ET148" s="234"/>
      <c r="EU148" s="234"/>
      <c r="EV148" s="234"/>
      <c r="EW148" s="234"/>
      <c r="EX148" s="234"/>
      <c r="EY148" s="234"/>
      <c r="EZ148" s="234"/>
      <c r="FA148" s="234"/>
      <c r="FB148" s="234"/>
      <c r="FC148" s="234"/>
      <c r="FD148" s="234"/>
      <c r="FE148" s="234"/>
      <c r="FF148" s="234"/>
      <c r="FG148" s="234"/>
      <c r="FH148" s="234"/>
      <c r="FI148" s="234"/>
      <c r="FJ148" s="234"/>
      <c r="FK148" s="234"/>
      <c r="FL148" s="234"/>
      <c r="FM148" s="234"/>
      <c r="FN148" s="234"/>
      <c r="FO148" s="234"/>
      <c r="FP148" s="234"/>
      <c r="FQ148" s="234"/>
      <c r="FR148" s="234"/>
      <c r="FS148" s="234"/>
      <c r="FT148" s="234"/>
      <c r="FU148" s="234"/>
      <c r="FV148" s="234"/>
      <c r="FW148" s="234"/>
      <c r="FX148" s="234"/>
      <c r="FY148" s="234"/>
      <c r="FZ148" s="234"/>
      <c r="GA148" s="234"/>
      <c r="GB148" s="234"/>
      <c r="GC148" s="234"/>
      <c r="GD148" s="234"/>
      <c r="GE148" s="234"/>
      <c r="GF148" s="234"/>
      <c r="GG148" s="234"/>
      <c r="GH148" s="234"/>
      <c r="GI148" s="234"/>
      <c r="GJ148" s="234"/>
      <c r="GK148" s="234"/>
      <c r="GL148" s="234"/>
      <c r="GM148" s="234"/>
      <c r="GN148" s="234"/>
      <c r="GO148" s="234"/>
      <c r="GP148" s="234"/>
      <c r="GQ148" s="234"/>
      <c r="GR148" s="234"/>
      <c r="GS148" s="234"/>
      <c r="GT148" s="234"/>
      <c r="GU148" s="234"/>
      <c r="GV148" s="234"/>
      <c r="GW148" s="234"/>
      <c r="GX148" s="234"/>
      <c r="GY148" s="234"/>
      <c r="GZ148" s="234"/>
      <c r="HA148" s="234"/>
      <c r="HB148" s="234"/>
      <c r="HC148" s="234"/>
      <c r="HD148" s="234"/>
      <c r="HE148" s="234"/>
      <c r="HF148" s="234"/>
      <c r="HG148" s="234"/>
      <c r="HH148" s="234"/>
      <c r="HI148" s="234"/>
      <c r="HJ148" s="234"/>
      <c r="HK148" s="234"/>
      <c r="HL148" s="234"/>
      <c r="HM148" s="234"/>
      <c r="HN148" s="234"/>
      <c r="HO148" s="234"/>
      <c r="HP148" s="234"/>
      <c r="HQ148" s="234"/>
      <c r="HR148" s="234"/>
      <c r="HS148" s="234"/>
      <c r="HT148" s="234"/>
      <c r="HU148" s="234"/>
      <c r="HV148" s="234"/>
      <c r="HW148" s="234"/>
      <c r="HX148" s="234"/>
      <c r="HY148" s="234"/>
      <c r="HZ148" s="234"/>
      <c r="IA148" s="234"/>
      <c r="IB148" s="234"/>
      <c r="IC148" s="234"/>
      <c r="ID148" s="234"/>
      <c r="IE148" s="234"/>
      <c r="IF148" s="234"/>
      <c r="IG148" s="234"/>
      <c r="IH148" s="234"/>
      <c r="II148" s="234"/>
      <c r="IJ148" s="234"/>
      <c r="IK148" s="234"/>
      <c r="IL148" s="234"/>
      <c r="IM148" s="234"/>
      <c r="IN148" s="234"/>
      <c r="IO148" s="234"/>
      <c r="IP148" s="234"/>
      <c r="IQ148" s="234"/>
      <c r="IR148" s="234"/>
      <c r="IS148" s="234"/>
      <c r="IT148" s="234"/>
      <c r="IU148" s="234"/>
      <c r="IV148" s="234"/>
      <c r="IW148" s="234"/>
      <c r="IX148" s="234"/>
      <c r="IY148" s="234"/>
      <c r="IZ148" s="234"/>
      <c r="JA148" s="234"/>
      <c r="JB148" s="234"/>
      <c r="JC148" s="234"/>
    </row>
    <row r="149" spans="1:263" ht="39" customHeight="1" thickBot="1" x14ac:dyDescent="0.3">
      <c r="A149" s="318">
        <v>67</v>
      </c>
      <c r="B149" s="304" t="s">
        <v>545</v>
      </c>
      <c r="C149" s="39" t="s">
        <v>546</v>
      </c>
      <c r="D149" s="39" t="s">
        <v>112</v>
      </c>
      <c r="E149" s="39" t="s">
        <v>117</v>
      </c>
      <c r="F149" s="39" t="s">
        <v>547</v>
      </c>
      <c r="G149" s="236">
        <v>11818</v>
      </c>
      <c r="H149" s="44" t="s">
        <v>450</v>
      </c>
      <c r="I149" s="38" t="s">
        <v>548</v>
      </c>
      <c r="J149" s="39" t="s">
        <v>421</v>
      </c>
      <c r="K149" s="237">
        <v>42811</v>
      </c>
      <c r="L149" s="68">
        <v>188664</v>
      </c>
      <c r="M149" s="236">
        <v>12055</v>
      </c>
      <c r="N149" s="237">
        <v>42810</v>
      </c>
      <c r="O149" s="237">
        <v>42810</v>
      </c>
      <c r="P149" s="39" t="s">
        <v>292</v>
      </c>
      <c r="Q149" s="57" t="s">
        <v>118</v>
      </c>
      <c r="R149" s="57" t="s">
        <v>118</v>
      </c>
      <c r="S149" s="57" t="s">
        <v>118</v>
      </c>
      <c r="T149" s="39" t="s">
        <v>118</v>
      </c>
      <c r="U149" s="57" t="s">
        <v>118</v>
      </c>
      <c r="V149" s="57" t="s">
        <v>118</v>
      </c>
      <c r="W149" s="238" t="s">
        <v>118</v>
      </c>
      <c r="X149" s="57" t="s">
        <v>118</v>
      </c>
      <c r="Y149" s="55" t="s">
        <v>118</v>
      </c>
      <c r="Z149" s="57" t="s">
        <v>118</v>
      </c>
      <c r="AA149" s="238" t="s">
        <v>118</v>
      </c>
      <c r="AB149" s="55" t="s">
        <v>118</v>
      </c>
      <c r="AC149" s="239">
        <v>0</v>
      </c>
      <c r="AD149" s="239">
        <v>0</v>
      </c>
      <c r="AE149" s="239">
        <v>0</v>
      </c>
      <c r="AF149" s="239">
        <v>0</v>
      </c>
      <c r="AG149" s="239">
        <v>50738</v>
      </c>
      <c r="AH149" s="240">
        <f t="shared" si="2"/>
        <v>50738</v>
      </c>
      <c r="AI149" s="269" t="s">
        <v>118</v>
      </c>
      <c r="AJ149" s="236" t="s">
        <v>118</v>
      </c>
      <c r="AK149" s="39" t="s">
        <v>118</v>
      </c>
      <c r="AL149" s="236" t="s">
        <v>118</v>
      </c>
      <c r="AM149" s="55" t="s">
        <v>118</v>
      </c>
      <c r="AN149" s="55" t="s">
        <v>118</v>
      </c>
      <c r="AO149" s="55" t="s">
        <v>118</v>
      </c>
      <c r="AP149" s="55" t="s">
        <v>118</v>
      </c>
      <c r="AQ149" s="55" t="s">
        <v>118</v>
      </c>
      <c r="AR149" s="55" t="s">
        <v>118</v>
      </c>
      <c r="AS149" s="65" t="s">
        <v>118</v>
      </c>
      <c r="AT149" s="65" t="s">
        <v>118</v>
      </c>
      <c r="AU149" s="53" t="s">
        <v>118</v>
      </c>
      <c r="AV149" s="65" t="s">
        <v>118</v>
      </c>
      <c r="AW149" s="65" t="s">
        <v>118</v>
      </c>
      <c r="AX149" s="65" t="s">
        <v>118</v>
      </c>
      <c r="AY149" s="65" t="s">
        <v>118</v>
      </c>
      <c r="AZ149" s="65" t="s">
        <v>118</v>
      </c>
      <c r="BA149" s="65" t="s">
        <v>118</v>
      </c>
      <c r="BB149" s="65" t="s">
        <v>118</v>
      </c>
      <c r="BC149" s="65" t="s">
        <v>118</v>
      </c>
      <c r="BD149" s="11" t="s">
        <v>118</v>
      </c>
      <c r="BE149" s="234"/>
      <c r="BF149" s="234"/>
      <c r="BG149" s="234"/>
      <c r="BH149" s="234"/>
      <c r="BI149" s="234"/>
      <c r="BJ149" s="234"/>
      <c r="BK149" s="234"/>
      <c r="BL149" s="234"/>
      <c r="BM149" s="234"/>
      <c r="BN149" s="234"/>
      <c r="BO149" s="234"/>
      <c r="BP149" s="234"/>
      <c r="BQ149" s="234"/>
      <c r="BR149" s="234"/>
      <c r="BS149" s="234"/>
      <c r="BT149" s="234"/>
      <c r="BU149" s="234"/>
      <c r="BV149" s="234"/>
      <c r="BW149" s="234"/>
      <c r="BX149" s="234"/>
      <c r="BY149" s="234"/>
      <c r="BZ149" s="234"/>
      <c r="CA149" s="234"/>
      <c r="CB149" s="234"/>
      <c r="CC149" s="234"/>
      <c r="CD149" s="234"/>
      <c r="CE149" s="234"/>
      <c r="CF149" s="234"/>
      <c r="CG149" s="234"/>
      <c r="CH149" s="234"/>
      <c r="CI149" s="234"/>
      <c r="CJ149" s="234"/>
      <c r="CK149" s="234"/>
      <c r="CL149" s="234"/>
      <c r="CM149" s="234"/>
      <c r="CN149" s="234"/>
      <c r="CO149" s="234"/>
      <c r="CP149" s="234"/>
      <c r="CQ149" s="234"/>
      <c r="CR149" s="234"/>
      <c r="CS149" s="234"/>
      <c r="CT149" s="234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234"/>
      <c r="DK149" s="234"/>
      <c r="DL149" s="234"/>
      <c r="DM149" s="234"/>
      <c r="DN149" s="234"/>
      <c r="DO149" s="234"/>
      <c r="DP149" s="234"/>
      <c r="DQ149" s="234"/>
      <c r="DR149" s="234"/>
      <c r="DS149" s="234"/>
      <c r="DT149" s="234"/>
      <c r="DU149" s="234"/>
      <c r="DV149" s="234"/>
      <c r="DW149" s="234"/>
      <c r="DX149" s="234"/>
      <c r="DY149" s="234"/>
      <c r="DZ149" s="234"/>
      <c r="EA149" s="234"/>
      <c r="EB149" s="234"/>
      <c r="EC149" s="234"/>
      <c r="ED149" s="234"/>
      <c r="EE149" s="234"/>
      <c r="EF149" s="234"/>
      <c r="EG149" s="234"/>
      <c r="EH149" s="234"/>
      <c r="EI149" s="234"/>
      <c r="EJ149" s="234"/>
      <c r="EK149" s="234"/>
      <c r="EL149" s="234"/>
      <c r="EM149" s="234"/>
      <c r="EN149" s="234"/>
      <c r="EO149" s="234"/>
      <c r="EP149" s="234"/>
      <c r="EQ149" s="234"/>
      <c r="ER149" s="234"/>
      <c r="ES149" s="234"/>
      <c r="ET149" s="234"/>
      <c r="EU149" s="234"/>
      <c r="EV149" s="234"/>
      <c r="EW149" s="234"/>
      <c r="EX149" s="234"/>
      <c r="EY149" s="234"/>
      <c r="EZ149" s="234"/>
      <c r="FA149" s="234"/>
      <c r="FB149" s="234"/>
      <c r="FC149" s="234"/>
      <c r="FD149" s="234"/>
      <c r="FE149" s="234"/>
      <c r="FF149" s="234"/>
      <c r="FG149" s="234"/>
      <c r="FH149" s="234"/>
      <c r="FI149" s="234"/>
      <c r="FJ149" s="234"/>
      <c r="FK149" s="234"/>
      <c r="FL149" s="234"/>
      <c r="FM149" s="234"/>
      <c r="FN149" s="234"/>
      <c r="FO149" s="234"/>
      <c r="FP149" s="234"/>
      <c r="FQ149" s="234"/>
      <c r="FR149" s="234"/>
      <c r="FS149" s="234"/>
      <c r="FT149" s="234"/>
      <c r="FU149" s="234"/>
      <c r="FV149" s="234"/>
      <c r="FW149" s="234"/>
      <c r="FX149" s="234"/>
      <c r="FY149" s="234"/>
      <c r="FZ149" s="234"/>
      <c r="GA149" s="234"/>
      <c r="GB149" s="234"/>
      <c r="GC149" s="234"/>
      <c r="GD149" s="234"/>
      <c r="GE149" s="234"/>
      <c r="GF149" s="234"/>
      <c r="GG149" s="234"/>
      <c r="GH149" s="234"/>
      <c r="GI149" s="234"/>
      <c r="GJ149" s="234"/>
      <c r="GK149" s="234"/>
      <c r="GL149" s="234"/>
      <c r="GM149" s="234"/>
      <c r="GN149" s="234"/>
      <c r="GO149" s="234"/>
      <c r="GP149" s="234"/>
      <c r="GQ149" s="234"/>
      <c r="GR149" s="234"/>
      <c r="GS149" s="234"/>
      <c r="GT149" s="234"/>
      <c r="GU149" s="234"/>
      <c r="GV149" s="234"/>
      <c r="GW149" s="234"/>
      <c r="GX149" s="234"/>
      <c r="GY149" s="234"/>
      <c r="GZ149" s="234"/>
      <c r="HA149" s="234"/>
      <c r="HB149" s="234"/>
      <c r="HC149" s="234"/>
      <c r="HD149" s="234"/>
      <c r="HE149" s="234"/>
      <c r="HF149" s="234"/>
      <c r="HG149" s="234"/>
      <c r="HH149" s="234"/>
      <c r="HI149" s="234"/>
      <c r="HJ149" s="234"/>
      <c r="HK149" s="234"/>
      <c r="HL149" s="234"/>
      <c r="HM149" s="234"/>
      <c r="HN149" s="234"/>
      <c r="HO149" s="234"/>
      <c r="HP149" s="234"/>
      <c r="HQ149" s="234"/>
      <c r="HR149" s="234"/>
      <c r="HS149" s="234"/>
      <c r="HT149" s="234"/>
      <c r="HU149" s="234"/>
      <c r="HV149" s="234"/>
      <c r="HW149" s="234"/>
      <c r="HX149" s="234"/>
      <c r="HY149" s="234"/>
      <c r="HZ149" s="234"/>
      <c r="IA149" s="234"/>
      <c r="IB149" s="234"/>
      <c r="IC149" s="234"/>
      <c r="ID149" s="234"/>
      <c r="IE149" s="234"/>
      <c r="IF149" s="234"/>
      <c r="IG149" s="234"/>
      <c r="IH149" s="234"/>
      <c r="II149" s="234"/>
      <c r="IJ149" s="234"/>
      <c r="IK149" s="234"/>
      <c r="IL149" s="234"/>
      <c r="IM149" s="234"/>
      <c r="IN149" s="234"/>
      <c r="IO149" s="234"/>
      <c r="IP149" s="234"/>
      <c r="IQ149" s="234"/>
      <c r="IR149" s="234"/>
      <c r="IS149" s="234"/>
      <c r="IT149" s="234"/>
      <c r="IU149" s="234"/>
      <c r="IV149" s="234"/>
      <c r="IW149" s="234"/>
      <c r="IX149" s="234"/>
      <c r="IY149" s="234"/>
      <c r="IZ149" s="234"/>
      <c r="JA149" s="234"/>
      <c r="JB149" s="234"/>
      <c r="JC149" s="234"/>
    </row>
    <row r="150" spans="1:263" ht="39" customHeight="1" thickBot="1" x14ac:dyDescent="0.3">
      <c r="A150" s="318">
        <v>68</v>
      </c>
      <c r="B150" s="304" t="s">
        <v>555</v>
      </c>
      <c r="C150" s="39" t="s">
        <v>556</v>
      </c>
      <c r="D150" s="39" t="s">
        <v>112</v>
      </c>
      <c r="E150" s="39" t="s">
        <v>117</v>
      </c>
      <c r="F150" s="39" t="s">
        <v>557</v>
      </c>
      <c r="G150" s="236">
        <v>11882</v>
      </c>
      <c r="H150" s="44" t="s">
        <v>558</v>
      </c>
      <c r="I150" s="38" t="s">
        <v>395</v>
      </c>
      <c r="J150" s="39" t="s">
        <v>396</v>
      </c>
      <c r="K150" s="237">
        <v>42866</v>
      </c>
      <c r="L150" s="68">
        <v>53360</v>
      </c>
      <c r="M150" s="236">
        <v>12113</v>
      </c>
      <c r="N150" s="237">
        <v>42866</v>
      </c>
      <c r="O150" s="237">
        <v>43231</v>
      </c>
      <c r="P150" s="39" t="s">
        <v>162</v>
      </c>
      <c r="Q150" s="57" t="s">
        <v>118</v>
      </c>
      <c r="R150" s="57" t="s">
        <v>118</v>
      </c>
      <c r="S150" s="57" t="s">
        <v>118</v>
      </c>
      <c r="T150" s="39" t="s">
        <v>118</v>
      </c>
      <c r="U150" s="57" t="s">
        <v>118</v>
      </c>
      <c r="V150" s="57" t="s">
        <v>118</v>
      </c>
      <c r="W150" s="238" t="s">
        <v>118</v>
      </c>
      <c r="X150" s="57" t="s">
        <v>118</v>
      </c>
      <c r="Y150" s="55" t="s">
        <v>118</v>
      </c>
      <c r="Z150" s="57" t="s">
        <v>118</v>
      </c>
      <c r="AA150" s="238" t="s">
        <v>118</v>
      </c>
      <c r="AB150" s="55" t="s">
        <v>118</v>
      </c>
      <c r="AC150" s="239">
        <v>0</v>
      </c>
      <c r="AD150" s="239">
        <v>0</v>
      </c>
      <c r="AE150" s="239">
        <v>0</v>
      </c>
      <c r="AF150" s="239">
        <v>0</v>
      </c>
      <c r="AG150" s="239">
        <v>53360</v>
      </c>
      <c r="AH150" s="240">
        <f t="shared" si="2"/>
        <v>53360</v>
      </c>
      <c r="AI150" s="269" t="s">
        <v>559</v>
      </c>
      <c r="AJ150" s="236">
        <v>11907</v>
      </c>
      <c r="AK150" s="39" t="s">
        <v>560</v>
      </c>
      <c r="AL150" s="236">
        <v>11907</v>
      </c>
      <c r="AM150" s="55" t="s">
        <v>118</v>
      </c>
      <c r="AN150" s="55" t="s">
        <v>118</v>
      </c>
      <c r="AO150" s="55" t="s">
        <v>118</v>
      </c>
      <c r="AP150" s="55" t="s">
        <v>118</v>
      </c>
      <c r="AQ150" s="55" t="s">
        <v>118</v>
      </c>
      <c r="AR150" s="55" t="s">
        <v>118</v>
      </c>
      <c r="AS150" s="65" t="s">
        <v>118</v>
      </c>
      <c r="AT150" s="65" t="s">
        <v>118</v>
      </c>
      <c r="AU150" s="53" t="s">
        <v>118</v>
      </c>
      <c r="AV150" s="65" t="s">
        <v>118</v>
      </c>
      <c r="AW150" s="65" t="s">
        <v>118</v>
      </c>
      <c r="AX150" s="65" t="s">
        <v>118</v>
      </c>
      <c r="AY150" s="65" t="s">
        <v>118</v>
      </c>
      <c r="AZ150" s="65" t="s">
        <v>118</v>
      </c>
      <c r="BA150" s="65" t="s">
        <v>118</v>
      </c>
      <c r="BB150" s="65" t="s">
        <v>118</v>
      </c>
      <c r="BC150" s="65" t="s">
        <v>118</v>
      </c>
      <c r="BD150" s="11" t="s">
        <v>118</v>
      </c>
      <c r="BE150" s="234"/>
      <c r="BF150" s="234"/>
      <c r="BG150" s="234"/>
      <c r="BH150" s="234"/>
      <c r="BI150" s="234"/>
      <c r="BJ150" s="234"/>
      <c r="BK150" s="234"/>
      <c r="BL150" s="234"/>
      <c r="BM150" s="234"/>
      <c r="BN150" s="234"/>
      <c r="BO150" s="234"/>
      <c r="BP150" s="234"/>
      <c r="BQ150" s="234"/>
      <c r="BR150" s="234"/>
      <c r="BS150" s="234"/>
      <c r="BT150" s="234"/>
      <c r="BU150" s="234"/>
      <c r="BV150" s="234"/>
      <c r="BW150" s="234"/>
      <c r="BX150" s="234"/>
      <c r="BY150" s="234"/>
      <c r="BZ150" s="234"/>
      <c r="CA150" s="234"/>
      <c r="CB150" s="234"/>
      <c r="CC150" s="234"/>
      <c r="CD150" s="234"/>
      <c r="CE150" s="234"/>
      <c r="CF150" s="234"/>
      <c r="CG150" s="234"/>
      <c r="CH150" s="234"/>
      <c r="CI150" s="234"/>
      <c r="CJ150" s="234"/>
      <c r="CK150" s="234"/>
      <c r="CL150" s="234"/>
      <c r="CM150" s="234"/>
      <c r="CN150" s="234"/>
      <c r="CO150" s="234"/>
      <c r="CP150" s="234"/>
      <c r="CQ150" s="234"/>
      <c r="CR150" s="234"/>
      <c r="CS150" s="234"/>
      <c r="CT150" s="234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234"/>
      <c r="DK150" s="234"/>
      <c r="DL150" s="234"/>
      <c r="DM150" s="234"/>
      <c r="DN150" s="234"/>
      <c r="DO150" s="234"/>
      <c r="DP150" s="234"/>
      <c r="DQ150" s="234"/>
      <c r="DR150" s="234"/>
      <c r="DS150" s="234"/>
      <c r="DT150" s="234"/>
      <c r="DU150" s="234"/>
      <c r="DV150" s="234"/>
      <c r="DW150" s="234"/>
      <c r="DX150" s="234"/>
      <c r="DY150" s="234"/>
      <c r="DZ150" s="234"/>
      <c r="EA150" s="234"/>
      <c r="EB150" s="234"/>
      <c r="EC150" s="234"/>
      <c r="ED150" s="234"/>
      <c r="EE150" s="234"/>
      <c r="EF150" s="234"/>
      <c r="EG150" s="234"/>
      <c r="EH150" s="234"/>
      <c r="EI150" s="234"/>
      <c r="EJ150" s="234"/>
      <c r="EK150" s="234"/>
      <c r="EL150" s="234"/>
      <c r="EM150" s="234"/>
      <c r="EN150" s="234"/>
      <c r="EO150" s="234"/>
      <c r="EP150" s="234"/>
      <c r="EQ150" s="234"/>
      <c r="ER150" s="234"/>
      <c r="ES150" s="234"/>
      <c r="ET150" s="234"/>
      <c r="EU150" s="234"/>
      <c r="EV150" s="234"/>
      <c r="EW150" s="234"/>
      <c r="EX150" s="234"/>
      <c r="EY150" s="234"/>
      <c r="EZ150" s="234"/>
      <c r="FA150" s="234"/>
      <c r="FB150" s="234"/>
      <c r="FC150" s="234"/>
      <c r="FD150" s="234"/>
      <c r="FE150" s="234"/>
      <c r="FF150" s="234"/>
      <c r="FG150" s="234"/>
      <c r="FH150" s="234"/>
      <c r="FI150" s="234"/>
      <c r="FJ150" s="234"/>
      <c r="FK150" s="234"/>
      <c r="FL150" s="234"/>
      <c r="FM150" s="234"/>
      <c r="FN150" s="234"/>
      <c r="FO150" s="234"/>
      <c r="FP150" s="234"/>
      <c r="FQ150" s="234"/>
      <c r="FR150" s="234"/>
      <c r="FS150" s="234"/>
      <c r="FT150" s="234"/>
      <c r="FU150" s="234"/>
      <c r="FV150" s="234"/>
      <c r="FW150" s="234"/>
      <c r="FX150" s="234"/>
      <c r="FY150" s="234"/>
      <c r="FZ150" s="234"/>
      <c r="GA150" s="234"/>
      <c r="GB150" s="234"/>
      <c r="GC150" s="234"/>
      <c r="GD150" s="234"/>
      <c r="GE150" s="234"/>
      <c r="GF150" s="234"/>
      <c r="GG150" s="234"/>
      <c r="GH150" s="234"/>
      <c r="GI150" s="234"/>
      <c r="GJ150" s="234"/>
      <c r="GK150" s="234"/>
      <c r="GL150" s="234"/>
      <c r="GM150" s="234"/>
      <c r="GN150" s="234"/>
      <c r="GO150" s="234"/>
      <c r="GP150" s="234"/>
      <c r="GQ150" s="234"/>
      <c r="GR150" s="234"/>
      <c r="GS150" s="234"/>
      <c r="GT150" s="234"/>
      <c r="GU150" s="234"/>
      <c r="GV150" s="234"/>
      <c r="GW150" s="234"/>
      <c r="GX150" s="234"/>
      <c r="GY150" s="234"/>
      <c r="GZ150" s="234"/>
      <c r="HA150" s="234"/>
      <c r="HB150" s="234"/>
      <c r="HC150" s="234"/>
      <c r="HD150" s="234"/>
      <c r="HE150" s="234"/>
      <c r="HF150" s="234"/>
      <c r="HG150" s="234"/>
      <c r="HH150" s="234"/>
      <c r="HI150" s="234"/>
      <c r="HJ150" s="234"/>
      <c r="HK150" s="234"/>
      <c r="HL150" s="234"/>
      <c r="HM150" s="234"/>
      <c r="HN150" s="234"/>
      <c r="HO150" s="234"/>
      <c r="HP150" s="234"/>
      <c r="HQ150" s="234"/>
      <c r="HR150" s="234"/>
      <c r="HS150" s="234"/>
      <c r="HT150" s="234"/>
      <c r="HU150" s="234"/>
      <c r="HV150" s="234"/>
      <c r="HW150" s="234"/>
      <c r="HX150" s="234"/>
      <c r="HY150" s="234"/>
      <c r="HZ150" s="234"/>
      <c r="IA150" s="234"/>
      <c r="IB150" s="234"/>
      <c r="IC150" s="234"/>
      <c r="ID150" s="234"/>
      <c r="IE150" s="234"/>
      <c r="IF150" s="234"/>
      <c r="IG150" s="234"/>
      <c r="IH150" s="234"/>
      <c r="II150" s="234"/>
      <c r="IJ150" s="234"/>
      <c r="IK150" s="234"/>
      <c r="IL150" s="234"/>
      <c r="IM150" s="234"/>
      <c r="IN150" s="234"/>
      <c r="IO150" s="234"/>
      <c r="IP150" s="234"/>
      <c r="IQ150" s="234"/>
      <c r="IR150" s="234"/>
      <c r="IS150" s="234"/>
      <c r="IT150" s="234"/>
      <c r="IU150" s="234"/>
      <c r="IV150" s="234"/>
      <c r="IW150" s="234"/>
      <c r="IX150" s="234"/>
      <c r="IY150" s="234"/>
      <c r="IZ150" s="234"/>
      <c r="JA150" s="234"/>
      <c r="JB150" s="234"/>
      <c r="JC150" s="234"/>
    </row>
    <row r="151" spans="1:263" ht="39" customHeight="1" thickBot="1" x14ac:dyDescent="0.3">
      <c r="A151" s="318">
        <v>69</v>
      </c>
      <c r="B151" s="304" t="s">
        <v>561</v>
      </c>
      <c r="C151" s="39" t="s">
        <v>562</v>
      </c>
      <c r="D151" s="39" t="s">
        <v>112</v>
      </c>
      <c r="E151" s="39" t="s">
        <v>117</v>
      </c>
      <c r="F151" s="39" t="s">
        <v>563</v>
      </c>
      <c r="G151" s="236">
        <v>11796</v>
      </c>
      <c r="H151" s="44" t="s">
        <v>476</v>
      </c>
      <c r="I151" s="38" t="s">
        <v>564</v>
      </c>
      <c r="J151" s="39" t="s">
        <v>565</v>
      </c>
      <c r="K151" s="237">
        <v>42811</v>
      </c>
      <c r="L151" s="68">
        <v>8270</v>
      </c>
      <c r="M151" s="236">
        <v>12044</v>
      </c>
      <c r="N151" s="237">
        <v>42811</v>
      </c>
      <c r="O151" s="237">
        <v>43176</v>
      </c>
      <c r="P151" s="39" t="s">
        <v>292</v>
      </c>
      <c r="Q151" s="57" t="s">
        <v>118</v>
      </c>
      <c r="R151" s="57" t="s">
        <v>118</v>
      </c>
      <c r="S151" s="57" t="s">
        <v>118</v>
      </c>
      <c r="T151" s="39" t="s">
        <v>118</v>
      </c>
      <c r="U151" s="57" t="s">
        <v>118</v>
      </c>
      <c r="V151" s="57" t="s">
        <v>118</v>
      </c>
      <c r="W151" s="238" t="s">
        <v>118</v>
      </c>
      <c r="X151" s="57" t="s">
        <v>118</v>
      </c>
      <c r="Y151" s="55" t="s">
        <v>118</v>
      </c>
      <c r="Z151" s="57" t="s">
        <v>118</v>
      </c>
      <c r="AA151" s="238" t="s">
        <v>118</v>
      </c>
      <c r="AB151" s="55" t="s">
        <v>118</v>
      </c>
      <c r="AC151" s="239">
        <v>0</v>
      </c>
      <c r="AD151" s="239">
        <v>0</v>
      </c>
      <c r="AE151" s="239">
        <v>0</v>
      </c>
      <c r="AF151" s="239">
        <v>0</v>
      </c>
      <c r="AG151" s="239">
        <v>1990</v>
      </c>
      <c r="AH151" s="240">
        <f t="shared" si="2"/>
        <v>1990</v>
      </c>
      <c r="AI151" s="269" t="s">
        <v>118</v>
      </c>
      <c r="AJ151" s="236" t="s">
        <v>118</v>
      </c>
      <c r="AK151" s="39" t="s">
        <v>118</v>
      </c>
      <c r="AL151" s="236" t="s">
        <v>118</v>
      </c>
      <c r="AM151" s="55" t="s">
        <v>118</v>
      </c>
      <c r="AN151" s="55" t="s">
        <v>118</v>
      </c>
      <c r="AO151" s="55" t="s">
        <v>118</v>
      </c>
      <c r="AP151" s="55" t="s">
        <v>118</v>
      </c>
      <c r="AQ151" s="55" t="s">
        <v>118</v>
      </c>
      <c r="AR151" s="55" t="s">
        <v>118</v>
      </c>
      <c r="AS151" s="65" t="s">
        <v>118</v>
      </c>
      <c r="AT151" s="65" t="s">
        <v>118</v>
      </c>
      <c r="AU151" s="53" t="s">
        <v>118</v>
      </c>
      <c r="AV151" s="65" t="s">
        <v>118</v>
      </c>
      <c r="AW151" s="65" t="s">
        <v>118</v>
      </c>
      <c r="AX151" s="65" t="s">
        <v>118</v>
      </c>
      <c r="AY151" s="65" t="s">
        <v>118</v>
      </c>
      <c r="AZ151" s="65" t="s">
        <v>118</v>
      </c>
      <c r="BA151" s="65" t="s">
        <v>118</v>
      </c>
      <c r="BB151" s="65" t="s">
        <v>118</v>
      </c>
      <c r="BC151" s="65" t="s">
        <v>118</v>
      </c>
      <c r="BD151" s="11" t="s">
        <v>118</v>
      </c>
      <c r="BE151" s="234"/>
      <c r="BF151" s="234"/>
      <c r="BG151" s="234"/>
      <c r="BH151" s="234"/>
      <c r="BI151" s="234"/>
      <c r="BJ151" s="234"/>
      <c r="BK151" s="234"/>
      <c r="BL151" s="234"/>
      <c r="BM151" s="234"/>
      <c r="BN151" s="234"/>
      <c r="BO151" s="234"/>
      <c r="BP151" s="234"/>
      <c r="BQ151" s="234"/>
      <c r="BR151" s="234"/>
      <c r="BS151" s="234"/>
      <c r="BT151" s="234"/>
      <c r="BU151" s="234"/>
      <c r="BV151" s="234"/>
      <c r="BW151" s="234"/>
      <c r="BX151" s="234"/>
      <c r="BY151" s="234"/>
      <c r="BZ151" s="234"/>
      <c r="CA151" s="234"/>
      <c r="CB151" s="234"/>
      <c r="CC151" s="234"/>
      <c r="CD151" s="234"/>
      <c r="CE151" s="234"/>
      <c r="CF151" s="234"/>
      <c r="CG151" s="234"/>
      <c r="CH151" s="234"/>
      <c r="CI151" s="234"/>
      <c r="CJ151" s="234"/>
      <c r="CK151" s="234"/>
      <c r="CL151" s="234"/>
      <c r="CM151" s="234"/>
      <c r="CN151" s="234"/>
      <c r="CO151" s="234"/>
      <c r="CP151" s="234"/>
      <c r="CQ151" s="234"/>
      <c r="CR151" s="234"/>
      <c r="CS151" s="234"/>
      <c r="CT151" s="234"/>
      <c r="CU151" s="234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  <c r="DJ151" s="234"/>
      <c r="DK151" s="234"/>
      <c r="DL151" s="234"/>
      <c r="DM151" s="234"/>
      <c r="DN151" s="234"/>
      <c r="DO151" s="234"/>
      <c r="DP151" s="234"/>
      <c r="DQ151" s="234"/>
      <c r="DR151" s="234"/>
      <c r="DS151" s="234"/>
      <c r="DT151" s="234"/>
      <c r="DU151" s="234"/>
      <c r="DV151" s="234"/>
      <c r="DW151" s="234"/>
      <c r="DX151" s="234"/>
      <c r="DY151" s="234"/>
      <c r="DZ151" s="234"/>
      <c r="EA151" s="234"/>
      <c r="EB151" s="234"/>
      <c r="EC151" s="234"/>
      <c r="ED151" s="234"/>
      <c r="EE151" s="234"/>
      <c r="EF151" s="234"/>
      <c r="EG151" s="234"/>
      <c r="EH151" s="234"/>
      <c r="EI151" s="234"/>
      <c r="EJ151" s="234"/>
      <c r="EK151" s="234"/>
      <c r="EL151" s="234"/>
      <c r="EM151" s="234"/>
      <c r="EN151" s="234"/>
      <c r="EO151" s="234"/>
      <c r="EP151" s="234"/>
      <c r="EQ151" s="234"/>
      <c r="ER151" s="234"/>
      <c r="ES151" s="234"/>
      <c r="ET151" s="234"/>
      <c r="EU151" s="234"/>
      <c r="EV151" s="234"/>
      <c r="EW151" s="234"/>
      <c r="EX151" s="234"/>
      <c r="EY151" s="234"/>
      <c r="EZ151" s="234"/>
      <c r="FA151" s="234"/>
      <c r="FB151" s="234"/>
      <c r="FC151" s="234"/>
      <c r="FD151" s="234"/>
      <c r="FE151" s="234"/>
      <c r="FF151" s="234"/>
      <c r="FG151" s="234"/>
      <c r="FH151" s="234"/>
      <c r="FI151" s="234"/>
      <c r="FJ151" s="234"/>
      <c r="FK151" s="234"/>
      <c r="FL151" s="234"/>
      <c r="FM151" s="234"/>
      <c r="FN151" s="234"/>
      <c r="FO151" s="234"/>
      <c r="FP151" s="234"/>
      <c r="FQ151" s="234"/>
      <c r="FR151" s="234"/>
      <c r="FS151" s="234"/>
      <c r="FT151" s="234"/>
      <c r="FU151" s="234"/>
      <c r="FV151" s="234"/>
      <c r="FW151" s="234"/>
      <c r="FX151" s="234"/>
      <c r="FY151" s="234"/>
      <c r="FZ151" s="234"/>
      <c r="GA151" s="234"/>
      <c r="GB151" s="234"/>
      <c r="GC151" s="234"/>
      <c r="GD151" s="234"/>
      <c r="GE151" s="234"/>
      <c r="GF151" s="234"/>
      <c r="GG151" s="234"/>
      <c r="GH151" s="234"/>
      <c r="GI151" s="234"/>
      <c r="GJ151" s="234"/>
      <c r="GK151" s="234"/>
      <c r="GL151" s="234"/>
      <c r="GM151" s="234"/>
      <c r="GN151" s="234"/>
      <c r="GO151" s="234"/>
      <c r="GP151" s="234"/>
      <c r="GQ151" s="234"/>
      <c r="GR151" s="234"/>
      <c r="GS151" s="234"/>
      <c r="GT151" s="234"/>
      <c r="GU151" s="234"/>
      <c r="GV151" s="234"/>
      <c r="GW151" s="234"/>
      <c r="GX151" s="234"/>
      <c r="GY151" s="234"/>
      <c r="GZ151" s="234"/>
      <c r="HA151" s="234"/>
      <c r="HB151" s="234"/>
      <c r="HC151" s="234"/>
      <c r="HD151" s="234"/>
      <c r="HE151" s="234"/>
      <c r="HF151" s="234"/>
      <c r="HG151" s="234"/>
      <c r="HH151" s="234"/>
      <c r="HI151" s="234"/>
      <c r="HJ151" s="234"/>
      <c r="HK151" s="234"/>
      <c r="HL151" s="234"/>
      <c r="HM151" s="234"/>
      <c r="HN151" s="234"/>
      <c r="HO151" s="234"/>
      <c r="HP151" s="234"/>
      <c r="HQ151" s="234"/>
      <c r="HR151" s="234"/>
      <c r="HS151" s="234"/>
      <c r="HT151" s="234"/>
      <c r="HU151" s="234"/>
      <c r="HV151" s="234"/>
      <c r="HW151" s="234"/>
      <c r="HX151" s="234"/>
      <c r="HY151" s="234"/>
      <c r="HZ151" s="234"/>
      <c r="IA151" s="234"/>
      <c r="IB151" s="234"/>
      <c r="IC151" s="234"/>
      <c r="ID151" s="234"/>
      <c r="IE151" s="234"/>
      <c r="IF151" s="234"/>
      <c r="IG151" s="234"/>
      <c r="IH151" s="234"/>
      <c r="II151" s="234"/>
      <c r="IJ151" s="234"/>
      <c r="IK151" s="234"/>
      <c r="IL151" s="234"/>
      <c r="IM151" s="234"/>
      <c r="IN151" s="234"/>
      <c r="IO151" s="234"/>
      <c r="IP151" s="234"/>
      <c r="IQ151" s="234"/>
      <c r="IR151" s="234"/>
      <c r="IS151" s="234"/>
      <c r="IT151" s="234"/>
      <c r="IU151" s="234"/>
      <c r="IV151" s="234"/>
      <c r="IW151" s="234"/>
      <c r="IX151" s="234"/>
      <c r="IY151" s="234"/>
      <c r="IZ151" s="234"/>
      <c r="JA151" s="234"/>
      <c r="JB151" s="234"/>
      <c r="JC151" s="234"/>
    </row>
    <row r="152" spans="1:263" ht="39" customHeight="1" thickBot="1" x14ac:dyDescent="0.3">
      <c r="A152" s="318">
        <v>70</v>
      </c>
      <c r="B152" s="304" t="s">
        <v>566</v>
      </c>
      <c r="C152" s="39" t="s">
        <v>562</v>
      </c>
      <c r="D152" s="39" t="s">
        <v>112</v>
      </c>
      <c r="E152" s="39" t="s">
        <v>117</v>
      </c>
      <c r="F152" s="39" t="s">
        <v>563</v>
      </c>
      <c r="G152" s="236">
        <v>11796</v>
      </c>
      <c r="H152" s="44" t="s">
        <v>525</v>
      </c>
      <c r="I152" s="38" t="s">
        <v>567</v>
      </c>
      <c r="J152" s="39" t="s">
        <v>568</v>
      </c>
      <c r="K152" s="237">
        <v>42811</v>
      </c>
      <c r="L152" s="68">
        <v>23430</v>
      </c>
      <c r="M152" s="236">
        <v>12054</v>
      </c>
      <c r="N152" s="237">
        <v>42811</v>
      </c>
      <c r="O152" s="237">
        <v>42811</v>
      </c>
      <c r="P152" s="39" t="s">
        <v>292</v>
      </c>
      <c r="Q152" s="57" t="s">
        <v>118</v>
      </c>
      <c r="R152" s="57" t="s">
        <v>118</v>
      </c>
      <c r="S152" s="57" t="s">
        <v>118</v>
      </c>
      <c r="T152" s="39" t="s">
        <v>118</v>
      </c>
      <c r="U152" s="57" t="s">
        <v>118</v>
      </c>
      <c r="V152" s="57" t="s">
        <v>118</v>
      </c>
      <c r="W152" s="238" t="s">
        <v>118</v>
      </c>
      <c r="X152" s="57" t="s">
        <v>118</v>
      </c>
      <c r="Y152" s="55" t="s">
        <v>118</v>
      </c>
      <c r="Z152" s="57" t="s">
        <v>118</v>
      </c>
      <c r="AA152" s="238" t="s">
        <v>118</v>
      </c>
      <c r="AB152" s="55" t="s">
        <v>118</v>
      </c>
      <c r="AC152" s="239">
        <v>0</v>
      </c>
      <c r="AD152" s="239">
        <v>0</v>
      </c>
      <c r="AE152" s="239">
        <v>0</v>
      </c>
      <c r="AF152" s="239">
        <v>0</v>
      </c>
      <c r="AG152" s="239">
        <v>5385</v>
      </c>
      <c r="AH152" s="240">
        <f t="shared" si="2"/>
        <v>5385</v>
      </c>
      <c r="AI152" s="269" t="s">
        <v>118</v>
      </c>
      <c r="AJ152" s="236" t="s">
        <v>118</v>
      </c>
      <c r="AK152" s="39" t="s">
        <v>118</v>
      </c>
      <c r="AL152" s="236" t="s">
        <v>118</v>
      </c>
      <c r="AM152" s="55" t="s">
        <v>118</v>
      </c>
      <c r="AN152" s="55" t="s">
        <v>118</v>
      </c>
      <c r="AO152" s="55" t="s">
        <v>118</v>
      </c>
      <c r="AP152" s="55" t="s">
        <v>118</v>
      </c>
      <c r="AQ152" s="55" t="s">
        <v>118</v>
      </c>
      <c r="AR152" s="55" t="s">
        <v>118</v>
      </c>
      <c r="AS152" s="65" t="s">
        <v>118</v>
      </c>
      <c r="AT152" s="65" t="s">
        <v>118</v>
      </c>
      <c r="AU152" s="53" t="s">
        <v>118</v>
      </c>
      <c r="AV152" s="65" t="s">
        <v>118</v>
      </c>
      <c r="AW152" s="65" t="s">
        <v>118</v>
      </c>
      <c r="AX152" s="65" t="s">
        <v>118</v>
      </c>
      <c r="AY152" s="65" t="s">
        <v>118</v>
      </c>
      <c r="AZ152" s="65" t="s">
        <v>118</v>
      </c>
      <c r="BA152" s="65" t="s">
        <v>118</v>
      </c>
      <c r="BB152" s="65" t="s">
        <v>118</v>
      </c>
      <c r="BC152" s="65" t="s">
        <v>118</v>
      </c>
      <c r="BD152" s="11" t="s">
        <v>118</v>
      </c>
      <c r="BE152" s="234"/>
      <c r="BF152" s="234"/>
      <c r="BG152" s="234"/>
      <c r="BH152" s="234"/>
      <c r="BI152" s="234"/>
      <c r="BJ152" s="234"/>
      <c r="BK152" s="234"/>
      <c r="BL152" s="234"/>
      <c r="BM152" s="234"/>
      <c r="BN152" s="234"/>
      <c r="BO152" s="234"/>
      <c r="BP152" s="234"/>
      <c r="BQ152" s="234"/>
      <c r="BR152" s="234"/>
      <c r="BS152" s="234"/>
      <c r="BT152" s="234"/>
      <c r="BU152" s="234"/>
      <c r="BV152" s="234"/>
      <c r="BW152" s="234"/>
      <c r="BX152" s="234"/>
      <c r="BY152" s="234"/>
      <c r="BZ152" s="234"/>
      <c r="CA152" s="234"/>
      <c r="CB152" s="234"/>
      <c r="CC152" s="234"/>
      <c r="CD152" s="234"/>
      <c r="CE152" s="234"/>
      <c r="CF152" s="234"/>
      <c r="CG152" s="234"/>
      <c r="CH152" s="234"/>
      <c r="CI152" s="234"/>
      <c r="CJ152" s="234"/>
      <c r="CK152" s="234"/>
      <c r="CL152" s="234"/>
      <c r="CM152" s="234"/>
      <c r="CN152" s="234"/>
      <c r="CO152" s="234"/>
      <c r="CP152" s="234"/>
      <c r="CQ152" s="234"/>
      <c r="CR152" s="234"/>
      <c r="CS152" s="234"/>
      <c r="CT152" s="234"/>
      <c r="CU152" s="234"/>
      <c r="CV152" s="234"/>
      <c r="CW152" s="234"/>
      <c r="CX152" s="234"/>
      <c r="CY152" s="234"/>
      <c r="CZ152" s="234"/>
      <c r="DA152" s="234"/>
      <c r="DB152" s="234"/>
      <c r="DC152" s="234"/>
      <c r="DD152" s="234"/>
      <c r="DE152" s="234"/>
      <c r="DF152" s="234"/>
      <c r="DG152" s="234"/>
      <c r="DH152" s="234"/>
      <c r="DI152" s="234"/>
      <c r="DJ152" s="234"/>
      <c r="DK152" s="234"/>
      <c r="DL152" s="234"/>
      <c r="DM152" s="234"/>
      <c r="DN152" s="234"/>
      <c r="DO152" s="234"/>
      <c r="DP152" s="234"/>
      <c r="DQ152" s="234"/>
      <c r="DR152" s="234"/>
      <c r="DS152" s="234"/>
      <c r="DT152" s="234"/>
      <c r="DU152" s="234"/>
      <c r="DV152" s="234"/>
      <c r="DW152" s="234"/>
      <c r="DX152" s="234"/>
      <c r="DY152" s="234"/>
      <c r="DZ152" s="234"/>
      <c r="EA152" s="234"/>
      <c r="EB152" s="234"/>
      <c r="EC152" s="234"/>
      <c r="ED152" s="234"/>
      <c r="EE152" s="234"/>
      <c r="EF152" s="234"/>
      <c r="EG152" s="234"/>
      <c r="EH152" s="234"/>
      <c r="EI152" s="234"/>
      <c r="EJ152" s="234"/>
      <c r="EK152" s="234"/>
      <c r="EL152" s="234"/>
      <c r="EM152" s="234"/>
      <c r="EN152" s="234"/>
      <c r="EO152" s="234"/>
      <c r="EP152" s="234"/>
      <c r="EQ152" s="234"/>
      <c r="ER152" s="234"/>
      <c r="ES152" s="234"/>
      <c r="ET152" s="234"/>
      <c r="EU152" s="234"/>
      <c r="EV152" s="234"/>
      <c r="EW152" s="234"/>
      <c r="EX152" s="234"/>
      <c r="EY152" s="234"/>
      <c r="EZ152" s="234"/>
      <c r="FA152" s="234"/>
      <c r="FB152" s="234"/>
      <c r="FC152" s="234"/>
      <c r="FD152" s="234"/>
      <c r="FE152" s="234"/>
      <c r="FF152" s="234"/>
      <c r="FG152" s="234"/>
      <c r="FH152" s="234"/>
      <c r="FI152" s="234"/>
      <c r="FJ152" s="234"/>
      <c r="FK152" s="234"/>
      <c r="FL152" s="234"/>
      <c r="FM152" s="234"/>
      <c r="FN152" s="234"/>
      <c r="FO152" s="234"/>
      <c r="FP152" s="234"/>
      <c r="FQ152" s="234"/>
      <c r="FR152" s="234"/>
      <c r="FS152" s="234"/>
      <c r="FT152" s="234"/>
      <c r="FU152" s="234"/>
      <c r="FV152" s="234"/>
      <c r="FW152" s="234"/>
      <c r="FX152" s="234"/>
      <c r="FY152" s="234"/>
      <c r="FZ152" s="234"/>
      <c r="GA152" s="234"/>
      <c r="GB152" s="234"/>
      <c r="GC152" s="234"/>
      <c r="GD152" s="234"/>
      <c r="GE152" s="234"/>
      <c r="GF152" s="234"/>
      <c r="GG152" s="234"/>
      <c r="GH152" s="234"/>
      <c r="GI152" s="234"/>
      <c r="GJ152" s="234"/>
      <c r="GK152" s="234"/>
      <c r="GL152" s="234"/>
      <c r="GM152" s="234"/>
      <c r="GN152" s="234"/>
      <c r="GO152" s="234"/>
      <c r="GP152" s="234"/>
      <c r="GQ152" s="234"/>
      <c r="GR152" s="234"/>
      <c r="GS152" s="234"/>
      <c r="GT152" s="234"/>
      <c r="GU152" s="234"/>
      <c r="GV152" s="234"/>
      <c r="GW152" s="234"/>
      <c r="GX152" s="234"/>
      <c r="GY152" s="234"/>
      <c r="GZ152" s="234"/>
      <c r="HA152" s="234"/>
      <c r="HB152" s="234"/>
      <c r="HC152" s="234"/>
      <c r="HD152" s="234"/>
      <c r="HE152" s="234"/>
      <c r="HF152" s="234"/>
      <c r="HG152" s="234"/>
      <c r="HH152" s="234"/>
      <c r="HI152" s="234"/>
      <c r="HJ152" s="234"/>
      <c r="HK152" s="234"/>
      <c r="HL152" s="234"/>
      <c r="HM152" s="234"/>
      <c r="HN152" s="234"/>
      <c r="HO152" s="234"/>
      <c r="HP152" s="234"/>
      <c r="HQ152" s="234"/>
      <c r="HR152" s="234"/>
      <c r="HS152" s="234"/>
      <c r="HT152" s="234"/>
      <c r="HU152" s="234"/>
      <c r="HV152" s="234"/>
      <c r="HW152" s="234"/>
      <c r="HX152" s="234"/>
      <c r="HY152" s="234"/>
      <c r="HZ152" s="234"/>
      <c r="IA152" s="234"/>
      <c r="IB152" s="234"/>
      <c r="IC152" s="234"/>
      <c r="ID152" s="234"/>
      <c r="IE152" s="234"/>
      <c r="IF152" s="234"/>
      <c r="IG152" s="234"/>
      <c r="IH152" s="234"/>
      <c r="II152" s="234"/>
      <c r="IJ152" s="234"/>
      <c r="IK152" s="234"/>
      <c r="IL152" s="234"/>
      <c r="IM152" s="234"/>
      <c r="IN152" s="234"/>
      <c r="IO152" s="234"/>
      <c r="IP152" s="234"/>
      <c r="IQ152" s="234"/>
      <c r="IR152" s="234"/>
      <c r="IS152" s="234"/>
      <c r="IT152" s="234"/>
      <c r="IU152" s="234"/>
      <c r="IV152" s="234"/>
      <c r="IW152" s="234"/>
      <c r="IX152" s="234"/>
      <c r="IY152" s="234"/>
      <c r="IZ152" s="234"/>
      <c r="JA152" s="234"/>
      <c r="JB152" s="234"/>
      <c r="JC152" s="234"/>
    </row>
    <row r="153" spans="1:263" ht="39" customHeight="1" thickBot="1" x14ac:dyDescent="0.3">
      <c r="A153" s="318">
        <v>71</v>
      </c>
      <c r="B153" s="304" t="s">
        <v>569</v>
      </c>
      <c r="C153" s="39" t="s">
        <v>562</v>
      </c>
      <c r="D153" s="39" t="s">
        <v>112</v>
      </c>
      <c r="E153" s="39" t="s">
        <v>117</v>
      </c>
      <c r="F153" s="39" t="s">
        <v>563</v>
      </c>
      <c r="G153" s="236">
        <v>11796</v>
      </c>
      <c r="H153" s="44" t="s">
        <v>402</v>
      </c>
      <c r="I153" s="38" t="s">
        <v>570</v>
      </c>
      <c r="J153" s="39" t="s">
        <v>571</v>
      </c>
      <c r="K153" s="237">
        <v>42811</v>
      </c>
      <c r="L153" s="68">
        <v>3190</v>
      </c>
      <c r="M153" s="236">
        <v>12054</v>
      </c>
      <c r="N153" s="237">
        <v>42811</v>
      </c>
      <c r="O153" s="237">
        <v>42811</v>
      </c>
      <c r="P153" s="39" t="s">
        <v>292</v>
      </c>
      <c r="Q153" s="57" t="s">
        <v>118</v>
      </c>
      <c r="R153" s="57" t="s">
        <v>118</v>
      </c>
      <c r="S153" s="57" t="s">
        <v>118</v>
      </c>
      <c r="T153" s="39" t="s">
        <v>118</v>
      </c>
      <c r="U153" s="57" t="s">
        <v>118</v>
      </c>
      <c r="V153" s="57" t="s">
        <v>118</v>
      </c>
      <c r="W153" s="238" t="s">
        <v>118</v>
      </c>
      <c r="X153" s="57" t="s">
        <v>118</v>
      </c>
      <c r="Y153" s="55" t="s">
        <v>118</v>
      </c>
      <c r="Z153" s="57" t="s">
        <v>118</v>
      </c>
      <c r="AA153" s="238" t="s">
        <v>118</v>
      </c>
      <c r="AB153" s="55" t="s">
        <v>118</v>
      </c>
      <c r="AC153" s="239">
        <v>0</v>
      </c>
      <c r="AD153" s="239">
        <v>0</v>
      </c>
      <c r="AE153" s="239">
        <v>0</v>
      </c>
      <c r="AF153" s="239">
        <v>0</v>
      </c>
      <c r="AG153" s="239">
        <v>2214</v>
      </c>
      <c r="AH153" s="240">
        <f t="shared" si="2"/>
        <v>2214</v>
      </c>
      <c r="AI153" s="269" t="s">
        <v>118</v>
      </c>
      <c r="AJ153" s="236" t="s">
        <v>118</v>
      </c>
      <c r="AK153" s="39" t="s">
        <v>118</v>
      </c>
      <c r="AL153" s="236" t="s">
        <v>118</v>
      </c>
      <c r="AM153" s="55" t="s">
        <v>118</v>
      </c>
      <c r="AN153" s="55" t="s">
        <v>118</v>
      </c>
      <c r="AO153" s="55" t="s">
        <v>118</v>
      </c>
      <c r="AP153" s="55" t="s">
        <v>118</v>
      </c>
      <c r="AQ153" s="55" t="s">
        <v>118</v>
      </c>
      <c r="AR153" s="55" t="s">
        <v>118</v>
      </c>
      <c r="AS153" s="65" t="s">
        <v>118</v>
      </c>
      <c r="AT153" s="65" t="s">
        <v>118</v>
      </c>
      <c r="AU153" s="53" t="s">
        <v>118</v>
      </c>
      <c r="AV153" s="65" t="s">
        <v>118</v>
      </c>
      <c r="AW153" s="65" t="s">
        <v>118</v>
      </c>
      <c r="AX153" s="65" t="s">
        <v>118</v>
      </c>
      <c r="AY153" s="65" t="s">
        <v>118</v>
      </c>
      <c r="AZ153" s="65" t="s">
        <v>118</v>
      </c>
      <c r="BA153" s="65" t="s">
        <v>118</v>
      </c>
      <c r="BB153" s="65" t="s">
        <v>118</v>
      </c>
      <c r="BC153" s="65" t="s">
        <v>118</v>
      </c>
      <c r="BD153" s="11" t="s">
        <v>118</v>
      </c>
      <c r="BE153" s="234"/>
      <c r="BF153" s="234"/>
      <c r="BG153" s="234"/>
      <c r="BH153" s="234"/>
      <c r="BI153" s="234"/>
      <c r="BJ153" s="234"/>
      <c r="BK153" s="234"/>
      <c r="BL153" s="234"/>
      <c r="BM153" s="234"/>
      <c r="BN153" s="234"/>
      <c r="BO153" s="234"/>
      <c r="BP153" s="234"/>
      <c r="BQ153" s="234"/>
      <c r="BR153" s="234"/>
      <c r="BS153" s="234"/>
      <c r="BT153" s="234"/>
      <c r="BU153" s="234"/>
      <c r="BV153" s="234"/>
      <c r="BW153" s="234"/>
      <c r="BX153" s="234"/>
      <c r="BY153" s="234"/>
      <c r="BZ153" s="234"/>
      <c r="CA153" s="234"/>
      <c r="CB153" s="234"/>
      <c r="CC153" s="234"/>
      <c r="CD153" s="234"/>
      <c r="CE153" s="234"/>
      <c r="CF153" s="234"/>
      <c r="CG153" s="234"/>
      <c r="CH153" s="234"/>
      <c r="CI153" s="234"/>
      <c r="CJ153" s="234"/>
      <c r="CK153" s="234"/>
      <c r="CL153" s="234"/>
      <c r="CM153" s="234"/>
      <c r="CN153" s="234"/>
      <c r="CO153" s="234"/>
      <c r="CP153" s="234"/>
      <c r="CQ153" s="234"/>
      <c r="CR153" s="234"/>
      <c r="CS153" s="234"/>
      <c r="CT153" s="234"/>
      <c r="CU153" s="234"/>
      <c r="CV153" s="234"/>
      <c r="CW153" s="234"/>
      <c r="CX153" s="234"/>
      <c r="CY153" s="234"/>
      <c r="CZ153" s="234"/>
      <c r="DA153" s="234"/>
      <c r="DB153" s="234"/>
      <c r="DC153" s="234"/>
      <c r="DD153" s="234"/>
      <c r="DE153" s="234"/>
      <c r="DF153" s="234"/>
      <c r="DG153" s="234"/>
      <c r="DH153" s="234"/>
      <c r="DI153" s="234"/>
      <c r="DJ153" s="234"/>
      <c r="DK153" s="234"/>
      <c r="DL153" s="234"/>
      <c r="DM153" s="234"/>
      <c r="DN153" s="234"/>
      <c r="DO153" s="234"/>
      <c r="DP153" s="234"/>
      <c r="DQ153" s="234"/>
      <c r="DR153" s="234"/>
      <c r="DS153" s="234"/>
      <c r="DT153" s="234"/>
      <c r="DU153" s="234"/>
      <c r="DV153" s="234"/>
      <c r="DW153" s="234"/>
      <c r="DX153" s="234"/>
      <c r="DY153" s="234"/>
      <c r="DZ153" s="234"/>
      <c r="EA153" s="234"/>
      <c r="EB153" s="234"/>
      <c r="EC153" s="234"/>
      <c r="ED153" s="234"/>
      <c r="EE153" s="234"/>
      <c r="EF153" s="234"/>
      <c r="EG153" s="234"/>
      <c r="EH153" s="234"/>
      <c r="EI153" s="234"/>
      <c r="EJ153" s="234"/>
      <c r="EK153" s="234"/>
      <c r="EL153" s="234"/>
      <c r="EM153" s="234"/>
      <c r="EN153" s="234"/>
      <c r="EO153" s="234"/>
      <c r="EP153" s="234"/>
      <c r="EQ153" s="234"/>
      <c r="ER153" s="234"/>
      <c r="ES153" s="234"/>
      <c r="ET153" s="234"/>
      <c r="EU153" s="234"/>
      <c r="EV153" s="234"/>
      <c r="EW153" s="234"/>
      <c r="EX153" s="234"/>
      <c r="EY153" s="234"/>
      <c r="EZ153" s="234"/>
      <c r="FA153" s="234"/>
      <c r="FB153" s="234"/>
      <c r="FC153" s="234"/>
      <c r="FD153" s="234"/>
      <c r="FE153" s="234"/>
      <c r="FF153" s="234"/>
      <c r="FG153" s="234"/>
      <c r="FH153" s="234"/>
      <c r="FI153" s="234"/>
      <c r="FJ153" s="234"/>
      <c r="FK153" s="234"/>
      <c r="FL153" s="234"/>
      <c r="FM153" s="234"/>
      <c r="FN153" s="234"/>
      <c r="FO153" s="234"/>
      <c r="FP153" s="234"/>
      <c r="FQ153" s="234"/>
      <c r="FR153" s="234"/>
      <c r="FS153" s="234"/>
      <c r="FT153" s="234"/>
      <c r="FU153" s="234"/>
      <c r="FV153" s="234"/>
      <c r="FW153" s="234"/>
      <c r="FX153" s="234"/>
      <c r="FY153" s="234"/>
      <c r="FZ153" s="234"/>
      <c r="GA153" s="234"/>
      <c r="GB153" s="234"/>
      <c r="GC153" s="234"/>
      <c r="GD153" s="234"/>
      <c r="GE153" s="234"/>
      <c r="GF153" s="234"/>
      <c r="GG153" s="234"/>
      <c r="GH153" s="234"/>
      <c r="GI153" s="234"/>
      <c r="GJ153" s="234"/>
      <c r="GK153" s="234"/>
      <c r="GL153" s="234"/>
      <c r="GM153" s="234"/>
      <c r="GN153" s="234"/>
      <c r="GO153" s="234"/>
      <c r="GP153" s="234"/>
      <c r="GQ153" s="234"/>
      <c r="GR153" s="234"/>
      <c r="GS153" s="234"/>
      <c r="GT153" s="234"/>
      <c r="GU153" s="234"/>
      <c r="GV153" s="234"/>
      <c r="GW153" s="234"/>
      <c r="GX153" s="234"/>
      <c r="GY153" s="234"/>
      <c r="GZ153" s="234"/>
      <c r="HA153" s="234"/>
      <c r="HB153" s="234"/>
      <c r="HC153" s="234"/>
      <c r="HD153" s="234"/>
      <c r="HE153" s="234"/>
      <c r="HF153" s="234"/>
      <c r="HG153" s="234"/>
      <c r="HH153" s="234"/>
      <c r="HI153" s="234"/>
      <c r="HJ153" s="234"/>
      <c r="HK153" s="234"/>
      <c r="HL153" s="234"/>
      <c r="HM153" s="234"/>
      <c r="HN153" s="234"/>
      <c r="HO153" s="234"/>
      <c r="HP153" s="234"/>
      <c r="HQ153" s="234"/>
      <c r="HR153" s="234"/>
      <c r="HS153" s="234"/>
      <c r="HT153" s="234"/>
      <c r="HU153" s="234"/>
      <c r="HV153" s="234"/>
      <c r="HW153" s="234"/>
      <c r="HX153" s="234"/>
      <c r="HY153" s="234"/>
      <c r="HZ153" s="234"/>
      <c r="IA153" s="234"/>
      <c r="IB153" s="234"/>
      <c r="IC153" s="234"/>
      <c r="ID153" s="234"/>
      <c r="IE153" s="234"/>
      <c r="IF153" s="234"/>
      <c r="IG153" s="234"/>
      <c r="IH153" s="234"/>
      <c r="II153" s="234"/>
      <c r="IJ153" s="234"/>
      <c r="IK153" s="234"/>
      <c r="IL153" s="234"/>
      <c r="IM153" s="234"/>
      <c r="IN153" s="234"/>
      <c r="IO153" s="234"/>
      <c r="IP153" s="234"/>
      <c r="IQ153" s="234"/>
      <c r="IR153" s="234"/>
      <c r="IS153" s="234"/>
      <c r="IT153" s="234"/>
      <c r="IU153" s="234"/>
      <c r="IV153" s="234"/>
      <c r="IW153" s="234"/>
      <c r="IX153" s="234"/>
      <c r="IY153" s="234"/>
      <c r="IZ153" s="234"/>
      <c r="JA153" s="234"/>
      <c r="JB153" s="234"/>
      <c r="JC153" s="234"/>
    </row>
    <row r="154" spans="1:263" ht="39" customHeight="1" thickBot="1" x14ac:dyDescent="0.3">
      <c r="A154" s="318">
        <v>72</v>
      </c>
      <c r="B154" s="304" t="s">
        <v>572</v>
      </c>
      <c r="C154" s="39" t="s">
        <v>573</v>
      </c>
      <c r="D154" s="39" t="s">
        <v>112</v>
      </c>
      <c r="E154" s="39" t="s">
        <v>117</v>
      </c>
      <c r="F154" s="39" t="s">
        <v>574</v>
      </c>
      <c r="G154" s="236">
        <v>11817</v>
      </c>
      <c r="H154" s="44" t="s">
        <v>575</v>
      </c>
      <c r="I154" s="38" t="s">
        <v>576</v>
      </c>
      <c r="J154" s="39" t="s">
        <v>577</v>
      </c>
      <c r="K154" s="237">
        <v>42866</v>
      </c>
      <c r="L154" s="68">
        <v>498500</v>
      </c>
      <c r="M154" s="236">
        <v>12055</v>
      </c>
      <c r="N154" s="237">
        <v>42866</v>
      </c>
      <c r="O154" s="237">
        <v>43100</v>
      </c>
      <c r="P154" s="39" t="s">
        <v>292</v>
      </c>
      <c r="Q154" s="57" t="s">
        <v>118</v>
      </c>
      <c r="R154" s="57" t="s">
        <v>118</v>
      </c>
      <c r="S154" s="57" t="s">
        <v>118</v>
      </c>
      <c r="T154" s="39" t="s">
        <v>118</v>
      </c>
      <c r="U154" s="57" t="s">
        <v>118</v>
      </c>
      <c r="V154" s="57" t="s">
        <v>118</v>
      </c>
      <c r="W154" s="238" t="s">
        <v>118</v>
      </c>
      <c r="X154" s="57" t="s">
        <v>118</v>
      </c>
      <c r="Y154" s="55" t="s">
        <v>118</v>
      </c>
      <c r="Z154" s="57" t="s">
        <v>118</v>
      </c>
      <c r="AA154" s="238" t="s">
        <v>118</v>
      </c>
      <c r="AB154" s="55" t="s">
        <v>118</v>
      </c>
      <c r="AC154" s="239">
        <v>0</v>
      </c>
      <c r="AD154" s="239">
        <v>0</v>
      </c>
      <c r="AE154" s="239">
        <v>0</v>
      </c>
      <c r="AF154" s="239">
        <v>0</v>
      </c>
      <c r="AG154" s="239">
        <f>19940+39880+59820+59820+19940+39880+59820+99700+99700</f>
        <v>498500</v>
      </c>
      <c r="AH154" s="240">
        <f t="shared" si="2"/>
        <v>498500</v>
      </c>
      <c r="AI154" s="269" t="s">
        <v>578</v>
      </c>
      <c r="AJ154" s="236">
        <v>11908</v>
      </c>
      <c r="AK154" s="39" t="s">
        <v>340</v>
      </c>
      <c r="AL154" s="236">
        <v>11908</v>
      </c>
      <c r="AM154" s="55" t="s">
        <v>118</v>
      </c>
      <c r="AN154" s="55" t="s">
        <v>118</v>
      </c>
      <c r="AO154" s="55" t="s">
        <v>118</v>
      </c>
      <c r="AP154" s="55" t="s">
        <v>118</v>
      </c>
      <c r="AQ154" s="55" t="s">
        <v>118</v>
      </c>
      <c r="AR154" s="55" t="s">
        <v>118</v>
      </c>
      <c r="AS154" s="65" t="s">
        <v>118</v>
      </c>
      <c r="AT154" s="65" t="s">
        <v>118</v>
      </c>
      <c r="AU154" s="53" t="s">
        <v>118</v>
      </c>
      <c r="AV154" s="65" t="s">
        <v>118</v>
      </c>
      <c r="AW154" s="65" t="s">
        <v>118</v>
      </c>
      <c r="AX154" s="65" t="s">
        <v>118</v>
      </c>
      <c r="AY154" s="65" t="s">
        <v>118</v>
      </c>
      <c r="AZ154" s="65" t="s">
        <v>118</v>
      </c>
      <c r="BA154" s="65" t="s">
        <v>118</v>
      </c>
      <c r="BB154" s="65" t="s">
        <v>118</v>
      </c>
      <c r="BC154" s="65" t="s">
        <v>118</v>
      </c>
      <c r="BD154" s="11" t="s">
        <v>118</v>
      </c>
      <c r="BE154" s="234"/>
      <c r="BF154" s="234"/>
      <c r="BG154" s="234"/>
      <c r="BH154" s="234"/>
      <c r="BI154" s="234"/>
      <c r="BJ154" s="234"/>
      <c r="BK154" s="234"/>
      <c r="BL154" s="234"/>
      <c r="BM154" s="234"/>
      <c r="BN154" s="234"/>
      <c r="BO154" s="234"/>
      <c r="BP154" s="234"/>
      <c r="BQ154" s="234"/>
      <c r="BR154" s="234"/>
      <c r="BS154" s="234"/>
      <c r="BT154" s="234"/>
      <c r="BU154" s="234"/>
      <c r="BV154" s="234"/>
      <c r="BW154" s="234"/>
      <c r="BX154" s="234"/>
      <c r="BY154" s="234"/>
      <c r="BZ154" s="234"/>
      <c r="CA154" s="234"/>
      <c r="CB154" s="234"/>
      <c r="CC154" s="234"/>
      <c r="CD154" s="234"/>
      <c r="CE154" s="234"/>
      <c r="CF154" s="234"/>
      <c r="CG154" s="234"/>
      <c r="CH154" s="234"/>
      <c r="CI154" s="234"/>
      <c r="CJ154" s="234"/>
      <c r="CK154" s="234"/>
      <c r="CL154" s="234"/>
      <c r="CM154" s="234"/>
      <c r="CN154" s="234"/>
      <c r="CO154" s="234"/>
      <c r="CP154" s="234"/>
      <c r="CQ154" s="234"/>
      <c r="CR154" s="234"/>
      <c r="CS154" s="234"/>
      <c r="CT154" s="234"/>
      <c r="CU154" s="234"/>
      <c r="CV154" s="234"/>
      <c r="CW154" s="234"/>
      <c r="CX154" s="234"/>
      <c r="CY154" s="234"/>
      <c r="CZ154" s="234"/>
      <c r="DA154" s="234"/>
      <c r="DB154" s="234"/>
      <c r="DC154" s="234"/>
      <c r="DD154" s="234"/>
      <c r="DE154" s="234"/>
      <c r="DF154" s="234"/>
      <c r="DG154" s="234"/>
      <c r="DH154" s="234"/>
      <c r="DI154" s="234"/>
      <c r="DJ154" s="234"/>
      <c r="DK154" s="234"/>
      <c r="DL154" s="234"/>
      <c r="DM154" s="234"/>
      <c r="DN154" s="234"/>
      <c r="DO154" s="234"/>
      <c r="DP154" s="234"/>
      <c r="DQ154" s="234"/>
      <c r="DR154" s="234"/>
      <c r="DS154" s="234"/>
      <c r="DT154" s="234"/>
      <c r="DU154" s="234"/>
      <c r="DV154" s="234"/>
      <c r="DW154" s="234"/>
      <c r="DX154" s="234"/>
      <c r="DY154" s="234"/>
      <c r="DZ154" s="234"/>
      <c r="EA154" s="234"/>
      <c r="EB154" s="234"/>
      <c r="EC154" s="234"/>
      <c r="ED154" s="234"/>
      <c r="EE154" s="234"/>
      <c r="EF154" s="234"/>
      <c r="EG154" s="234"/>
      <c r="EH154" s="234"/>
      <c r="EI154" s="234"/>
      <c r="EJ154" s="234"/>
      <c r="EK154" s="234"/>
      <c r="EL154" s="234"/>
      <c r="EM154" s="234"/>
      <c r="EN154" s="234"/>
      <c r="EO154" s="234"/>
      <c r="EP154" s="234"/>
      <c r="EQ154" s="234"/>
      <c r="ER154" s="234"/>
      <c r="ES154" s="234"/>
      <c r="ET154" s="234"/>
      <c r="EU154" s="234"/>
      <c r="EV154" s="234"/>
      <c r="EW154" s="234"/>
      <c r="EX154" s="234"/>
      <c r="EY154" s="234"/>
      <c r="EZ154" s="234"/>
      <c r="FA154" s="234"/>
      <c r="FB154" s="234"/>
      <c r="FC154" s="234"/>
      <c r="FD154" s="234"/>
      <c r="FE154" s="234"/>
      <c r="FF154" s="234"/>
      <c r="FG154" s="234"/>
      <c r="FH154" s="234"/>
      <c r="FI154" s="234"/>
      <c r="FJ154" s="234"/>
      <c r="FK154" s="234"/>
      <c r="FL154" s="234"/>
      <c r="FM154" s="234"/>
      <c r="FN154" s="234"/>
      <c r="FO154" s="234"/>
      <c r="FP154" s="234"/>
      <c r="FQ154" s="234"/>
      <c r="FR154" s="234"/>
      <c r="FS154" s="234"/>
      <c r="FT154" s="234"/>
      <c r="FU154" s="234"/>
      <c r="FV154" s="234"/>
      <c r="FW154" s="234"/>
      <c r="FX154" s="234"/>
      <c r="FY154" s="234"/>
      <c r="FZ154" s="234"/>
      <c r="GA154" s="234"/>
      <c r="GB154" s="234"/>
      <c r="GC154" s="234"/>
      <c r="GD154" s="234"/>
      <c r="GE154" s="234"/>
      <c r="GF154" s="234"/>
      <c r="GG154" s="234"/>
      <c r="GH154" s="234"/>
      <c r="GI154" s="234"/>
      <c r="GJ154" s="234"/>
      <c r="GK154" s="234"/>
      <c r="GL154" s="234"/>
      <c r="GM154" s="234"/>
      <c r="GN154" s="234"/>
      <c r="GO154" s="234"/>
      <c r="GP154" s="234"/>
      <c r="GQ154" s="234"/>
      <c r="GR154" s="234"/>
      <c r="GS154" s="234"/>
      <c r="GT154" s="234"/>
      <c r="GU154" s="234"/>
      <c r="GV154" s="234"/>
      <c r="GW154" s="234"/>
      <c r="GX154" s="234"/>
      <c r="GY154" s="234"/>
      <c r="GZ154" s="234"/>
      <c r="HA154" s="234"/>
      <c r="HB154" s="234"/>
      <c r="HC154" s="234"/>
      <c r="HD154" s="234"/>
      <c r="HE154" s="234"/>
      <c r="HF154" s="234"/>
      <c r="HG154" s="234"/>
      <c r="HH154" s="234"/>
      <c r="HI154" s="234"/>
      <c r="HJ154" s="234"/>
      <c r="HK154" s="234"/>
      <c r="HL154" s="234"/>
      <c r="HM154" s="234"/>
      <c r="HN154" s="234"/>
      <c r="HO154" s="234"/>
      <c r="HP154" s="234"/>
      <c r="HQ154" s="234"/>
      <c r="HR154" s="234"/>
      <c r="HS154" s="234"/>
      <c r="HT154" s="234"/>
      <c r="HU154" s="234"/>
      <c r="HV154" s="234"/>
      <c r="HW154" s="234"/>
      <c r="HX154" s="234"/>
      <c r="HY154" s="234"/>
      <c r="HZ154" s="234"/>
      <c r="IA154" s="234"/>
      <c r="IB154" s="234"/>
      <c r="IC154" s="234"/>
      <c r="ID154" s="234"/>
      <c r="IE154" s="234"/>
      <c r="IF154" s="234"/>
      <c r="IG154" s="234"/>
      <c r="IH154" s="234"/>
      <c r="II154" s="234"/>
      <c r="IJ154" s="234"/>
      <c r="IK154" s="234"/>
      <c r="IL154" s="234"/>
      <c r="IM154" s="234"/>
      <c r="IN154" s="234"/>
      <c r="IO154" s="234"/>
      <c r="IP154" s="234"/>
      <c r="IQ154" s="234"/>
      <c r="IR154" s="234"/>
      <c r="IS154" s="234"/>
      <c r="IT154" s="234"/>
      <c r="IU154" s="234"/>
      <c r="IV154" s="234"/>
      <c r="IW154" s="234"/>
      <c r="IX154" s="234"/>
      <c r="IY154" s="234"/>
      <c r="IZ154" s="234"/>
      <c r="JA154" s="234"/>
      <c r="JB154" s="234"/>
      <c r="JC154" s="234"/>
    </row>
    <row r="155" spans="1:263" ht="39" customHeight="1" thickBot="1" x14ac:dyDescent="0.3">
      <c r="A155" s="318">
        <v>73</v>
      </c>
      <c r="B155" s="304" t="s">
        <v>579</v>
      </c>
      <c r="C155" s="39" t="s">
        <v>580</v>
      </c>
      <c r="D155" s="39" t="s">
        <v>112</v>
      </c>
      <c r="E155" s="39" t="s">
        <v>117</v>
      </c>
      <c r="F155" s="39" t="s">
        <v>581</v>
      </c>
      <c r="G155" s="236">
        <v>11893</v>
      </c>
      <c r="H155" s="44" t="s">
        <v>582</v>
      </c>
      <c r="I155" s="38" t="s">
        <v>583</v>
      </c>
      <c r="J155" s="39" t="s">
        <v>584</v>
      </c>
      <c r="K155" s="237">
        <v>42867</v>
      </c>
      <c r="L155" s="68">
        <v>230824</v>
      </c>
      <c r="M155" s="236">
        <v>12060</v>
      </c>
      <c r="N155" s="237">
        <v>42867</v>
      </c>
      <c r="O155" s="237">
        <v>43100</v>
      </c>
      <c r="P155" s="39" t="s">
        <v>162</v>
      </c>
      <c r="Q155" s="57" t="s">
        <v>118</v>
      </c>
      <c r="R155" s="57" t="s">
        <v>118</v>
      </c>
      <c r="S155" s="57" t="s">
        <v>118</v>
      </c>
      <c r="T155" s="39" t="s">
        <v>118</v>
      </c>
      <c r="U155" s="57" t="s">
        <v>118</v>
      </c>
      <c r="V155" s="57" t="s">
        <v>118</v>
      </c>
      <c r="W155" s="238" t="s">
        <v>118</v>
      </c>
      <c r="X155" s="57" t="s">
        <v>118</v>
      </c>
      <c r="Y155" s="55" t="s">
        <v>118</v>
      </c>
      <c r="Z155" s="57" t="s">
        <v>118</v>
      </c>
      <c r="AA155" s="238" t="s">
        <v>118</v>
      </c>
      <c r="AB155" s="55" t="s">
        <v>118</v>
      </c>
      <c r="AC155" s="239">
        <v>0</v>
      </c>
      <c r="AD155" s="239">
        <v>0</v>
      </c>
      <c r="AE155" s="239">
        <v>0</v>
      </c>
      <c r="AF155" s="239">
        <v>0</v>
      </c>
      <c r="AG155" s="239">
        <f>34610.8+15855.3+9533.9+6029.2+1900+7070.8+5161.7+24836.46+34999.75</f>
        <v>139997.91</v>
      </c>
      <c r="AH155" s="240">
        <f t="shared" si="2"/>
        <v>139997.91</v>
      </c>
      <c r="AI155" s="269" t="s">
        <v>585</v>
      </c>
      <c r="AJ155" s="236">
        <v>11929</v>
      </c>
      <c r="AK155" s="39" t="s">
        <v>432</v>
      </c>
      <c r="AL155" s="236">
        <v>11929</v>
      </c>
      <c r="AM155" s="55" t="s">
        <v>118</v>
      </c>
      <c r="AN155" s="55" t="s">
        <v>118</v>
      </c>
      <c r="AO155" s="55" t="s">
        <v>118</v>
      </c>
      <c r="AP155" s="55" t="s">
        <v>118</v>
      </c>
      <c r="AQ155" s="55" t="s">
        <v>118</v>
      </c>
      <c r="AR155" s="55" t="s">
        <v>118</v>
      </c>
      <c r="AS155" s="65" t="s">
        <v>118</v>
      </c>
      <c r="AT155" s="65" t="s">
        <v>118</v>
      </c>
      <c r="AU155" s="53" t="s">
        <v>118</v>
      </c>
      <c r="AV155" s="65" t="s">
        <v>118</v>
      </c>
      <c r="AW155" s="65" t="s">
        <v>118</v>
      </c>
      <c r="AX155" s="65" t="s">
        <v>118</v>
      </c>
      <c r="AY155" s="65" t="s">
        <v>118</v>
      </c>
      <c r="AZ155" s="65" t="s">
        <v>118</v>
      </c>
      <c r="BA155" s="65" t="s">
        <v>118</v>
      </c>
      <c r="BB155" s="65" t="s">
        <v>118</v>
      </c>
      <c r="BC155" s="65" t="s">
        <v>118</v>
      </c>
      <c r="BD155" s="11" t="s">
        <v>118</v>
      </c>
      <c r="BE155" s="234"/>
      <c r="BF155" s="234"/>
      <c r="BG155" s="234"/>
      <c r="BH155" s="234"/>
      <c r="BI155" s="234"/>
      <c r="BJ155" s="234"/>
      <c r="BK155" s="234"/>
      <c r="BL155" s="234"/>
      <c r="BM155" s="234"/>
      <c r="BN155" s="234"/>
      <c r="BO155" s="234"/>
      <c r="BP155" s="234"/>
      <c r="BQ155" s="234"/>
      <c r="BR155" s="234"/>
      <c r="BS155" s="234"/>
      <c r="BT155" s="234"/>
      <c r="BU155" s="234"/>
      <c r="BV155" s="234"/>
      <c r="BW155" s="234"/>
      <c r="BX155" s="234"/>
      <c r="BY155" s="234"/>
      <c r="BZ155" s="234"/>
      <c r="CA155" s="234"/>
      <c r="CB155" s="234"/>
      <c r="CC155" s="234"/>
      <c r="CD155" s="234"/>
      <c r="CE155" s="234"/>
      <c r="CF155" s="234"/>
      <c r="CG155" s="234"/>
      <c r="CH155" s="234"/>
      <c r="CI155" s="234"/>
      <c r="CJ155" s="234"/>
      <c r="CK155" s="234"/>
      <c r="CL155" s="234"/>
      <c r="CM155" s="234"/>
      <c r="CN155" s="234"/>
      <c r="CO155" s="234"/>
      <c r="CP155" s="234"/>
      <c r="CQ155" s="234"/>
      <c r="CR155" s="234"/>
      <c r="CS155" s="234"/>
      <c r="CT155" s="234"/>
      <c r="CU155" s="234"/>
      <c r="CV155" s="234"/>
      <c r="CW155" s="234"/>
      <c r="CX155" s="234"/>
      <c r="CY155" s="234"/>
      <c r="CZ155" s="234"/>
      <c r="DA155" s="234"/>
      <c r="DB155" s="234"/>
      <c r="DC155" s="234"/>
      <c r="DD155" s="234"/>
      <c r="DE155" s="234"/>
      <c r="DF155" s="234"/>
      <c r="DG155" s="234"/>
      <c r="DH155" s="234"/>
      <c r="DI155" s="234"/>
      <c r="DJ155" s="234"/>
      <c r="DK155" s="234"/>
      <c r="DL155" s="234"/>
      <c r="DM155" s="234"/>
      <c r="DN155" s="234"/>
      <c r="DO155" s="234"/>
      <c r="DP155" s="234"/>
      <c r="DQ155" s="234"/>
      <c r="DR155" s="234"/>
      <c r="DS155" s="234"/>
      <c r="DT155" s="234"/>
      <c r="DU155" s="234"/>
      <c r="DV155" s="234"/>
      <c r="DW155" s="234"/>
      <c r="DX155" s="234"/>
      <c r="DY155" s="234"/>
      <c r="DZ155" s="234"/>
      <c r="EA155" s="234"/>
      <c r="EB155" s="234"/>
      <c r="EC155" s="234"/>
      <c r="ED155" s="234"/>
      <c r="EE155" s="234"/>
      <c r="EF155" s="234"/>
      <c r="EG155" s="234"/>
      <c r="EH155" s="234"/>
      <c r="EI155" s="234"/>
      <c r="EJ155" s="234"/>
      <c r="EK155" s="234"/>
      <c r="EL155" s="234"/>
      <c r="EM155" s="234"/>
      <c r="EN155" s="234"/>
      <c r="EO155" s="234"/>
      <c r="EP155" s="234"/>
      <c r="EQ155" s="234"/>
      <c r="ER155" s="234"/>
      <c r="ES155" s="234"/>
      <c r="ET155" s="234"/>
      <c r="EU155" s="234"/>
      <c r="EV155" s="234"/>
      <c r="EW155" s="234"/>
      <c r="EX155" s="234"/>
      <c r="EY155" s="234"/>
      <c r="EZ155" s="234"/>
      <c r="FA155" s="234"/>
      <c r="FB155" s="234"/>
      <c r="FC155" s="234"/>
      <c r="FD155" s="234"/>
      <c r="FE155" s="234"/>
      <c r="FF155" s="234"/>
      <c r="FG155" s="234"/>
      <c r="FH155" s="234"/>
      <c r="FI155" s="234"/>
      <c r="FJ155" s="234"/>
      <c r="FK155" s="234"/>
      <c r="FL155" s="234"/>
      <c r="FM155" s="234"/>
      <c r="FN155" s="234"/>
      <c r="FO155" s="234"/>
      <c r="FP155" s="234"/>
      <c r="FQ155" s="234"/>
      <c r="FR155" s="234"/>
      <c r="FS155" s="234"/>
      <c r="FT155" s="234"/>
      <c r="FU155" s="234"/>
      <c r="FV155" s="234"/>
      <c r="FW155" s="234"/>
      <c r="FX155" s="234"/>
      <c r="FY155" s="234"/>
      <c r="FZ155" s="234"/>
      <c r="GA155" s="234"/>
      <c r="GB155" s="234"/>
      <c r="GC155" s="234"/>
      <c r="GD155" s="234"/>
      <c r="GE155" s="234"/>
      <c r="GF155" s="234"/>
      <c r="GG155" s="234"/>
      <c r="GH155" s="234"/>
      <c r="GI155" s="234"/>
      <c r="GJ155" s="234"/>
      <c r="GK155" s="234"/>
      <c r="GL155" s="234"/>
      <c r="GM155" s="234"/>
      <c r="GN155" s="234"/>
      <c r="GO155" s="234"/>
      <c r="GP155" s="234"/>
      <c r="GQ155" s="234"/>
      <c r="GR155" s="234"/>
      <c r="GS155" s="234"/>
      <c r="GT155" s="234"/>
      <c r="GU155" s="234"/>
      <c r="GV155" s="234"/>
      <c r="GW155" s="234"/>
      <c r="GX155" s="234"/>
      <c r="GY155" s="234"/>
      <c r="GZ155" s="234"/>
      <c r="HA155" s="234"/>
      <c r="HB155" s="234"/>
      <c r="HC155" s="234"/>
      <c r="HD155" s="234"/>
      <c r="HE155" s="234"/>
      <c r="HF155" s="234"/>
      <c r="HG155" s="234"/>
      <c r="HH155" s="234"/>
      <c r="HI155" s="234"/>
      <c r="HJ155" s="234"/>
      <c r="HK155" s="234"/>
      <c r="HL155" s="234"/>
      <c r="HM155" s="234"/>
      <c r="HN155" s="234"/>
      <c r="HO155" s="234"/>
      <c r="HP155" s="234"/>
      <c r="HQ155" s="234"/>
      <c r="HR155" s="234"/>
      <c r="HS155" s="234"/>
      <c r="HT155" s="234"/>
      <c r="HU155" s="234"/>
      <c r="HV155" s="234"/>
      <c r="HW155" s="234"/>
      <c r="HX155" s="234"/>
      <c r="HY155" s="234"/>
      <c r="HZ155" s="234"/>
      <c r="IA155" s="234"/>
      <c r="IB155" s="234"/>
      <c r="IC155" s="234"/>
      <c r="ID155" s="234"/>
      <c r="IE155" s="234"/>
      <c r="IF155" s="234"/>
      <c r="IG155" s="234"/>
      <c r="IH155" s="234"/>
      <c r="II155" s="234"/>
      <c r="IJ155" s="234"/>
      <c r="IK155" s="234"/>
      <c r="IL155" s="234"/>
      <c r="IM155" s="234"/>
      <c r="IN155" s="234"/>
      <c r="IO155" s="234"/>
      <c r="IP155" s="234"/>
      <c r="IQ155" s="234"/>
      <c r="IR155" s="234"/>
      <c r="IS155" s="234"/>
      <c r="IT155" s="234"/>
      <c r="IU155" s="234"/>
      <c r="IV155" s="234"/>
      <c r="IW155" s="234"/>
      <c r="IX155" s="234"/>
      <c r="IY155" s="234"/>
      <c r="IZ155" s="234"/>
      <c r="JA155" s="234"/>
      <c r="JB155" s="234"/>
      <c r="JC155" s="234"/>
    </row>
    <row r="156" spans="1:263" ht="39" customHeight="1" thickBot="1" x14ac:dyDescent="0.3">
      <c r="A156" s="318">
        <v>74</v>
      </c>
      <c r="B156" s="304" t="s">
        <v>586</v>
      </c>
      <c r="C156" s="39" t="s">
        <v>118</v>
      </c>
      <c r="D156" s="39" t="s">
        <v>118</v>
      </c>
      <c r="E156" s="39" t="s">
        <v>118</v>
      </c>
      <c r="F156" s="39" t="s">
        <v>118</v>
      </c>
      <c r="G156" s="236" t="s">
        <v>118</v>
      </c>
      <c r="H156" s="44" t="s">
        <v>587</v>
      </c>
      <c r="I156" s="38" t="s">
        <v>588</v>
      </c>
      <c r="J156" s="39" t="s">
        <v>589</v>
      </c>
      <c r="K156" s="237">
        <v>42880</v>
      </c>
      <c r="L156" s="68">
        <v>450</v>
      </c>
      <c r="M156" s="236">
        <v>12060</v>
      </c>
      <c r="N156" s="237">
        <v>42880</v>
      </c>
      <c r="O156" s="237">
        <v>43245</v>
      </c>
      <c r="P156" s="39" t="s">
        <v>161</v>
      </c>
      <c r="Q156" s="57" t="s">
        <v>118</v>
      </c>
      <c r="R156" s="57" t="s">
        <v>118</v>
      </c>
      <c r="S156" s="57" t="s">
        <v>118</v>
      </c>
      <c r="T156" s="39" t="s">
        <v>118</v>
      </c>
      <c r="U156" s="57" t="s">
        <v>118</v>
      </c>
      <c r="V156" s="57" t="s">
        <v>118</v>
      </c>
      <c r="W156" s="238" t="s">
        <v>118</v>
      </c>
      <c r="X156" s="57" t="s">
        <v>118</v>
      </c>
      <c r="Y156" s="55" t="s">
        <v>118</v>
      </c>
      <c r="Z156" s="57" t="s">
        <v>118</v>
      </c>
      <c r="AA156" s="238" t="s">
        <v>118</v>
      </c>
      <c r="AB156" s="55" t="s">
        <v>118</v>
      </c>
      <c r="AC156" s="239">
        <v>0</v>
      </c>
      <c r="AD156" s="239">
        <v>0</v>
      </c>
      <c r="AE156" s="239">
        <v>0</v>
      </c>
      <c r="AF156" s="239">
        <v>0</v>
      </c>
      <c r="AG156" s="239">
        <v>450</v>
      </c>
      <c r="AH156" s="240">
        <f t="shared" si="2"/>
        <v>450</v>
      </c>
      <c r="AI156" s="269" t="s">
        <v>118</v>
      </c>
      <c r="AJ156" s="236" t="s">
        <v>118</v>
      </c>
      <c r="AK156" s="39" t="s">
        <v>118</v>
      </c>
      <c r="AL156" s="236" t="s">
        <v>118</v>
      </c>
      <c r="AM156" s="55" t="s">
        <v>590</v>
      </c>
      <c r="AN156" s="39" t="s">
        <v>591</v>
      </c>
      <c r="AO156" s="236">
        <v>12059</v>
      </c>
      <c r="AP156" s="237">
        <v>42880</v>
      </c>
      <c r="AQ156" s="55" t="s">
        <v>118</v>
      </c>
      <c r="AR156" s="55" t="s">
        <v>118</v>
      </c>
      <c r="AS156" s="65" t="s">
        <v>118</v>
      </c>
      <c r="AT156" s="65" t="s">
        <v>118</v>
      </c>
      <c r="AU156" s="53" t="s">
        <v>118</v>
      </c>
      <c r="AV156" s="65" t="s">
        <v>118</v>
      </c>
      <c r="AW156" s="65" t="s">
        <v>118</v>
      </c>
      <c r="AX156" s="65" t="s">
        <v>118</v>
      </c>
      <c r="AY156" s="65" t="s">
        <v>118</v>
      </c>
      <c r="AZ156" s="65" t="s">
        <v>118</v>
      </c>
      <c r="BA156" s="65" t="s">
        <v>118</v>
      </c>
      <c r="BB156" s="65" t="s">
        <v>118</v>
      </c>
      <c r="BC156" s="65" t="s">
        <v>118</v>
      </c>
      <c r="BD156" s="11" t="s">
        <v>118</v>
      </c>
      <c r="BE156" s="234"/>
      <c r="BF156" s="234"/>
      <c r="BG156" s="234"/>
      <c r="BH156" s="234"/>
      <c r="BI156" s="234"/>
      <c r="BJ156" s="234"/>
      <c r="BK156" s="234"/>
      <c r="BL156" s="234"/>
      <c r="BM156" s="234"/>
      <c r="BN156" s="234"/>
      <c r="BO156" s="234"/>
      <c r="BP156" s="234"/>
      <c r="BQ156" s="234"/>
      <c r="BR156" s="234"/>
      <c r="BS156" s="234"/>
      <c r="BT156" s="234"/>
      <c r="BU156" s="234"/>
      <c r="BV156" s="234"/>
      <c r="BW156" s="234"/>
      <c r="BX156" s="234"/>
      <c r="BY156" s="234"/>
      <c r="BZ156" s="234"/>
      <c r="CA156" s="234"/>
      <c r="CB156" s="234"/>
      <c r="CC156" s="234"/>
      <c r="CD156" s="234"/>
      <c r="CE156" s="234"/>
      <c r="CF156" s="234"/>
      <c r="CG156" s="234"/>
      <c r="CH156" s="234"/>
      <c r="CI156" s="234"/>
      <c r="CJ156" s="234"/>
      <c r="CK156" s="234"/>
      <c r="CL156" s="234"/>
      <c r="CM156" s="234"/>
      <c r="CN156" s="234"/>
      <c r="CO156" s="234"/>
      <c r="CP156" s="234"/>
      <c r="CQ156" s="234"/>
      <c r="CR156" s="234"/>
      <c r="CS156" s="234"/>
      <c r="CT156" s="234"/>
      <c r="CU156" s="234"/>
      <c r="CV156" s="234"/>
      <c r="CW156" s="234"/>
      <c r="CX156" s="234"/>
      <c r="CY156" s="234"/>
      <c r="CZ156" s="234"/>
      <c r="DA156" s="234"/>
      <c r="DB156" s="234"/>
      <c r="DC156" s="234"/>
      <c r="DD156" s="234"/>
      <c r="DE156" s="234"/>
      <c r="DF156" s="234"/>
      <c r="DG156" s="234"/>
      <c r="DH156" s="234"/>
      <c r="DI156" s="234"/>
      <c r="DJ156" s="234"/>
      <c r="DK156" s="234"/>
      <c r="DL156" s="234"/>
      <c r="DM156" s="234"/>
      <c r="DN156" s="234"/>
      <c r="DO156" s="234"/>
      <c r="DP156" s="234"/>
      <c r="DQ156" s="234"/>
      <c r="DR156" s="234"/>
      <c r="DS156" s="234"/>
      <c r="DT156" s="234"/>
      <c r="DU156" s="234"/>
      <c r="DV156" s="234"/>
      <c r="DW156" s="234"/>
      <c r="DX156" s="234"/>
      <c r="DY156" s="234"/>
      <c r="DZ156" s="234"/>
      <c r="EA156" s="234"/>
      <c r="EB156" s="234"/>
      <c r="EC156" s="234"/>
      <c r="ED156" s="234"/>
      <c r="EE156" s="234"/>
      <c r="EF156" s="234"/>
      <c r="EG156" s="234"/>
      <c r="EH156" s="234"/>
      <c r="EI156" s="234"/>
      <c r="EJ156" s="234"/>
      <c r="EK156" s="234"/>
      <c r="EL156" s="234"/>
      <c r="EM156" s="234"/>
      <c r="EN156" s="234"/>
      <c r="EO156" s="234"/>
      <c r="EP156" s="234"/>
      <c r="EQ156" s="234"/>
      <c r="ER156" s="234"/>
      <c r="ES156" s="234"/>
      <c r="ET156" s="234"/>
      <c r="EU156" s="234"/>
      <c r="EV156" s="234"/>
      <c r="EW156" s="234"/>
      <c r="EX156" s="234"/>
      <c r="EY156" s="234"/>
      <c r="EZ156" s="234"/>
      <c r="FA156" s="234"/>
      <c r="FB156" s="234"/>
      <c r="FC156" s="234"/>
      <c r="FD156" s="234"/>
      <c r="FE156" s="234"/>
      <c r="FF156" s="234"/>
      <c r="FG156" s="234"/>
      <c r="FH156" s="234"/>
      <c r="FI156" s="234"/>
      <c r="FJ156" s="234"/>
      <c r="FK156" s="234"/>
      <c r="FL156" s="234"/>
      <c r="FM156" s="234"/>
      <c r="FN156" s="234"/>
      <c r="FO156" s="234"/>
      <c r="FP156" s="234"/>
      <c r="FQ156" s="234"/>
      <c r="FR156" s="234"/>
      <c r="FS156" s="234"/>
      <c r="FT156" s="234"/>
      <c r="FU156" s="234"/>
      <c r="FV156" s="234"/>
      <c r="FW156" s="234"/>
      <c r="FX156" s="234"/>
      <c r="FY156" s="234"/>
      <c r="FZ156" s="234"/>
      <c r="GA156" s="234"/>
      <c r="GB156" s="234"/>
      <c r="GC156" s="234"/>
      <c r="GD156" s="234"/>
      <c r="GE156" s="234"/>
      <c r="GF156" s="234"/>
      <c r="GG156" s="234"/>
      <c r="GH156" s="234"/>
      <c r="GI156" s="234"/>
      <c r="GJ156" s="234"/>
      <c r="GK156" s="234"/>
      <c r="GL156" s="234"/>
      <c r="GM156" s="234"/>
      <c r="GN156" s="234"/>
      <c r="GO156" s="234"/>
      <c r="GP156" s="234"/>
      <c r="GQ156" s="234"/>
      <c r="GR156" s="234"/>
      <c r="GS156" s="234"/>
      <c r="GT156" s="234"/>
      <c r="GU156" s="234"/>
      <c r="GV156" s="234"/>
      <c r="GW156" s="234"/>
      <c r="GX156" s="234"/>
      <c r="GY156" s="234"/>
      <c r="GZ156" s="234"/>
      <c r="HA156" s="234"/>
      <c r="HB156" s="234"/>
      <c r="HC156" s="234"/>
      <c r="HD156" s="234"/>
      <c r="HE156" s="234"/>
      <c r="HF156" s="234"/>
      <c r="HG156" s="234"/>
      <c r="HH156" s="234"/>
      <c r="HI156" s="234"/>
      <c r="HJ156" s="234"/>
      <c r="HK156" s="234"/>
      <c r="HL156" s="234"/>
      <c r="HM156" s="234"/>
      <c r="HN156" s="234"/>
      <c r="HO156" s="234"/>
      <c r="HP156" s="234"/>
      <c r="HQ156" s="234"/>
      <c r="HR156" s="234"/>
      <c r="HS156" s="234"/>
      <c r="HT156" s="234"/>
      <c r="HU156" s="234"/>
      <c r="HV156" s="234"/>
      <c r="HW156" s="234"/>
      <c r="HX156" s="234"/>
      <c r="HY156" s="234"/>
      <c r="HZ156" s="234"/>
      <c r="IA156" s="234"/>
      <c r="IB156" s="234"/>
      <c r="IC156" s="234"/>
      <c r="ID156" s="234"/>
      <c r="IE156" s="234"/>
      <c r="IF156" s="234"/>
      <c r="IG156" s="234"/>
      <c r="IH156" s="234"/>
      <c r="II156" s="234"/>
      <c r="IJ156" s="234"/>
      <c r="IK156" s="234"/>
      <c r="IL156" s="234"/>
      <c r="IM156" s="234"/>
      <c r="IN156" s="234"/>
      <c r="IO156" s="234"/>
      <c r="IP156" s="234"/>
      <c r="IQ156" s="234"/>
      <c r="IR156" s="234"/>
      <c r="IS156" s="234"/>
      <c r="IT156" s="234"/>
      <c r="IU156" s="234"/>
      <c r="IV156" s="234"/>
      <c r="IW156" s="234"/>
      <c r="IX156" s="234"/>
      <c r="IY156" s="234"/>
      <c r="IZ156" s="234"/>
      <c r="JA156" s="234"/>
      <c r="JB156" s="234"/>
      <c r="JC156" s="234"/>
    </row>
    <row r="157" spans="1:263" ht="39" customHeight="1" thickBot="1" x14ac:dyDescent="0.3">
      <c r="A157" s="318">
        <v>75</v>
      </c>
      <c r="B157" s="304" t="s">
        <v>586</v>
      </c>
      <c r="C157" s="39" t="s">
        <v>118</v>
      </c>
      <c r="D157" s="39" t="s">
        <v>118</v>
      </c>
      <c r="E157" s="39" t="s">
        <v>118</v>
      </c>
      <c r="F157" s="39" t="s">
        <v>118</v>
      </c>
      <c r="G157" s="236" t="s">
        <v>118</v>
      </c>
      <c r="H157" s="44" t="s">
        <v>592</v>
      </c>
      <c r="I157" s="38" t="s">
        <v>593</v>
      </c>
      <c r="J157" s="39" t="s">
        <v>594</v>
      </c>
      <c r="K157" s="237">
        <v>42880</v>
      </c>
      <c r="L157" s="68">
        <v>650</v>
      </c>
      <c r="M157" s="236">
        <v>12060</v>
      </c>
      <c r="N157" s="237">
        <v>42880</v>
      </c>
      <c r="O157" s="237">
        <v>43245</v>
      </c>
      <c r="P157" s="39" t="s">
        <v>161</v>
      </c>
      <c r="Q157" s="57" t="s">
        <v>118</v>
      </c>
      <c r="R157" s="57" t="s">
        <v>118</v>
      </c>
      <c r="S157" s="57" t="s">
        <v>118</v>
      </c>
      <c r="T157" s="39" t="s">
        <v>118</v>
      </c>
      <c r="U157" s="57" t="s">
        <v>118</v>
      </c>
      <c r="V157" s="57" t="s">
        <v>118</v>
      </c>
      <c r="W157" s="238" t="s">
        <v>118</v>
      </c>
      <c r="X157" s="57" t="s">
        <v>118</v>
      </c>
      <c r="Y157" s="55" t="s">
        <v>118</v>
      </c>
      <c r="Z157" s="57" t="s">
        <v>118</v>
      </c>
      <c r="AA157" s="238" t="s">
        <v>118</v>
      </c>
      <c r="AB157" s="55" t="s">
        <v>118</v>
      </c>
      <c r="AC157" s="239">
        <v>0</v>
      </c>
      <c r="AD157" s="239">
        <v>0</v>
      </c>
      <c r="AE157" s="239">
        <v>0</v>
      </c>
      <c r="AF157" s="239">
        <v>0</v>
      </c>
      <c r="AG157" s="239">
        <v>650</v>
      </c>
      <c r="AH157" s="240">
        <f t="shared" si="2"/>
        <v>650</v>
      </c>
      <c r="AI157" s="269" t="s">
        <v>118</v>
      </c>
      <c r="AJ157" s="236" t="s">
        <v>118</v>
      </c>
      <c r="AK157" s="39" t="s">
        <v>118</v>
      </c>
      <c r="AL157" s="236" t="s">
        <v>118</v>
      </c>
      <c r="AM157" s="55" t="s">
        <v>590</v>
      </c>
      <c r="AN157" s="39" t="s">
        <v>591</v>
      </c>
      <c r="AO157" s="236">
        <v>12059</v>
      </c>
      <c r="AP157" s="237">
        <v>42880</v>
      </c>
      <c r="AQ157" s="55" t="s">
        <v>118</v>
      </c>
      <c r="AR157" s="55" t="s">
        <v>118</v>
      </c>
      <c r="AS157" s="65" t="s">
        <v>118</v>
      </c>
      <c r="AT157" s="65" t="s">
        <v>118</v>
      </c>
      <c r="AU157" s="53" t="s">
        <v>118</v>
      </c>
      <c r="AV157" s="65" t="s">
        <v>118</v>
      </c>
      <c r="AW157" s="65" t="s">
        <v>118</v>
      </c>
      <c r="AX157" s="65" t="s">
        <v>118</v>
      </c>
      <c r="AY157" s="65" t="s">
        <v>118</v>
      </c>
      <c r="AZ157" s="65" t="s">
        <v>118</v>
      </c>
      <c r="BA157" s="65" t="s">
        <v>118</v>
      </c>
      <c r="BB157" s="65" t="s">
        <v>118</v>
      </c>
      <c r="BC157" s="65" t="s">
        <v>118</v>
      </c>
      <c r="BD157" s="11" t="s">
        <v>118</v>
      </c>
      <c r="BE157" s="234"/>
      <c r="BF157" s="234"/>
      <c r="BG157" s="234"/>
      <c r="BH157" s="234"/>
      <c r="BI157" s="234"/>
      <c r="BJ157" s="234"/>
      <c r="BK157" s="234"/>
      <c r="BL157" s="234"/>
      <c r="BM157" s="234"/>
      <c r="BN157" s="234"/>
      <c r="BO157" s="234"/>
      <c r="BP157" s="234"/>
      <c r="BQ157" s="234"/>
      <c r="BR157" s="234"/>
      <c r="BS157" s="234"/>
      <c r="BT157" s="234"/>
      <c r="BU157" s="234"/>
      <c r="BV157" s="234"/>
      <c r="BW157" s="234"/>
      <c r="BX157" s="234"/>
      <c r="BY157" s="234"/>
      <c r="BZ157" s="234"/>
      <c r="CA157" s="234"/>
      <c r="CB157" s="234"/>
      <c r="CC157" s="234"/>
      <c r="CD157" s="234"/>
      <c r="CE157" s="234"/>
      <c r="CF157" s="234"/>
      <c r="CG157" s="234"/>
      <c r="CH157" s="234"/>
      <c r="CI157" s="234"/>
      <c r="CJ157" s="234"/>
      <c r="CK157" s="234"/>
      <c r="CL157" s="234"/>
      <c r="CM157" s="234"/>
      <c r="CN157" s="234"/>
      <c r="CO157" s="234"/>
      <c r="CP157" s="234"/>
      <c r="CQ157" s="234"/>
      <c r="CR157" s="234"/>
      <c r="CS157" s="234"/>
      <c r="CT157" s="234"/>
      <c r="CU157" s="234"/>
      <c r="CV157" s="234"/>
      <c r="CW157" s="234"/>
      <c r="CX157" s="234"/>
      <c r="CY157" s="234"/>
      <c r="CZ157" s="234"/>
      <c r="DA157" s="234"/>
      <c r="DB157" s="234"/>
      <c r="DC157" s="234"/>
      <c r="DD157" s="234"/>
      <c r="DE157" s="234"/>
      <c r="DF157" s="234"/>
      <c r="DG157" s="234"/>
      <c r="DH157" s="234"/>
      <c r="DI157" s="234"/>
      <c r="DJ157" s="234"/>
      <c r="DK157" s="234"/>
      <c r="DL157" s="234"/>
      <c r="DM157" s="234"/>
      <c r="DN157" s="234"/>
      <c r="DO157" s="234"/>
      <c r="DP157" s="234"/>
      <c r="DQ157" s="234"/>
      <c r="DR157" s="234"/>
      <c r="DS157" s="234"/>
      <c r="DT157" s="234"/>
      <c r="DU157" s="234"/>
      <c r="DV157" s="234"/>
      <c r="DW157" s="234"/>
      <c r="DX157" s="234"/>
      <c r="DY157" s="234"/>
      <c r="DZ157" s="234"/>
      <c r="EA157" s="234"/>
      <c r="EB157" s="234"/>
      <c r="EC157" s="234"/>
      <c r="ED157" s="234"/>
      <c r="EE157" s="234"/>
      <c r="EF157" s="234"/>
      <c r="EG157" s="234"/>
      <c r="EH157" s="234"/>
      <c r="EI157" s="234"/>
      <c r="EJ157" s="234"/>
      <c r="EK157" s="234"/>
      <c r="EL157" s="234"/>
      <c r="EM157" s="234"/>
      <c r="EN157" s="234"/>
      <c r="EO157" s="234"/>
      <c r="EP157" s="234"/>
      <c r="EQ157" s="234"/>
      <c r="ER157" s="234"/>
      <c r="ES157" s="234"/>
      <c r="ET157" s="234"/>
      <c r="EU157" s="234"/>
      <c r="EV157" s="234"/>
      <c r="EW157" s="234"/>
      <c r="EX157" s="234"/>
      <c r="EY157" s="234"/>
      <c r="EZ157" s="234"/>
      <c r="FA157" s="234"/>
      <c r="FB157" s="234"/>
      <c r="FC157" s="234"/>
      <c r="FD157" s="234"/>
      <c r="FE157" s="234"/>
      <c r="FF157" s="234"/>
      <c r="FG157" s="234"/>
      <c r="FH157" s="234"/>
      <c r="FI157" s="234"/>
      <c r="FJ157" s="234"/>
      <c r="FK157" s="234"/>
      <c r="FL157" s="234"/>
      <c r="FM157" s="234"/>
      <c r="FN157" s="234"/>
      <c r="FO157" s="234"/>
      <c r="FP157" s="234"/>
      <c r="FQ157" s="234"/>
      <c r="FR157" s="234"/>
      <c r="FS157" s="234"/>
      <c r="FT157" s="234"/>
      <c r="FU157" s="234"/>
      <c r="FV157" s="234"/>
      <c r="FW157" s="234"/>
      <c r="FX157" s="234"/>
      <c r="FY157" s="234"/>
      <c r="FZ157" s="234"/>
      <c r="GA157" s="234"/>
      <c r="GB157" s="234"/>
      <c r="GC157" s="234"/>
      <c r="GD157" s="234"/>
      <c r="GE157" s="234"/>
      <c r="GF157" s="234"/>
      <c r="GG157" s="234"/>
      <c r="GH157" s="234"/>
      <c r="GI157" s="234"/>
      <c r="GJ157" s="234"/>
      <c r="GK157" s="234"/>
      <c r="GL157" s="234"/>
      <c r="GM157" s="234"/>
      <c r="GN157" s="234"/>
      <c r="GO157" s="234"/>
      <c r="GP157" s="234"/>
      <c r="GQ157" s="234"/>
      <c r="GR157" s="234"/>
      <c r="GS157" s="234"/>
      <c r="GT157" s="234"/>
      <c r="GU157" s="234"/>
      <c r="GV157" s="234"/>
      <c r="GW157" s="234"/>
      <c r="GX157" s="234"/>
      <c r="GY157" s="234"/>
      <c r="GZ157" s="234"/>
      <c r="HA157" s="234"/>
      <c r="HB157" s="234"/>
      <c r="HC157" s="234"/>
      <c r="HD157" s="234"/>
      <c r="HE157" s="234"/>
      <c r="HF157" s="234"/>
      <c r="HG157" s="234"/>
      <c r="HH157" s="234"/>
      <c r="HI157" s="234"/>
      <c r="HJ157" s="234"/>
      <c r="HK157" s="234"/>
      <c r="HL157" s="234"/>
      <c r="HM157" s="234"/>
      <c r="HN157" s="234"/>
      <c r="HO157" s="234"/>
      <c r="HP157" s="234"/>
      <c r="HQ157" s="234"/>
      <c r="HR157" s="234"/>
      <c r="HS157" s="234"/>
      <c r="HT157" s="234"/>
      <c r="HU157" s="234"/>
      <c r="HV157" s="234"/>
      <c r="HW157" s="234"/>
      <c r="HX157" s="234"/>
      <c r="HY157" s="234"/>
      <c r="HZ157" s="234"/>
      <c r="IA157" s="234"/>
      <c r="IB157" s="234"/>
      <c r="IC157" s="234"/>
      <c r="ID157" s="234"/>
      <c r="IE157" s="234"/>
      <c r="IF157" s="234"/>
      <c r="IG157" s="234"/>
      <c r="IH157" s="234"/>
      <c r="II157" s="234"/>
      <c r="IJ157" s="234"/>
      <c r="IK157" s="234"/>
      <c r="IL157" s="234"/>
      <c r="IM157" s="234"/>
      <c r="IN157" s="234"/>
      <c r="IO157" s="234"/>
      <c r="IP157" s="234"/>
      <c r="IQ157" s="234"/>
      <c r="IR157" s="234"/>
      <c r="IS157" s="234"/>
      <c r="IT157" s="234"/>
      <c r="IU157" s="234"/>
      <c r="IV157" s="234"/>
      <c r="IW157" s="234"/>
      <c r="IX157" s="234"/>
      <c r="IY157" s="234"/>
      <c r="IZ157" s="234"/>
      <c r="JA157" s="234"/>
      <c r="JB157" s="234"/>
      <c r="JC157" s="234"/>
    </row>
    <row r="158" spans="1:263" ht="39" customHeight="1" thickBot="1" x14ac:dyDescent="0.3">
      <c r="A158" s="318">
        <v>76</v>
      </c>
      <c r="B158" s="304" t="s">
        <v>595</v>
      </c>
      <c r="C158" s="39" t="s">
        <v>596</v>
      </c>
      <c r="D158" s="39" t="s">
        <v>112</v>
      </c>
      <c r="E158" s="39" t="s">
        <v>117</v>
      </c>
      <c r="F158" s="39" t="s">
        <v>597</v>
      </c>
      <c r="G158" s="236">
        <v>11954</v>
      </c>
      <c r="H158" s="44" t="s">
        <v>392</v>
      </c>
      <c r="I158" s="38" t="s">
        <v>598</v>
      </c>
      <c r="J158" s="39" t="s">
        <v>599</v>
      </c>
      <c r="K158" s="237">
        <v>42927</v>
      </c>
      <c r="L158" s="68">
        <v>40620</v>
      </c>
      <c r="M158" s="236">
        <v>12094</v>
      </c>
      <c r="N158" s="237">
        <v>42927</v>
      </c>
      <c r="O158" s="237">
        <v>42927</v>
      </c>
      <c r="P158" s="39" t="s">
        <v>162</v>
      </c>
      <c r="Q158" s="57" t="s">
        <v>118</v>
      </c>
      <c r="R158" s="57" t="s">
        <v>118</v>
      </c>
      <c r="S158" s="57" t="s">
        <v>118</v>
      </c>
      <c r="T158" s="39" t="s">
        <v>118</v>
      </c>
      <c r="U158" s="57" t="s">
        <v>118</v>
      </c>
      <c r="V158" s="57" t="s">
        <v>118</v>
      </c>
      <c r="W158" s="238" t="s">
        <v>118</v>
      </c>
      <c r="X158" s="57" t="s">
        <v>118</v>
      </c>
      <c r="Y158" s="55" t="s">
        <v>118</v>
      </c>
      <c r="Z158" s="57" t="s">
        <v>118</v>
      </c>
      <c r="AA158" s="238" t="s">
        <v>118</v>
      </c>
      <c r="AB158" s="55" t="s">
        <v>118</v>
      </c>
      <c r="AC158" s="239">
        <v>0</v>
      </c>
      <c r="AD158" s="239">
        <v>0</v>
      </c>
      <c r="AE158" s="239">
        <v>0</v>
      </c>
      <c r="AF158" s="239">
        <v>0</v>
      </c>
      <c r="AG158" s="239">
        <f>5310+8100</f>
        <v>13410</v>
      </c>
      <c r="AH158" s="240">
        <f t="shared" si="2"/>
        <v>13410</v>
      </c>
      <c r="AI158" s="269" t="s">
        <v>118</v>
      </c>
      <c r="AJ158" s="236" t="s">
        <v>118</v>
      </c>
      <c r="AK158" s="39" t="s">
        <v>118</v>
      </c>
      <c r="AL158" s="236" t="s">
        <v>118</v>
      </c>
      <c r="AM158" s="55" t="s">
        <v>118</v>
      </c>
      <c r="AN158" s="55" t="s">
        <v>118</v>
      </c>
      <c r="AO158" s="55" t="s">
        <v>118</v>
      </c>
      <c r="AP158" s="55" t="s">
        <v>118</v>
      </c>
      <c r="AQ158" s="55" t="s">
        <v>118</v>
      </c>
      <c r="AR158" s="55" t="s">
        <v>118</v>
      </c>
      <c r="AS158" s="65" t="s">
        <v>118</v>
      </c>
      <c r="AT158" s="65" t="s">
        <v>118</v>
      </c>
      <c r="AU158" s="53" t="s">
        <v>118</v>
      </c>
      <c r="AV158" s="65" t="s">
        <v>118</v>
      </c>
      <c r="AW158" s="65" t="s">
        <v>118</v>
      </c>
      <c r="AX158" s="65" t="s">
        <v>118</v>
      </c>
      <c r="AY158" s="65" t="s">
        <v>118</v>
      </c>
      <c r="AZ158" s="65" t="s">
        <v>118</v>
      </c>
      <c r="BA158" s="65" t="s">
        <v>118</v>
      </c>
      <c r="BB158" s="65" t="s">
        <v>118</v>
      </c>
      <c r="BC158" s="65" t="s">
        <v>118</v>
      </c>
      <c r="BD158" s="11" t="s">
        <v>118</v>
      </c>
      <c r="BE158" s="234"/>
      <c r="BF158" s="234"/>
      <c r="BG158" s="234"/>
      <c r="BH158" s="234"/>
      <c r="BI158" s="234"/>
      <c r="BJ158" s="234"/>
      <c r="BK158" s="234"/>
      <c r="BL158" s="234"/>
      <c r="BM158" s="234"/>
      <c r="BN158" s="234"/>
      <c r="BO158" s="234"/>
      <c r="BP158" s="234"/>
      <c r="BQ158" s="234"/>
      <c r="BR158" s="234"/>
      <c r="BS158" s="234"/>
      <c r="BT158" s="234"/>
      <c r="BU158" s="234"/>
      <c r="BV158" s="234"/>
      <c r="BW158" s="234"/>
      <c r="BX158" s="234"/>
      <c r="BY158" s="234"/>
      <c r="BZ158" s="234"/>
      <c r="CA158" s="234"/>
      <c r="CB158" s="234"/>
      <c r="CC158" s="234"/>
      <c r="CD158" s="234"/>
      <c r="CE158" s="234"/>
      <c r="CF158" s="234"/>
      <c r="CG158" s="234"/>
      <c r="CH158" s="234"/>
      <c r="CI158" s="234"/>
      <c r="CJ158" s="234"/>
      <c r="CK158" s="234"/>
      <c r="CL158" s="234"/>
      <c r="CM158" s="234"/>
      <c r="CN158" s="234"/>
      <c r="CO158" s="234"/>
      <c r="CP158" s="234"/>
      <c r="CQ158" s="234"/>
      <c r="CR158" s="234"/>
      <c r="CS158" s="234"/>
      <c r="CT158" s="234"/>
      <c r="CU158" s="234"/>
      <c r="CV158" s="234"/>
      <c r="CW158" s="234"/>
      <c r="CX158" s="234"/>
      <c r="CY158" s="234"/>
      <c r="CZ158" s="234"/>
      <c r="DA158" s="234"/>
      <c r="DB158" s="234"/>
      <c r="DC158" s="234"/>
      <c r="DD158" s="234"/>
      <c r="DE158" s="234"/>
      <c r="DF158" s="234"/>
      <c r="DG158" s="234"/>
      <c r="DH158" s="234"/>
      <c r="DI158" s="234"/>
      <c r="DJ158" s="234"/>
      <c r="DK158" s="234"/>
      <c r="DL158" s="234"/>
      <c r="DM158" s="234"/>
      <c r="DN158" s="234"/>
      <c r="DO158" s="234"/>
      <c r="DP158" s="234"/>
      <c r="DQ158" s="234"/>
      <c r="DR158" s="234"/>
      <c r="DS158" s="234"/>
      <c r="DT158" s="234"/>
      <c r="DU158" s="234"/>
      <c r="DV158" s="234"/>
      <c r="DW158" s="234"/>
      <c r="DX158" s="234"/>
      <c r="DY158" s="234"/>
      <c r="DZ158" s="234"/>
      <c r="EA158" s="234"/>
      <c r="EB158" s="234"/>
      <c r="EC158" s="234"/>
      <c r="ED158" s="234"/>
      <c r="EE158" s="234"/>
      <c r="EF158" s="234"/>
      <c r="EG158" s="234"/>
      <c r="EH158" s="234"/>
      <c r="EI158" s="234"/>
      <c r="EJ158" s="234"/>
      <c r="EK158" s="234"/>
      <c r="EL158" s="234"/>
      <c r="EM158" s="234"/>
      <c r="EN158" s="234"/>
      <c r="EO158" s="234"/>
      <c r="EP158" s="234"/>
      <c r="EQ158" s="234"/>
      <c r="ER158" s="234"/>
      <c r="ES158" s="234"/>
      <c r="ET158" s="234"/>
      <c r="EU158" s="234"/>
      <c r="EV158" s="234"/>
      <c r="EW158" s="234"/>
      <c r="EX158" s="234"/>
      <c r="EY158" s="234"/>
      <c r="EZ158" s="234"/>
      <c r="FA158" s="234"/>
      <c r="FB158" s="234"/>
      <c r="FC158" s="234"/>
      <c r="FD158" s="234"/>
      <c r="FE158" s="234"/>
      <c r="FF158" s="234"/>
      <c r="FG158" s="234"/>
      <c r="FH158" s="234"/>
      <c r="FI158" s="234"/>
      <c r="FJ158" s="234"/>
      <c r="FK158" s="234"/>
      <c r="FL158" s="234"/>
      <c r="FM158" s="234"/>
      <c r="FN158" s="234"/>
      <c r="FO158" s="234"/>
      <c r="FP158" s="234"/>
      <c r="FQ158" s="234"/>
      <c r="FR158" s="234"/>
      <c r="FS158" s="234"/>
      <c r="FT158" s="234"/>
      <c r="FU158" s="234"/>
      <c r="FV158" s="234"/>
      <c r="FW158" s="234"/>
      <c r="FX158" s="234"/>
      <c r="FY158" s="234"/>
      <c r="FZ158" s="234"/>
      <c r="GA158" s="234"/>
      <c r="GB158" s="234"/>
      <c r="GC158" s="234"/>
      <c r="GD158" s="234"/>
      <c r="GE158" s="234"/>
      <c r="GF158" s="234"/>
      <c r="GG158" s="234"/>
      <c r="GH158" s="234"/>
      <c r="GI158" s="234"/>
      <c r="GJ158" s="234"/>
      <c r="GK158" s="234"/>
      <c r="GL158" s="234"/>
      <c r="GM158" s="234"/>
      <c r="GN158" s="234"/>
      <c r="GO158" s="234"/>
      <c r="GP158" s="234"/>
      <c r="GQ158" s="234"/>
      <c r="GR158" s="234"/>
      <c r="GS158" s="234"/>
      <c r="GT158" s="234"/>
      <c r="GU158" s="234"/>
      <c r="GV158" s="234"/>
      <c r="GW158" s="234"/>
      <c r="GX158" s="234"/>
      <c r="GY158" s="234"/>
      <c r="GZ158" s="234"/>
      <c r="HA158" s="234"/>
      <c r="HB158" s="234"/>
      <c r="HC158" s="234"/>
      <c r="HD158" s="234"/>
      <c r="HE158" s="234"/>
      <c r="HF158" s="234"/>
      <c r="HG158" s="234"/>
      <c r="HH158" s="234"/>
      <c r="HI158" s="234"/>
      <c r="HJ158" s="234"/>
      <c r="HK158" s="234"/>
      <c r="HL158" s="234"/>
      <c r="HM158" s="234"/>
      <c r="HN158" s="234"/>
      <c r="HO158" s="234"/>
      <c r="HP158" s="234"/>
      <c r="HQ158" s="234"/>
      <c r="HR158" s="234"/>
      <c r="HS158" s="234"/>
      <c r="HT158" s="234"/>
      <c r="HU158" s="234"/>
      <c r="HV158" s="234"/>
      <c r="HW158" s="234"/>
      <c r="HX158" s="234"/>
      <c r="HY158" s="234"/>
      <c r="HZ158" s="234"/>
      <c r="IA158" s="234"/>
      <c r="IB158" s="234"/>
      <c r="IC158" s="234"/>
      <c r="ID158" s="234"/>
      <c r="IE158" s="234"/>
      <c r="IF158" s="234"/>
      <c r="IG158" s="234"/>
      <c r="IH158" s="234"/>
      <c r="II158" s="234"/>
      <c r="IJ158" s="234"/>
      <c r="IK158" s="234"/>
      <c r="IL158" s="234"/>
      <c r="IM158" s="234"/>
      <c r="IN158" s="234"/>
      <c r="IO158" s="234"/>
      <c r="IP158" s="234"/>
      <c r="IQ158" s="234"/>
      <c r="IR158" s="234"/>
      <c r="IS158" s="234"/>
      <c r="IT158" s="234"/>
      <c r="IU158" s="234"/>
      <c r="IV158" s="234"/>
      <c r="IW158" s="234"/>
      <c r="IX158" s="234"/>
      <c r="IY158" s="234"/>
      <c r="IZ158" s="234"/>
      <c r="JA158" s="234"/>
      <c r="JB158" s="234"/>
      <c r="JC158" s="234"/>
    </row>
    <row r="159" spans="1:263" ht="39" customHeight="1" thickBot="1" x14ac:dyDescent="0.3">
      <c r="A159" s="318">
        <v>77</v>
      </c>
      <c r="B159" s="304" t="s">
        <v>600</v>
      </c>
      <c r="C159" s="39" t="s">
        <v>601</v>
      </c>
      <c r="D159" s="39" t="s">
        <v>112</v>
      </c>
      <c r="E159" s="39" t="s">
        <v>117</v>
      </c>
      <c r="F159" s="39" t="s">
        <v>602</v>
      </c>
      <c r="G159" s="236">
        <v>11983</v>
      </c>
      <c r="H159" s="44" t="s">
        <v>417</v>
      </c>
      <c r="I159" s="38" t="s">
        <v>603</v>
      </c>
      <c r="J159" s="39" t="s">
        <v>604</v>
      </c>
      <c r="K159" s="237">
        <v>42849</v>
      </c>
      <c r="L159" s="68">
        <v>300000</v>
      </c>
      <c r="M159" s="236">
        <v>15050</v>
      </c>
      <c r="N159" s="237">
        <v>42849</v>
      </c>
      <c r="O159" s="237">
        <v>43214</v>
      </c>
      <c r="P159" s="39" t="s">
        <v>116</v>
      </c>
      <c r="Q159" s="57" t="s">
        <v>118</v>
      </c>
      <c r="R159" s="57" t="s">
        <v>118</v>
      </c>
      <c r="S159" s="57" t="s">
        <v>118</v>
      </c>
      <c r="T159" s="39" t="s">
        <v>118</v>
      </c>
      <c r="U159" s="57" t="s">
        <v>118</v>
      </c>
      <c r="V159" s="57" t="s">
        <v>118</v>
      </c>
      <c r="W159" s="238" t="s">
        <v>118</v>
      </c>
      <c r="X159" s="57" t="s">
        <v>118</v>
      </c>
      <c r="Y159" s="55" t="s">
        <v>118</v>
      </c>
      <c r="Z159" s="57" t="s">
        <v>118</v>
      </c>
      <c r="AA159" s="238" t="s">
        <v>118</v>
      </c>
      <c r="AB159" s="55" t="s">
        <v>118</v>
      </c>
      <c r="AC159" s="239">
        <v>0</v>
      </c>
      <c r="AD159" s="239">
        <v>0</v>
      </c>
      <c r="AE159" s="239">
        <v>0</v>
      </c>
      <c r="AF159" s="239">
        <v>0</v>
      </c>
      <c r="AG159" s="239">
        <v>300000</v>
      </c>
      <c r="AH159" s="240">
        <f t="shared" si="2"/>
        <v>300000</v>
      </c>
      <c r="AI159" s="269" t="s">
        <v>118</v>
      </c>
      <c r="AJ159" s="236" t="s">
        <v>118</v>
      </c>
      <c r="AK159" s="39" t="s">
        <v>118</v>
      </c>
      <c r="AL159" s="236" t="s">
        <v>118</v>
      </c>
      <c r="AM159" s="55" t="s">
        <v>118</v>
      </c>
      <c r="AN159" s="55" t="s">
        <v>118</v>
      </c>
      <c r="AO159" s="55" t="s">
        <v>118</v>
      </c>
      <c r="AP159" s="55" t="s">
        <v>118</v>
      </c>
      <c r="AQ159" s="55" t="s">
        <v>118</v>
      </c>
      <c r="AR159" s="55" t="s">
        <v>118</v>
      </c>
      <c r="AS159" s="65" t="s">
        <v>118</v>
      </c>
      <c r="AT159" s="65" t="s">
        <v>118</v>
      </c>
      <c r="AU159" s="53" t="s">
        <v>118</v>
      </c>
      <c r="AV159" s="65" t="s">
        <v>118</v>
      </c>
      <c r="AW159" s="65" t="s">
        <v>118</v>
      </c>
      <c r="AX159" s="65" t="s">
        <v>118</v>
      </c>
      <c r="AY159" s="65" t="s">
        <v>118</v>
      </c>
      <c r="AZ159" s="65" t="s">
        <v>118</v>
      </c>
      <c r="BA159" s="65" t="s">
        <v>118</v>
      </c>
      <c r="BB159" s="65" t="s">
        <v>118</v>
      </c>
      <c r="BC159" s="65" t="s">
        <v>118</v>
      </c>
      <c r="BD159" s="11" t="s">
        <v>118</v>
      </c>
      <c r="BE159" s="234"/>
      <c r="BF159" s="234"/>
      <c r="BG159" s="234"/>
      <c r="BH159" s="234"/>
      <c r="BI159" s="234"/>
      <c r="BJ159" s="234"/>
      <c r="BK159" s="234"/>
      <c r="BL159" s="234"/>
      <c r="BM159" s="234"/>
      <c r="BN159" s="234"/>
      <c r="BO159" s="234"/>
      <c r="BP159" s="234"/>
      <c r="BQ159" s="234"/>
      <c r="BR159" s="234"/>
      <c r="BS159" s="234"/>
      <c r="BT159" s="234"/>
      <c r="BU159" s="234"/>
      <c r="BV159" s="234"/>
      <c r="BW159" s="234"/>
      <c r="BX159" s="234"/>
      <c r="BY159" s="234"/>
      <c r="BZ159" s="234"/>
      <c r="CA159" s="234"/>
      <c r="CB159" s="234"/>
      <c r="CC159" s="234"/>
      <c r="CD159" s="234"/>
      <c r="CE159" s="234"/>
      <c r="CF159" s="234"/>
      <c r="CG159" s="234"/>
      <c r="CH159" s="234"/>
      <c r="CI159" s="234"/>
      <c r="CJ159" s="234"/>
      <c r="CK159" s="234"/>
      <c r="CL159" s="234"/>
      <c r="CM159" s="234"/>
      <c r="CN159" s="234"/>
      <c r="CO159" s="234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234"/>
      <c r="DK159" s="234"/>
      <c r="DL159" s="234"/>
      <c r="DM159" s="234"/>
      <c r="DN159" s="234"/>
      <c r="DO159" s="234"/>
      <c r="DP159" s="234"/>
      <c r="DQ159" s="234"/>
      <c r="DR159" s="234"/>
      <c r="DS159" s="234"/>
      <c r="DT159" s="234"/>
      <c r="DU159" s="234"/>
      <c r="DV159" s="234"/>
      <c r="DW159" s="234"/>
      <c r="DX159" s="234"/>
      <c r="DY159" s="234"/>
      <c r="DZ159" s="234"/>
      <c r="EA159" s="234"/>
      <c r="EB159" s="234"/>
      <c r="EC159" s="234"/>
      <c r="ED159" s="234"/>
      <c r="EE159" s="234"/>
      <c r="EF159" s="234"/>
      <c r="EG159" s="234"/>
      <c r="EH159" s="234"/>
      <c r="EI159" s="234"/>
      <c r="EJ159" s="234"/>
      <c r="EK159" s="234"/>
      <c r="EL159" s="234"/>
      <c r="EM159" s="234"/>
      <c r="EN159" s="234"/>
      <c r="EO159" s="234"/>
      <c r="EP159" s="234"/>
      <c r="EQ159" s="234"/>
      <c r="ER159" s="234"/>
      <c r="ES159" s="234"/>
      <c r="ET159" s="234"/>
      <c r="EU159" s="234"/>
      <c r="EV159" s="234"/>
      <c r="EW159" s="234"/>
      <c r="EX159" s="234"/>
      <c r="EY159" s="234"/>
      <c r="EZ159" s="234"/>
      <c r="FA159" s="234"/>
      <c r="FB159" s="234"/>
      <c r="FC159" s="234"/>
      <c r="FD159" s="234"/>
      <c r="FE159" s="234"/>
      <c r="FF159" s="234"/>
      <c r="FG159" s="234"/>
      <c r="FH159" s="234"/>
      <c r="FI159" s="234"/>
      <c r="FJ159" s="234"/>
      <c r="FK159" s="234"/>
      <c r="FL159" s="234"/>
      <c r="FM159" s="234"/>
      <c r="FN159" s="234"/>
      <c r="FO159" s="234"/>
      <c r="FP159" s="234"/>
      <c r="FQ159" s="234"/>
      <c r="FR159" s="234"/>
      <c r="FS159" s="234"/>
      <c r="FT159" s="234"/>
      <c r="FU159" s="234"/>
      <c r="FV159" s="234"/>
      <c r="FW159" s="234"/>
      <c r="FX159" s="234"/>
      <c r="FY159" s="234"/>
      <c r="FZ159" s="234"/>
      <c r="GA159" s="234"/>
      <c r="GB159" s="234"/>
      <c r="GC159" s="234"/>
      <c r="GD159" s="234"/>
      <c r="GE159" s="234"/>
      <c r="GF159" s="234"/>
      <c r="GG159" s="234"/>
      <c r="GH159" s="234"/>
      <c r="GI159" s="234"/>
      <c r="GJ159" s="234"/>
      <c r="GK159" s="234"/>
      <c r="GL159" s="234"/>
      <c r="GM159" s="234"/>
      <c r="GN159" s="234"/>
      <c r="GO159" s="234"/>
      <c r="GP159" s="234"/>
      <c r="GQ159" s="234"/>
      <c r="GR159" s="234"/>
      <c r="GS159" s="234"/>
      <c r="GT159" s="234"/>
      <c r="GU159" s="234"/>
      <c r="GV159" s="234"/>
      <c r="GW159" s="234"/>
      <c r="GX159" s="234"/>
      <c r="GY159" s="234"/>
      <c r="GZ159" s="234"/>
      <c r="HA159" s="234"/>
      <c r="HB159" s="234"/>
      <c r="HC159" s="234"/>
      <c r="HD159" s="234"/>
      <c r="HE159" s="234"/>
      <c r="HF159" s="234"/>
      <c r="HG159" s="234"/>
      <c r="HH159" s="234"/>
      <c r="HI159" s="234"/>
      <c r="HJ159" s="234"/>
      <c r="HK159" s="234"/>
      <c r="HL159" s="234"/>
      <c r="HM159" s="234"/>
      <c r="HN159" s="234"/>
      <c r="HO159" s="234"/>
      <c r="HP159" s="234"/>
      <c r="HQ159" s="234"/>
      <c r="HR159" s="234"/>
      <c r="HS159" s="234"/>
      <c r="HT159" s="234"/>
      <c r="HU159" s="234"/>
      <c r="HV159" s="234"/>
      <c r="HW159" s="234"/>
      <c r="HX159" s="234"/>
      <c r="HY159" s="234"/>
      <c r="HZ159" s="234"/>
      <c r="IA159" s="234"/>
      <c r="IB159" s="234"/>
      <c r="IC159" s="234"/>
      <c r="ID159" s="234"/>
      <c r="IE159" s="234"/>
      <c r="IF159" s="234"/>
      <c r="IG159" s="234"/>
      <c r="IH159" s="234"/>
      <c r="II159" s="234"/>
      <c r="IJ159" s="234"/>
      <c r="IK159" s="234"/>
      <c r="IL159" s="234"/>
      <c r="IM159" s="234"/>
      <c r="IN159" s="234"/>
      <c r="IO159" s="234"/>
      <c r="IP159" s="234"/>
      <c r="IQ159" s="234"/>
      <c r="IR159" s="234"/>
      <c r="IS159" s="234"/>
      <c r="IT159" s="234"/>
      <c r="IU159" s="234"/>
      <c r="IV159" s="234"/>
      <c r="IW159" s="234"/>
      <c r="IX159" s="234"/>
      <c r="IY159" s="234"/>
      <c r="IZ159" s="234"/>
      <c r="JA159" s="234"/>
      <c r="JB159" s="234"/>
      <c r="JC159" s="234"/>
    </row>
    <row r="160" spans="1:263" ht="39" customHeight="1" thickBot="1" x14ac:dyDescent="0.3">
      <c r="A160" s="318">
        <v>78</v>
      </c>
      <c r="B160" s="304" t="s">
        <v>605</v>
      </c>
      <c r="C160" s="39" t="s">
        <v>118</v>
      </c>
      <c r="D160" s="39" t="s">
        <v>118</v>
      </c>
      <c r="E160" s="39" t="s">
        <v>118</v>
      </c>
      <c r="F160" s="39" t="s">
        <v>606</v>
      </c>
      <c r="G160" s="236" t="s">
        <v>118</v>
      </c>
      <c r="H160" s="44" t="s">
        <v>472</v>
      </c>
      <c r="I160" s="38" t="s">
        <v>607</v>
      </c>
      <c r="J160" s="39" t="s">
        <v>608</v>
      </c>
      <c r="K160" s="237">
        <v>42951</v>
      </c>
      <c r="L160" s="68">
        <v>7900</v>
      </c>
      <c r="M160" s="236">
        <v>12113</v>
      </c>
      <c r="N160" s="237">
        <v>42971</v>
      </c>
      <c r="O160" s="237">
        <v>43104</v>
      </c>
      <c r="P160" s="39" t="s">
        <v>161</v>
      </c>
      <c r="Q160" s="57" t="s">
        <v>118</v>
      </c>
      <c r="R160" s="57" t="s">
        <v>118</v>
      </c>
      <c r="S160" s="57" t="s">
        <v>118</v>
      </c>
      <c r="T160" s="39" t="s">
        <v>118</v>
      </c>
      <c r="U160" s="57" t="s">
        <v>118</v>
      </c>
      <c r="V160" s="57" t="s">
        <v>118</v>
      </c>
      <c r="W160" s="238" t="s">
        <v>118</v>
      </c>
      <c r="X160" s="57" t="s">
        <v>118</v>
      </c>
      <c r="Y160" s="55" t="s">
        <v>118</v>
      </c>
      <c r="Z160" s="57" t="s">
        <v>118</v>
      </c>
      <c r="AA160" s="238" t="s">
        <v>118</v>
      </c>
      <c r="AB160" s="55" t="s">
        <v>118</v>
      </c>
      <c r="AC160" s="239">
        <v>0</v>
      </c>
      <c r="AD160" s="239">
        <v>0</v>
      </c>
      <c r="AE160" s="239">
        <v>0</v>
      </c>
      <c r="AF160" s="239">
        <v>0</v>
      </c>
      <c r="AG160" s="239">
        <f>1000+3370+706+706+706+706+706</f>
        <v>7900</v>
      </c>
      <c r="AH160" s="240">
        <f t="shared" si="2"/>
        <v>7900</v>
      </c>
      <c r="AI160" s="269" t="s">
        <v>118</v>
      </c>
      <c r="AJ160" s="236" t="s">
        <v>118</v>
      </c>
      <c r="AK160" s="39" t="s">
        <v>118</v>
      </c>
      <c r="AL160" s="236" t="s">
        <v>118</v>
      </c>
      <c r="AM160" s="55" t="s">
        <v>590</v>
      </c>
      <c r="AN160" s="39" t="s">
        <v>609</v>
      </c>
      <c r="AO160" s="236">
        <v>12108</v>
      </c>
      <c r="AP160" s="237">
        <v>42949</v>
      </c>
      <c r="AQ160" s="55" t="s">
        <v>118</v>
      </c>
      <c r="AR160" s="55" t="s">
        <v>118</v>
      </c>
      <c r="AS160" s="65" t="s">
        <v>118</v>
      </c>
      <c r="AT160" s="65" t="s">
        <v>118</v>
      </c>
      <c r="AU160" s="53" t="s">
        <v>118</v>
      </c>
      <c r="AV160" s="65" t="s">
        <v>118</v>
      </c>
      <c r="AW160" s="65" t="s">
        <v>118</v>
      </c>
      <c r="AX160" s="65" t="s">
        <v>118</v>
      </c>
      <c r="AY160" s="65" t="s">
        <v>118</v>
      </c>
      <c r="AZ160" s="65" t="s">
        <v>118</v>
      </c>
      <c r="BA160" s="65" t="s">
        <v>118</v>
      </c>
      <c r="BB160" s="65" t="s">
        <v>118</v>
      </c>
      <c r="BC160" s="65" t="s">
        <v>118</v>
      </c>
      <c r="BD160" s="11" t="s">
        <v>118</v>
      </c>
      <c r="BE160" s="234"/>
      <c r="BF160" s="234"/>
      <c r="BG160" s="234"/>
      <c r="BH160" s="234"/>
      <c r="BI160" s="234"/>
      <c r="BJ160" s="234"/>
      <c r="BK160" s="234"/>
      <c r="BL160" s="234"/>
      <c r="BM160" s="234"/>
      <c r="BN160" s="234"/>
      <c r="BO160" s="234"/>
      <c r="BP160" s="234"/>
      <c r="BQ160" s="234"/>
      <c r="BR160" s="234"/>
      <c r="BS160" s="234"/>
      <c r="BT160" s="234"/>
      <c r="BU160" s="234"/>
      <c r="BV160" s="234"/>
      <c r="BW160" s="234"/>
      <c r="BX160" s="234"/>
      <c r="BY160" s="234"/>
      <c r="BZ160" s="234"/>
      <c r="CA160" s="234"/>
      <c r="CB160" s="234"/>
      <c r="CC160" s="234"/>
      <c r="CD160" s="234"/>
      <c r="CE160" s="234"/>
      <c r="CF160" s="234"/>
      <c r="CG160" s="234"/>
      <c r="CH160" s="234"/>
      <c r="CI160" s="234"/>
      <c r="CJ160" s="234"/>
      <c r="CK160" s="234"/>
      <c r="CL160" s="234"/>
      <c r="CM160" s="234"/>
      <c r="CN160" s="234"/>
      <c r="CO160" s="234"/>
      <c r="CP160" s="234"/>
      <c r="CQ160" s="234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  <c r="DJ160" s="234"/>
      <c r="DK160" s="234"/>
      <c r="DL160" s="234"/>
      <c r="DM160" s="234"/>
      <c r="DN160" s="234"/>
      <c r="DO160" s="234"/>
      <c r="DP160" s="234"/>
      <c r="DQ160" s="234"/>
      <c r="DR160" s="234"/>
      <c r="DS160" s="234"/>
      <c r="DT160" s="234"/>
      <c r="DU160" s="234"/>
      <c r="DV160" s="234"/>
      <c r="DW160" s="234"/>
      <c r="DX160" s="234"/>
      <c r="DY160" s="234"/>
      <c r="DZ160" s="234"/>
      <c r="EA160" s="234"/>
      <c r="EB160" s="234"/>
      <c r="EC160" s="234"/>
      <c r="ED160" s="234"/>
      <c r="EE160" s="234"/>
      <c r="EF160" s="234"/>
      <c r="EG160" s="234"/>
      <c r="EH160" s="234"/>
      <c r="EI160" s="234"/>
      <c r="EJ160" s="234"/>
      <c r="EK160" s="234"/>
      <c r="EL160" s="234"/>
      <c r="EM160" s="234"/>
      <c r="EN160" s="234"/>
      <c r="EO160" s="234"/>
      <c r="EP160" s="234"/>
      <c r="EQ160" s="234"/>
      <c r="ER160" s="234"/>
      <c r="ES160" s="234"/>
      <c r="ET160" s="234"/>
      <c r="EU160" s="234"/>
      <c r="EV160" s="234"/>
      <c r="EW160" s="234"/>
      <c r="EX160" s="234"/>
      <c r="EY160" s="234"/>
      <c r="EZ160" s="234"/>
      <c r="FA160" s="234"/>
      <c r="FB160" s="234"/>
      <c r="FC160" s="234"/>
      <c r="FD160" s="234"/>
      <c r="FE160" s="234"/>
      <c r="FF160" s="234"/>
      <c r="FG160" s="234"/>
      <c r="FH160" s="234"/>
      <c r="FI160" s="234"/>
      <c r="FJ160" s="234"/>
      <c r="FK160" s="234"/>
      <c r="FL160" s="234"/>
      <c r="FM160" s="234"/>
      <c r="FN160" s="234"/>
      <c r="FO160" s="234"/>
      <c r="FP160" s="234"/>
      <c r="FQ160" s="234"/>
      <c r="FR160" s="234"/>
      <c r="FS160" s="234"/>
      <c r="FT160" s="234"/>
      <c r="FU160" s="234"/>
      <c r="FV160" s="234"/>
      <c r="FW160" s="234"/>
      <c r="FX160" s="234"/>
      <c r="FY160" s="234"/>
      <c r="FZ160" s="234"/>
      <c r="GA160" s="234"/>
      <c r="GB160" s="234"/>
      <c r="GC160" s="234"/>
      <c r="GD160" s="234"/>
      <c r="GE160" s="234"/>
      <c r="GF160" s="234"/>
      <c r="GG160" s="234"/>
      <c r="GH160" s="234"/>
      <c r="GI160" s="234"/>
      <c r="GJ160" s="234"/>
      <c r="GK160" s="234"/>
      <c r="GL160" s="234"/>
      <c r="GM160" s="234"/>
      <c r="GN160" s="234"/>
      <c r="GO160" s="234"/>
      <c r="GP160" s="234"/>
      <c r="GQ160" s="234"/>
      <c r="GR160" s="234"/>
      <c r="GS160" s="234"/>
      <c r="GT160" s="234"/>
      <c r="GU160" s="234"/>
      <c r="GV160" s="234"/>
      <c r="GW160" s="234"/>
      <c r="GX160" s="234"/>
      <c r="GY160" s="234"/>
      <c r="GZ160" s="234"/>
      <c r="HA160" s="234"/>
      <c r="HB160" s="234"/>
      <c r="HC160" s="234"/>
      <c r="HD160" s="234"/>
      <c r="HE160" s="234"/>
      <c r="HF160" s="234"/>
      <c r="HG160" s="234"/>
      <c r="HH160" s="234"/>
      <c r="HI160" s="234"/>
      <c r="HJ160" s="234"/>
      <c r="HK160" s="234"/>
      <c r="HL160" s="234"/>
      <c r="HM160" s="234"/>
      <c r="HN160" s="234"/>
      <c r="HO160" s="234"/>
      <c r="HP160" s="234"/>
      <c r="HQ160" s="234"/>
      <c r="HR160" s="234"/>
      <c r="HS160" s="234"/>
      <c r="HT160" s="234"/>
      <c r="HU160" s="234"/>
      <c r="HV160" s="234"/>
      <c r="HW160" s="234"/>
      <c r="HX160" s="234"/>
      <c r="HY160" s="234"/>
      <c r="HZ160" s="234"/>
      <c r="IA160" s="234"/>
      <c r="IB160" s="234"/>
      <c r="IC160" s="234"/>
      <c r="ID160" s="234"/>
      <c r="IE160" s="234"/>
      <c r="IF160" s="234"/>
      <c r="IG160" s="234"/>
      <c r="IH160" s="234"/>
      <c r="II160" s="234"/>
      <c r="IJ160" s="234"/>
      <c r="IK160" s="234"/>
      <c r="IL160" s="234"/>
      <c r="IM160" s="234"/>
      <c r="IN160" s="234"/>
      <c r="IO160" s="234"/>
      <c r="IP160" s="234"/>
      <c r="IQ160" s="234"/>
      <c r="IR160" s="234"/>
      <c r="IS160" s="234"/>
      <c r="IT160" s="234"/>
      <c r="IU160" s="234"/>
      <c r="IV160" s="234"/>
      <c r="IW160" s="234"/>
      <c r="IX160" s="234"/>
      <c r="IY160" s="234"/>
      <c r="IZ160" s="234"/>
      <c r="JA160" s="234"/>
      <c r="JB160" s="234"/>
      <c r="JC160" s="234"/>
    </row>
    <row r="161" spans="1:263" ht="39" customHeight="1" thickBot="1" x14ac:dyDescent="0.3">
      <c r="A161" s="318">
        <v>79</v>
      </c>
      <c r="B161" s="304" t="s">
        <v>610</v>
      </c>
      <c r="C161" s="39" t="s">
        <v>611</v>
      </c>
      <c r="D161" s="39" t="s">
        <v>112</v>
      </c>
      <c r="E161" s="39" t="s">
        <v>117</v>
      </c>
      <c r="F161" s="39" t="s">
        <v>612</v>
      </c>
      <c r="G161" s="236">
        <v>11907</v>
      </c>
      <c r="H161" s="44" t="s">
        <v>387</v>
      </c>
      <c r="I161" s="38" t="s">
        <v>125</v>
      </c>
      <c r="J161" s="39" t="s">
        <v>142</v>
      </c>
      <c r="K161" s="237">
        <v>42920</v>
      </c>
      <c r="L161" s="68">
        <v>50400</v>
      </c>
      <c r="M161" s="236">
        <v>12096</v>
      </c>
      <c r="N161" s="237">
        <v>42920</v>
      </c>
      <c r="O161" s="237">
        <v>42920</v>
      </c>
      <c r="P161" s="39" t="s">
        <v>292</v>
      </c>
      <c r="Q161" s="57" t="s">
        <v>118</v>
      </c>
      <c r="R161" s="57" t="s">
        <v>118</v>
      </c>
      <c r="S161" s="57" t="s">
        <v>118</v>
      </c>
      <c r="T161" s="39" t="s">
        <v>118</v>
      </c>
      <c r="U161" s="57" t="s">
        <v>118</v>
      </c>
      <c r="V161" s="57" t="s">
        <v>118</v>
      </c>
      <c r="W161" s="238" t="s">
        <v>118</v>
      </c>
      <c r="X161" s="57" t="s">
        <v>118</v>
      </c>
      <c r="Y161" s="55" t="s">
        <v>118</v>
      </c>
      <c r="Z161" s="57" t="s">
        <v>118</v>
      </c>
      <c r="AA161" s="238" t="s">
        <v>118</v>
      </c>
      <c r="AB161" s="55" t="s">
        <v>118</v>
      </c>
      <c r="AC161" s="239">
        <v>0</v>
      </c>
      <c r="AD161" s="239">
        <v>0</v>
      </c>
      <c r="AE161" s="239">
        <v>0</v>
      </c>
      <c r="AF161" s="239">
        <v>0</v>
      </c>
      <c r="AG161" s="239">
        <f>2380+140+2240+2380+2380+2380</f>
        <v>11900</v>
      </c>
      <c r="AH161" s="240">
        <f t="shared" si="2"/>
        <v>11900</v>
      </c>
      <c r="AI161" s="269" t="s">
        <v>613</v>
      </c>
      <c r="AJ161" s="236">
        <v>11992</v>
      </c>
      <c r="AK161" s="39" t="s">
        <v>614</v>
      </c>
      <c r="AL161" s="236">
        <v>11992</v>
      </c>
      <c r="AM161" s="55" t="s">
        <v>118</v>
      </c>
      <c r="AN161" s="55" t="s">
        <v>118</v>
      </c>
      <c r="AO161" s="55" t="s">
        <v>118</v>
      </c>
      <c r="AP161" s="55" t="s">
        <v>118</v>
      </c>
      <c r="AQ161" s="55" t="s">
        <v>118</v>
      </c>
      <c r="AR161" s="55" t="s">
        <v>118</v>
      </c>
      <c r="AS161" s="65" t="s">
        <v>118</v>
      </c>
      <c r="AT161" s="65" t="s">
        <v>118</v>
      </c>
      <c r="AU161" s="53" t="s">
        <v>118</v>
      </c>
      <c r="AV161" s="65" t="s">
        <v>118</v>
      </c>
      <c r="AW161" s="65" t="s">
        <v>118</v>
      </c>
      <c r="AX161" s="65" t="s">
        <v>118</v>
      </c>
      <c r="AY161" s="65" t="s">
        <v>118</v>
      </c>
      <c r="AZ161" s="65" t="s">
        <v>118</v>
      </c>
      <c r="BA161" s="65" t="s">
        <v>118</v>
      </c>
      <c r="BB161" s="65" t="s">
        <v>118</v>
      </c>
      <c r="BC161" s="65" t="s">
        <v>118</v>
      </c>
      <c r="BD161" s="11" t="s">
        <v>118</v>
      </c>
      <c r="BE161" s="234"/>
      <c r="BF161" s="234"/>
      <c r="BG161" s="234"/>
      <c r="BH161" s="234"/>
      <c r="BI161" s="234"/>
      <c r="BJ161" s="234"/>
      <c r="BK161" s="234"/>
      <c r="BL161" s="234"/>
      <c r="BM161" s="234"/>
      <c r="BN161" s="234"/>
      <c r="BO161" s="234"/>
      <c r="BP161" s="234"/>
      <c r="BQ161" s="234"/>
      <c r="BR161" s="234"/>
      <c r="BS161" s="234"/>
      <c r="BT161" s="234"/>
      <c r="BU161" s="234"/>
      <c r="BV161" s="234"/>
      <c r="BW161" s="234"/>
      <c r="BX161" s="234"/>
      <c r="BY161" s="234"/>
      <c r="BZ161" s="234"/>
      <c r="CA161" s="234"/>
      <c r="CB161" s="234"/>
      <c r="CC161" s="234"/>
      <c r="CD161" s="234"/>
      <c r="CE161" s="234"/>
      <c r="CF161" s="234"/>
      <c r="CG161" s="234"/>
      <c r="CH161" s="234"/>
      <c r="CI161" s="234"/>
      <c r="CJ161" s="234"/>
      <c r="CK161" s="234"/>
      <c r="CL161" s="234"/>
      <c r="CM161" s="234"/>
      <c r="CN161" s="234"/>
      <c r="CO161" s="234"/>
      <c r="CP161" s="234"/>
      <c r="CQ161" s="234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  <c r="DJ161" s="234"/>
      <c r="DK161" s="234"/>
      <c r="DL161" s="234"/>
      <c r="DM161" s="234"/>
      <c r="DN161" s="234"/>
      <c r="DO161" s="234"/>
      <c r="DP161" s="234"/>
      <c r="DQ161" s="234"/>
      <c r="DR161" s="234"/>
      <c r="DS161" s="234"/>
      <c r="DT161" s="234"/>
      <c r="DU161" s="234"/>
      <c r="DV161" s="234"/>
      <c r="DW161" s="234"/>
      <c r="DX161" s="234"/>
      <c r="DY161" s="234"/>
      <c r="DZ161" s="234"/>
      <c r="EA161" s="234"/>
      <c r="EB161" s="234"/>
      <c r="EC161" s="234"/>
      <c r="ED161" s="234"/>
      <c r="EE161" s="234"/>
      <c r="EF161" s="234"/>
      <c r="EG161" s="234"/>
      <c r="EH161" s="234"/>
      <c r="EI161" s="234"/>
      <c r="EJ161" s="234"/>
      <c r="EK161" s="234"/>
      <c r="EL161" s="234"/>
      <c r="EM161" s="234"/>
      <c r="EN161" s="234"/>
      <c r="EO161" s="234"/>
      <c r="EP161" s="234"/>
      <c r="EQ161" s="234"/>
      <c r="ER161" s="234"/>
      <c r="ES161" s="234"/>
      <c r="ET161" s="234"/>
      <c r="EU161" s="234"/>
      <c r="EV161" s="234"/>
      <c r="EW161" s="234"/>
      <c r="EX161" s="234"/>
      <c r="EY161" s="234"/>
      <c r="EZ161" s="234"/>
      <c r="FA161" s="234"/>
      <c r="FB161" s="234"/>
      <c r="FC161" s="234"/>
      <c r="FD161" s="234"/>
      <c r="FE161" s="234"/>
      <c r="FF161" s="234"/>
      <c r="FG161" s="234"/>
      <c r="FH161" s="234"/>
      <c r="FI161" s="234"/>
      <c r="FJ161" s="234"/>
      <c r="FK161" s="234"/>
      <c r="FL161" s="234"/>
      <c r="FM161" s="234"/>
      <c r="FN161" s="234"/>
      <c r="FO161" s="234"/>
      <c r="FP161" s="234"/>
      <c r="FQ161" s="234"/>
      <c r="FR161" s="234"/>
      <c r="FS161" s="234"/>
      <c r="FT161" s="234"/>
      <c r="FU161" s="234"/>
      <c r="FV161" s="234"/>
      <c r="FW161" s="234"/>
      <c r="FX161" s="234"/>
      <c r="FY161" s="234"/>
      <c r="FZ161" s="234"/>
      <c r="GA161" s="234"/>
      <c r="GB161" s="234"/>
      <c r="GC161" s="234"/>
      <c r="GD161" s="234"/>
      <c r="GE161" s="234"/>
      <c r="GF161" s="234"/>
      <c r="GG161" s="234"/>
      <c r="GH161" s="234"/>
      <c r="GI161" s="234"/>
      <c r="GJ161" s="234"/>
      <c r="GK161" s="234"/>
      <c r="GL161" s="234"/>
      <c r="GM161" s="234"/>
      <c r="GN161" s="234"/>
      <c r="GO161" s="234"/>
      <c r="GP161" s="234"/>
      <c r="GQ161" s="234"/>
      <c r="GR161" s="234"/>
      <c r="GS161" s="234"/>
      <c r="GT161" s="234"/>
      <c r="GU161" s="234"/>
      <c r="GV161" s="234"/>
      <c r="GW161" s="234"/>
      <c r="GX161" s="234"/>
      <c r="GY161" s="234"/>
      <c r="GZ161" s="234"/>
      <c r="HA161" s="234"/>
      <c r="HB161" s="234"/>
      <c r="HC161" s="234"/>
      <c r="HD161" s="234"/>
      <c r="HE161" s="234"/>
      <c r="HF161" s="234"/>
      <c r="HG161" s="234"/>
      <c r="HH161" s="234"/>
      <c r="HI161" s="234"/>
      <c r="HJ161" s="234"/>
      <c r="HK161" s="234"/>
      <c r="HL161" s="234"/>
      <c r="HM161" s="234"/>
      <c r="HN161" s="234"/>
      <c r="HO161" s="234"/>
      <c r="HP161" s="234"/>
      <c r="HQ161" s="234"/>
      <c r="HR161" s="234"/>
      <c r="HS161" s="234"/>
      <c r="HT161" s="234"/>
      <c r="HU161" s="234"/>
      <c r="HV161" s="234"/>
      <c r="HW161" s="234"/>
      <c r="HX161" s="234"/>
      <c r="HY161" s="234"/>
      <c r="HZ161" s="234"/>
      <c r="IA161" s="234"/>
      <c r="IB161" s="234"/>
      <c r="IC161" s="234"/>
      <c r="ID161" s="234"/>
      <c r="IE161" s="234"/>
      <c r="IF161" s="234"/>
      <c r="IG161" s="234"/>
      <c r="IH161" s="234"/>
      <c r="II161" s="234"/>
      <c r="IJ161" s="234"/>
      <c r="IK161" s="234"/>
      <c r="IL161" s="234"/>
      <c r="IM161" s="234"/>
      <c r="IN161" s="234"/>
      <c r="IO161" s="234"/>
      <c r="IP161" s="234"/>
      <c r="IQ161" s="234"/>
      <c r="IR161" s="234"/>
      <c r="IS161" s="234"/>
      <c r="IT161" s="234"/>
      <c r="IU161" s="234"/>
      <c r="IV161" s="234"/>
      <c r="IW161" s="234"/>
      <c r="IX161" s="234"/>
      <c r="IY161" s="234"/>
      <c r="IZ161" s="234"/>
      <c r="JA161" s="234"/>
      <c r="JB161" s="234"/>
      <c r="JC161" s="234"/>
    </row>
    <row r="162" spans="1:263" ht="39" customHeight="1" thickBot="1" x14ac:dyDescent="0.3">
      <c r="A162" s="318">
        <v>80</v>
      </c>
      <c r="B162" s="304" t="s">
        <v>615</v>
      </c>
      <c r="C162" s="39" t="s">
        <v>118</v>
      </c>
      <c r="D162" s="39" t="s">
        <v>118</v>
      </c>
      <c r="E162" s="39" t="s">
        <v>118</v>
      </c>
      <c r="F162" s="39" t="s">
        <v>616</v>
      </c>
      <c r="G162" s="236" t="s">
        <v>118</v>
      </c>
      <c r="H162" s="44" t="s">
        <v>617</v>
      </c>
      <c r="I162" s="38" t="s">
        <v>618</v>
      </c>
      <c r="J162" s="39" t="s">
        <v>619</v>
      </c>
      <c r="K162" s="237">
        <v>43032</v>
      </c>
      <c r="L162" s="68">
        <v>7600</v>
      </c>
      <c r="M162" s="236">
        <v>12167</v>
      </c>
      <c r="N162" s="237">
        <v>43032</v>
      </c>
      <c r="O162" s="237">
        <v>43093</v>
      </c>
      <c r="P162" s="39" t="s">
        <v>161</v>
      </c>
      <c r="Q162" s="57" t="s">
        <v>118</v>
      </c>
      <c r="R162" s="57" t="s">
        <v>118</v>
      </c>
      <c r="S162" s="57" t="s">
        <v>118</v>
      </c>
      <c r="T162" s="39" t="s">
        <v>118</v>
      </c>
      <c r="U162" s="57" t="s">
        <v>118</v>
      </c>
      <c r="V162" s="57" t="s">
        <v>118</v>
      </c>
      <c r="W162" s="238" t="s">
        <v>118</v>
      </c>
      <c r="X162" s="57" t="s">
        <v>118</v>
      </c>
      <c r="Y162" s="55" t="s">
        <v>118</v>
      </c>
      <c r="Z162" s="57" t="s">
        <v>118</v>
      </c>
      <c r="AA162" s="238" t="s">
        <v>118</v>
      </c>
      <c r="AB162" s="55" t="s">
        <v>118</v>
      </c>
      <c r="AC162" s="239">
        <v>0</v>
      </c>
      <c r="AD162" s="239">
        <v>0</v>
      </c>
      <c r="AE162" s="239">
        <v>0</v>
      </c>
      <c r="AF162" s="239">
        <v>0</v>
      </c>
      <c r="AG162" s="239">
        <v>7600</v>
      </c>
      <c r="AH162" s="240">
        <f t="shared" si="2"/>
        <v>7600</v>
      </c>
      <c r="AI162" s="269" t="s">
        <v>118</v>
      </c>
      <c r="AJ162" s="236" t="s">
        <v>118</v>
      </c>
      <c r="AK162" s="39" t="s">
        <v>118</v>
      </c>
      <c r="AL162" s="236" t="s">
        <v>118</v>
      </c>
      <c r="AM162" s="55" t="s">
        <v>590</v>
      </c>
      <c r="AN162" s="39" t="s">
        <v>609</v>
      </c>
      <c r="AO162" s="236">
        <v>12167</v>
      </c>
      <c r="AP162" s="237">
        <v>43033</v>
      </c>
      <c r="AQ162" s="55" t="s">
        <v>118</v>
      </c>
      <c r="AR162" s="55" t="s">
        <v>118</v>
      </c>
      <c r="AS162" s="65" t="s">
        <v>118</v>
      </c>
      <c r="AT162" s="65" t="s">
        <v>118</v>
      </c>
      <c r="AU162" s="53" t="s">
        <v>118</v>
      </c>
      <c r="AV162" s="65" t="s">
        <v>118</v>
      </c>
      <c r="AW162" s="65" t="s">
        <v>118</v>
      </c>
      <c r="AX162" s="65" t="s">
        <v>118</v>
      </c>
      <c r="AY162" s="65" t="s">
        <v>118</v>
      </c>
      <c r="AZ162" s="65" t="s">
        <v>118</v>
      </c>
      <c r="BA162" s="65" t="s">
        <v>118</v>
      </c>
      <c r="BB162" s="65" t="s">
        <v>118</v>
      </c>
      <c r="BC162" s="65" t="s">
        <v>118</v>
      </c>
      <c r="BD162" s="11" t="s">
        <v>118</v>
      </c>
      <c r="BE162" s="234"/>
      <c r="BF162" s="234"/>
      <c r="BG162" s="234"/>
      <c r="BH162" s="234"/>
      <c r="BI162" s="234"/>
      <c r="BJ162" s="234"/>
      <c r="BK162" s="234"/>
      <c r="BL162" s="234"/>
      <c r="BM162" s="234"/>
      <c r="BN162" s="234"/>
      <c r="BO162" s="234"/>
      <c r="BP162" s="234"/>
      <c r="BQ162" s="234"/>
      <c r="BR162" s="234"/>
      <c r="BS162" s="234"/>
      <c r="BT162" s="234"/>
      <c r="BU162" s="234"/>
      <c r="BV162" s="234"/>
      <c r="BW162" s="234"/>
      <c r="BX162" s="234"/>
      <c r="BY162" s="234"/>
      <c r="BZ162" s="234"/>
      <c r="CA162" s="234"/>
      <c r="CB162" s="234"/>
      <c r="CC162" s="234"/>
      <c r="CD162" s="234"/>
      <c r="CE162" s="234"/>
      <c r="CF162" s="234"/>
      <c r="CG162" s="234"/>
      <c r="CH162" s="234"/>
      <c r="CI162" s="234"/>
      <c r="CJ162" s="234"/>
      <c r="CK162" s="234"/>
      <c r="CL162" s="234"/>
      <c r="CM162" s="234"/>
      <c r="CN162" s="234"/>
      <c r="CO162" s="234"/>
      <c r="CP162" s="234"/>
      <c r="CQ162" s="234"/>
      <c r="CR162" s="234"/>
      <c r="CS162" s="234"/>
      <c r="CT162" s="234"/>
      <c r="CU162" s="234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  <c r="DJ162" s="234"/>
      <c r="DK162" s="234"/>
      <c r="DL162" s="234"/>
      <c r="DM162" s="234"/>
      <c r="DN162" s="234"/>
      <c r="DO162" s="234"/>
      <c r="DP162" s="234"/>
      <c r="DQ162" s="234"/>
      <c r="DR162" s="234"/>
      <c r="DS162" s="234"/>
      <c r="DT162" s="234"/>
      <c r="DU162" s="234"/>
      <c r="DV162" s="234"/>
      <c r="DW162" s="234"/>
      <c r="DX162" s="234"/>
      <c r="DY162" s="234"/>
      <c r="DZ162" s="234"/>
      <c r="EA162" s="234"/>
      <c r="EB162" s="234"/>
      <c r="EC162" s="234"/>
      <c r="ED162" s="234"/>
      <c r="EE162" s="234"/>
      <c r="EF162" s="234"/>
      <c r="EG162" s="234"/>
      <c r="EH162" s="234"/>
      <c r="EI162" s="234"/>
      <c r="EJ162" s="234"/>
      <c r="EK162" s="234"/>
      <c r="EL162" s="234"/>
      <c r="EM162" s="234"/>
      <c r="EN162" s="234"/>
      <c r="EO162" s="234"/>
      <c r="EP162" s="234"/>
      <c r="EQ162" s="234"/>
      <c r="ER162" s="234"/>
      <c r="ES162" s="234"/>
      <c r="ET162" s="234"/>
      <c r="EU162" s="234"/>
      <c r="EV162" s="234"/>
      <c r="EW162" s="234"/>
      <c r="EX162" s="234"/>
      <c r="EY162" s="234"/>
      <c r="EZ162" s="234"/>
      <c r="FA162" s="234"/>
      <c r="FB162" s="234"/>
      <c r="FC162" s="234"/>
      <c r="FD162" s="234"/>
      <c r="FE162" s="234"/>
      <c r="FF162" s="234"/>
      <c r="FG162" s="234"/>
      <c r="FH162" s="234"/>
      <c r="FI162" s="234"/>
      <c r="FJ162" s="234"/>
      <c r="FK162" s="234"/>
      <c r="FL162" s="234"/>
      <c r="FM162" s="234"/>
      <c r="FN162" s="234"/>
      <c r="FO162" s="234"/>
      <c r="FP162" s="234"/>
      <c r="FQ162" s="234"/>
      <c r="FR162" s="234"/>
      <c r="FS162" s="234"/>
      <c r="FT162" s="234"/>
      <c r="FU162" s="234"/>
      <c r="FV162" s="234"/>
      <c r="FW162" s="234"/>
      <c r="FX162" s="234"/>
      <c r="FY162" s="234"/>
      <c r="FZ162" s="234"/>
      <c r="GA162" s="234"/>
      <c r="GB162" s="234"/>
      <c r="GC162" s="234"/>
      <c r="GD162" s="234"/>
      <c r="GE162" s="234"/>
      <c r="GF162" s="234"/>
      <c r="GG162" s="234"/>
      <c r="GH162" s="234"/>
      <c r="GI162" s="234"/>
      <c r="GJ162" s="234"/>
      <c r="GK162" s="234"/>
      <c r="GL162" s="234"/>
      <c r="GM162" s="234"/>
      <c r="GN162" s="234"/>
      <c r="GO162" s="234"/>
      <c r="GP162" s="234"/>
      <c r="GQ162" s="234"/>
      <c r="GR162" s="234"/>
      <c r="GS162" s="234"/>
      <c r="GT162" s="234"/>
      <c r="GU162" s="234"/>
      <c r="GV162" s="234"/>
      <c r="GW162" s="234"/>
      <c r="GX162" s="234"/>
      <c r="GY162" s="234"/>
      <c r="GZ162" s="234"/>
      <c r="HA162" s="234"/>
      <c r="HB162" s="234"/>
      <c r="HC162" s="234"/>
      <c r="HD162" s="234"/>
      <c r="HE162" s="234"/>
      <c r="HF162" s="234"/>
      <c r="HG162" s="234"/>
      <c r="HH162" s="234"/>
      <c r="HI162" s="234"/>
      <c r="HJ162" s="234"/>
      <c r="HK162" s="234"/>
      <c r="HL162" s="234"/>
      <c r="HM162" s="234"/>
      <c r="HN162" s="234"/>
      <c r="HO162" s="234"/>
      <c r="HP162" s="234"/>
      <c r="HQ162" s="234"/>
      <c r="HR162" s="234"/>
      <c r="HS162" s="234"/>
      <c r="HT162" s="234"/>
      <c r="HU162" s="234"/>
      <c r="HV162" s="234"/>
      <c r="HW162" s="234"/>
      <c r="HX162" s="234"/>
      <c r="HY162" s="234"/>
      <c r="HZ162" s="234"/>
      <c r="IA162" s="234"/>
      <c r="IB162" s="234"/>
      <c r="IC162" s="234"/>
      <c r="ID162" s="234"/>
      <c r="IE162" s="234"/>
      <c r="IF162" s="234"/>
      <c r="IG162" s="234"/>
      <c r="IH162" s="234"/>
      <c r="II162" s="234"/>
      <c r="IJ162" s="234"/>
      <c r="IK162" s="234"/>
      <c r="IL162" s="234"/>
      <c r="IM162" s="234"/>
      <c r="IN162" s="234"/>
      <c r="IO162" s="234"/>
      <c r="IP162" s="234"/>
      <c r="IQ162" s="234"/>
      <c r="IR162" s="234"/>
      <c r="IS162" s="234"/>
      <c r="IT162" s="234"/>
      <c r="IU162" s="234"/>
      <c r="IV162" s="234"/>
      <c r="IW162" s="234"/>
      <c r="IX162" s="234"/>
      <c r="IY162" s="234"/>
      <c r="IZ162" s="234"/>
      <c r="JA162" s="234"/>
      <c r="JB162" s="234"/>
      <c r="JC162" s="234"/>
    </row>
    <row r="163" spans="1:263" ht="39" customHeight="1" thickBot="1" x14ac:dyDescent="0.3">
      <c r="A163" s="318">
        <v>81</v>
      </c>
      <c r="B163" s="304" t="s">
        <v>620</v>
      </c>
      <c r="C163" s="39" t="s">
        <v>118</v>
      </c>
      <c r="D163" s="39" t="s">
        <v>118</v>
      </c>
      <c r="E163" s="39" t="s">
        <v>118</v>
      </c>
      <c r="F163" s="39" t="s">
        <v>621</v>
      </c>
      <c r="G163" s="236" t="s">
        <v>118</v>
      </c>
      <c r="H163" s="44" t="s">
        <v>622</v>
      </c>
      <c r="I163" s="38" t="s">
        <v>623</v>
      </c>
      <c r="J163" s="39" t="s">
        <v>624</v>
      </c>
      <c r="K163" s="237">
        <v>42934</v>
      </c>
      <c r="L163" s="68">
        <v>124085.64</v>
      </c>
      <c r="M163" s="236">
        <v>12130</v>
      </c>
      <c r="N163" s="237">
        <v>42934</v>
      </c>
      <c r="O163" s="237">
        <v>43118</v>
      </c>
      <c r="P163" s="39" t="s">
        <v>339</v>
      </c>
      <c r="Q163" s="57" t="s">
        <v>118</v>
      </c>
      <c r="R163" s="57" t="s">
        <v>118</v>
      </c>
      <c r="S163" s="57" t="s">
        <v>118</v>
      </c>
      <c r="T163" s="39" t="s">
        <v>118</v>
      </c>
      <c r="U163" s="57" t="s">
        <v>118</v>
      </c>
      <c r="V163" s="57" t="s">
        <v>118</v>
      </c>
      <c r="W163" s="238" t="s">
        <v>118</v>
      </c>
      <c r="X163" s="57" t="s">
        <v>118</v>
      </c>
      <c r="Y163" s="55" t="s">
        <v>118</v>
      </c>
      <c r="Z163" s="57" t="s">
        <v>118</v>
      </c>
      <c r="AA163" s="238" t="s">
        <v>118</v>
      </c>
      <c r="AB163" s="55" t="s">
        <v>118</v>
      </c>
      <c r="AC163" s="239">
        <v>0</v>
      </c>
      <c r="AD163" s="239">
        <v>0</v>
      </c>
      <c r="AE163" s="239">
        <v>0</v>
      </c>
      <c r="AF163" s="239">
        <v>0</v>
      </c>
      <c r="AG163" s="239">
        <f>12976.03+62592.87+23970.8</f>
        <v>99539.700000000012</v>
      </c>
      <c r="AH163" s="240">
        <f t="shared" si="2"/>
        <v>99539.700000000012</v>
      </c>
      <c r="AI163" s="269" t="s">
        <v>118</v>
      </c>
      <c r="AJ163" s="236" t="s">
        <v>118</v>
      </c>
      <c r="AK163" s="39" t="s">
        <v>118</v>
      </c>
      <c r="AL163" s="236" t="s">
        <v>118</v>
      </c>
      <c r="AM163" s="55" t="s">
        <v>590</v>
      </c>
      <c r="AN163" s="39" t="s">
        <v>625</v>
      </c>
      <c r="AO163" s="236">
        <v>12099</v>
      </c>
      <c r="AP163" s="237">
        <v>42936</v>
      </c>
      <c r="AQ163" s="55" t="s">
        <v>118</v>
      </c>
      <c r="AR163" s="55" t="s">
        <v>118</v>
      </c>
      <c r="AS163" s="65" t="s">
        <v>118</v>
      </c>
      <c r="AT163" s="65" t="s">
        <v>118</v>
      </c>
      <c r="AU163" s="53" t="s">
        <v>118</v>
      </c>
      <c r="AV163" s="65" t="s">
        <v>118</v>
      </c>
      <c r="AW163" s="65" t="s">
        <v>118</v>
      </c>
      <c r="AX163" s="65" t="s">
        <v>118</v>
      </c>
      <c r="AY163" s="65" t="s">
        <v>118</v>
      </c>
      <c r="AZ163" s="65" t="s">
        <v>118</v>
      </c>
      <c r="BA163" s="65" t="s">
        <v>118</v>
      </c>
      <c r="BB163" s="65" t="s">
        <v>118</v>
      </c>
      <c r="BC163" s="65" t="s">
        <v>118</v>
      </c>
      <c r="BD163" s="11" t="s">
        <v>118</v>
      </c>
      <c r="BE163" s="234"/>
      <c r="BF163" s="234"/>
      <c r="BG163" s="234"/>
      <c r="BH163" s="234"/>
      <c r="BI163" s="234"/>
      <c r="BJ163" s="234"/>
      <c r="BK163" s="234"/>
      <c r="BL163" s="234"/>
      <c r="BM163" s="234"/>
      <c r="BN163" s="234"/>
      <c r="BO163" s="234"/>
      <c r="BP163" s="234"/>
      <c r="BQ163" s="234"/>
      <c r="BR163" s="234"/>
      <c r="BS163" s="234"/>
      <c r="BT163" s="234"/>
      <c r="BU163" s="234"/>
      <c r="BV163" s="234"/>
      <c r="BW163" s="234"/>
      <c r="BX163" s="234"/>
      <c r="BY163" s="234"/>
      <c r="BZ163" s="234"/>
      <c r="CA163" s="234"/>
      <c r="CB163" s="234"/>
      <c r="CC163" s="234"/>
      <c r="CD163" s="234"/>
      <c r="CE163" s="234"/>
      <c r="CF163" s="234"/>
      <c r="CG163" s="234"/>
      <c r="CH163" s="234"/>
      <c r="CI163" s="234"/>
      <c r="CJ163" s="234"/>
      <c r="CK163" s="234"/>
      <c r="CL163" s="234"/>
      <c r="CM163" s="234"/>
      <c r="CN163" s="234"/>
      <c r="CO163" s="234"/>
      <c r="CP163" s="234"/>
      <c r="CQ163" s="234"/>
      <c r="CR163" s="234"/>
      <c r="CS163" s="234"/>
      <c r="CT163" s="234"/>
      <c r="CU163" s="234"/>
      <c r="CV163" s="234"/>
      <c r="CW163" s="234"/>
      <c r="CX163" s="234"/>
      <c r="CY163" s="234"/>
      <c r="CZ163" s="234"/>
      <c r="DA163" s="234"/>
      <c r="DB163" s="234"/>
      <c r="DC163" s="234"/>
      <c r="DD163" s="234"/>
      <c r="DE163" s="234"/>
      <c r="DF163" s="234"/>
      <c r="DG163" s="234"/>
      <c r="DH163" s="234"/>
      <c r="DI163" s="234"/>
      <c r="DJ163" s="234"/>
      <c r="DK163" s="234"/>
      <c r="DL163" s="234"/>
      <c r="DM163" s="234"/>
      <c r="DN163" s="234"/>
      <c r="DO163" s="234"/>
      <c r="DP163" s="234"/>
      <c r="DQ163" s="234"/>
      <c r="DR163" s="234"/>
      <c r="DS163" s="234"/>
      <c r="DT163" s="234"/>
      <c r="DU163" s="234"/>
      <c r="DV163" s="234"/>
      <c r="DW163" s="234"/>
      <c r="DX163" s="234"/>
      <c r="DY163" s="234"/>
      <c r="DZ163" s="234"/>
      <c r="EA163" s="234"/>
      <c r="EB163" s="234"/>
      <c r="EC163" s="234"/>
      <c r="ED163" s="234"/>
      <c r="EE163" s="234"/>
      <c r="EF163" s="234"/>
      <c r="EG163" s="234"/>
      <c r="EH163" s="234"/>
      <c r="EI163" s="234"/>
      <c r="EJ163" s="234"/>
      <c r="EK163" s="234"/>
      <c r="EL163" s="234"/>
      <c r="EM163" s="234"/>
      <c r="EN163" s="234"/>
      <c r="EO163" s="234"/>
      <c r="EP163" s="234"/>
      <c r="EQ163" s="234"/>
      <c r="ER163" s="234"/>
      <c r="ES163" s="234"/>
      <c r="ET163" s="234"/>
      <c r="EU163" s="234"/>
      <c r="EV163" s="234"/>
      <c r="EW163" s="234"/>
      <c r="EX163" s="234"/>
      <c r="EY163" s="234"/>
      <c r="EZ163" s="234"/>
      <c r="FA163" s="234"/>
      <c r="FB163" s="234"/>
      <c r="FC163" s="234"/>
      <c r="FD163" s="234"/>
      <c r="FE163" s="234"/>
      <c r="FF163" s="234"/>
      <c r="FG163" s="234"/>
      <c r="FH163" s="234"/>
      <c r="FI163" s="234"/>
      <c r="FJ163" s="234"/>
      <c r="FK163" s="234"/>
      <c r="FL163" s="234"/>
      <c r="FM163" s="234"/>
      <c r="FN163" s="234"/>
      <c r="FO163" s="234"/>
      <c r="FP163" s="234"/>
      <c r="FQ163" s="234"/>
      <c r="FR163" s="234"/>
      <c r="FS163" s="234"/>
      <c r="FT163" s="234"/>
      <c r="FU163" s="234"/>
      <c r="FV163" s="234"/>
      <c r="FW163" s="234"/>
      <c r="FX163" s="234"/>
      <c r="FY163" s="234"/>
      <c r="FZ163" s="234"/>
      <c r="GA163" s="234"/>
      <c r="GB163" s="234"/>
      <c r="GC163" s="234"/>
      <c r="GD163" s="234"/>
      <c r="GE163" s="234"/>
      <c r="GF163" s="234"/>
      <c r="GG163" s="234"/>
      <c r="GH163" s="234"/>
      <c r="GI163" s="234"/>
      <c r="GJ163" s="234"/>
      <c r="GK163" s="234"/>
      <c r="GL163" s="234"/>
      <c r="GM163" s="234"/>
      <c r="GN163" s="234"/>
      <c r="GO163" s="234"/>
      <c r="GP163" s="234"/>
      <c r="GQ163" s="234"/>
      <c r="GR163" s="234"/>
      <c r="GS163" s="234"/>
      <c r="GT163" s="234"/>
      <c r="GU163" s="234"/>
      <c r="GV163" s="234"/>
      <c r="GW163" s="234"/>
      <c r="GX163" s="234"/>
      <c r="GY163" s="234"/>
      <c r="GZ163" s="234"/>
      <c r="HA163" s="234"/>
      <c r="HB163" s="234"/>
      <c r="HC163" s="234"/>
      <c r="HD163" s="234"/>
      <c r="HE163" s="234"/>
      <c r="HF163" s="234"/>
      <c r="HG163" s="234"/>
      <c r="HH163" s="234"/>
      <c r="HI163" s="234"/>
      <c r="HJ163" s="234"/>
      <c r="HK163" s="234"/>
      <c r="HL163" s="234"/>
      <c r="HM163" s="234"/>
      <c r="HN163" s="234"/>
      <c r="HO163" s="234"/>
      <c r="HP163" s="234"/>
      <c r="HQ163" s="234"/>
      <c r="HR163" s="234"/>
      <c r="HS163" s="234"/>
      <c r="HT163" s="234"/>
      <c r="HU163" s="234"/>
      <c r="HV163" s="234"/>
      <c r="HW163" s="234"/>
      <c r="HX163" s="234"/>
      <c r="HY163" s="234"/>
      <c r="HZ163" s="234"/>
      <c r="IA163" s="234"/>
      <c r="IB163" s="234"/>
      <c r="IC163" s="234"/>
      <c r="ID163" s="234"/>
      <c r="IE163" s="234"/>
      <c r="IF163" s="234"/>
      <c r="IG163" s="234"/>
      <c r="IH163" s="234"/>
      <c r="II163" s="234"/>
      <c r="IJ163" s="234"/>
      <c r="IK163" s="234"/>
      <c r="IL163" s="234"/>
      <c r="IM163" s="234"/>
      <c r="IN163" s="234"/>
      <c r="IO163" s="234"/>
      <c r="IP163" s="234"/>
      <c r="IQ163" s="234"/>
      <c r="IR163" s="234"/>
      <c r="IS163" s="234"/>
      <c r="IT163" s="234"/>
      <c r="IU163" s="234"/>
      <c r="IV163" s="234"/>
      <c r="IW163" s="234"/>
      <c r="IX163" s="234"/>
      <c r="IY163" s="234"/>
      <c r="IZ163" s="234"/>
      <c r="JA163" s="234"/>
      <c r="JB163" s="234"/>
      <c r="JC163" s="234"/>
    </row>
    <row r="164" spans="1:263" ht="39" customHeight="1" thickBot="1" x14ac:dyDescent="0.3">
      <c r="A164" s="318">
        <v>82</v>
      </c>
      <c r="B164" s="304" t="s">
        <v>649</v>
      </c>
      <c r="C164" s="39" t="s">
        <v>118</v>
      </c>
      <c r="D164" s="39" t="s">
        <v>118</v>
      </c>
      <c r="E164" s="39" t="s">
        <v>118</v>
      </c>
      <c r="F164" s="39" t="s">
        <v>650</v>
      </c>
      <c r="G164" s="236" t="s">
        <v>118</v>
      </c>
      <c r="H164" s="44" t="s">
        <v>434</v>
      </c>
      <c r="I164" s="38" t="s">
        <v>651</v>
      </c>
      <c r="J164" s="39" t="s">
        <v>652</v>
      </c>
      <c r="K164" s="237">
        <v>43076</v>
      </c>
      <c r="L164" s="68">
        <v>7822</v>
      </c>
      <c r="M164" s="236">
        <v>12196</v>
      </c>
      <c r="N164" s="237">
        <v>43076</v>
      </c>
      <c r="O164" s="237">
        <v>43138</v>
      </c>
      <c r="P164" s="39" t="s">
        <v>653</v>
      </c>
      <c r="Q164" s="57" t="s">
        <v>118</v>
      </c>
      <c r="R164" s="57" t="s">
        <v>118</v>
      </c>
      <c r="S164" s="57" t="s">
        <v>118</v>
      </c>
      <c r="T164" s="39" t="s">
        <v>118</v>
      </c>
      <c r="U164" s="57" t="s">
        <v>118</v>
      </c>
      <c r="V164" s="57" t="s">
        <v>118</v>
      </c>
      <c r="W164" s="238" t="s">
        <v>118</v>
      </c>
      <c r="X164" s="57" t="s">
        <v>118</v>
      </c>
      <c r="Y164" s="55" t="s">
        <v>118</v>
      </c>
      <c r="Z164" s="57" t="s">
        <v>118</v>
      </c>
      <c r="AA164" s="238" t="s">
        <v>118</v>
      </c>
      <c r="AB164" s="55" t="s">
        <v>118</v>
      </c>
      <c r="AC164" s="239">
        <v>0</v>
      </c>
      <c r="AD164" s="239">
        <v>0</v>
      </c>
      <c r="AE164" s="239">
        <v>0</v>
      </c>
      <c r="AF164" s="239">
        <v>0</v>
      </c>
      <c r="AG164" s="239">
        <v>7822</v>
      </c>
      <c r="AH164" s="240">
        <f t="shared" si="2"/>
        <v>7822</v>
      </c>
      <c r="AI164" s="269" t="s">
        <v>118</v>
      </c>
      <c r="AJ164" s="236" t="s">
        <v>118</v>
      </c>
      <c r="AK164" s="39" t="s">
        <v>118</v>
      </c>
      <c r="AL164" s="236" t="s">
        <v>118</v>
      </c>
      <c r="AM164" s="55" t="s">
        <v>590</v>
      </c>
      <c r="AN164" s="39" t="s">
        <v>609</v>
      </c>
      <c r="AO164" s="236">
        <v>12195</v>
      </c>
      <c r="AP164" s="237">
        <v>43077</v>
      </c>
      <c r="AQ164" s="55" t="s">
        <v>118</v>
      </c>
      <c r="AR164" s="55" t="s">
        <v>118</v>
      </c>
      <c r="AS164" s="65" t="s">
        <v>118</v>
      </c>
      <c r="AT164" s="65" t="s">
        <v>118</v>
      </c>
      <c r="AU164" s="53" t="s">
        <v>118</v>
      </c>
      <c r="AV164" s="65" t="s">
        <v>118</v>
      </c>
      <c r="AW164" s="65" t="s">
        <v>118</v>
      </c>
      <c r="AX164" s="65" t="s">
        <v>118</v>
      </c>
      <c r="AY164" s="65" t="s">
        <v>118</v>
      </c>
      <c r="AZ164" s="65" t="s">
        <v>118</v>
      </c>
      <c r="BA164" s="65" t="s">
        <v>118</v>
      </c>
      <c r="BB164" s="65" t="s">
        <v>118</v>
      </c>
      <c r="BC164" s="65" t="s">
        <v>118</v>
      </c>
      <c r="BD164" s="11" t="s">
        <v>118</v>
      </c>
      <c r="BE164" s="234"/>
      <c r="BF164" s="234"/>
      <c r="BG164" s="234"/>
      <c r="BH164" s="234"/>
      <c r="BI164" s="234"/>
      <c r="BJ164" s="234"/>
      <c r="BK164" s="234"/>
      <c r="BL164" s="234"/>
      <c r="BM164" s="234"/>
      <c r="BN164" s="234"/>
      <c r="BO164" s="234"/>
      <c r="BP164" s="234"/>
      <c r="BQ164" s="234"/>
      <c r="BR164" s="234"/>
      <c r="BS164" s="234"/>
      <c r="BT164" s="234"/>
      <c r="BU164" s="234"/>
      <c r="BV164" s="234"/>
      <c r="BW164" s="234"/>
      <c r="BX164" s="234"/>
      <c r="BY164" s="234"/>
      <c r="BZ164" s="234"/>
      <c r="CA164" s="234"/>
      <c r="CB164" s="234"/>
      <c r="CC164" s="234"/>
      <c r="CD164" s="234"/>
      <c r="CE164" s="234"/>
      <c r="CF164" s="234"/>
      <c r="CG164" s="234"/>
      <c r="CH164" s="234"/>
      <c r="CI164" s="234"/>
      <c r="CJ164" s="234"/>
      <c r="CK164" s="234"/>
      <c r="CL164" s="234"/>
      <c r="CM164" s="234"/>
      <c r="CN164" s="234"/>
      <c r="CO164" s="234"/>
      <c r="CP164" s="234"/>
      <c r="CQ164" s="234"/>
      <c r="CR164" s="234"/>
      <c r="CS164" s="234"/>
      <c r="CT164" s="234"/>
      <c r="CU164" s="234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  <c r="DJ164" s="234"/>
      <c r="DK164" s="234"/>
      <c r="DL164" s="234"/>
      <c r="DM164" s="234"/>
      <c r="DN164" s="234"/>
      <c r="DO164" s="234"/>
      <c r="DP164" s="234"/>
      <c r="DQ164" s="234"/>
      <c r="DR164" s="234"/>
      <c r="DS164" s="234"/>
      <c r="DT164" s="234"/>
      <c r="DU164" s="234"/>
      <c r="DV164" s="234"/>
      <c r="DW164" s="234"/>
      <c r="DX164" s="234"/>
      <c r="DY164" s="234"/>
      <c r="DZ164" s="234"/>
      <c r="EA164" s="234"/>
      <c r="EB164" s="234"/>
      <c r="EC164" s="234"/>
      <c r="ED164" s="234"/>
      <c r="EE164" s="234"/>
      <c r="EF164" s="234"/>
      <c r="EG164" s="234"/>
      <c r="EH164" s="234"/>
      <c r="EI164" s="234"/>
      <c r="EJ164" s="234"/>
      <c r="EK164" s="234"/>
      <c r="EL164" s="234"/>
      <c r="EM164" s="234"/>
      <c r="EN164" s="234"/>
      <c r="EO164" s="234"/>
      <c r="EP164" s="234"/>
      <c r="EQ164" s="234"/>
      <c r="ER164" s="234"/>
      <c r="ES164" s="234"/>
      <c r="ET164" s="234"/>
      <c r="EU164" s="234"/>
      <c r="EV164" s="234"/>
      <c r="EW164" s="234"/>
      <c r="EX164" s="234"/>
      <c r="EY164" s="234"/>
      <c r="EZ164" s="234"/>
      <c r="FA164" s="234"/>
      <c r="FB164" s="234"/>
      <c r="FC164" s="234"/>
      <c r="FD164" s="234"/>
      <c r="FE164" s="234"/>
      <c r="FF164" s="234"/>
      <c r="FG164" s="234"/>
      <c r="FH164" s="234"/>
      <c r="FI164" s="234"/>
      <c r="FJ164" s="234"/>
      <c r="FK164" s="234"/>
      <c r="FL164" s="234"/>
      <c r="FM164" s="234"/>
      <c r="FN164" s="234"/>
      <c r="FO164" s="234"/>
      <c r="FP164" s="234"/>
      <c r="FQ164" s="234"/>
      <c r="FR164" s="234"/>
      <c r="FS164" s="234"/>
      <c r="FT164" s="234"/>
      <c r="FU164" s="234"/>
      <c r="FV164" s="234"/>
      <c r="FW164" s="234"/>
      <c r="FX164" s="234"/>
      <c r="FY164" s="234"/>
      <c r="FZ164" s="234"/>
      <c r="GA164" s="234"/>
      <c r="GB164" s="234"/>
      <c r="GC164" s="234"/>
      <c r="GD164" s="234"/>
      <c r="GE164" s="234"/>
      <c r="GF164" s="234"/>
      <c r="GG164" s="234"/>
      <c r="GH164" s="234"/>
      <c r="GI164" s="234"/>
      <c r="GJ164" s="234"/>
      <c r="GK164" s="234"/>
      <c r="GL164" s="234"/>
      <c r="GM164" s="234"/>
      <c r="GN164" s="234"/>
      <c r="GO164" s="234"/>
      <c r="GP164" s="234"/>
      <c r="GQ164" s="234"/>
      <c r="GR164" s="234"/>
      <c r="GS164" s="234"/>
      <c r="GT164" s="234"/>
      <c r="GU164" s="234"/>
      <c r="GV164" s="234"/>
      <c r="GW164" s="234"/>
      <c r="GX164" s="234"/>
      <c r="GY164" s="234"/>
      <c r="GZ164" s="234"/>
      <c r="HA164" s="234"/>
      <c r="HB164" s="234"/>
      <c r="HC164" s="234"/>
      <c r="HD164" s="234"/>
      <c r="HE164" s="234"/>
      <c r="HF164" s="234"/>
      <c r="HG164" s="234"/>
      <c r="HH164" s="234"/>
      <c r="HI164" s="234"/>
      <c r="HJ164" s="234"/>
      <c r="HK164" s="234"/>
      <c r="HL164" s="234"/>
      <c r="HM164" s="234"/>
      <c r="HN164" s="234"/>
      <c r="HO164" s="234"/>
      <c r="HP164" s="234"/>
      <c r="HQ164" s="234"/>
      <c r="HR164" s="234"/>
      <c r="HS164" s="234"/>
      <c r="HT164" s="234"/>
      <c r="HU164" s="234"/>
      <c r="HV164" s="234"/>
      <c r="HW164" s="234"/>
      <c r="HX164" s="234"/>
      <c r="HY164" s="234"/>
      <c r="HZ164" s="234"/>
      <c r="IA164" s="234"/>
      <c r="IB164" s="234"/>
      <c r="IC164" s="234"/>
      <c r="ID164" s="234"/>
      <c r="IE164" s="234"/>
      <c r="IF164" s="234"/>
      <c r="IG164" s="234"/>
      <c r="IH164" s="234"/>
      <c r="II164" s="234"/>
      <c r="IJ164" s="234"/>
      <c r="IK164" s="234"/>
      <c r="IL164" s="234"/>
      <c r="IM164" s="234"/>
      <c r="IN164" s="234"/>
      <c r="IO164" s="234"/>
      <c r="IP164" s="234"/>
      <c r="IQ164" s="234"/>
      <c r="IR164" s="234"/>
      <c r="IS164" s="234"/>
      <c r="IT164" s="234"/>
      <c r="IU164" s="234"/>
      <c r="IV164" s="234"/>
      <c r="IW164" s="234"/>
      <c r="IX164" s="234"/>
      <c r="IY164" s="234"/>
      <c r="IZ164" s="234"/>
      <c r="JA164" s="234"/>
      <c r="JB164" s="234"/>
      <c r="JC164" s="234"/>
    </row>
    <row r="165" spans="1:263" ht="64.5" thickBot="1" x14ac:dyDescent="0.3">
      <c r="A165" s="318">
        <v>83</v>
      </c>
      <c r="B165" s="304"/>
      <c r="C165" s="39" t="s">
        <v>654</v>
      </c>
      <c r="D165" s="39" t="s">
        <v>112</v>
      </c>
      <c r="E165" s="39" t="s">
        <v>655</v>
      </c>
      <c r="F165" s="39" t="s">
        <v>656</v>
      </c>
      <c r="G165" s="236">
        <v>11854</v>
      </c>
      <c r="H165" s="44" t="s">
        <v>512</v>
      </c>
      <c r="I165" s="38" t="s">
        <v>657</v>
      </c>
      <c r="J165" s="39" t="s">
        <v>658</v>
      </c>
      <c r="K165" s="237">
        <v>43035</v>
      </c>
      <c r="L165" s="68">
        <v>400000</v>
      </c>
      <c r="M165" s="236"/>
      <c r="N165" s="237">
        <v>43035</v>
      </c>
      <c r="O165" s="237">
        <v>43400</v>
      </c>
      <c r="P165" s="39" t="s">
        <v>292</v>
      </c>
      <c r="Q165" s="57" t="s">
        <v>118</v>
      </c>
      <c r="R165" s="57" t="s">
        <v>118</v>
      </c>
      <c r="S165" s="57" t="s">
        <v>118</v>
      </c>
      <c r="T165" s="39" t="s">
        <v>118</v>
      </c>
      <c r="U165" s="57" t="s">
        <v>118</v>
      </c>
      <c r="V165" s="57" t="s">
        <v>118</v>
      </c>
      <c r="W165" s="238" t="s">
        <v>118</v>
      </c>
      <c r="X165" s="57" t="s">
        <v>118</v>
      </c>
      <c r="Y165" s="55" t="s">
        <v>118</v>
      </c>
      <c r="Z165" s="57" t="s">
        <v>118</v>
      </c>
      <c r="AA165" s="238" t="s">
        <v>118</v>
      </c>
      <c r="AB165" s="55" t="s">
        <v>118</v>
      </c>
      <c r="AC165" s="239">
        <v>0</v>
      </c>
      <c r="AD165" s="239">
        <v>0</v>
      </c>
      <c r="AE165" s="239">
        <v>0</v>
      </c>
      <c r="AF165" s="239">
        <v>0</v>
      </c>
      <c r="AG165" s="239">
        <v>99999.99</v>
      </c>
      <c r="AH165" s="240">
        <f t="shared" si="2"/>
        <v>99999.99</v>
      </c>
      <c r="AI165" s="269" t="s">
        <v>659</v>
      </c>
      <c r="AJ165" s="236">
        <v>11936</v>
      </c>
      <c r="AK165" s="39" t="s">
        <v>660</v>
      </c>
      <c r="AL165" s="236">
        <v>11936</v>
      </c>
      <c r="AM165" s="55" t="s">
        <v>118</v>
      </c>
      <c r="AN165" s="55" t="s">
        <v>118</v>
      </c>
      <c r="AO165" s="55" t="s">
        <v>118</v>
      </c>
      <c r="AP165" s="55" t="s">
        <v>118</v>
      </c>
      <c r="AQ165" s="55" t="s">
        <v>118</v>
      </c>
      <c r="AR165" s="55" t="s">
        <v>118</v>
      </c>
      <c r="AS165" s="65" t="s">
        <v>118</v>
      </c>
      <c r="AT165" s="65" t="s">
        <v>118</v>
      </c>
      <c r="AU165" s="53" t="s">
        <v>118</v>
      </c>
      <c r="AV165" s="65" t="s">
        <v>118</v>
      </c>
      <c r="AW165" s="65" t="s">
        <v>118</v>
      </c>
      <c r="AX165" s="65" t="s">
        <v>118</v>
      </c>
      <c r="AY165" s="65" t="s">
        <v>118</v>
      </c>
      <c r="AZ165" s="65" t="s">
        <v>118</v>
      </c>
      <c r="BA165" s="65" t="s">
        <v>118</v>
      </c>
      <c r="BB165" s="65" t="s">
        <v>118</v>
      </c>
      <c r="BC165" s="65" t="s">
        <v>118</v>
      </c>
      <c r="BD165" s="11" t="s">
        <v>118</v>
      </c>
      <c r="BE165" s="37"/>
      <c r="BF165" s="234"/>
      <c r="BG165" s="234"/>
      <c r="BH165" s="234"/>
      <c r="BI165" s="234"/>
      <c r="BJ165" s="234"/>
      <c r="BK165" s="234"/>
      <c r="BL165" s="234"/>
      <c r="BM165" s="234"/>
      <c r="BN165" s="234"/>
      <c r="BO165" s="234"/>
      <c r="BP165" s="234"/>
      <c r="BQ165" s="234"/>
      <c r="BR165" s="234"/>
      <c r="BS165" s="234"/>
      <c r="BT165" s="234"/>
      <c r="BU165" s="234"/>
      <c r="BV165" s="234"/>
      <c r="BW165" s="234"/>
      <c r="BX165" s="234"/>
      <c r="BY165" s="234"/>
      <c r="BZ165" s="234"/>
      <c r="CA165" s="234"/>
      <c r="CB165" s="234"/>
      <c r="CC165" s="234"/>
      <c r="CD165" s="234"/>
      <c r="CE165" s="234"/>
      <c r="CF165" s="234"/>
      <c r="CG165" s="234"/>
      <c r="CH165" s="234"/>
      <c r="CI165" s="234"/>
      <c r="CJ165" s="234"/>
      <c r="CK165" s="234"/>
      <c r="CL165" s="234"/>
      <c r="CM165" s="234"/>
      <c r="CN165" s="234"/>
      <c r="CO165" s="234"/>
      <c r="CP165" s="234"/>
      <c r="CQ165" s="234"/>
      <c r="CR165" s="234"/>
      <c r="CS165" s="234"/>
      <c r="CT165" s="234"/>
      <c r="CU165" s="234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  <c r="DJ165" s="234"/>
      <c r="DK165" s="234"/>
      <c r="DL165" s="234"/>
      <c r="DM165" s="234"/>
      <c r="DN165" s="234"/>
      <c r="DO165" s="234"/>
      <c r="DP165" s="234"/>
      <c r="DQ165" s="234"/>
      <c r="DR165" s="234"/>
      <c r="DS165" s="234"/>
      <c r="DT165" s="234"/>
      <c r="DU165" s="234"/>
      <c r="DV165" s="234"/>
      <c r="DW165" s="234"/>
      <c r="DX165" s="234"/>
      <c r="DY165" s="234"/>
      <c r="DZ165" s="234"/>
      <c r="EA165" s="234"/>
      <c r="EB165" s="234"/>
      <c r="EC165" s="234"/>
      <c r="ED165" s="234"/>
      <c r="EE165" s="234"/>
      <c r="EF165" s="234"/>
      <c r="EG165" s="234"/>
      <c r="EH165" s="234"/>
      <c r="EI165" s="234"/>
      <c r="EJ165" s="234"/>
      <c r="EK165" s="234"/>
      <c r="EL165" s="234"/>
      <c r="EM165" s="234"/>
      <c r="EN165" s="234"/>
      <c r="EO165" s="234"/>
      <c r="EP165" s="234"/>
      <c r="EQ165" s="234"/>
      <c r="ER165" s="234"/>
      <c r="ES165" s="234"/>
      <c r="ET165" s="234"/>
      <c r="EU165" s="234"/>
      <c r="EV165" s="234"/>
      <c r="EW165" s="234"/>
      <c r="EX165" s="234"/>
      <c r="EY165" s="234"/>
      <c r="EZ165" s="234"/>
      <c r="FA165" s="234"/>
      <c r="FB165" s="234"/>
      <c r="FC165" s="234"/>
      <c r="FD165" s="234"/>
      <c r="FE165" s="234"/>
      <c r="FF165" s="234"/>
      <c r="FG165" s="234"/>
      <c r="FH165" s="234"/>
      <c r="FI165" s="234"/>
      <c r="FJ165" s="234"/>
      <c r="FK165" s="234"/>
      <c r="FL165" s="234"/>
      <c r="FM165" s="234"/>
      <c r="FN165" s="234"/>
      <c r="FO165" s="234"/>
      <c r="FP165" s="234"/>
      <c r="FQ165" s="234"/>
      <c r="FR165" s="234"/>
      <c r="FS165" s="234"/>
      <c r="FT165" s="234"/>
      <c r="FU165" s="234"/>
      <c r="FV165" s="234"/>
      <c r="FW165" s="234"/>
      <c r="FX165" s="234"/>
      <c r="FY165" s="234"/>
      <c r="FZ165" s="234"/>
      <c r="GA165" s="234"/>
      <c r="GB165" s="234"/>
      <c r="GC165" s="234"/>
      <c r="GD165" s="234"/>
      <c r="GE165" s="234"/>
      <c r="GF165" s="234"/>
      <c r="GG165" s="234"/>
      <c r="GH165" s="234"/>
      <c r="GI165" s="234"/>
      <c r="GJ165" s="234"/>
      <c r="GK165" s="234"/>
      <c r="GL165" s="234"/>
      <c r="GM165" s="234"/>
      <c r="GN165" s="234"/>
      <c r="GO165" s="234"/>
      <c r="GP165" s="234"/>
      <c r="GQ165" s="234"/>
      <c r="GR165" s="234"/>
      <c r="GS165" s="234"/>
      <c r="GT165" s="234"/>
      <c r="GU165" s="234"/>
      <c r="GV165" s="234"/>
      <c r="GW165" s="234"/>
      <c r="GX165" s="234"/>
      <c r="GY165" s="234"/>
      <c r="GZ165" s="234"/>
      <c r="HA165" s="234"/>
      <c r="HB165" s="234"/>
      <c r="HC165" s="234"/>
      <c r="HD165" s="234"/>
      <c r="HE165" s="234"/>
      <c r="HF165" s="234"/>
      <c r="HG165" s="234"/>
      <c r="HH165" s="234"/>
      <c r="HI165" s="234"/>
      <c r="HJ165" s="234"/>
      <c r="HK165" s="234"/>
      <c r="HL165" s="234"/>
      <c r="HM165" s="234"/>
      <c r="HN165" s="234"/>
      <c r="HO165" s="234"/>
      <c r="HP165" s="234"/>
      <c r="HQ165" s="234"/>
      <c r="HR165" s="234"/>
      <c r="HS165" s="234"/>
      <c r="HT165" s="234"/>
      <c r="HU165" s="234"/>
      <c r="HV165" s="234"/>
      <c r="HW165" s="234"/>
      <c r="HX165" s="234"/>
      <c r="HY165" s="234"/>
      <c r="HZ165" s="234"/>
      <c r="IA165" s="234"/>
      <c r="IB165" s="234"/>
      <c r="IC165" s="234"/>
      <c r="ID165" s="234"/>
      <c r="IE165" s="234"/>
      <c r="IF165" s="234"/>
      <c r="IG165" s="234"/>
      <c r="IH165" s="234"/>
      <c r="II165" s="234"/>
      <c r="IJ165" s="234"/>
      <c r="IK165" s="234"/>
      <c r="IL165" s="234"/>
      <c r="IM165" s="234"/>
      <c r="IN165" s="234"/>
      <c r="IO165" s="234"/>
      <c r="IP165" s="234"/>
      <c r="IQ165" s="234"/>
      <c r="IR165" s="234"/>
      <c r="IS165" s="234"/>
      <c r="IT165" s="234"/>
      <c r="IU165" s="234"/>
      <c r="IV165" s="234"/>
      <c r="IW165" s="234"/>
      <c r="IX165" s="234"/>
      <c r="IY165" s="234"/>
      <c r="IZ165" s="234"/>
      <c r="JA165" s="234"/>
      <c r="JB165" s="234"/>
      <c r="JC165" s="234"/>
    </row>
    <row r="166" spans="1:263" ht="39" customHeight="1" thickBot="1" x14ac:dyDescent="0.3">
      <c r="A166" s="318">
        <v>84</v>
      </c>
      <c r="B166" s="304" t="s">
        <v>661</v>
      </c>
      <c r="C166" s="39" t="s">
        <v>118</v>
      </c>
      <c r="D166" s="39" t="s">
        <v>118</v>
      </c>
      <c r="E166" s="39" t="s">
        <v>118</v>
      </c>
      <c r="F166" s="39" t="s">
        <v>662</v>
      </c>
      <c r="G166" s="236" t="s">
        <v>118</v>
      </c>
      <c r="H166" s="44" t="s">
        <v>412</v>
      </c>
      <c r="I166" s="38" t="s">
        <v>663</v>
      </c>
      <c r="J166" s="39" t="s">
        <v>391</v>
      </c>
      <c r="K166" s="237">
        <v>42909</v>
      </c>
      <c r="L166" s="68">
        <v>6670</v>
      </c>
      <c r="M166" s="236">
        <v>12082</v>
      </c>
      <c r="N166" s="237">
        <v>42909</v>
      </c>
      <c r="O166" s="237">
        <v>43092</v>
      </c>
      <c r="P166" s="39" t="s">
        <v>653</v>
      </c>
      <c r="Q166" s="57" t="s">
        <v>118</v>
      </c>
      <c r="R166" s="57" t="s">
        <v>118</v>
      </c>
      <c r="S166" s="57" t="s">
        <v>118</v>
      </c>
      <c r="T166" s="39" t="s">
        <v>118</v>
      </c>
      <c r="U166" s="57" t="s">
        <v>118</v>
      </c>
      <c r="V166" s="57" t="s">
        <v>118</v>
      </c>
      <c r="W166" s="238" t="s">
        <v>118</v>
      </c>
      <c r="X166" s="57" t="s">
        <v>118</v>
      </c>
      <c r="Y166" s="55" t="s">
        <v>118</v>
      </c>
      <c r="Z166" s="57" t="s">
        <v>118</v>
      </c>
      <c r="AA166" s="238" t="s">
        <v>118</v>
      </c>
      <c r="AB166" s="55" t="s">
        <v>118</v>
      </c>
      <c r="AC166" s="239">
        <v>0</v>
      </c>
      <c r="AD166" s="239">
        <v>0</v>
      </c>
      <c r="AE166" s="239">
        <v>0</v>
      </c>
      <c r="AF166" s="239">
        <v>0</v>
      </c>
      <c r="AG166" s="239">
        <v>0</v>
      </c>
      <c r="AH166" s="240">
        <f t="shared" si="2"/>
        <v>0</v>
      </c>
      <c r="AI166" s="269" t="s">
        <v>118</v>
      </c>
      <c r="AJ166" s="236" t="s">
        <v>118</v>
      </c>
      <c r="AK166" s="39" t="s">
        <v>118</v>
      </c>
      <c r="AL166" s="236" t="s">
        <v>118</v>
      </c>
      <c r="AM166" s="55" t="s">
        <v>590</v>
      </c>
      <c r="AN166" s="39" t="s">
        <v>609</v>
      </c>
      <c r="AO166" s="236">
        <v>12077</v>
      </c>
      <c r="AP166" s="237">
        <v>42906</v>
      </c>
      <c r="AQ166" s="55" t="s">
        <v>118</v>
      </c>
      <c r="AR166" s="55" t="s">
        <v>118</v>
      </c>
      <c r="AS166" s="65" t="s">
        <v>118</v>
      </c>
      <c r="AT166" s="65" t="s">
        <v>118</v>
      </c>
      <c r="AU166" s="53" t="s">
        <v>118</v>
      </c>
      <c r="AV166" s="65" t="s">
        <v>118</v>
      </c>
      <c r="AW166" s="65" t="s">
        <v>118</v>
      </c>
      <c r="AX166" s="65" t="s">
        <v>118</v>
      </c>
      <c r="AY166" s="65" t="s">
        <v>118</v>
      </c>
      <c r="AZ166" s="65" t="s">
        <v>118</v>
      </c>
      <c r="BA166" s="65" t="s">
        <v>118</v>
      </c>
      <c r="BB166" s="65" t="s">
        <v>118</v>
      </c>
      <c r="BC166" s="65" t="s">
        <v>118</v>
      </c>
      <c r="BD166" s="11" t="s">
        <v>118</v>
      </c>
      <c r="BE166" s="234"/>
      <c r="BF166" s="234"/>
      <c r="BG166" s="234"/>
      <c r="BH166" s="234"/>
      <c r="BI166" s="234"/>
      <c r="BJ166" s="234"/>
      <c r="BK166" s="234"/>
      <c r="BL166" s="234"/>
      <c r="BM166" s="234"/>
      <c r="BN166" s="234"/>
      <c r="BO166" s="234"/>
      <c r="BP166" s="234"/>
      <c r="BQ166" s="234"/>
      <c r="BR166" s="234"/>
      <c r="BS166" s="234"/>
      <c r="BT166" s="234"/>
      <c r="BU166" s="234"/>
      <c r="BV166" s="234"/>
      <c r="BW166" s="234"/>
      <c r="BX166" s="234"/>
      <c r="BY166" s="234"/>
      <c r="BZ166" s="234"/>
      <c r="CA166" s="234"/>
      <c r="CB166" s="234"/>
      <c r="CC166" s="234"/>
      <c r="CD166" s="234"/>
      <c r="CE166" s="234"/>
      <c r="CF166" s="234"/>
      <c r="CG166" s="234"/>
      <c r="CH166" s="234"/>
      <c r="CI166" s="234"/>
      <c r="CJ166" s="234"/>
      <c r="CK166" s="234"/>
      <c r="CL166" s="234"/>
      <c r="CM166" s="234"/>
      <c r="CN166" s="234"/>
      <c r="CO166" s="234"/>
      <c r="CP166" s="234"/>
      <c r="CQ166" s="234"/>
      <c r="CR166" s="234"/>
      <c r="CS166" s="234"/>
      <c r="CT166" s="234"/>
      <c r="CU166" s="234"/>
      <c r="CV166" s="234"/>
      <c r="CW166" s="234"/>
      <c r="CX166" s="234"/>
      <c r="CY166" s="234"/>
      <c r="CZ166" s="234"/>
      <c r="DA166" s="234"/>
      <c r="DB166" s="234"/>
      <c r="DC166" s="234"/>
      <c r="DD166" s="234"/>
      <c r="DE166" s="234"/>
      <c r="DF166" s="234"/>
      <c r="DG166" s="234"/>
      <c r="DH166" s="234"/>
      <c r="DI166" s="234"/>
      <c r="DJ166" s="234"/>
      <c r="DK166" s="234"/>
      <c r="DL166" s="234"/>
      <c r="DM166" s="234"/>
      <c r="DN166" s="234"/>
      <c r="DO166" s="234"/>
      <c r="DP166" s="234"/>
      <c r="DQ166" s="234"/>
      <c r="DR166" s="234"/>
      <c r="DS166" s="234"/>
      <c r="DT166" s="234"/>
      <c r="DU166" s="234"/>
      <c r="DV166" s="234"/>
      <c r="DW166" s="234"/>
      <c r="DX166" s="234"/>
      <c r="DY166" s="234"/>
      <c r="DZ166" s="234"/>
      <c r="EA166" s="234"/>
      <c r="EB166" s="234"/>
      <c r="EC166" s="234"/>
      <c r="ED166" s="234"/>
      <c r="EE166" s="234"/>
      <c r="EF166" s="234"/>
      <c r="EG166" s="234"/>
      <c r="EH166" s="234"/>
      <c r="EI166" s="234"/>
      <c r="EJ166" s="234"/>
      <c r="EK166" s="234"/>
      <c r="EL166" s="234"/>
      <c r="EM166" s="234"/>
      <c r="EN166" s="234"/>
      <c r="EO166" s="234"/>
      <c r="EP166" s="234"/>
      <c r="EQ166" s="234"/>
      <c r="ER166" s="234"/>
      <c r="ES166" s="234"/>
      <c r="ET166" s="234"/>
      <c r="EU166" s="234"/>
      <c r="EV166" s="234"/>
      <c r="EW166" s="234"/>
      <c r="EX166" s="234"/>
      <c r="EY166" s="234"/>
      <c r="EZ166" s="234"/>
      <c r="FA166" s="234"/>
      <c r="FB166" s="234"/>
      <c r="FC166" s="234"/>
      <c r="FD166" s="234"/>
      <c r="FE166" s="234"/>
      <c r="FF166" s="234"/>
      <c r="FG166" s="234"/>
      <c r="FH166" s="234"/>
      <c r="FI166" s="234"/>
      <c r="FJ166" s="234"/>
      <c r="FK166" s="234"/>
      <c r="FL166" s="234"/>
      <c r="FM166" s="234"/>
      <c r="FN166" s="234"/>
      <c r="FO166" s="234"/>
      <c r="FP166" s="234"/>
      <c r="FQ166" s="234"/>
      <c r="FR166" s="234"/>
      <c r="FS166" s="234"/>
      <c r="FT166" s="234"/>
      <c r="FU166" s="234"/>
      <c r="FV166" s="234"/>
      <c r="FW166" s="234"/>
      <c r="FX166" s="234"/>
      <c r="FY166" s="234"/>
      <c r="FZ166" s="234"/>
      <c r="GA166" s="234"/>
      <c r="GB166" s="234"/>
      <c r="GC166" s="234"/>
      <c r="GD166" s="234"/>
      <c r="GE166" s="234"/>
      <c r="GF166" s="234"/>
      <c r="GG166" s="234"/>
      <c r="GH166" s="234"/>
      <c r="GI166" s="234"/>
      <c r="GJ166" s="234"/>
      <c r="GK166" s="234"/>
      <c r="GL166" s="234"/>
      <c r="GM166" s="234"/>
      <c r="GN166" s="234"/>
      <c r="GO166" s="234"/>
      <c r="GP166" s="234"/>
      <c r="GQ166" s="234"/>
      <c r="GR166" s="234"/>
      <c r="GS166" s="234"/>
      <c r="GT166" s="234"/>
      <c r="GU166" s="234"/>
      <c r="GV166" s="234"/>
      <c r="GW166" s="234"/>
      <c r="GX166" s="234"/>
      <c r="GY166" s="234"/>
      <c r="GZ166" s="234"/>
      <c r="HA166" s="234"/>
      <c r="HB166" s="234"/>
      <c r="HC166" s="234"/>
      <c r="HD166" s="234"/>
      <c r="HE166" s="234"/>
      <c r="HF166" s="234"/>
      <c r="HG166" s="234"/>
      <c r="HH166" s="234"/>
      <c r="HI166" s="234"/>
      <c r="HJ166" s="234"/>
      <c r="HK166" s="234"/>
      <c r="HL166" s="234"/>
      <c r="HM166" s="234"/>
      <c r="HN166" s="234"/>
      <c r="HO166" s="234"/>
      <c r="HP166" s="234"/>
      <c r="HQ166" s="234"/>
      <c r="HR166" s="234"/>
      <c r="HS166" s="234"/>
      <c r="HT166" s="234"/>
      <c r="HU166" s="234"/>
      <c r="HV166" s="234"/>
      <c r="HW166" s="234"/>
      <c r="HX166" s="234"/>
      <c r="HY166" s="234"/>
      <c r="HZ166" s="234"/>
      <c r="IA166" s="234"/>
      <c r="IB166" s="234"/>
      <c r="IC166" s="234"/>
      <c r="ID166" s="234"/>
      <c r="IE166" s="234"/>
      <c r="IF166" s="234"/>
      <c r="IG166" s="234"/>
      <c r="IH166" s="234"/>
      <c r="II166" s="234"/>
      <c r="IJ166" s="234"/>
      <c r="IK166" s="234"/>
      <c r="IL166" s="234"/>
      <c r="IM166" s="234"/>
      <c r="IN166" s="234"/>
      <c r="IO166" s="234"/>
      <c r="IP166" s="234"/>
      <c r="IQ166" s="234"/>
      <c r="IR166" s="234"/>
      <c r="IS166" s="234"/>
      <c r="IT166" s="234"/>
      <c r="IU166" s="234"/>
      <c r="IV166" s="234"/>
      <c r="IW166" s="234"/>
      <c r="IX166" s="234"/>
      <c r="IY166" s="234"/>
      <c r="IZ166" s="234"/>
      <c r="JA166" s="234"/>
      <c r="JB166" s="234"/>
      <c r="JC166" s="234"/>
    </row>
    <row r="167" spans="1:263" ht="39" customHeight="1" thickBot="1" x14ac:dyDescent="0.3">
      <c r="A167" s="318">
        <v>85</v>
      </c>
      <c r="B167" s="304" t="s">
        <v>640</v>
      </c>
      <c r="C167" s="39" t="s">
        <v>641</v>
      </c>
      <c r="D167" s="39" t="s">
        <v>112</v>
      </c>
      <c r="E167" s="39" t="s">
        <v>633</v>
      </c>
      <c r="F167" s="39" t="s">
        <v>642</v>
      </c>
      <c r="G167" s="236">
        <v>11982</v>
      </c>
      <c r="H167" s="44" t="s">
        <v>471</v>
      </c>
      <c r="I167" s="38" t="s">
        <v>273</v>
      </c>
      <c r="J167" s="39" t="s">
        <v>164</v>
      </c>
      <c r="K167" s="237">
        <v>43096</v>
      </c>
      <c r="L167" s="68">
        <v>406854</v>
      </c>
      <c r="M167" s="236">
        <v>12222</v>
      </c>
      <c r="N167" s="237">
        <v>43101</v>
      </c>
      <c r="O167" s="237">
        <v>43465</v>
      </c>
      <c r="P167" s="39" t="s">
        <v>292</v>
      </c>
      <c r="Q167" s="57" t="s">
        <v>118</v>
      </c>
      <c r="R167" s="57" t="s">
        <v>118</v>
      </c>
      <c r="S167" s="57" t="s">
        <v>118</v>
      </c>
      <c r="T167" s="39" t="s">
        <v>118</v>
      </c>
      <c r="U167" s="57" t="s">
        <v>118</v>
      </c>
      <c r="V167" s="57" t="s">
        <v>118</v>
      </c>
      <c r="W167" s="238" t="s">
        <v>118</v>
      </c>
      <c r="X167" s="57" t="s">
        <v>118</v>
      </c>
      <c r="Y167" s="55" t="s">
        <v>118</v>
      </c>
      <c r="Z167" s="57" t="s">
        <v>118</v>
      </c>
      <c r="AA167" s="238" t="s">
        <v>118</v>
      </c>
      <c r="AB167" s="55" t="s">
        <v>118</v>
      </c>
      <c r="AC167" s="239">
        <v>0</v>
      </c>
      <c r="AD167" s="239">
        <v>0</v>
      </c>
      <c r="AE167" s="239">
        <v>0</v>
      </c>
      <c r="AF167" s="239">
        <v>0</v>
      </c>
      <c r="AG167" s="239">
        <v>0</v>
      </c>
      <c r="AH167" s="240">
        <f t="shared" si="2"/>
        <v>0</v>
      </c>
      <c r="AI167" s="269" t="s">
        <v>465</v>
      </c>
      <c r="AJ167" s="236">
        <v>12048</v>
      </c>
      <c r="AK167" s="39" t="s">
        <v>243</v>
      </c>
      <c r="AL167" s="236">
        <v>12048</v>
      </c>
      <c r="AM167" s="55" t="s">
        <v>118</v>
      </c>
      <c r="AN167" s="55" t="s">
        <v>118</v>
      </c>
      <c r="AO167" s="55" t="s">
        <v>118</v>
      </c>
      <c r="AP167" s="55" t="s">
        <v>118</v>
      </c>
      <c r="AQ167" s="55" t="s">
        <v>118</v>
      </c>
      <c r="AR167" s="55" t="s">
        <v>118</v>
      </c>
      <c r="AS167" s="65" t="s">
        <v>118</v>
      </c>
      <c r="AT167" s="65" t="s">
        <v>118</v>
      </c>
      <c r="AU167" s="53" t="s">
        <v>118</v>
      </c>
      <c r="AV167" s="65" t="s">
        <v>118</v>
      </c>
      <c r="AW167" s="65" t="s">
        <v>118</v>
      </c>
      <c r="AX167" s="65" t="s">
        <v>118</v>
      </c>
      <c r="AY167" s="65" t="s">
        <v>118</v>
      </c>
      <c r="AZ167" s="65" t="s">
        <v>118</v>
      </c>
      <c r="BA167" s="65" t="s">
        <v>118</v>
      </c>
      <c r="BB167" s="65" t="s">
        <v>118</v>
      </c>
      <c r="BC167" s="65" t="s">
        <v>118</v>
      </c>
      <c r="BD167" s="11" t="s">
        <v>118</v>
      </c>
      <c r="BE167" s="234"/>
      <c r="BF167" s="234"/>
      <c r="BG167" s="234"/>
      <c r="BH167" s="234"/>
      <c r="BI167" s="234"/>
      <c r="BJ167" s="234"/>
      <c r="BK167" s="234"/>
      <c r="BL167" s="234"/>
      <c r="BM167" s="234"/>
      <c r="BN167" s="234"/>
      <c r="BO167" s="234"/>
      <c r="BP167" s="234"/>
      <c r="BQ167" s="234"/>
      <c r="BR167" s="234"/>
      <c r="BS167" s="234"/>
      <c r="BT167" s="234"/>
      <c r="BU167" s="234"/>
      <c r="BV167" s="234"/>
      <c r="BW167" s="234"/>
      <c r="BX167" s="234"/>
      <c r="BY167" s="234"/>
      <c r="BZ167" s="234"/>
      <c r="CA167" s="234"/>
      <c r="CB167" s="234"/>
      <c r="CC167" s="234"/>
      <c r="CD167" s="234"/>
      <c r="CE167" s="234"/>
      <c r="CF167" s="234"/>
      <c r="CG167" s="234"/>
      <c r="CH167" s="234"/>
      <c r="CI167" s="234"/>
      <c r="CJ167" s="234"/>
      <c r="CK167" s="234"/>
      <c r="CL167" s="234"/>
      <c r="CM167" s="234"/>
      <c r="CN167" s="234"/>
      <c r="CO167" s="234"/>
      <c r="CP167" s="234"/>
      <c r="CQ167" s="234"/>
      <c r="CR167" s="234"/>
      <c r="CS167" s="234"/>
      <c r="CT167" s="234"/>
      <c r="CU167" s="234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  <c r="DJ167" s="234"/>
      <c r="DK167" s="234"/>
      <c r="DL167" s="234"/>
      <c r="DM167" s="234"/>
      <c r="DN167" s="234"/>
      <c r="DO167" s="234"/>
      <c r="DP167" s="234"/>
      <c r="DQ167" s="234"/>
      <c r="DR167" s="234"/>
      <c r="DS167" s="234"/>
      <c r="DT167" s="234"/>
      <c r="DU167" s="234"/>
      <c r="DV167" s="234"/>
      <c r="DW167" s="234"/>
      <c r="DX167" s="234"/>
      <c r="DY167" s="234"/>
      <c r="DZ167" s="234"/>
      <c r="EA167" s="234"/>
      <c r="EB167" s="234"/>
      <c r="EC167" s="234"/>
      <c r="ED167" s="234"/>
      <c r="EE167" s="234"/>
      <c r="EF167" s="234"/>
      <c r="EG167" s="234"/>
      <c r="EH167" s="234"/>
      <c r="EI167" s="234"/>
      <c r="EJ167" s="234"/>
      <c r="EK167" s="234"/>
      <c r="EL167" s="234"/>
      <c r="EM167" s="234"/>
      <c r="EN167" s="234"/>
      <c r="EO167" s="234"/>
      <c r="EP167" s="234"/>
      <c r="EQ167" s="234"/>
      <c r="ER167" s="234"/>
      <c r="ES167" s="234"/>
      <c r="ET167" s="234"/>
      <c r="EU167" s="234"/>
      <c r="EV167" s="234"/>
      <c r="EW167" s="234"/>
      <c r="EX167" s="234"/>
      <c r="EY167" s="234"/>
      <c r="EZ167" s="234"/>
      <c r="FA167" s="234"/>
      <c r="FB167" s="234"/>
      <c r="FC167" s="234"/>
      <c r="FD167" s="234"/>
      <c r="FE167" s="234"/>
      <c r="FF167" s="234"/>
      <c r="FG167" s="234"/>
      <c r="FH167" s="234"/>
      <c r="FI167" s="234"/>
      <c r="FJ167" s="234"/>
      <c r="FK167" s="234"/>
      <c r="FL167" s="234"/>
      <c r="FM167" s="234"/>
      <c r="FN167" s="234"/>
      <c r="FO167" s="234"/>
      <c r="FP167" s="234"/>
      <c r="FQ167" s="234"/>
      <c r="FR167" s="234"/>
      <c r="FS167" s="234"/>
      <c r="FT167" s="234"/>
      <c r="FU167" s="234"/>
      <c r="FV167" s="234"/>
      <c r="FW167" s="234"/>
      <c r="FX167" s="234"/>
      <c r="FY167" s="234"/>
      <c r="FZ167" s="234"/>
      <c r="GA167" s="234"/>
      <c r="GB167" s="234"/>
      <c r="GC167" s="234"/>
      <c r="GD167" s="234"/>
      <c r="GE167" s="234"/>
      <c r="GF167" s="234"/>
      <c r="GG167" s="234"/>
      <c r="GH167" s="234"/>
      <c r="GI167" s="234"/>
      <c r="GJ167" s="234"/>
      <c r="GK167" s="234"/>
      <c r="GL167" s="234"/>
      <c r="GM167" s="234"/>
      <c r="GN167" s="234"/>
      <c r="GO167" s="234"/>
      <c r="GP167" s="234"/>
      <c r="GQ167" s="234"/>
      <c r="GR167" s="234"/>
      <c r="GS167" s="234"/>
      <c r="GT167" s="234"/>
      <c r="GU167" s="234"/>
      <c r="GV167" s="234"/>
      <c r="GW167" s="234"/>
      <c r="GX167" s="234"/>
      <c r="GY167" s="234"/>
      <c r="GZ167" s="234"/>
      <c r="HA167" s="234"/>
      <c r="HB167" s="234"/>
      <c r="HC167" s="234"/>
      <c r="HD167" s="234"/>
      <c r="HE167" s="234"/>
      <c r="HF167" s="234"/>
      <c r="HG167" s="234"/>
      <c r="HH167" s="234"/>
      <c r="HI167" s="234"/>
      <c r="HJ167" s="234"/>
      <c r="HK167" s="234"/>
      <c r="HL167" s="234"/>
      <c r="HM167" s="234"/>
      <c r="HN167" s="234"/>
      <c r="HO167" s="234"/>
      <c r="HP167" s="234"/>
      <c r="HQ167" s="234"/>
      <c r="HR167" s="234"/>
      <c r="HS167" s="234"/>
      <c r="HT167" s="234"/>
      <c r="HU167" s="234"/>
      <c r="HV167" s="234"/>
      <c r="HW167" s="234"/>
      <c r="HX167" s="234"/>
      <c r="HY167" s="234"/>
      <c r="HZ167" s="234"/>
      <c r="IA167" s="234"/>
      <c r="IB167" s="234"/>
      <c r="IC167" s="234"/>
      <c r="ID167" s="234"/>
      <c r="IE167" s="234"/>
      <c r="IF167" s="234"/>
      <c r="IG167" s="234"/>
      <c r="IH167" s="234"/>
      <c r="II167" s="234"/>
      <c r="IJ167" s="234"/>
      <c r="IK167" s="234"/>
      <c r="IL167" s="234"/>
      <c r="IM167" s="234"/>
      <c r="IN167" s="234"/>
      <c r="IO167" s="234"/>
      <c r="IP167" s="234"/>
      <c r="IQ167" s="234"/>
      <c r="IR167" s="234"/>
      <c r="IS167" s="234"/>
      <c r="IT167" s="234"/>
      <c r="IU167" s="234"/>
      <c r="IV167" s="234"/>
      <c r="IW167" s="234"/>
      <c r="IX167" s="234"/>
      <c r="IY167" s="234"/>
      <c r="IZ167" s="234"/>
      <c r="JA167" s="234"/>
      <c r="JB167" s="234"/>
      <c r="JC167" s="234"/>
    </row>
    <row r="168" spans="1:263" ht="39" customHeight="1" thickBot="1" x14ac:dyDescent="0.3">
      <c r="A168" s="318">
        <v>86</v>
      </c>
      <c r="B168" s="304" t="s">
        <v>643</v>
      </c>
      <c r="C168" s="39" t="s">
        <v>644</v>
      </c>
      <c r="D168" s="39" t="s">
        <v>112</v>
      </c>
      <c r="E168" s="39" t="s">
        <v>633</v>
      </c>
      <c r="F168" s="39" t="s">
        <v>645</v>
      </c>
      <c r="G168" s="236">
        <v>11986</v>
      </c>
      <c r="H168" s="44" t="s">
        <v>497</v>
      </c>
      <c r="I168" s="38" t="s">
        <v>273</v>
      </c>
      <c r="J168" s="39" t="s">
        <v>164</v>
      </c>
      <c r="K168" s="237">
        <v>43096</v>
      </c>
      <c r="L168" s="68">
        <v>556866</v>
      </c>
      <c r="M168" s="236">
        <v>12222</v>
      </c>
      <c r="N168" s="237">
        <v>43101</v>
      </c>
      <c r="O168" s="237">
        <v>43465</v>
      </c>
      <c r="P168" s="39" t="s">
        <v>292</v>
      </c>
      <c r="Q168" s="57" t="s">
        <v>118</v>
      </c>
      <c r="R168" s="57" t="s">
        <v>118</v>
      </c>
      <c r="S168" s="57" t="s">
        <v>118</v>
      </c>
      <c r="T168" s="39" t="s">
        <v>118</v>
      </c>
      <c r="U168" s="57" t="s">
        <v>118</v>
      </c>
      <c r="V168" s="57" t="s">
        <v>118</v>
      </c>
      <c r="W168" s="238" t="s">
        <v>118</v>
      </c>
      <c r="X168" s="57" t="s">
        <v>118</v>
      </c>
      <c r="Y168" s="55" t="s">
        <v>118</v>
      </c>
      <c r="Z168" s="57" t="s">
        <v>118</v>
      </c>
      <c r="AA168" s="238" t="s">
        <v>118</v>
      </c>
      <c r="AB168" s="55" t="s">
        <v>118</v>
      </c>
      <c r="AC168" s="239">
        <v>0</v>
      </c>
      <c r="AD168" s="239">
        <v>0</v>
      </c>
      <c r="AE168" s="239">
        <v>0</v>
      </c>
      <c r="AF168" s="239">
        <v>0</v>
      </c>
      <c r="AG168" s="239">
        <v>0</v>
      </c>
      <c r="AH168" s="240">
        <f t="shared" si="2"/>
        <v>0</v>
      </c>
      <c r="AI168" s="269" t="s">
        <v>296</v>
      </c>
      <c r="AJ168" s="236">
        <v>12022</v>
      </c>
      <c r="AK168" s="39" t="s">
        <v>646</v>
      </c>
      <c r="AL168" s="236">
        <v>12022</v>
      </c>
      <c r="AM168" s="55" t="s">
        <v>118</v>
      </c>
      <c r="AN168" s="55" t="s">
        <v>118</v>
      </c>
      <c r="AO168" s="55" t="s">
        <v>118</v>
      </c>
      <c r="AP168" s="55" t="s">
        <v>118</v>
      </c>
      <c r="AQ168" s="55" t="s">
        <v>118</v>
      </c>
      <c r="AR168" s="55" t="s">
        <v>118</v>
      </c>
      <c r="AS168" s="65" t="s">
        <v>118</v>
      </c>
      <c r="AT168" s="65" t="s">
        <v>118</v>
      </c>
      <c r="AU168" s="53" t="s">
        <v>118</v>
      </c>
      <c r="AV168" s="65" t="s">
        <v>118</v>
      </c>
      <c r="AW168" s="65" t="s">
        <v>118</v>
      </c>
      <c r="AX168" s="65" t="s">
        <v>118</v>
      </c>
      <c r="AY168" s="65" t="s">
        <v>118</v>
      </c>
      <c r="AZ168" s="65" t="s">
        <v>118</v>
      </c>
      <c r="BA168" s="65" t="s">
        <v>118</v>
      </c>
      <c r="BB168" s="65" t="s">
        <v>118</v>
      </c>
      <c r="BC168" s="65" t="s">
        <v>118</v>
      </c>
      <c r="BD168" s="11" t="s">
        <v>118</v>
      </c>
      <c r="BE168" s="234"/>
      <c r="BF168" s="234"/>
      <c r="BG168" s="234"/>
      <c r="BH168" s="234"/>
      <c r="BI168" s="234"/>
      <c r="BJ168" s="234"/>
      <c r="BK168" s="234"/>
      <c r="BL168" s="234"/>
      <c r="BM168" s="234"/>
      <c r="BN168" s="234"/>
      <c r="BO168" s="234"/>
      <c r="BP168" s="234"/>
      <c r="BQ168" s="234"/>
      <c r="BR168" s="234"/>
      <c r="BS168" s="234"/>
      <c r="BT168" s="234"/>
      <c r="BU168" s="234"/>
      <c r="BV168" s="234"/>
      <c r="BW168" s="234"/>
      <c r="BX168" s="234"/>
      <c r="BY168" s="234"/>
      <c r="BZ168" s="234"/>
      <c r="CA168" s="234"/>
      <c r="CB168" s="234"/>
      <c r="CC168" s="234"/>
      <c r="CD168" s="234"/>
      <c r="CE168" s="234"/>
      <c r="CF168" s="234"/>
      <c r="CG168" s="234"/>
      <c r="CH168" s="234"/>
      <c r="CI168" s="234"/>
      <c r="CJ168" s="234"/>
      <c r="CK168" s="234"/>
      <c r="CL168" s="234"/>
      <c r="CM168" s="234"/>
      <c r="CN168" s="234"/>
      <c r="CO168" s="234"/>
      <c r="CP168" s="234"/>
      <c r="CQ168" s="234"/>
      <c r="CR168" s="234"/>
      <c r="CS168" s="234"/>
      <c r="CT168" s="234"/>
      <c r="CU168" s="234"/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  <c r="DJ168" s="234"/>
      <c r="DK168" s="234"/>
      <c r="DL168" s="234"/>
      <c r="DM168" s="234"/>
      <c r="DN168" s="234"/>
      <c r="DO168" s="234"/>
      <c r="DP168" s="234"/>
      <c r="DQ168" s="234"/>
      <c r="DR168" s="234"/>
      <c r="DS168" s="234"/>
      <c r="DT168" s="234"/>
      <c r="DU168" s="234"/>
      <c r="DV168" s="234"/>
      <c r="DW168" s="234"/>
      <c r="DX168" s="234"/>
      <c r="DY168" s="234"/>
      <c r="DZ168" s="234"/>
      <c r="EA168" s="234"/>
      <c r="EB168" s="234"/>
      <c r="EC168" s="234"/>
      <c r="ED168" s="234"/>
      <c r="EE168" s="234"/>
      <c r="EF168" s="234"/>
      <c r="EG168" s="234"/>
      <c r="EH168" s="234"/>
      <c r="EI168" s="234"/>
      <c r="EJ168" s="234"/>
      <c r="EK168" s="234"/>
      <c r="EL168" s="234"/>
      <c r="EM168" s="234"/>
      <c r="EN168" s="234"/>
      <c r="EO168" s="234"/>
      <c r="EP168" s="234"/>
      <c r="EQ168" s="234"/>
      <c r="ER168" s="234"/>
      <c r="ES168" s="234"/>
      <c r="ET168" s="234"/>
      <c r="EU168" s="234"/>
      <c r="EV168" s="234"/>
      <c r="EW168" s="234"/>
      <c r="EX168" s="234"/>
      <c r="EY168" s="234"/>
      <c r="EZ168" s="234"/>
      <c r="FA168" s="234"/>
      <c r="FB168" s="234"/>
      <c r="FC168" s="234"/>
      <c r="FD168" s="234"/>
      <c r="FE168" s="234"/>
      <c r="FF168" s="234"/>
      <c r="FG168" s="234"/>
      <c r="FH168" s="234"/>
      <c r="FI168" s="234"/>
      <c r="FJ168" s="234"/>
      <c r="FK168" s="234"/>
      <c r="FL168" s="234"/>
      <c r="FM168" s="234"/>
      <c r="FN168" s="234"/>
      <c r="FO168" s="234"/>
      <c r="FP168" s="234"/>
      <c r="FQ168" s="234"/>
      <c r="FR168" s="234"/>
      <c r="FS168" s="234"/>
      <c r="FT168" s="234"/>
      <c r="FU168" s="234"/>
      <c r="FV168" s="234"/>
      <c r="FW168" s="234"/>
      <c r="FX168" s="234"/>
      <c r="FY168" s="234"/>
      <c r="FZ168" s="234"/>
      <c r="GA168" s="234"/>
      <c r="GB168" s="234"/>
      <c r="GC168" s="234"/>
      <c r="GD168" s="234"/>
      <c r="GE168" s="234"/>
      <c r="GF168" s="234"/>
      <c r="GG168" s="234"/>
      <c r="GH168" s="234"/>
      <c r="GI168" s="234"/>
      <c r="GJ168" s="234"/>
      <c r="GK168" s="234"/>
      <c r="GL168" s="234"/>
      <c r="GM168" s="234"/>
      <c r="GN168" s="234"/>
      <c r="GO168" s="234"/>
      <c r="GP168" s="234"/>
      <c r="GQ168" s="234"/>
      <c r="GR168" s="234"/>
      <c r="GS168" s="234"/>
      <c r="GT168" s="234"/>
      <c r="GU168" s="234"/>
      <c r="GV168" s="234"/>
      <c r="GW168" s="234"/>
      <c r="GX168" s="234"/>
      <c r="GY168" s="234"/>
      <c r="GZ168" s="234"/>
      <c r="HA168" s="234"/>
      <c r="HB168" s="234"/>
      <c r="HC168" s="234"/>
      <c r="HD168" s="234"/>
      <c r="HE168" s="234"/>
      <c r="HF168" s="234"/>
      <c r="HG168" s="234"/>
      <c r="HH168" s="234"/>
      <c r="HI168" s="234"/>
      <c r="HJ168" s="234"/>
      <c r="HK168" s="234"/>
      <c r="HL168" s="234"/>
      <c r="HM168" s="234"/>
      <c r="HN168" s="234"/>
      <c r="HO168" s="234"/>
      <c r="HP168" s="234"/>
      <c r="HQ168" s="234"/>
      <c r="HR168" s="234"/>
      <c r="HS168" s="234"/>
      <c r="HT168" s="234"/>
      <c r="HU168" s="234"/>
      <c r="HV168" s="234"/>
      <c r="HW168" s="234"/>
      <c r="HX168" s="234"/>
      <c r="HY168" s="234"/>
      <c r="HZ168" s="234"/>
      <c r="IA168" s="234"/>
      <c r="IB168" s="234"/>
      <c r="IC168" s="234"/>
      <c r="ID168" s="234"/>
      <c r="IE168" s="234"/>
      <c r="IF168" s="234"/>
      <c r="IG168" s="234"/>
      <c r="IH168" s="234"/>
      <c r="II168" s="234"/>
      <c r="IJ168" s="234"/>
      <c r="IK168" s="234"/>
      <c r="IL168" s="234"/>
      <c r="IM168" s="234"/>
      <c r="IN168" s="234"/>
      <c r="IO168" s="234"/>
      <c r="IP168" s="234"/>
      <c r="IQ168" s="234"/>
      <c r="IR168" s="234"/>
      <c r="IS168" s="234"/>
      <c r="IT168" s="234"/>
      <c r="IU168" s="234"/>
      <c r="IV168" s="234"/>
      <c r="IW168" s="234"/>
      <c r="IX168" s="234"/>
      <c r="IY168" s="234"/>
      <c r="IZ168" s="234"/>
      <c r="JA168" s="234"/>
      <c r="JB168" s="234"/>
      <c r="JC168" s="234"/>
    </row>
    <row r="169" spans="1:263" ht="39" customHeight="1" thickBot="1" x14ac:dyDescent="0.3">
      <c r="A169" s="318">
        <v>87</v>
      </c>
      <c r="B169" s="304" t="s">
        <v>626</v>
      </c>
      <c r="C169" s="39" t="s">
        <v>627</v>
      </c>
      <c r="D169" s="39" t="s">
        <v>112</v>
      </c>
      <c r="E169" s="39" t="s">
        <v>117</v>
      </c>
      <c r="F169" s="39" t="s">
        <v>629</v>
      </c>
      <c r="G169" s="236">
        <v>11986</v>
      </c>
      <c r="H169" s="44" t="s">
        <v>488</v>
      </c>
      <c r="I169" s="38" t="s">
        <v>576</v>
      </c>
      <c r="J169" s="39" t="s">
        <v>577</v>
      </c>
      <c r="K169" s="237">
        <v>42867</v>
      </c>
      <c r="L169" s="68">
        <v>145260</v>
      </c>
      <c r="M169" s="236">
        <v>12145</v>
      </c>
      <c r="N169" s="237">
        <v>42867</v>
      </c>
      <c r="O169" s="237">
        <v>43100</v>
      </c>
      <c r="P169" s="39" t="s">
        <v>292</v>
      </c>
      <c r="Q169" s="57" t="s">
        <v>118</v>
      </c>
      <c r="R169" s="57" t="s">
        <v>118</v>
      </c>
      <c r="S169" s="57" t="s">
        <v>118</v>
      </c>
      <c r="T169" s="39" t="s">
        <v>118</v>
      </c>
      <c r="U169" s="57" t="s">
        <v>118</v>
      </c>
      <c r="V169" s="57" t="s">
        <v>118</v>
      </c>
      <c r="W169" s="238" t="s">
        <v>118</v>
      </c>
      <c r="X169" s="57" t="s">
        <v>118</v>
      </c>
      <c r="Y169" s="55" t="s">
        <v>118</v>
      </c>
      <c r="Z169" s="57" t="s">
        <v>118</v>
      </c>
      <c r="AA169" s="238" t="s">
        <v>118</v>
      </c>
      <c r="AB169" s="55" t="s">
        <v>118</v>
      </c>
      <c r="AC169" s="239">
        <v>0</v>
      </c>
      <c r="AD169" s="239">
        <v>0</v>
      </c>
      <c r="AE169" s="239">
        <v>0</v>
      </c>
      <c r="AF169" s="239">
        <v>0</v>
      </c>
      <c r="AG169" s="239">
        <v>0</v>
      </c>
      <c r="AH169" s="240">
        <f t="shared" si="2"/>
        <v>0</v>
      </c>
      <c r="AI169" s="269" t="s">
        <v>288</v>
      </c>
      <c r="AJ169" s="236">
        <v>12009</v>
      </c>
      <c r="AK169" s="39" t="s">
        <v>628</v>
      </c>
      <c r="AL169" s="236">
        <v>12009</v>
      </c>
      <c r="AM169" s="55" t="s">
        <v>118</v>
      </c>
      <c r="AN169" s="55" t="s">
        <v>118</v>
      </c>
      <c r="AO169" s="55" t="s">
        <v>118</v>
      </c>
      <c r="AP169" s="55" t="s">
        <v>118</v>
      </c>
      <c r="AQ169" s="55" t="s">
        <v>118</v>
      </c>
      <c r="AR169" s="55" t="s">
        <v>118</v>
      </c>
      <c r="AS169" s="65" t="s">
        <v>118</v>
      </c>
      <c r="AT169" s="65" t="s">
        <v>118</v>
      </c>
      <c r="AU169" s="53" t="s">
        <v>118</v>
      </c>
      <c r="AV169" s="65" t="s">
        <v>118</v>
      </c>
      <c r="AW169" s="65" t="s">
        <v>118</v>
      </c>
      <c r="AX169" s="65" t="s">
        <v>118</v>
      </c>
      <c r="AY169" s="65" t="s">
        <v>118</v>
      </c>
      <c r="AZ169" s="65" t="s">
        <v>118</v>
      </c>
      <c r="BA169" s="65" t="s">
        <v>118</v>
      </c>
      <c r="BB169" s="65" t="s">
        <v>118</v>
      </c>
      <c r="BC169" s="65" t="s">
        <v>118</v>
      </c>
      <c r="BD169" s="11" t="s">
        <v>118</v>
      </c>
      <c r="BE169" s="234"/>
      <c r="BF169" s="234"/>
      <c r="BG169" s="234"/>
      <c r="BH169" s="234"/>
      <c r="BI169" s="234"/>
      <c r="BJ169" s="234"/>
      <c r="BK169" s="234"/>
      <c r="BL169" s="234"/>
      <c r="BM169" s="234"/>
      <c r="BN169" s="234"/>
      <c r="BO169" s="234"/>
      <c r="BP169" s="234"/>
      <c r="BQ169" s="234"/>
      <c r="BR169" s="234"/>
      <c r="BS169" s="234"/>
      <c r="BT169" s="234"/>
      <c r="BU169" s="234"/>
      <c r="BV169" s="234"/>
      <c r="BW169" s="234"/>
      <c r="BX169" s="234"/>
      <c r="BY169" s="234"/>
      <c r="BZ169" s="234"/>
      <c r="CA169" s="234"/>
      <c r="CB169" s="234"/>
      <c r="CC169" s="234"/>
      <c r="CD169" s="234"/>
      <c r="CE169" s="234"/>
      <c r="CF169" s="234"/>
      <c r="CG169" s="234"/>
      <c r="CH169" s="234"/>
      <c r="CI169" s="234"/>
      <c r="CJ169" s="234"/>
      <c r="CK169" s="234"/>
      <c r="CL169" s="234"/>
      <c r="CM169" s="234"/>
      <c r="CN169" s="234"/>
      <c r="CO169" s="234"/>
      <c r="CP169" s="234"/>
      <c r="CQ169" s="234"/>
      <c r="CR169" s="234"/>
      <c r="CS169" s="234"/>
      <c r="CT169" s="234"/>
      <c r="CU169" s="234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  <c r="DJ169" s="234"/>
      <c r="DK169" s="234"/>
      <c r="DL169" s="234"/>
      <c r="DM169" s="234"/>
      <c r="DN169" s="234"/>
      <c r="DO169" s="234"/>
      <c r="DP169" s="234"/>
      <c r="DQ169" s="234"/>
      <c r="DR169" s="234"/>
      <c r="DS169" s="234"/>
      <c r="DT169" s="234"/>
      <c r="DU169" s="234"/>
      <c r="DV169" s="234"/>
      <c r="DW169" s="234"/>
      <c r="DX169" s="234"/>
      <c r="DY169" s="234"/>
      <c r="DZ169" s="234"/>
      <c r="EA169" s="234"/>
      <c r="EB169" s="234"/>
      <c r="EC169" s="234"/>
      <c r="ED169" s="234"/>
      <c r="EE169" s="234"/>
      <c r="EF169" s="234"/>
      <c r="EG169" s="234"/>
      <c r="EH169" s="234"/>
      <c r="EI169" s="234"/>
      <c r="EJ169" s="234"/>
      <c r="EK169" s="234"/>
      <c r="EL169" s="234"/>
      <c r="EM169" s="234"/>
      <c r="EN169" s="234"/>
      <c r="EO169" s="234"/>
      <c r="EP169" s="234"/>
      <c r="EQ169" s="234"/>
      <c r="ER169" s="234"/>
      <c r="ES169" s="234"/>
      <c r="ET169" s="234"/>
      <c r="EU169" s="234"/>
      <c r="EV169" s="234"/>
      <c r="EW169" s="234"/>
      <c r="EX169" s="234"/>
      <c r="EY169" s="234"/>
      <c r="EZ169" s="234"/>
      <c r="FA169" s="234"/>
      <c r="FB169" s="234"/>
      <c r="FC169" s="234"/>
      <c r="FD169" s="234"/>
      <c r="FE169" s="234"/>
      <c r="FF169" s="234"/>
      <c r="FG169" s="234"/>
      <c r="FH169" s="234"/>
      <c r="FI169" s="234"/>
      <c r="FJ169" s="234"/>
      <c r="FK169" s="234"/>
      <c r="FL169" s="234"/>
      <c r="FM169" s="234"/>
      <c r="FN169" s="234"/>
      <c r="FO169" s="234"/>
      <c r="FP169" s="234"/>
      <c r="FQ169" s="234"/>
      <c r="FR169" s="234"/>
      <c r="FS169" s="234"/>
      <c r="FT169" s="234"/>
      <c r="FU169" s="234"/>
      <c r="FV169" s="234"/>
      <c r="FW169" s="234"/>
      <c r="FX169" s="234"/>
      <c r="FY169" s="234"/>
      <c r="FZ169" s="234"/>
      <c r="GA169" s="234"/>
      <c r="GB169" s="234"/>
      <c r="GC169" s="234"/>
      <c r="GD169" s="234"/>
      <c r="GE169" s="234"/>
      <c r="GF169" s="234"/>
      <c r="GG169" s="234"/>
      <c r="GH169" s="234"/>
      <c r="GI169" s="234"/>
      <c r="GJ169" s="234"/>
      <c r="GK169" s="234"/>
      <c r="GL169" s="234"/>
      <c r="GM169" s="234"/>
      <c r="GN169" s="234"/>
      <c r="GO169" s="234"/>
      <c r="GP169" s="234"/>
      <c r="GQ169" s="234"/>
      <c r="GR169" s="234"/>
      <c r="GS169" s="234"/>
      <c r="GT169" s="234"/>
      <c r="GU169" s="234"/>
      <c r="GV169" s="234"/>
      <c r="GW169" s="234"/>
      <c r="GX169" s="234"/>
      <c r="GY169" s="234"/>
      <c r="GZ169" s="234"/>
      <c r="HA169" s="234"/>
      <c r="HB169" s="234"/>
      <c r="HC169" s="234"/>
      <c r="HD169" s="234"/>
      <c r="HE169" s="234"/>
      <c r="HF169" s="234"/>
      <c r="HG169" s="234"/>
      <c r="HH169" s="234"/>
      <c r="HI169" s="234"/>
      <c r="HJ169" s="234"/>
      <c r="HK169" s="234"/>
      <c r="HL169" s="234"/>
      <c r="HM169" s="234"/>
      <c r="HN169" s="234"/>
      <c r="HO169" s="234"/>
      <c r="HP169" s="234"/>
      <c r="HQ169" s="234"/>
      <c r="HR169" s="234"/>
      <c r="HS169" s="234"/>
      <c r="HT169" s="234"/>
      <c r="HU169" s="234"/>
      <c r="HV169" s="234"/>
      <c r="HW169" s="234"/>
      <c r="HX169" s="234"/>
      <c r="HY169" s="234"/>
      <c r="HZ169" s="234"/>
      <c r="IA169" s="234"/>
      <c r="IB169" s="234"/>
      <c r="IC169" s="234"/>
      <c r="ID169" s="234"/>
      <c r="IE169" s="234"/>
      <c r="IF169" s="234"/>
      <c r="IG169" s="234"/>
      <c r="IH169" s="234"/>
      <c r="II169" s="234"/>
      <c r="IJ169" s="234"/>
      <c r="IK169" s="234"/>
      <c r="IL169" s="234"/>
      <c r="IM169" s="234"/>
      <c r="IN169" s="234"/>
      <c r="IO169" s="234"/>
      <c r="IP169" s="234"/>
      <c r="IQ169" s="234"/>
      <c r="IR169" s="234"/>
      <c r="IS169" s="234"/>
      <c r="IT169" s="234"/>
      <c r="IU169" s="234"/>
      <c r="IV169" s="234"/>
      <c r="IW169" s="234"/>
      <c r="IX169" s="234"/>
      <c r="IY169" s="234"/>
      <c r="IZ169" s="234"/>
      <c r="JA169" s="234"/>
      <c r="JB169" s="234"/>
      <c r="JC169" s="234"/>
    </row>
    <row r="170" spans="1:263" ht="39" customHeight="1" thickBot="1" x14ac:dyDescent="0.3">
      <c r="A170" s="318">
        <v>88</v>
      </c>
      <c r="B170" s="304" t="s">
        <v>630</v>
      </c>
      <c r="C170" s="39" t="s">
        <v>627</v>
      </c>
      <c r="D170" s="39" t="s">
        <v>112</v>
      </c>
      <c r="E170" s="39" t="s">
        <v>117</v>
      </c>
      <c r="F170" s="39" t="s">
        <v>629</v>
      </c>
      <c r="G170" s="236">
        <v>11986</v>
      </c>
      <c r="H170" s="44" t="s">
        <v>341</v>
      </c>
      <c r="I170" s="38" t="s">
        <v>593</v>
      </c>
      <c r="J170" s="39" t="s">
        <v>594</v>
      </c>
      <c r="K170" s="237">
        <v>42867</v>
      </c>
      <c r="L170" s="68">
        <v>318000</v>
      </c>
      <c r="M170" s="236">
        <v>12145</v>
      </c>
      <c r="N170" s="237">
        <v>42867</v>
      </c>
      <c r="O170" s="237">
        <v>43232</v>
      </c>
      <c r="P170" s="39" t="s">
        <v>292</v>
      </c>
      <c r="Q170" s="57" t="s">
        <v>118</v>
      </c>
      <c r="R170" s="57" t="s">
        <v>118</v>
      </c>
      <c r="S170" s="57" t="s">
        <v>118</v>
      </c>
      <c r="T170" s="39" t="s">
        <v>118</v>
      </c>
      <c r="U170" s="57" t="s">
        <v>118</v>
      </c>
      <c r="V170" s="57" t="s">
        <v>118</v>
      </c>
      <c r="W170" s="238" t="s">
        <v>118</v>
      </c>
      <c r="X170" s="57" t="s">
        <v>118</v>
      </c>
      <c r="Y170" s="55" t="s">
        <v>118</v>
      </c>
      <c r="Z170" s="57" t="s">
        <v>118</v>
      </c>
      <c r="AA170" s="238" t="s">
        <v>118</v>
      </c>
      <c r="AB170" s="55" t="s">
        <v>118</v>
      </c>
      <c r="AC170" s="239">
        <v>0</v>
      </c>
      <c r="AD170" s="239">
        <v>0</v>
      </c>
      <c r="AE170" s="239">
        <v>0</v>
      </c>
      <c r="AF170" s="239">
        <v>0</v>
      </c>
      <c r="AG170" s="239">
        <v>0</v>
      </c>
      <c r="AH170" s="240">
        <f t="shared" si="2"/>
        <v>0</v>
      </c>
      <c r="AI170" s="269" t="s">
        <v>288</v>
      </c>
      <c r="AJ170" s="236">
        <v>12009</v>
      </c>
      <c r="AK170" s="39" t="s">
        <v>628</v>
      </c>
      <c r="AL170" s="236">
        <v>12009</v>
      </c>
      <c r="AM170" s="55" t="s">
        <v>118</v>
      </c>
      <c r="AN170" s="55" t="s">
        <v>118</v>
      </c>
      <c r="AO170" s="55" t="s">
        <v>118</v>
      </c>
      <c r="AP170" s="55" t="s">
        <v>118</v>
      </c>
      <c r="AQ170" s="55" t="s">
        <v>118</v>
      </c>
      <c r="AR170" s="55" t="s">
        <v>118</v>
      </c>
      <c r="AS170" s="65" t="s">
        <v>118</v>
      </c>
      <c r="AT170" s="65" t="s">
        <v>118</v>
      </c>
      <c r="AU170" s="53" t="s">
        <v>118</v>
      </c>
      <c r="AV170" s="65" t="s">
        <v>118</v>
      </c>
      <c r="AW170" s="65" t="s">
        <v>118</v>
      </c>
      <c r="AX170" s="65" t="s">
        <v>118</v>
      </c>
      <c r="AY170" s="65" t="s">
        <v>118</v>
      </c>
      <c r="AZ170" s="65" t="s">
        <v>118</v>
      </c>
      <c r="BA170" s="65" t="s">
        <v>118</v>
      </c>
      <c r="BB170" s="65" t="s">
        <v>118</v>
      </c>
      <c r="BC170" s="65" t="s">
        <v>118</v>
      </c>
      <c r="BD170" s="11" t="s">
        <v>118</v>
      </c>
      <c r="BE170" s="234"/>
      <c r="BF170" s="234"/>
      <c r="BG170" s="234"/>
      <c r="BH170" s="234"/>
      <c r="BI170" s="234"/>
      <c r="BJ170" s="234"/>
      <c r="BK170" s="234"/>
      <c r="BL170" s="234"/>
      <c r="BM170" s="234"/>
      <c r="BN170" s="234"/>
      <c r="BO170" s="234"/>
      <c r="BP170" s="234"/>
      <c r="BQ170" s="234"/>
      <c r="BR170" s="234"/>
      <c r="BS170" s="234"/>
      <c r="BT170" s="234"/>
      <c r="BU170" s="234"/>
      <c r="BV170" s="234"/>
      <c r="BW170" s="234"/>
      <c r="BX170" s="234"/>
      <c r="BY170" s="234"/>
      <c r="BZ170" s="234"/>
      <c r="CA170" s="234"/>
      <c r="CB170" s="234"/>
      <c r="CC170" s="234"/>
      <c r="CD170" s="234"/>
      <c r="CE170" s="234"/>
      <c r="CF170" s="234"/>
      <c r="CG170" s="234"/>
      <c r="CH170" s="234"/>
      <c r="CI170" s="234"/>
      <c r="CJ170" s="234"/>
      <c r="CK170" s="234"/>
      <c r="CL170" s="234"/>
      <c r="CM170" s="234"/>
      <c r="CN170" s="234"/>
      <c r="CO170" s="234"/>
      <c r="CP170" s="234"/>
      <c r="CQ170" s="234"/>
      <c r="CR170" s="234"/>
      <c r="CS170" s="234"/>
      <c r="CT170" s="234"/>
      <c r="CU170" s="234"/>
      <c r="CV170" s="234"/>
      <c r="CW170" s="234"/>
      <c r="CX170" s="234"/>
      <c r="CY170" s="234"/>
      <c r="CZ170" s="234"/>
      <c r="DA170" s="234"/>
      <c r="DB170" s="234"/>
      <c r="DC170" s="234"/>
      <c r="DD170" s="234"/>
      <c r="DE170" s="234"/>
      <c r="DF170" s="234"/>
      <c r="DG170" s="234"/>
      <c r="DH170" s="234"/>
      <c r="DI170" s="234"/>
      <c r="DJ170" s="234"/>
      <c r="DK170" s="234"/>
      <c r="DL170" s="234"/>
      <c r="DM170" s="234"/>
      <c r="DN170" s="234"/>
      <c r="DO170" s="234"/>
      <c r="DP170" s="234"/>
      <c r="DQ170" s="234"/>
      <c r="DR170" s="234"/>
      <c r="DS170" s="234"/>
      <c r="DT170" s="234"/>
      <c r="DU170" s="234"/>
      <c r="DV170" s="234"/>
      <c r="DW170" s="234"/>
      <c r="DX170" s="234"/>
      <c r="DY170" s="234"/>
      <c r="DZ170" s="234"/>
      <c r="EA170" s="234"/>
      <c r="EB170" s="234"/>
      <c r="EC170" s="234"/>
      <c r="ED170" s="234"/>
      <c r="EE170" s="234"/>
      <c r="EF170" s="234"/>
      <c r="EG170" s="234"/>
      <c r="EH170" s="234"/>
      <c r="EI170" s="234"/>
      <c r="EJ170" s="234"/>
      <c r="EK170" s="234"/>
      <c r="EL170" s="234"/>
      <c r="EM170" s="234"/>
      <c r="EN170" s="234"/>
      <c r="EO170" s="234"/>
      <c r="EP170" s="234"/>
      <c r="EQ170" s="234"/>
      <c r="ER170" s="234"/>
      <c r="ES170" s="234"/>
      <c r="ET170" s="234"/>
      <c r="EU170" s="234"/>
      <c r="EV170" s="234"/>
      <c r="EW170" s="234"/>
      <c r="EX170" s="234"/>
      <c r="EY170" s="234"/>
      <c r="EZ170" s="234"/>
      <c r="FA170" s="234"/>
      <c r="FB170" s="234"/>
      <c r="FC170" s="234"/>
      <c r="FD170" s="234"/>
      <c r="FE170" s="234"/>
      <c r="FF170" s="234"/>
      <c r="FG170" s="234"/>
      <c r="FH170" s="234"/>
      <c r="FI170" s="234"/>
      <c r="FJ170" s="234"/>
      <c r="FK170" s="234"/>
      <c r="FL170" s="234"/>
      <c r="FM170" s="234"/>
      <c r="FN170" s="234"/>
      <c r="FO170" s="234"/>
      <c r="FP170" s="234"/>
      <c r="FQ170" s="234"/>
      <c r="FR170" s="234"/>
      <c r="FS170" s="234"/>
      <c r="FT170" s="234"/>
      <c r="FU170" s="234"/>
      <c r="FV170" s="234"/>
      <c r="FW170" s="234"/>
      <c r="FX170" s="234"/>
      <c r="FY170" s="234"/>
      <c r="FZ170" s="234"/>
      <c r="GA170" s="234"/>
      <c r="GB170" s="234"/>
      <c r="GC170" s="234"/>
      <c r="GD170" s="234"/>
      <c r="GE170" s="234"/>
      <c r="GF170" s="234"/>
      <c r="GG170" s="234"/>
      <c r="GH170" s="234"/>
      <c r="GI170" s="234"/>
      <c r="GJ170" s="234"/>
      <c r="GK170" s="234"/>
      <c r="GL170" s="234"/>
      <c r="GM170" s="234"/>
      <c r="GN170" s="234"/>
      <c r="GO170" s="234"/>
      <c r="GP170" s="234"/>
      <c r="GQ170" s="234"/>
      <c r="GR170" s="234"/>
      <c r="GS170" s="234"/>
      <c r="GT170" s="234"/>
      <c r="GU170" s="234"/>
      <c r="GV170" s="234"/>
      <c r="GW170" s="234"/>
      <c r="GX170" s="234"/>
      <c r="GY170" s="234"/>
      <c r="GZ170" s="234"/>
      <c r="HA170" s="234"/>
      <c r="HB170" s="234"/>
      <c r="HC170" s="234"/>
      <c r="HD170" s="234"/>
      <c r="HE170" s="234"/>
      <c r="HF170" s="234"/>
      <c r="HG170" s="234"/>
      <c r="HH170" s="234"/>
      <c r="HI170" s="234"/>
      <c r="HJ170" s="234"/>
      <c r="HK170" s="234"/>
      <c r="HL170" s="234"/>
      <c r="HM170" s="234"/>
      <c r="HN170" s="234"/>
      <c r="HO170" s="234"/>
      <c r="HP170" s="234"/>
      <c r="HQ170" s="234"/>
      <c r="HR170" s="234"/>
      <c r="HS170" s="234"/>
      <c r="HT170" s="234"/>
      <c r="HU170" s="234"/>
      <c r="HV170" s="234"/>
      <c r="HW170" s="234"/>
      <c r="HX170" s="234"/>
      <c r="HY170" s="234"/>
      <c r="HZ170" s="234"/>
      <c r="IA170" s="234"/>
      <c r="IB170" s="234"/>
      <c r="IC170" s="234"/>
      <c r="ID170" s="234"/>
      <c r="IE170" s="234"/>
      <c r="IF170" s="234"/>
      <c r="IG170" s="234"/>
      <c r="IH170" s="234"/>
      <c r="II170" s="234"/>
      <c r="IJ170" s="234"/>
      <c r="IK170" s="234"/>
      <c r="IL170" s="234"/>
      <c r="IM170" s="234"/>
      <c r="IN170" s="234"/>
      <c r="IO170" s="234"/>
      <c r="IP170" s="234"/>
      <c r="IQ170" s="234"/>
      <c r="IR170" s="234"/>
      <c r="IS170" s="234"/>
      <c r="IT170" s="234"/>
      <c r="IU170" s="234"/>
      <c r="IV170" s="234"/>
      <c r="IW170" s="234"/>
      <c r="IX170" s="234"/>
      <c r="IY170" s="234"/>
      <c r="IZ170" s="234"/>
      <c r="JA170" s="234"/>
      <c r="JB170" s="234"/>
      <c r="JC170" s="234"/>
    </row>
    <row r="171" spans="1:263" ht="39" customHeight="1" thickBot="1" x14ac:dyDescent="0.3">
      <c r="A171" s="318">
        <v>89</v>
      </c>
      <c r="B171" s="304" t="s">
        <v>631</v>
      </c>
      <c r="C171" s="39" t="s">
        <v>632</v>
      </c>
      <c r="D171" s="39" t="s">
        <v>112</v>
      </c>
      <c r="E171" s="39" t="s">
        <v>633</v>
      </c>
      <c r="F171" s="39" t="s">
        <v>634</v>
      </c>
      <c r="G171" s="236">
        <v>11856</v>
      </c>
      <c r="H171" s="44" t="s">
        <v>635</v>
      </c>
      <c r="I171" s="38" t="s">
        <v>636</v>
      </c>
      <c r="J171" s="39" t="s">
        <v>637</v>
      </c>
      <c r="K171" s="237">
        <v>43059</v>
      </c>
      <c r="L171" s="68">
        <v>38510</v>
      </c>
      <c r="M171" s="236">
        <v>12195</v>
      </c>
      <c r="N171" s="237">
        <v>43059</v>
      </c>
      <c r="O171" s="237">
        <v>43424</v>
      </c>
      <c r="P171" s="39" t="s">
        <v>292</v>
      </c>
      <c r="Q171" s="57" t="s">
        <v>118</v>
      </c>
      <c r="R171" s="57" t="s">
        <v>118</v>
      </c>
      <c r="S171" s="57" t="s">
        <v>118</v>
      </c>
      <c r="T171" s="39" t="s">
        <v>118</v>
      </c>
      <c r="U171" s="57" t="s">
        <v>118</v>
      </c>
      <c r="V171" s="57" t="s">
        <v>118</v>
      </c>
      <c r="W171" s="238" t="s">
        <v>118</v>
      </c>
      <c r="X171" s="57" t="s">
        <v>118</v>
      </c>
      <c r="Y171" s="55" t="s">
        <v>118</v>
      </c>
      <c r="Z171" s="57" t="s">
        <v>118</v>
      </c>
      <c r="AA171" s="238" t="s">
        <v>118</v>
      </c>
      <c r="AB171" s="55" t="s">
        <v>118</v>
      </c>
      <c r="AC171" s="239">
        <v>0</v>
      </c>
      <c r="AD171" s="239">
        <v>0</v>
      </c>
      <c r="AE171" s="239">
        <v>0</v>
      </c>
      <c r="AF171" s="239">
        <v>0</v>
      </c>
      <c r="AG171" s="239">
        <v>0</v>
      </c>
      <c r="AH171" s="240">
        <f t="shared" si="2"/>
        <v>0</v>
      </c>
      <c r="AI171" s="269" t="s">
        <v>638</v>
      </c>
      <c r="AJ171" s="236">
        <v>11963</v>
      </c>
      <c r="AK171" s="39" t="s">
        <v>639</v>
      </c>
      <c r="AL171" s="236">
        <v>11963</v>
      </c>
      <c r="AM171" s="55" t="s">
        <v>118</v>
      </c>
      <c r="AN171" s="55" t="s">
        <v>118</v>
      </c>
      <c r="AO171" s="55" t="s">
        <v>118</v>
      </c>
      <c r="AP171" s="55" t="s">
        <v>118</v>
      </c>
      <c r="AQ171" s="55" t="s">
        <v>118</v>
      </c>
      <c r="AR171" s="55" t="s">
        <v>118</v>
      </c>
      <c r="AS171" s="65" t="s">
        <v>118</v>
      </c>
      <c r="AT171" s="65" t="s">
        <v>118</v>
      </c>
      <c r="AU171" s="53" t="s">
        <v>118</v>
      </c>
      <c r="AV171" s="65" t="s">
        <v>118</v>
      </c>
      <c r="AW171" s="65" t="s">
        <v>118</v>
      </c>
      <c r="AX171" s="65" t="s">
        <v>118</v>
      </c>
      <c r="AY171" s="65" t="s">
        <v>118</v>
      </c>
      <c r="AZ171" s="65" t="s">
        <v>118</v>
      </c>
      <c r="BA171" s="65" t="s">
        <v>118</v>
      </c>
      <c r="BB171" s="65" t="s">
        <v>118</v>
      </c>
      <c r="BC171" s="65" t="s">
        <v>118</v>
      </c>
      <c r="BD171" s="11" t="s">
        <v>118</v>
      </c>
      <c r="BE171" s="234"/>
      <c r="BF171" s="234"/>
      <c r="BG171" s="234"/>
      <c r="BH171" s="234"/>
      <c r="BI171" s="234"/>
      <c r="BJ171" s="234"/>
      <c r="BK171" s="234"/>
      <c r="BL171" s="234"/>
      <c r="BM171" s="234"/>
      <c r="BN171" s="234"/>
      <c r="BO171" s="234"/>
      <c r="BP171" s="234"/>
      <c r="BQ171" s="234"/>
      <c r="BR171" s="234"/>
      <c r="BS171" s="234"/>
      <c r="BT171" s="234"/>
      <c r="BU171" s="234"/>
      <c r="BV171" s="234"/>
      <c r="BW171" s="234"/>
      <c r="BX171" s="234"/>
      <c r="BY171" s="234"/>
      <c r="BZ171" s="234"/>
      <c r="CA171" s="234"/>
      <c r="CB171" s="234"/>
      <c r="CC171" s="234"/>
      <c r="CD171" s="234"/>
      <c r="CE171" s="234"/>
      <c r="CF171" s="234"/>
      <c r="CG171" s="234"/>
      <c r="CH171" s="234"/>
      <c r="CI171" s="234"/>
      <c r="CJ171" s="234"/>
      <c r="CK171" s="234"/>
      <c r="CL171" s="234"/>
      <c r="CM171" s="234"/>
      <c r="CN171" s="234"/>
      <c r="CO171" s="234"/>
      <c r="CP171" s="234"/>
      <c r="CQ171" s="234"/>
      <c r="CR171" s="234"/>
      <c r="CS171" s="234"/>
      <c r="CT171" s="234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  <c r="DK171" s="234"/>
      <c r="DL171" s="234"/>
      <c r="DM171" s="234"/>
      <c r="DN171" s="234"/>
      <c r="DO171" s="234"/>
      <c r="DP171" s="234"/>
      <c r="DQ171" s="234"/>
      <c r="DR171" s="234"/>
      <c r="DS171" s="234"/>
      <c r="DT171" s="234"/>
      <c r="DU171" s="234"/>
      <c r="DV171" s="234"/>
      <c r="DW171" s="234"/>
      <c r="DX171" s="234"/>
      <c r="DY171" s="234"/>
      <c r="DZ171" s="234"/>
      <c r="EA171" s="234"/>
      <c r="EB171" s="234"/>
      <c r="EC171" s="234"/>
      <c r="ED171" s="234"/>
      <c r="EE171" s="234"/>
      <c r="EF171" s="234"/>
      <c r="EG171" s="234"/>
      <c r="EH171" s="234"/>
      <c r="EI171" s="234"/>
      <c r="EJ171" s="234"/>
      <c r="EK171" s="234"/>
      <c r="EL171" s="234"/>
      <c r="EM171" s="234"/>
      <c r="EN171" s="234"/>
      <c r="EO171" s="234"/>
      <c r="EP171" s="234"/>
      <c r="EQ171" s="234"/>
      <c r="ER171" s="234"/>
      <c r="ES171" s="234"/>
      <c r="ET171" s="234"/>
      <c r="EU171" s="234"/>
      <c r="EV171" s="234"/>
      <c r="EW171" s="234"/>
      <c r="EX171" s="234"/>
      <c r="EY171" s="234"/>
      <c r="EZ171" s="234"/>
      <c r="FA171" s="234"/>
      <c r="FB171" s="234"/>
      <c r="FC171" s="234"/>
      <c r="FD171" s="234"/>
      <c r="FE171" s="234"/>
      <c r="FF171" s="234"/>
      <c r="FG171" s="234"/>
      <c r="FH171" s="234"/>
      <c r="FI171" s="234"/>
      <c r="FJ171" s="234"/>
      <c r="FK171" s="234"/>
      <c r="FL171" s="234"/>
      <c r="FM171" s="234"/>
      <c r="FN171" s="234"/>
      <c r="FO171" s="234"/>
      <c r="FP171" s="234"/>
      <c r="FQ171" s="234"/>
      <c r="FR171" s="234"/>
      <c r="FS171" s="234"/>
      <c r="FT171" s="234"/>
      <c r="FU171" s="234"/>
      <c r="FV171" s="234"/>
      <c r="FW171" s="234"/>
      <c r="FX171" s="234"/>
      <c r="FY171" s="234"/>
      <c r="FZ171" s="234"/>
      <c r="GA171" s="234"/>
      <c r="GB171" s="234"/>
      <c r="GC171" s="234"/>
      <c r="GD171" s="234"/>
      <c r="GE171" s="234"/>
      <c r="GF171" s="234"/>
      <c r="GG171" s="234"/>
      <c r="GH171" s="234"/>
      <c r="GI171" s="234"/>
      <c r="GJ171" s="234"/>
      <c r="GK171" s="234"/>
      <c r="GL171" s="234"/>
      <c r="GM171" s="234"/>
      <c r="GN171" s="234"/>
      <c r="GO171" s="234"/>
      <c r="GP171" s="234"/>
      <c r="GQ171" s="234"/>
      <c r="GR171" s="234"/>
      <c r="GS171" s="234"/>
      <c r="GT171" s="234"/>
      <c r="GU171" s="234"/>
      <c r="GV171" s="234"/>
      <c r="GW171" s="234"/>
      <c r="GX171" s="234"/>
      <c r="GY171" s="234"/>
      <c r="GZ171" s="234"/>
      <c r="HA171" s="234"/>
      <c r="HB171" s="234"/>
      <c r="HC171" s="234"/>
      <c r="HD171" s="234"/>
      <c r="HE171" s="234"/>
      <c r="HF171" s="234"/>
      <c r="HG171" s="234"/>
      <c r="HH171" s="234"/>
      <c r="HI171" s="234"/>
      <c r="HJ171" s="234"/>
      <c r="HK171" s="234"/>
      <c r="HL171" s="234"/>
      <c r="HM171" s="234"/>
      <c r="HN171" s="234"/>
      <c r="HO171" s="234"/>
      <c r="HP171" s="234"/>
      <c r="HQ171" s="234"/>
      <c r="HR171" s="234"/>
      <c r="HS171" s="234"/>
      <c r="HT171" s="234"/>
      <c r="HU171" s="234"/>
      <c r="HV171" s="234"/>
      <c r="HW171" s="234"/>
      <c r="HX171" s="234"/>
      <c r="HY171" s="234"/>
      <c r="HZ171" s="234"/>
      <c r="IA171" s="234"/>
      <c r="IB171" s="234"/>
      <c r="IC171" s="234"/>
      <c r="ID171" s="234"/>
      <c r="IE171" s="234"/>
      <c r="IF171" s="234"/>
      <c r="IG171" s="234"/>
      <c r="IH171" s="234"/>
      <c r="II171" s="234"/>
      <c r="IJ171" s="234"/>
      <c r="IK171" s="234"/>
      <c r="IL171" s="234"/>
      <c r="IM171" s="234"/>
      <c r="IN171" s="234"/>
      <c r="IO171" s="234"/>
      <c r="IP171" s="234"/>
      <c r="IQ171" s="234"/>
      <c r="IR171" s="234"/>
      <c r="IS171" s="234"/>
      <c r="IT171" s="234"/>
      <c r="IU171" s="234"/>
      <c r="IV171" s="234"/>
      <c r="IW171" s="234"/>
      <c r="IX171" s="234"/>
      <c r="IY171" s="234"/>
      <c r="IZ171" s="234"/>
      <c r="JA171" s="234"/>
      <c r="JB171" s="234"/>
      <c r="JC171" s="234"/>
    </row>
    <row r="172" spans="1:263" ht="39" customHeight="1" thickBot="1" x14ac:dyDescent="0.3">
      <c r="A172" s="318">
        <v>90</v>
      </c>
      <c r="B172" s="304" t="s">
        <v>647</v>
      </c>
      <c r="C172" s="39" t="s">
        <v>328</v>
      </c>
      <c r="D172" s="39" t="s">
        <v>112</v>
      </c>
      <c r="E172" s="1" t="s">
        <v>117</v>
      </c>
      <c r="F172" s="39" t="s">
        <v>336</v>
      </c>
      <c r="G172" s="53">
        <v>11968</v>
      </c>
      <c r="H172" s="44" t="s">
        <v>504</v>
      </c>
      <c r="I172" s="38" t="s">
        <v>330</v>
      </c>
      <c r="J172" s="39" t="s">
        <v>331</v>
      </c>
      <c r="K172" s="237">
        <v>43096</v>
      </c>
      <c r="L172" s="68">
        <v>71952</v>
      </c>
      <c r="M172" s="236">
        <v>12214</v>
      </c>
      <c r="N172" s="237">
        <v>43101</v>
      </c>
      <c r="O172" s="237">
        <v>43465</v>
      </c>
      <c r="P172" s="39" t="s">
        <v>648</v>
      </c>
      <c r="Q172" s="57" t="s">
        <v>118</v>
      </c>
      <c r="R172" s="57" t="s">
        <v>118</v>
      </c>
      <c r="S172" s="57" t="s">
        <v>118</v>
      </c>
      <c r="T172" s="39" t="s">
        <v>118</v>
      </c>
      <c r="U172" s="57" t="s">
        <v>118</v>
      </c>
      <c r="V172" s="57" t="s">
        <v>118</v>
      </c>
      <c r="W172" s="238" t="s">
        <v>118</v>
      </c>
      <c r="X172" s="57" t="s">
        <v>118</v>
      </c>
      <c r="Y172" s="55" t="s">
        <v>118</v>
      </c>
      <c r="Z172" s="57" t="s">
        <v>118</v>
      </c>
      <c r="AA172" s="238" t="s">
        <v>118</v>
      </c>
      <c r="AB172" s="55" t="s">
        <v>118</v>
      </c>
      <c r="AC172" s="239">
        <v>0</v>
      </c>
      <c r="AD172" s="239">
        <v>0</v>
      </c>
      <c r="AE172" s="239">
        <v>0</v>
      </c>
      <c r="AF172" s="239">
        <v>0</v>
      </c>
      <c r="AG172" s="239">
        <v>0</v>
      </c>
      <c r="AH172" s="240">
        <v>0</v>
      </c>
      <c r="AI172" s="269" t="s">
        <v>118</v>
      </c>
      <c r="AJ172" s="236" t="s">
        <v>118</v>
      </c>
      <c r="AK172" s="39" t="s">
        <v>118</v>
      </c>
      <c r="AL172" s="236" t="s">
        <v>118</v>
      </c>
      <c r="AM172" s="55" t="s">
        <v>118</v>
      </c>
      <c r="AN172" s="55" t="s">
        <v>118</v>
      </c>
      <c r="AO172" s="55" t="s">
        <v>118</v>
      </c>
      <c r="AP172" s="55" t="s">
        <v>118</v>
      </c>
      <c r="AQ172" s="55" t="s">
        <v>118</v>
      </c>
      <c r="AR172" s="55" t="s">
        <v>118</v>
      </c>
      <c r="AS172" s="65" t="s">
        <v>118</v>
      </c>
      <c r="AT172" s="65" t="s">
        <v>118</v>
      </c>
      <c r="AU172" s="53" t="s">
        <v>118</v>
      </c>
      <c r="AV172" s="65" t="s">
        <v>118</v>
      </c>
      <c r="AW172" s="65" t="s">
        <v>118</v>
      </c>
      <c r="AX172" s="65" t="s">
        <v>118</v>
      </c>
      <c r="AY172" s="65" t="s">
        <v>118</v>
      </c>
      <c r="AZ172" s="65" t="s">
        <v>118</v>
      </c>
      <c r="BA172" s="65" t="s">
        <v>118</v>
      </c>
      <c r="BB172" s="65" t="s">
        <v>118</v>
      </c>
      <c r="BC172" s="65" t="s">
        <v>118</v>
      </c>
      <c r="BD172" s="11" t="s">
        <v>118</v>
      </c>
      <c r="BE172" s="234"/>
      <c r="BF172" s="234"/>
      <c r="BG172" s="234"/>
      <c r="BH172" s="234"/>
      <c r="BI172" s="234"/>
      <c r="BJ172" s="234"/>
      <c r="BK172" s="234"/>
      <c r="BL172" s="234"/>
      <c r="BM172" s="234"/>
      <c r="BN172" s="234"/>
      <c r="BO172" s="234"/>
      <c r="BP172" s="234"/>
      <c r="BQ172" s="234"/>
      <c r="BR172" s="234"/>
      <c r="BS172" s="234"/>
      <c r="BT172" s="234"/>
      <c r="BU172" s="234"/>
      <c r="BV172" s="234"/>
      <c r="BW172" s="234"/>
      <c r="BX172" s="234"/>
      <c r="BY172" s="234"/>
      <c r="BZ172" s="234"/>
      <c r="CA172" s="234"/>
      <c r="CB172" s="234"/>
      <c r="CC172" s="234"/>
      <c r="CD172" s="234"/>
      <c r="CE172" s="234"/>
      <c r="CF172" s="234"/>
      <c r="CG172" s="234"/>
      <c r="CH172" s="234"/>
      <c r="CI172" s="234"/>
      <c r="CJ172" s="234"/>
      <c r="CK172" s="234"/>
      <c r="CL172" s="234"/>
      <c r="CM172" s="234"/>
      <c r="CN172" s="234"/>
      <c r="CO172" s="234"/>
      <c r="CP172" s="234"/>
      <c r="CQ172" s="234"/>
      <c r="CR172" s="234"/>
      <c r="CS172" s="234"/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  <c r="DL172" s="234"/>
      <c r="DM172" s="234"/>
      <c r="DN172" s="234"/>
      <c r="DO172" s="234"/>
      <c r="DP172" s="234"/>
      <c r="DQ172" s="234"/>
      <c r="DR172" s="234"/>
      <c r="DS172" s="234"/>
      <c r="DT172" s="234"/>
      <c r="DU172" s="234"/>
      <c r="DV172" s="234"/>
      <c r="DW172" s="234"/>
      <c r="DX172" s="234"/>
      <c r="DY172" s="234"/>
      <c r="DZ172" s="234"/>
      <c r="EA172" s="234"/>
      <c r="EB172" s="234"/>
      <c r="EC172" s="234"/>
      <c r="ED172" s="234"/>
      <c r="EE172" s="234"/>
      <c r="EF172" s="234"/>
      <c r="EG172" s="234"/>
      <c r="EH172" s="234"/>
      <c r="EI172" s="234"/>
      <c r="EJ172" s="234"/>
      <c r="EK172" s="234"/>
      <c r="EL172" s="234"/>
      <c r="EM172" s="234"/>
      <c r="EN172" s="234"/>
      <c r="EO172" s="234"/>
      <c r="EP172" s="234"/>
      <c r="EQ172" s="234"/>
      <c r="ER172" s="234"/>
      <c r="ES172" s="234"/>
      <c r="ET172" s="234"/>
      <c r="EU172" s="234"/>
      <c r="EV172" s="234"/>
      <c r="EW172" s="234"/>
      <c r="EX172" s="234"/>
      <c r="EY172" s="234"/>
      <c r="EZ172" s="234"/>
      <c r="FA172" s="234"/>
      <c r="FB172" s="234"/>
      <c r="FC172" s="234"/>
      <c r="FD172" s="234"/>
      <c r="FE172" s="234"/>
      <c r="FF172" s="234"/>
      <c r="FG172" s="234"/>
      <c r="FH172" s="234"/>
      <c r="FI172" s="234"/>
      <c r="FJ172" s="234"/>
      <c r="FK172" s="234"/>
      <c r="FL172" s="234"/>
      <c r="FM172" s="234"/>
      <c r="FN172" s="234"/>
      <c r="FO172" s="234"/>
      <c r="FP172" s="234"/>
      <c r="FQ172" s="234"/>
      <c r="FR172" s="234"/>
      <c r="FS172" s="234"/>
      <c r="FT172" s="234"/>
      <c r="FU172" s="234"/>
      <c r="FV172" s="234"/>
      <c r="FW172" s="234"/>
      <c r="FX172" s="234"/>
      <c r="FY172" s="234"/>
      <c r="FZ172" s="234"/>
      <c r="GA172" s="234"/>
      <c r="GB172" s="234"/>
      <c r="GC172" s="234"/>
      <c r="GD172" s="234"/>
      <c r="GE172" s="234"/>
      <c r="GF172" s="234"/>
      <c r="GG172" s="234"/>
      <c r="GH172" s="234"/>
      <c r="GI172" s="234"/>
      <c r="GJ172" s="234"/>
      <c r="GK172" s="234"/>
      <c r="GL172" s="234"/>
      <c r="GM172" s="234"/>
      <c r="GN172" s="234"/>
      <c r="GO172" s="234"/>
      <c r="GP172" s="234"/>
      <c r="GQ172" s="234"/>
      <c r="GR172" s="234"/>
      <c r="GS172" s="234"/>
      <c r="GT172" s="234"/>
      <c r="GU172" s="234"/>
      <c r="GV172" s="234"/>
      <c r="GW172" s="234"/>
      <c r="GX172" s="234"/>
      <c r="GY172" s="234"/>
      <c r="GZ172" s="234"/>
      <c r="HA172" s="234"/>
      <c r="HB172" s="234"/>
      <c r="HC172" s="234"/>
      <c r="HD172" s="234"/>
      <c r="HE172" s="234"/>
      <c r="HF172" s="234"/>
      <c r="HG172" s="234"/>
      <c r="HH172" s="234"/>
      <c r="HI172" s="234"/>
      <c r="HJ172" s="234"/>
      <c r="HK172" s="234"/>
      <c r="HL172" s="234"/>
      <c r="HM172" s="234"/>
      <c r="HN172" s="234"/>
      <c r="HO172" s="234"/>
      <c r="HP172" s="234"/>
      <c r="HQ172" s="234"/>
      <c r="HR172" s="234"/>
      <c r="HS172" s="234"/>
      <c r="HT172" s="234"/>
      <c r="HU172" s="234"/>
      <c r="HV172" s="234"/>
      <c r="HW172" s="234"/>
      <c r="HX172" s="234"/>
      <c r="HY172" s="234"/>
      <c r="HZ172" s="234"/>
      <c r="IA172" s="234"/>
      <c r="IB172" s="234"/>
      <c r="IC172" s="234"/>
      <c r="ID172" s="234"/>
      <c r="IE172" s="234"/>
      <c r="IF172" s="234"/>
      <c r="IG172" s="234"/>
      <c r="IH172" s="234"/>
      <c r="II172" s="234"/>
      <c r="IJ172" s="234"/>
      <c r="IK172" s="234"/>
      <c r="IL172" s="234"/>
      <c r="IM172" s="234"/>
      <c r="IN172" s="234"/>
      <c r="IO172" s="234"/>
      <c r="IP172" s="234"/>
      <c r="IQ172" s="234"/>
      <c r="IR172" s="234"/>
      <c r="IS172" s="234"/>
      <c r="IT172" s="234"/>
      <c r="IU172" s="234"/>
      <c r="IV172" s="234"/>
      <c r="IW172" s="234"/>
      <c r="IX172" s="234"/>
      <c r="IY172" s="234"/>
      <c r="IZ172" s="234"/>
      <c r="JA172" s="234"/>
      <c r="JB172" s="234"/>
      <c r="JC172" s="234"/>
    </row>
    <row r="173" spans="1:263" ht="39" customHeight="1" thickBot="1" x14ac:dyDescent="0.3">
      <c r="A173" s="318">
        <v>91</v>
      </c>
      <c r="B173" s="304" t="s">
        <v>626</v>
      </c>
      <c r="C173" s="39" t="s">
        <v>627</v>
      </c>
      <c r="D173" s="39" t="s">
        <v>112</v>
      </c>
      <c r="E173" s="39" t="s">
        <v>117</v>
      </c>
      <c r="F173" s="39" t="s">
        <v>629</v>
      </c>
      <c r="G173" s="236">
        <v>11986</v>
      </c>
      <c r="H173" s="44" t="s">
        <v>488</v>
      </c>
      <c r="I173" s="38" t="s">
        <v>576</v>
      </c>
      <c r="J173" s="39" t="s">
        <v>577</v>
      </c>
      <c r="K173" s="237">
        <v>42867</v>
      </c>
      <c r="L173" s="68">
        <v>145260</v>
      </c>
      <c r="M173" s="236">
        <v>12145</v>
      </c>
      <c r="N173" s="237">
        <v>42867</v>
      </c>
      <c r="O173" s="237">
        <v>43100</v>
      </c>
      <c r="P173" s="39" t="s">
        <v>292</v>
      </c>
      <c r="Q173" s="57" t="s">
        <v>118</v>
      </c>
      <c r="R173" s="57" t="s">
        <v>118</v>
      </c>
      <c r="S173" s="57" t="s">
        <v>118</v>
      </c>
      <c r="T173" s="39" t="s">
        <v>118</v>
      </c>
      <c r="U173" s="57" t="s">
        <v>118</v>
      </c>
      <c r="V173" s="57" t="s">
        <v>118</v>
      </c>
      <c r="W173" s="238" t="s">
        <v>118</v>
      </c>
      <c r="X173" s="57" t="s">
        <v>118</v>
      </c>
      <c r="Y173" s="55" t="s">
        <v>118</v>
      </c>
      <c r="Z173" s="57" t="s">
        <v>118</v>
      </c>
      <c r="AA173" s="238" t="s">
        <v>118</v>
      </c>
      <c r="AB173" s="55" t="s">
        <v>118</v>
      </c>
      <c r="AC173" s="239">
        <v>0</v>
      </c>
      <c r="AD173" s="239">
        <v>0</v>
      </c>
      <c r="AE173" s="239">
        <v>0</v>
      </c>
      <c r="AF173" s="239">
        <v>0</v>
      </c>
      <c r="AG173" s="239">
        <v>0</v>
      </c>
      <c r="AH173" s="240">
        <f t="shared" ref="AH173:AH174" si="3">AF173+AG173</f>
        <v>0</v>
      </c>
      <c r="AI173" s="269" t="s">
        <v>288</v>
      </c>
      <c r="AJ173" s="236">
        <v>12009</v>
      </c>
      <c r="AK173" s="39" t="s">
        <v>628</v>
      </c>
      <c r="AL173" s="236">
        <v>12009</v>
      </c>
      <c r="AM173" s="55" t="s">
        <v>118</v>
      </c>
      <c r="AN173" s="55" t="s">
        <v>118</v>
      </c>
      <c r="AO173" s="55" t="s">
        <v>118</v>
      </c>
      <c r="AP173" s="55" t="s">
        <v>118</v>
      </c>
      <c r="AQ173" s="55" t="s">
        <v>118</v>
      </c>
      <c r="AR173" s="55" t="s">
        <v>118</v>
      </c>
      <c r="AS173" s="65" t="s">
        <v>118</v>
      </c>
      <c r="AT173" s="65" t="s">
        <v>118</v>
      </c>
      <c r="AU173" s="53" t="s">
        <v>118</v>
      </c>
      <c r="AV173" s="65" t="s">
        <v>118</v>
      </c>
      <c r="AW173" s="65" t="s">
        <v>118</v>
      </c>
      <c r="AX173" s="65" t="s">
        <v>118</v>
      </c>
      <c r="AY173" s="65" t="s">
        <v>118</v>
      </c>
      <c r="AZ173" s="65" t="s">
        <v>118</v>
      </c>
      <c r="BA173" s="65" t="s">
        <v>118</v>
      </c>
      <c r="BB173" s="65" t="s">
        <v>118</v>
      </c>
      <c r="BC173" s="65" t="s">
        <v>118</v>
      </c>
      <c r="BD173" s="11" t="s">
        <v>118</v>
      </c>
      <c r="BE173" s="234"/>
      <c r="BF173" s="234"/>
      <c r="BG173" s="234"/>
      <c r="BH173" s="234"/>
      <c r="BI173" s="234"/>
      <c r="BJ173" s="234"/>
      <c r="BK173" s="234"/>
      <c r="BL173" s="234"/>
      <c r="BM173" s="234"/>
      <c r="BN173" s="234"/>
      <c r="BO173" s="234"/>
      <c r="BP173" s="234"/>
      <c r="BQ173" s="234"/>
      <c r="BR173" s="234"/>
      <c r="BS173" s="234"/>
      <c r="BT173" s="234"/>
      <c r="BU173" s="234"/>
      <c r="BV173" s="234"/>
      <c r="BW173" s="234"/>
      <c r="BX173" s="234"/>
      <c r="BY173" s="234"/>
      <c r="BZ173" s="234"/>
      <c r="CA173" s="234"/>
      <c r="CB173" s="234"/>
      <c r="CC173" s="234"/>
      <c r="CD173" s="234"/>
      <c r="CE173" s="234"/>
      <c r="CF173" s="234"/>
      <c r="CG173" s="234"/>
      <c r="CH173" s="234"/>
      <c r="CI173" s="234"/>
      <c r="CJ173" s="234"/>
      <c r="CK173" s="234"/>
      <c r="CL173" s="234"/>
      <c r="CM173" s="234"/>
      <c r="CN173" s="234"/>
      <c r="CO173" s="234"/>
      <c r="CP173" s="234"/>
      <c r="CQ173" s="234"/>
      <c r="CR173" s="234"/>
      <c r="CS173" s="234"/>
      <c r="CT173" s="234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  <c r="DJ173" s="234"/>
      <c r="DK173" s="234"/>
      <c r="DL173" s="234"/>
      <c r="DM173" s="234"/>
      <c r="DN173" s="234"/>
      <c r="DO173" s="234"/>
      <c r="DP173" s="234"/>
      <c r="DQ173" s="234"/>
      <c r="DR173" s="234"/>
      <c r="DS173" s="234"/>
      <c r="DT173" s="234"/>
      <c r="DU173" s="234"/>
      <c r="DV173" s="234"/>
      <c r="DW173" s="234"/>
      <c r="DX173" s="234"/>
      <c r="DY173" s="234"/>
      <c r="DZ173" s="234"/>
      <c r="EA173" s="234"/>
      <c r="EB173" s="234"/>
      <c r="EC173" s="234"/>
      <c r="ED173" s="234"/>
      <c r="EE173" s="234"/>
      <c r="EF173" s="234"/>
      <c r="EG173" s="234"/>
      <c r="EH173" s="234"/>
      <c r="EI173" s="234"/>
      <c r="EJ173" s="234"/>
      <c r="EK173" s="234"/>
      <c r="EL173" s="234"/>
      <c r="EM173" s="234"/>
      <c r="EN173" s="234"/>
      <c r="EO173" s="234"/>
      <c r="EP173" s="234"/>
      <c r="EQ173" s="234"/>
      <c r="ER173" s="234"/>
      <c r="ES173" s="234"/>
      <c r="ET173" s="234"/>
      <c r="EU173" s="234"/>
      <c r="EV173" s="234"/>
      <c r="EW173" s="234"/>
      <c r="EX173" s="234"/>
      <c r="EY173" s="234"/>
      <c r="EZ173" s="234"/>
      <c r="FA173" s="234"/>
      <c r="FB173" s="234"/>
      <c r="FC173" s="234"/>
      <c r="FD173" s="234"/>
      <c r="FE173" s="234"/>
      <c r="FF173" s="234"/>
      <c r="FG173" s="234"/>
      <c r="FH173" s="234"/>
      <c r="FI173" s="234"/>
      <c r="FJ173" s="234"/>
      <c r="FK173" s="234"/>
      <c r="FL173" s="234"/>
      <c r="FM173" s="234"/>
      <c r="FN173" s="234"/>
      <c r="FO173" s="234"/>
      <c r="FP173" s="234"/>
      <c r="FQ173" s="234"/>
      <c r="FR173" s="234"/>
      <c r="FS173" s="234"/>
      <c r="FT173" s="234"/>
      <c r="FU173" s="234"/>
      <c r="FV173" s="234"/>
      <c r="FW173" s="234"/>
      <c r="FX173" s="234"/>
      <c r="FY173" s="234"/>
      <c r="FZ173" s="234"/>
      <c r="GA173" s="234"/>
      <c r="GB173" s="234"/>
      <c r="GC173" s="234"/>
      <c r="GD173" s="234"/>
      <c r="GE173" s="234"/>
      <c r="GF173" s="234"/>
      <c r="GG173" s="234"/>
      <c r="GH173" s="234"/>
      <c r="GI173" s="234"/>
      <c r="GJ173" s="234"/>
      <c r="GK173" s="234"/>
      <c r="GL173" s="234"/>
      <c r="GM173" s="234"/>
      <c r="GN173" s="234"/>
      <c r="GO173" s="234"/>
      <c r="GP173" s="234"/>
      <c r="GQ173" s="234"/>
      <c r="GR173" s="234"/>
      <c r="GS173" s="234"/>
      <c r="GT173" s="234"/>
      <c r="GU173" s="234"/>
      <c r="GV173" s="234"/>
      <c r="GW173" s="234"/>
      <c r="GX173" s="234"/>
      <c r="GY173" s="234"/>
      <c r="GZ173" s="234"/>
      <c r="HA173" s="234"/>
      <c r="HB173" s="234"/>
      <c r="HC173" s="234"/>
      <c r="HD173" s="234"/>
      <c r="HE173" s="234"/>
      <c r="HF173" s="234"/>
      <c r="HG173" s="234"/>
      <c r="HH173" s="234"/>
      <c r="HI173" s="234"/>
      <c r="HJ173" s="234"/>
      <c r="HK173" s="234"/>
      <c r="HL173" s="234"/>
      <c r="HM173" s="234"/>
      <c r="HN173" s="234"/>
      <c r="HO173" s="234"/>
      <c r="HP173" s="234"/>
      <c r="HQ173" s="234"/>
      <c r="HR173" s="234"/>
      <c r="HS173" s="234"/>
      <c r="HT173" s="234"/>
      <c r="HU173" s="234"/>
      <c r="HV173" s="234"/>
      <c r="HW173" s="234"/>
      <c r="HX173" s="234"/>
      <c r="HY173" s="234"/>
      <c r="HZ173" s="234"/>
      <c r="IA173" s="234"/>
      <c r="IB173" s="234"/>
      <c r="IC173" s="234"/>
      <c r="ID173" s="234"/>
      <c r="IE173" s="234"/>
      <c r="IF173" s="234"/>
      <c r="IG173" s="234"/>
      <c r="IH173" s="234"/>
      <c r="II173" s="234"/>
      <c r="IJ173" s="234"/>
      <c r="IK173" s="234"/>
      <c r="IL173" s="234"/>
      <c r="IM173" s="234"/>
      <c r="IN173" s="234"/>
      <c r="IO173" s="234"/>
      <c r="IP173" s="234"/>
      <c r="IQ173" s="234"/>
      <c r="IR173" s="234"/>
      <c r="IS173" s="234"/>
      <c r="IT173" s="234"/>
      <c r="IU173" s="234"/>
      <c r="IV173" s="234"/>
      <c r="IW173" s="234"/>
      <c r="IX173" s="234"/>
      <c r="IY173" s="234"/>
      <c r="IZ173" s="234"/>
      <c r="JA173" s="234"/>
      <c r="JB173" s="234"/>
      <c r="JC173" s="234"/>
    </row>
    <row r="174" spans="1:263" ht="39" customHeight="1" thickBot="1" x14ac:dyDescent="0.3">
      <c r="A174" s="318">
        <v>92</v>
      </c>
      <c r="B174" s="304" t="s">
        <v>631</v>
      </c>
      <c r="C174" s="39" t="s">
        <v>632</v>
      </c>
      <c r="D174" s="39" t="s">
        <v>112</v>
      </c>
      <c r="E174" s="39" t="s">
        <v>633</v>
      </c>
      <c r="F174" s="39" t="s">
        <v>634</v>
      </c>
      <c r="G174" s="236">
        <v>11856</v>
      </c>
      <c r="H174" s="44" t="s">
        <v>635</v>
      </c>
      <c r="I174" s="38" t="s">
        <v>636</v>
      </c>
      <c r="J174" s="39" t="s">
        <v>637</v>
      </c>
      <c r="K174" s="237">
        <v>43059</v>
      </c>
      <c r="L174" s="68">
        <v>38510</v>
      </c>
      <c r="M174" s="236">
        <v>12195</v>
      </c>
      <c r="N174" s="237">
        <v>43059</v>
      </c>
      <c r="O174" s="237">
        <v>43424</v>
      </c>
      <c r="P174" s="39" t="s">
        <v>292</v>
      </c>
      <c r="Q174" s="57" t="s">
        <v>118</v>
      </c>
      <c r="R174" s="57" t="s">
        <v>118</v>
      </c>
      <c r="S174" s="57" t="s">
        <v>118</v>
      </c>
      <c r="T174" s="39" t="s">
        <v>118</v>
      </c>
      <c r="U174" s="57" t="s">
        <v>118</v>
      </c>
      <c r="V174" s="57" t="s">
        <v>118</v>
      </c>
      <c r="W174" s="238" t="s">
        <v>118</v>
      </c>
      <c r="X174" s="57" t="s">
        <v>118</v>
      </c>
      <c r="Y174" s="55" t="s">
        <v>118</v>
      </c>
      <c r="Z174" s="57" t="s">
        <v>118</v>
      </c>
      <c r="AA174" s="238" t="s">
        <v>118</v>
      </c>
      <c r="AB174" s="55" t="s">
        <v>118</v>
      </c>
      <c r="AC174" s="239">
        <v>0</v>
      </c>
      <c r="AD174" s="239">
        <v>0</v>
      </c>
      <c r="AE174" s="239">
        <v>0</v>
      </c>
      <c r="AF174" s="239">
        <v>0</v>
      </c>
      <c r="AG174" s="239">
        <v>0</v>
      </c>
      <c r="AH174" s="240">
        <f t="shared" si="3"/>
        <v>0</v>
      </c>
      <c r="AI174" s="269" t="s">
        <v>638</v>
      </c>
      <c r="AJ174" s="236">
        <v>11963</v>
      </c>
      <c r="AK174" s="39" t="s">
        <v>639</v>
      </c>
      <c r="AL174" s="236">
        <v>11963</v>
      </c>
      <c r="AM174" s="55" t="s">
        <v>118</v>
      </c>
      <c r="AN174" s="55" t="s">
        <v>118</v>
      </c>
      <c r="AO174" s="55" t="s">
        <v>118</v>
      </c>
      <c r="AP174" s="55" t="s">
        <v>118</v>
      </c>
      <c r="AQ174" s="55" t="s">
        <v>118</v>
      </c>
      <c r="AR174" s="55" t="s">
        <v>118</v>
      </c>
      <c r="AS174" s="65" t="s">
        <v>118</v>
      </c>
      <c r="AT174" s="65" t="s">
        <v>118</v>
      </c>
      <c r="AU174" s="53" t="s">
        <v>118</v>
      </c>
      <c r="AV174" s="65" t="s">
        <v>118</v>
      </c>
      <c r="AW174" s="65" t="s">
        <v>118</v>
      </c>
      <c r="AX174" s="65" t="s">
        <v>118</v>
      </c>
      <c r="AY174" s="65" t="s">
        <v>118</v>
      </c>
      <c r="AZ174" s="65" t="s">
        <v>118</v>
      </c>
      <c r="BA174" s="65" t="s">
        <v>118</v>
      </c>
      <c r="BB174" s="65" t="s">
        <v>118</v>
      </c>
      <c r="BC174" s="65" t="s">
        <v>118</v>
      </c>
      <c r="BD174" s="11" t="s">
        <v>118</v>
      </c>
      <c r="BE174" s="234"/>
      <c r="BF174" s="234"/>
      <c r="BG174" s="234"/>
      <c r="BH174" s="234"/>
      <c r="BI174" s="234"/>
      <c r="BJ174" s="234"/>
      <c r="BK174" s="234"/>
      <c r="BL174" s="234"/>
      <c r="BM174" s="234"/>
      <c r="BN174" s="234"/>
      <c r="BO174" s="234"/>
      <c r="BP174" s="234"/>
      <c r="BQ174" s="234"/>
      <c r="BR174" s="234"/>
      <c r="BS174" s="234"/>
      <c r="BT174" s="234"/>
      <c r="BU174" s="234"/>
      <c r="BV174" s="234"/>
      <c r="BW174" s="234"/>
      <c r="BX174" s="234"/>
      <c r="BY174" s="234"/>
      <c r="BZ174" s="234"/>
      <c r="CA174" s="234"/>
      <c r="CB174" s="234"/>
      <c r="CC174" s="234"/>
      <c r="CD174" s="234"/>
      <c r="CE174" s="234"/>
      <c r="CF174" s="234"/>
      <c r="CG174" s="234"/>
      <c r="CH174" s="234"/>
      <c r="CI174" s="234"/>
      <c r="CJ174" s="234"/>
      <c r="CK174" s="234"/>
      <c r="CL174" s="234"/>
      <c r="CM174" s="234"/>
      <c r="CN174" s="234"/>
      <c r="CO174" s="234"/>
      <c r="CP174" s="234"/>
      <c r="CQ174" s="234"/>
      <c r="CR174" s="234"/>
      <c r="CS174" s="234"/>
      <c r="CT174" s="234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  <c r="DJ174" s="234"/>
      <c r="DK174" s="234"/>
      <c r="DL174" s="234"/>
      <c r="DM174" s="234"/>
      <c r="DN174" s="234"/>
      <c r="DO174" s="234"/>
      <c r="DP174" s="234"/>
      <c r="DQ174" s="234"/>
      <c r="DR174" s="234"/>
      <c r="DS174" s="234"/>
      <c r="DT174" s="234"/>
      <c r="DU174" s="234"/>
      <c r="DV174" s="234"/>
      <c r="DW174" s="234"/>
      <c r="DX174" s="234"/>
      <c r="DY174" s="234"/>
      <c r="DZ174" s="234"/>
      <c r="EA174" s="234"/>
      <c r="EB174" s="234"/>
      <c r="EC174" s="234"/>
      <c r="ED174" s="234"/>
      <c r="EE174" s="234"/>
      <c r="EF174" s="234"/>
      <c r="EG174" s="234"/>
      <c r="EH174" s="234"/>
      <c r="EI174" s="234"/>
      <c r="EJ174" s="234"/>
      <c r="EK174" s="234"/>
      <c r="EL174" s="234"/>
      <c r="EM174" s="234"/>
      <c r="EN174" s="234"/>
      <c r="EO174" s="234"/>
      <c r="EP174" s="234"/>
      <c r="EQ174" s="234"/>
      <c r="ER174" s="234"/>
      <c r="ES174" s="234"/>
      <c r="ET174" s="234"/>
      <c r="EU174" s="234"/>
      <c r="EV174" s="234"/>
      <c r="EW174" s="234"/>
      <c r="EX174" s="234"/>
      <c r="EY174" s="234"/>
      <c r="EZ174" s="234"/>
      <c r="FA174" s="234"/>
      <c r="FB174" s="234"/>
      <c r="FC174" s="234"/>
      <c r="FD174" s="234"/>
      <c r="FE174" s="234"/>
      <c r="FF174" s="234"/>
      <c r="FG174" s="234"/>
      <c r="FH174" s="234"/>
      <c r="FI174" s="234"/>
      <c r="FJ174" s="234"/>
      <c r="FK174" s="234"/>
      <c r="FL174" s="234"/>
      <c r="FM174" s="234"/>
      <c r="FN174" s="234"/>
      <c r="FO174" s="234"/>
      <c r="FP174" s="234"/>
      <c r="FQ174" s="234"/>
      <c r="FR174" s="234"/>
      <c r="FS174" s="234"/>
      <c r="FT174" s="234"/>
      <c r="FU174" s="234"/>
      <c r="FV174" s="234"/>
      <c r="FW174" s="234"/>
      <c r="FX174" s="234"/>
      <c r="FY174" s="234"/>
      <c r="FZ174" s="234"/>
      <c r="GA174" s="234"/>
      <c r="GB174" s="234"/>
      <c r="GC174" s="234"/>
      <c r="GD174" s="234"/>
      <c r="GE174" s="234"/>
      <c r="GF174" s="234"/>
      <c r="GG174" s="234"/>
      <c r="GH174" s="234"/>
      <c r="GI174" s="234"/>
      <c r="GJ174" s="234"/>
      <c r="GK174" s="234"/>
      <c r="GL174" s="234"/>
      <c r="GM174" s="234"/>
      <c r="GN174" s="234"/>
      <c r="GO174" s="234"/>
      <c r="GP174" s="234"/>
      <c r="GQ174" s="234"/>
      <c r="GR174" s="234"/>
      <c r="GS174" s="234"/>
      <c r="GT174" s="234"/>
      <c r="GU174" s="234"/>
      <c r="GV174" s="234"/>
      <c r="GW174" s="234"/>
      <c r="GX174" s="234"/>
      <c r="GY174" s="234"/>
      <c r="GZ174" s="234"/>
      <c r="HA174" s="234"/>
      <c r="HB174" s="234"/>
      <c r="HC174" s="234"/>
      <c r="HD174" s="234"/>
      <c r="HE174" s="234"/>
      <c r="HF174" s="234"/>
      <c r="HG174" s="234"/>
      <c r="HH174" s="234"/>
      <c r="HI174" s="234"/>
      <c r="HJ174" s="234"/>
      <c r="HK174" s="234"/>
      <c r="HL174" s="234"/>
      <c r="HM174" s="234"/>
      <c r="HN174" s="234"/>
      <c r="HO174" s="234"/>
      <c r="HP174" s="234"/>
      <c r="HQ174" s="234"/>
      <c r="HR174" s="234"/>
      <c r="HS174" s="234"/>
      <c r="HT174" s="234"/>
      <c r="HU174" s="234"/>
      <c r="HV174" s="234"/>
      <c r="HW174" s="234"/>
      <c r="HX174" s="234"/>
      <c r="HY174" s="234"/>
      <c r="HZ174" s="234"/>
      <c r="IA174" s="234"/>
      <c r="IB174" s="234"/>
      <c r="IC174" s="234"/>
      <c r="ID174" s="234"/>
      <c r="IE174" s="234"/>
      <c r="IF174" s="234"/>
      <c r="IG174" s="234"/>
      <c r="IH174" s="234"/>
      <c r="II174" s="234"/>
      <c r="IJ174" s="234"/>
      <c r="IK174" s="234"/>
      <c r="IL174" s="234"/>
      <c r="IM174" s="234"/>
      <c r="IN174" s="234"/>
      <c r="IO174" s="234"/>
      <c r="IP174" s="234"/>
      <c r="IQ174" s="234"/>
      <c r="IR174" s="234"/>
      <c r="IS174" s="234"/>
      <c r="IT174" s="234"/>
      <c r="IU174" s="234"/>
      <c r="IV174" s="234"/>
      <c r="IW174" s="234"/>
      <c r="IX174" s="234"/>
      <c r="IY174" s="234"/>
      <c r="IZ174" s="234"/>
      <c r="JA174" s="234"/>
      <c r="JB174" s="234"/>
      <c r="JC174" s="234"/>
    </row>
    <row r="175" spans="1:263" ht="39" customHeight="1" thickBot="1" x14ac:dyDescent="0.3">
      <c r="A175" s="318">
        <v>93</v>
      </c>
      <c r="B175" s="304" t="s">
        <v>647</v>
      </c>
      <c r="C175" s="39" t="s">
        <v>328</v>
      </c>
      <c r="D175" s="39" t="s">
        <v>112</v>
      </c>
      <c r="E175" s="1" t="s">
        <v>117</v>
      </c>
      <c r="F175" s="39" t="s">
        <v>336</v>
      </c>
      <c r="G175" s="53">
        <v>11968</v>
      </c>
      <c r="H175" s="44" t="s">
        <v>504</v>
      </c>
      <c r="I175" s="38" t="s">
        <v>330</v>
      </c>
      <c r="J175" s="39" t="s">
        <v>331</v>
      </c>
      <c r="K175" s="237">
        <v>43096</v>
      </c>
      <c r="L175" s="68">
        <v>71952</v>
      </c>
      <c r="M175" s="236">
        <v>12214</v>
      </c>
      <c r="N175" s="237">
        <v>43101</v>
      </c>
      <c r="O175" s="237">
        <v>43465</v>
      </c>
      <c r="P175" s="39" t="s">
        <v>648</v>
      </c>
      <c r="Q175" s="57" t="s">
        <v>118</v>
      </c>
      <c r="R175" s="57" t="s">
        <v>118</v>
      </c>
      <c r="S175" s="57" t="s">
        <v>118</v>
      </c>
      <c r="T175" s="39" t="s">
        <v>118</v>
      </c>
      <c r="U175" s="57" t="s">
        <v>118</v>
      </c>
      <c r="V175" s="57" t="s">
        <v>118</v>
      </c>
      <c r="W175" s="238" t="s">
        <v>118</v>
      </c>
      <c r="X175" s="57" t="s">
        <v>118</v>
      </c>
      <c r="Y175" s="55" t="s">
        <v>118</v>
      </c>
      <c r="Z175" s="57" t="s">
        <v>118</v>
      </c>
      <c r="AA175" s="238" t="s">
        <v>118</v>
      </c>
      <c r="AB175" s="55" t="s">
        <v>118</v>
      </c>
      <c r="AC175" s="239">
        <v>0</v>
      </c>
      <c r="AD175" s="239">
        <v>0</v>
      </c>
      <c r="AE175" s="239">
        <v>0</v>
      </c>
      <c r="AF175" s="239">
        <v>0</v>
      </c>
      <c r="AG175" s="239">
        <v>0</v>
      </c>
      <c r="AH175" s="240">
        <v>0</v>
      </c>
      <c r="AI175" s="269" t="s">
        <v>118</v>
      </c>
      <c r="AJ175" s="236" t="s">
        <v>118</v>
      </c>
      <c r="AK175" s="39" t="s">
        <v>118</v>
      </c>
      <c r="AL175" s="236" t="s">
        <v>118</v>
      </c>
      <c r="AM175" s="55" t="s">
        <v>118</v>
      </c>
      <c r="AN175" s="55" t="s">
        <v>118</v>
      </c>
      <c r="AO175" s="55" t="s">
        <v>118</v>
      </c>
      <c r="AP175" s="55" t="s">
        <v>118</v>
      </c>
      <c r="AQ175" s="55" t="s">
        <v>118</v>
      </c>
      <c r="AR175" s="55" t="s">
        <v>118</v>
      </c>
      <c r="AS175" s="65" t="s">
        <v>118</v>
      </c>
      <c r="AT175" s="65" t="s">
        <v>118</v>
      </c>
      <c r="AU175" s="53" t="s">
        <v>118</v>
      </c>
      <c r="AV175" s="65" t="s">
        <v>118</v>
      </c>
      <c r="AW175" s="65" t="s">
        <v>118</v>
      </c>
      <c r="AX175" s="65" t="s">
        <v>118</v>
      </c>
      <c r="AY175" s="65" t="s">
        <v>118</v>
      </c>
      <c r="AZ175" s="65" t="s">
        <v>118</v>
      </c>
      <c r="BA175" s="65" t="s">
        <v>118</v>
      </c>
      <c r="BB175" s="65" t="s">
        <v>118</v>
      </c>
      <c r="BC175" s="65" t="s">
        <v>118</v>
      </c>
      <c r="BD175" s="11" t="s">
        <v>118</v>
      </c>
      <c r="BE175" s="234"/>
      <c r="BF175" s="234"/>
      <c r="BG175" s="234"/>
      <c r="BH175" s="234"/>
      <c r="BI175" s="234"/>
      <c r="BJ175" s="234"/>
      <c r="BK175" s="234"/>
      <c r="BL175" s="234"/>
      <c r="BM175" s="234"/>
      <c r="BN175" s="234"/>
      <c r="BO175" s="234"/>
      <c r="BP175" s="234"/>
      <c r="BQ175" s="234"/>
      <c r="BR175" s="234"/>
      <c r="BS175" s="234"/>
      <c r="BT175" s="234"/>
      <c r="BU175" s="234"/>
      <c r="BV175" s="234"/>
      <c r="BW175" s="234"/>
      <c r="BX175" s="234"/>
      <c r="BY175" s="234"/>
      <c r="BZ175" s="234"/>
      <c r="CA175" s="234"/>
      <c r="CB175" s="234"/>
      <c r="CC175" s="234"/>
      <c r="CD175" s="234"/>
      <c r="CE175" s="234"/>
      <c r="CF175" s="234"/>
      <c r="CG175" s="234"/>
      <c r="CH175" s="234"/>
      <c r="CI175" s="234"/>
      <c r="CJ175" s="234"/>
      <c r="CK175" s="234"/>
      <c r="CL175" s="234"/>
      <c r="CM175" s="234"/>
      <c r="CN175" s="234"/>
      <c r="CO175" s="234"/>
      <c r="CP175" s="234"/>
      <c r="CQ175" s="234"/>
      <c r="CR175" s="234"/>
      <c r="CS175" s="234"/>
      <c r="CT175" s="234"/>
      <c r="CU175" s="234"/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  <c r="DJ175" s="234"/>
      <c r="DK175" s="234"/>
      <c r="DL175" s="234"/>
      <c r="DM175" s="234"/>
      <c r="DN175" s="234"/>
      <c r="DO175" s="234"/>
      <c r="DP175" s="234"/>
      <c r="DQ175" s="234"/>
      <c r="DR175" s="234"/>
      <c r="DS175" s="234"/>
      <c r="DT175" s="234"/>
      <c r="DU175" s="234"/>
      <c r="DV175" s="234"/>
      <c r="DW175" s="234"/>
      <c r="DX175" s="234"/>
      <c r="DY175" s="234"/>
      <c r="DZ175" s="234"/>
      <c r="EA175" s="234"/>
      <c r="EB175" s="234"/>
      <c r="EC175" s="234"/>
      <c r="ED175" s="234"/>
      <c r="EE175" s="234"/>
      <c r="EF175" s="234"/>
      <c r="EG175" s="234"/>
      <c r="EH175" s="234"/>
      <c r="EI175" s="234"/>
      <c r="EJ175" s="234"/>
      <c r="EK175" s="234"/>
      <c r="EL175" s="234"/>
      <c r="EM175" s="234"/>
      <c r="EN175" s="234"/>
      <c r="EO175" s="234"/>
      <c r="EP175" s="234"/>
      <c r="EQ175" s="234"/>
      <c r="ER175" s="234"/>
      <c r="ES175" s="234"/>
      <c r="ET175" s="234"/>
      <c r="EU175" s="234"/>
      <c r="EV175" s="234"/>
      <c r="EW175" s="234"/>
      <c r="EX175" s="234"/>
      <c r="EY175" s="234"/>
      <c r="EZ175" s="234"/>
      <c r="FA175" s="234"/>
      <c r="FB175" s="234"/>
      <c r="FC175" s="234"/>
      <c r="FD175" s="234"/>
      <c r="FE175" s="234"/>
      <c r="FF175" s="234"/>
      <c r="FG175" s="234"/>
      <c r="FH175" s="234"/>
      <c r="FI175" s="234"/>
      <c r="FJ175" s="234"/>
      <c r="FK175" s="234"/>
      <c r="FL175" s="234"/>
      <c r="FM175" s="234"/>
      <c r="FN175" s="234"/>
      <c r="FO175" s="234"/>
      <c r="FP175" s="234"/>
      <c r="FQ175" s="234"/>
      <c r="FR175" s="234"/>
      <c r="FS175" s="234"/>
      <c r="FT175" s="234"/>
      <c r="FU175" s="234"/>
      <c r="FV175" s="234"/>
      <c r="FW175" s="234"/>
      <c r="FX175" s="234"/>
      <c r="FY175" s="234"/>
      <c r="FZ175" s="234"/>
      <c r="GA175" s="234"/>
      <c r="GB175" s="234"/>
      <c r="GC175" s="234"/>
      <c r="GD175" s="234"/>
      <c r="GE175" s="234"/>
      <c r="GF175" s="234"/>
      <c r="GG175" s="234"/>
      <c r="GH175" s="234"/>
      <c r="GI175" s="234"/>
      <c r="GJ175" s="234"/>
      <c r="GK175" s="234"/>
      <c r="GL175" s="234"/>
      <c r="GM175" s="234"/>
      <c r="GN175" s="234"/>
      <c r="GO175" s="234"/>
      <c r="GP175" s="234"/>
      <c r="GQ175" s="234"/>
      <c r="GR175" s="234"/>
      <c r="GS175" s="234"/>
      <c r="GT175" s="234"/>
      <c r="GU175" s="234"/>
      <c r="GV175" s="234"/>
      <c r="GW175" s="234"/>
      <c r="GX175" s="234"/>
      <c r="GY175" s="234"/>
      <c r="GZ175" s="234"/>
      <c r="HA175" s="234"/>
      <c r="HB175" s="234"/>
      <c r="HC175" s="234"/>
      <c r="HD175" s="234"/>
      <c r="HE175" s="234"/>
      <c r="HF175" s="234"/>
      <c r="HG175" s="234"/>
      <c r="HH175" s="234"/>
      <c r="HI175" s="234"/>
      <c r="HJ175" s="234"/>
      <c r="HK175" s="234"/>
      <c r="HL175" s="234"/>
      <c r="HM175" s="234"/>
      <c r="HN175" s="234"/>
      <c r="HO175" s="234"/>
      <c r="HP175" s="234"/>
      <c r="HQ175" s="234"/>
      <c r="HR175" s="234"/>
      <c r="HS175" s="234"/>
      <c r="HT175" s="234"/>
      <c r="HU175" s="234"/>
      <c r="HV175" s="234"/>
      <c r="HW175" s="234"/>
      <c r="HX175" s="234"/>
      <c r="HY175" s="234"/>
      <c r="HZ175" s="234"/>
      <c r="IA175" s="234"/>
      <c r="IB175" s="234"/>
      <c r="IC175" s="234"/>
      <c r="ID175" s="234"/>
      <c r="IE175" s="234"/>
      <c r="IF175" s="234"/>
      <c r="IG175" s="234"/>
      <c r="IH175" s="234"/>
      <c r="II175" s="234"/>
      <c r="IJ175" s="234"/>
      <c r="IK175" s="234"/>
      <c r="IL175" s="234"/>
      <c r="IM175" s="234"/>
      <c r="IN175" s="234"/>
      <c r="IO175" s="234"/>
      <c r="IP175" s="234"/>
      <c r="IQ175" s="234"/>
      <c r="IR175" s="234"/>
      <c r="IS175" s="234"/>
      <c r="IT175" s="234"/>
      <c r="IU175" s="234"/>
      <c r="IV175" s="234"/>
      <c r="IW175" s="234"/>
      <c r="IX175" s="234"/>
      <c r="IY175" s="234"/>
      <c r="IZ175" s="234"/>
      <c r="JA175" s="234"/>
      <c r="JB175" s="234"/>
      <c r="JC175" s="234"/>
    </row>
    <row r="176" spans="1:263" ht="39" customHeight="1" thickBot="1" x14ac:dyDescent="0.3">
      <c r="A176" s="317">
        <v>94</v>
      </c>
      <c r="B176" s="304" t="s">
        <v>549</v>
      </c>
      <c r="C176" s="39" t="s">
        <v>550</v>
      </c>
      <c r="D176" s="39" t="s">
        <v>112</v>
      </c>
      <c r="E176" s="39" t="s">
        <v>117</v>
      </c>
      <c r="F176" s="39" t="s">
        <v>551</v>
      </c>
      <c r="G176" s="236">
        <v>11835</v>
      </c>
      <c r="H176" s="44" t="s">
        <v>552</v>
      </c>
      <c r="I176" s="38" t="s">
        <v>553</v>
      </c>
      <c r="J176" s="39" t="s">
        <v>554</v>
      </c>
      <c r="K176" s="237">
        <v>42814</v>
      </c>
      <c r="L176" s="68">
        <v>1860</v>
      </c>
      <c r="M176" s="236">
        <v>12063</v>
      </c>
      <c r="N176" s="237">
        <v>42814</v>
      </c>
      <c r="O176" s="237">
        <v>43179</v>
      </c>
      <c r="P176" s="39" t="s">
        <v>292</v>
      </c>
      <c r="Q176" s="57" t="s">
        <v>118</v>
      </c>
      <c r="R176" s="57" t="s">
        <v>118</v>
      </c>
      <c r="S176" s="57" t="s">
        <v>118</v>
      </c>
      <c r="T176" s="39" t="s">
        <v>118</v>
      </c>
      <c r="U176" s="57" t="s">
        <v>118</v>
      </c>
      <c r="V176" s="57" t="s">
        <v>118</v>
      </c>
      <c r="W176" s="238" t="s">
        <v>118</v>
      </c>
      <c r="X176" s="57" t="s">
        <v>118</v>
      </c>
      <c r="Y176" s="55" t="s">
        <v>118</v>
      </c>
      <c r="Z176" s="57" t="s">
        <v>118</v>
      </c>
      <c r="AA176" s="238" t="s">
        <v>118</v>
      </c>
      <c r="AB176" s="55" t="s">
        <v>118</v>
      </c>
      <c r="AC176" s="239">
        <v>0</v>
      </c>
      <c r="AD176" s="239">
        <v>0</v>
      </c>
      <c r="AE176" s="239">
        <v>0</v>
      </c>
      <c r="AF176" s="239">
        <v>0</v>
      </c>
      <c r="AG176" s="239">
        <v>0</v>
      </c>
      <c r="AH176" s="240">
        <f t="shared" ref="AH176" si="4">AF176+AG176</f>
        <v>0</v>
      </c>
      <c r="AI176" s="269" t="s">
        <v>118</v>
      </c>
      <c r="AJ176" s="236" t="s">
        <v>118</v>
      </c>
      <c r="AK176" s="39" t="s">
        <v>118</v>
      </c>
      <c r="AL176" s="236" t="s">
        <v>118</v>
      </c>
      <c r="AM176" s="55" t="s">
        <v>118</v>
      </c>
      <c r="AN176" s="55" t="s">
        <v>118</v>
      </c>
      <c r="AO176" s="55" t="s">
        <v>118</v>
      </c>
      <c r="AP176" s="55" t="s">
        <v>118</v>
      </c>
      <c r="AQ176" s="55" t="s">
        <v>118</v>
      </c>
      <c r="AR176" s="55" t="s">
        <v>118</v>
      </c>
      <c r="AS176" s="65" t="s">
        <v>118</v>
      </c>
      <c r="AT176" s="65" t="s">
        <v>118</v>
      </c>
      <c r="AU176" s="53" t="s">
        <v>118</v>
      </c>
      <c r="AV176" s="65" t="s">
        <v>118</v>
      </c>
      <c r="AW176" s="65" t="s">
        <v>118</v>
      </c>
      <c r="AX176" s="65" t="s">
        <v>118</v>
      </c>
      <c r="AY176" s="65" t="s">
        <v>118</v>
      </c>
      <c r="AZ176" s="65" t="s">
        <v>118</v>
      </c>
      <c r="BA176" s="65" t="s">
        <v>118</v>
      </c>
      <c r="BB176" s="65" t="s">
        <v>118</v>
      </c>
      <c r="BC176" s="65" t="s">
        <v>118</v>
      </c>
      <c r="BD176" s="11" t="s">
        <v>118</v>
      </c>
      <c r="BE176" s="234"/>
      <c r="BF176" s="234"/>
      <c r="BG176" s="234"/>
      <c r="BH176" s="234"/>
      <c r="BI176" s="234"/>
      <c r="BJ176" s="234"/>
      <c r="BK176" s="234"/>
      <c r="BL176" s="234"/>
      <c r="BM176" s="234"/>
      <c r="BN176" s="234"/>
      <c r="BO176" s="234"/>
      <c r="BP176" s="234"/>
      <c r="BQ176" s="234"/>
      <c r="BR176" s="234"/>
      <c r="BS176" s="234"/>
      <c r="BT176" s="234"/>
      <c r="BU176" s="234"/>
      <c r="BV176" s="234"/>
      <c r="BW176" s="234"/>
      <c r="BX176" s="234"/>
      <c r="BY176" s="234"/>
      <c r="BZ176" s="234"/>
      <c r="CA176" s="234"/>
      <c r="CB176" s="234"/>
      <c r="CC176" s="234"/>
      <c r="CD176" s="234"/>
      <c r="CE176" s="234"/>
      <c r="CF176" s="234"/>
      <c r="CG176" s="234"/>
      <c r="CH176" s="234"/>
      <c r="CI176" s="234"/>
      <c r="CJ176" s="234"/>
      <c r="CK176" s="234"/>
      <c r="CL176" s="234"/>
      <c r="CM176" s="234"/>
      <c r="CN176" s="234"/>
      <c r="CO176" s="234"/>
      <c r="CP176" s="234"/>
      <c r="CQ176" s="234"/>
      <c r="CR176" s="234"/>
      <c r="CS176" s="234"/>
      <c r="CT176" s="234"/>
      <c r="CU176" s="234"/>
      <c r="CV176" s="234"/>
      <c r="CW176" s="234"/>
      <c r="CX176" s="234"/>
      <c r="CY176" s="234"/>
      <c r="CZ176" s="234"/>
      <c r="DA176" s="234"/>
      <c r="DB176" s="234"/>
      <c r="DC176" s="234"/>
      <c r="DD176" s="234"/>
      <c r="DE176" s="234"/>
      <c r="DF176" s="234"/>
      <c r="DG176" s="234"/>
      <c r="DH176" s="234"/>
      <c r="DI176" s="234"/>
      <c r="DJ176" s="234"/>
      <c r="DK176" s="234"/>
      <c r="DL176" s="234"/>
      <c r="DM176" s="234"/>
      <c r="DN176" s="234"/>
      <c r="DO176" s="234"/>
      <c r="DP176" s="234"/>
      <c r="DQ176" s="234"/>
      <c r="DR176" s="234"/>
      <c r="DS176" s="234"/>
      <c r="DT176" s="234"/>
      <c r="DU176" s="234"/>
      <c r="DV176" s="234"/>
      <c r="DW176" s="234"/>
      <c r="DX176" s="234"/>
      <c r="DY176" s="234"/>
      <c r="DZ176" s="234"/>
      <c r="EA176" s="234"/>
      <c r="EB176" s="234"/>
      <c r="EC176" s="234"/>
      <c r="ED176" s="234"/>
      <c r="EE176" s="234"/>
      <c r="EF176" s="234"/>
      <c r="EG176" s="234"/>
      <c r="EH176" s="234"/>
      <c r="EI176" s="234"/>
      <c r="EJ176" s="234"/>
      <c r="EK176" s="234"/>
      <c r="EL176" s="234"/>
      <c r="EM176" s="234"/>
      <c r="EN176" s="234"/>
      <c r="EO176" s="234"/>
      <c r="EP176" s="234"/>
      <c r="EQ176" s="234"/>
      <c r="ER176" s="234"/>
      <c r="ES176" s="234"/>
      <c r="ET176" s="234"/>
      <c r="EU176" s="234"/>
      <c r="EV176" s="234"/>
      <c r="EW176" s="234"/>
      <c r="EX176" s="234"/>
      <c r="EY176" s="234"/>
      <c r="EZ176" s="234"/>
      <c r="FA176" s="234"/>
      <c r="FB176" s="234"/>
      <c r="FC176" s="234"/>
      <c r="FD176" s="234"/>
      <c r="FE176" s="234"/>
      <c r="FF176" s="234"/>
      <c r="FG176" s="234"/>
      <c r="FH176" s="234"/>
      <c r="FI176" s="234"/>
      <c r="FJ176" s="234"/>
      <c r="FK176" s="234"/>
      <c r="FL176" s="234"/>
      <c r="FM176" s="234"/>
      <c r="FN176" s="234"/>
      <c r="FO176" s="234"/>
      <c r="FP176" s="234"/>
      <c r="FQ176" s="234"/>
      <c r="FR176" s="234"/>
      <c r="FS176" s="234"/>
      <c r="FT176" s="234"/>
      <c r="FU176" s="234"/>
      <c r="FV176" s="234"/>
      <c r="FW176" s="234"/>
      <c r="FX176" s="234"/>
      <c r="FY176" s="234"/>
      <c r="FZ176" s="234"/>
      <c r="GA176" s="234"/>
      <c r="GB176" s="234"/>
      <c r="GC176" s="234"/>
      <c r="GD176" s="234"/>
      <c r="GE176" s="234"/>
      <c r="GF176" s="234"/>
      <c r="GG176" s="234"/>
      <c r="GH176" s="234"/>
      <c r="GI176" s="234"/>
      <c r="GJ176" s="234"/>
      <c r="GK176" s="234"/>
      <c r="GL176" s="234"/>
      <c r="GM176" s="234"/>
      <c r="GN176" s="234"/>
      <c r="GO176" s="234"/>
      <c r="GP176" s="234"/>
      <c r="GQ176" s="234"/>
      <c r="GR176" s="234"/>
      <c r="GS176" s="234"/>
      <c r="GT176" s="234"/>
      <c r="GU176" s="234"/>
      <c r="GV176" s="234"/>
      <c r="GW176" s="234"/>
      <c r="GX176" s="234"/>
      <c r="GY176" s="234"/>
      <c r="GZ176" s="234"/>
      <c r="HA176" s="234"/>
      <c r="HB176" s="234"/>
      <c r="HC176" s="234"/>
      <c r="HD176" s="234"/>
      <c r="HE176" s="234"/>
      <c r="HF176" s="234"/>
      <c r="HG176" s="234"/>
      <c r="HH176" s="234"/>
      <c r="HI176" s="234"/>
      <c r="HJ176" s="234"/>
      <c r="HK176" s="234"/>
      <c r="HL176" s="234"/>
      <c r="HM176" s="234"/>
      <c r="HN176" s="234"/>
      <c r="HO176" s="234"/>
      <c r="HP176" s="234"/>
      <c r="HQ176" s="234"/>
      <c r="HR176" s="234"/>
      <c r="HS176" s="234"/>
      <c r="HT176" s="234"/>
      <c r="HU176" s="234"/>
      <c r="HV176" s="234"/>
      <c r="HW176" s="234"/>
      <c r="HX176" s="234"/>
      <c r="HY176" s="234"/>
      <c r="HZ176" s="234"/>
      <c r="IA176" s="234"/>
      <c r="IB176" s="234"/>
      <c r="IC176" s="234"/>
      <c r="ID176" s="234"/>
      <c r="IE176" s="234"/>
      <c r="IF176" s="234"/>
      <c r="IG176" s="234"/>
      <c r="IH176" s="234"/>
      <c r="II176" s="234"/>
      <c r="IJ176" s="234"/>
      <c r="IK176" s="234"/>
      <c r="IL176" s="234"/>
      <c r="IM176" s="234"/>
      <c r="IN176" s="234"/>
      <c r="IO176" s="234"/>
      <c r="IP176" s="234"/>
      <c r="IQ176" s="234"/>
      <c r="IR176" s="234"/>
      <c r="IS176" s="234"/>
      <c r="IT176" s="234"/>
      <c r="IU176" s="234"/>
      <c r="IV176" s="234"/>
      <c r="IW176" s="234"/>
      <c r="IX176" s="234"/>
      <c r="IY176" s="234"/>
      <c r="IZ176" s="234"/>
      <c r="JA176" s="234"/>
      <c r="JB176" s="234"/>
      <c r="JC176" s="234"/>
    </row>
    <row r="177" spans="1:56" ht="15.75" customHeight="1" thickBot="1" x14ac:dyDescent="0.3">
      <c r="A177" s="324" t="s">
        <v>672</v>
      </c>
      <c r="B177" s="325"/>
      <c r="C177" s="325"/>
      <c r="D177" s="325"/>
      <c r="E177" s="325"/>
      <c r="F177" s="325"/>
      <c r="G177" s="325"/>
      <c r="H177" s="325"/>
      <c r="I177" s="325"/>
      <c r="J177" s="326"/>
      <c r="K177" s="7" t="s">
        <v>118</v>
      </c>
      <c r="L177" s="9">
        <f>SUM(L18:L166)</f>
        <v>7205731.21</v>
      </c>
      <c r="M177" s="241" t="s">
        <v>118</v>
      </c>
      <c r="N177" s="241" t="s">
        <v>118</v>
      </c>
      <c r="O177" s="241" t="s">
        <v>118</v>
      </c>
      <c r="P177" s="241" t="s">
        <v>118</v>
      </c>
      <c r="Q177" s="2" t="s">
        <v>118</v>
      </c>
      <c r="R177" s="2" t="s">
        <v>118</v>
      </c>
      <c r="S177" s="2" t="s">
        <v>118</v>
      </c>
      <c r="T177" s="2" t="s">
        <v>118</v>
      </c>
      <c r="U177" s="2" t="s">
        <v>118</v>
      </c>
      <c r="V177" s="2" t="s">
        <v>118</v>
      </c>
      <c r="W177" s="2" t="s">
        <v>118</v>
      </c>
      <c r="X177" s="2" t="s">
        <v>118</v>
      </c>
      <c r="Y177" s="2" t="s">
        <v>118</v>
      </c>
      <c r="Z177" s="2" t="s">
        <v>118</v>
      </c>
      <c r="AA177" s="2" t="s">
        <v>118</v>
      </c>
      <c r="AB177" s="2" t="s">
        <v>118</v>
      </c>
      <c r="AC177" s="244" t="s">
        <v>118</v>
      </c>
      <c r="AD177" s="244" t="s">
        <v>118</v>
      </c>
      <c r="AE177" s="212" t="s">
        <v>118</v>
      </c>
      <c r="AF177" s="212" t="s">
        <v>118</v>
      </c>
      <c r="AG177" s="244">
        <f>SUM(AG18:AG166)</f>
        <v>5649396.1399999997</v>
      </c>
      <c r="AH177" s="244">
        <f>SUM(AH18:AH166)</f>
        <v>17511862.289999995</v>
      </c>
      <c r="AI177" s="243" t="s">
        <v>118</v>
      </c>
      <c r="AJ177" s="241" t="s">
        <v>118</v>
      </c>
      <c r="AK177" s="7" t="s">
        <v>118</v>
      </c>
      <c r="AL177" s="241" t="s">
        <v>118</v>
      </c>
      <c r="AM177" s="7" t="s">
        <v>118</v>
      </c>
      <c r="AN177" s="7" t="s">
        <v>118</v>
      </c>
      <c r="AO177" s="7" t="s">
        <v>118</v>
      </c>
      <c r="AP177" s="7" t="s">
        <v>118</v>
      </c>
      <c r="AQ177" s="7" t="s">
        <v>118</v>
      </c>
      <c r="AR177" s="7" t="s">
        <v>118</v>
      </c>
      <c r="AS177" s="3" t="s">
        <v>118</v>
      </c>
      <c r="AT177" s="3" t="s">
        <v>118</v>
      </c>
      <c r="AU177" s="4" t="s">
        <v>118</v>
      </c>
      <c r="AV177" s="3" t="s">
        <v>118</v>
      </c>
      <c r="AW177" s="3" t="s">
        <v>118</v>
      </c>
      <c r="AX177" s="3" t="s">
        <v>118</v>
      </c>
      <c r="AY177" s="3" t="s">
        <v>118</v>
      </c>
      <c r="AZ177" s="3" t="s">
        <v>118</v>
      </c>
      <c r="BA177" s="3" t="s">
        <v>118</v>
      </c>
      <c r="BB177" s="3" t="s">
        <v>118</v>
      </c>
      <c r="BC177" s="3" t="s">
        <v>118</v>
      </c>
      <c r="BD177" s="6" t="s">
        <v>118</v>
      </c>
    </row>
    <row r="178" spans="1:56" x14ac:dyDescent="0.25">
      <c r="A178" s="214"/>
      <c r="B178" s="214"/>
      <c r="C178" s="214"/>
      <c r="D178" s="214"/>
      <c r="E178" s="214"/>
      <c r="F178" s="214"/>
      <c r="G178" s="214"/>
      <c r="H178" s="214"/>
      <c r="I178" s="214"/>
      <c r="J178" s="214"/>
      <c r="K178" s="214"/>
      <c r="L178" s="215"/>
      <c r="M178" s="270"/>
      <c r="N178" s="270"/>
      <c r="O178" s="270"/>
      <c r="P178" s="270"/>
      <c r="Q178" s="216"/>
      <c r="R178" s="216"/>
      <c r="S178" s="216"/>
      <c r="T178" s="216"/>
      <c r="U178" s="216"/>
      <c r="V178" s="216"/>
      <c r="W178" s="216"/>
      <c r="X178" s="216"/>
      <c r="Y178" s="216"/>
      <c r="Z178" s="216"/>
      <c r="AA178" s="216"/>
      <c r="AB178" s="216"/>
      <c r="AC178" s="271"/>
      <c r="AD178" s="271"/>
      <c r="AE178" s="271"/>
      <c r="AF178" s="271"/>
      <c r="AG178" s="272"/>
      <c r="AH178" s="272"/>
      <c r="AI178" s="273"/>
      <c r="AJ178" s="270"/>
      <c r="AK178" s="214"/>
      <c r="AL178" s="270"/>
      <c r="AM178" s="214"/>
      <c r="AN178" s="214"/>
      <c r="AO178" s="214"/>
      <c r="AP178" s="214"/>
      <c r="AQ178" s="214"/>
      <c r="AR178" s="214"/>
      <c r="AS178" s="28"/>
      <c r="AT178" s="28"/>
      <c r="AU178" s="217"/>
      <c r="AV178" s="28"/>
      <c r="AW178" s="28"/>
      <c r="AX178" s="28"/>
      <c r="AY178" s="28"/>
      <c r="AZ178" s="28"/>
      <c r="BA178" s="28"/>
      <c r="BB178" s="28"/>
      <c r="BC178" s="28"/>
      <c r="BD178" s="28"/>
    </row>
    <row r="179" spans="1:56" x14ac:dyDescent="0.25">
      <c r="B179" s="278"/>
      <c r="C179" s="278"/>
      <c r="E179" s="278"/>
      <c r="F179" s="278"/>
    </row>
    <row r="180" spans="1:56" x14ac:dyDescent="0.25">
      <c r="A180" s="105" t="s">
        <v>673</v>
      </c>
    </row>
    <row r="182" spans="1:56" x14ac:dyDescent="0.25">
      <c r="A182" s="105" t="s">
        <v>674</v>
      </c>
    </row>
  </sheetData>
  <mergeCells count="889">
    <mergeCell ref="AH68:AH69"/>
    <mergeCell ref="AI68:AI72"/>
    <mergeCell ref="AJ68:AJ72"/>
    <mergeCell ref="AK68:AK72"/>
    <mergeCell ref="AL68:AL72"/>
    <mergeCell ref="BD68:BD72"/>
    <mergeCell ref="AM68:AM72"/>
    <mergeCell ref="AN68:AN72"/>
    <mergeCell ref="AO68:AO72"/>
    <mergeCell ref="AP68:AP72"/>
    <mergeCell ref="AQ68:AQ72"/>
    <mergeCell ref="AR68:AR72"/>
    <mergeCell ref="AS68:AS72"/>
    <mergeCell ref="AT68:AT72"/>
    <mergeCell ref="AU68:AU72"/>
    <mergeCell ref="AV68:AV72"/>
    <mergeCell ref="AW68:AW72"/>
    <mergeCell ref="AX68:AX72"/>
    <mergeCell ref="AY68:AY72"/>
    <mergeCell ref="AZ68:AZ72"/>
    <mergeCell ref="AV47:AV50"/>
    <mergeCell ref="AW47:AW50"/>
    <mergeCell ref="AX47:AX50"/>
    <mergeCell ref="AY47:AY50"/>
    <mergeCell ref="AZ47:AZ50"/>
    <mergeCell ref="BA47:BA50"/>
    <mergeCell ref="BB47:BB50"/>
    <mergeCell ref="BC47:BC50"/>
    <mergeCell ref="BD47:BD5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P43:P46"/>
    <mergeCell ref="N43:N46"/>
    <mergeCell ref="AS43:AS46"/>
    <mergeCell ref="AM36:AM40"/>
    <mergeCell ref="AN36:AN40"/>
    <mergeCell ref="AM47:AM50"/>
    <mergeCell ref="AN47:AN50"/>
    <mergeCell ref="AO47:AO50"/>
    <mergeCell ref="O41:O42"/>
    <mergeCell ref="O43:O46"/>
    <mergeCell ref="P41:P42"/>
    <mergeCell ref="Q41:Q42"/>
    <mergeCell ref="R41:R42"/>
    <mergeCell ref="S41:S42"/>
    <mergeCell ref="T41:T42"/>
    <mergeCell ref="R36:R40"/>
    <mergeCell ref="S36:S40"/>
    <mergeCell ref="T36:T40"/>
    <mergeCell ref="AI36:AI40"/>
    <mergeCell ref="AJ36:AJ40"/>
    <mergeCell ref="AK36:AK40"/>
    <mergeCell ref="AI47:AI50"/>
    <mergeCell ref="AJ47:AJ50"/>
    <mergeCell ref="AK47:AK50"/>
    <mergeCell ref="P52:P56"/>
    <mergeCell ref="Q52:Q56"/>
    <mergeCell ref="R52:R56"/>
    <mergeCell ref="S52:S56"/>
    <mergeCell ref="T52:T56"/>
    <mergeCell ref="AI52:AI56"/>
    <mergeCell ref="AJ52:AJ56"/>
    <mergeCell ref="AK52:AK56"/>
    <mergeCell ref="AL52:AL56"/>
    <mergeCell ref="AZ52:AZ56"/>
    <mergeCell ref="BA52:BA56"/>
    <mergeCell ref="BB52:BB56"/>
    <mergeCell ref="BC52:BC56"/>
    <mergeCell ref="BD52:BD56"/>
    <mergeCell ref="AM52:AM56"/>
    <mergeCell ref="AN52:AN56"/>
    <mergeCell ref="AO52:AO56"/>
    <mergeCell ref="AP52:AP56"/>
    <mergeCell ref="AQ52:AQ56"/>
    <mergeCell ref="AR52:AR56"/>
    <mergeCell ref="AS52:AS56"/>
    <mergeCell ref="AT52:AT56"/>
    <mergeCell ref="AU52:AU56"/>
    <mergeCell ref="AV52:AV56"/>
    <mergeCell ref="BD83:BD85"/>
    <mergeCell ref="AM83:AM85"/>
    <mergeCell ref="AN83:AN85"/>
    <mergeCell ref="AO83:AO85"/>
    <mergeCell ref="AP83:AP85"/>
    <mergeCell ref="A95:A97"/>
    <mergeCell ref="B95:B97"/>
    <mergeCell ref="C95:C97"/>
    <mergeCell ref="D95:D97"/>
    <mergeCell ref="E95:E97"/>
    <mergeCell ref="F95:F97"/>
    <mergeCell ref="G95:G97"/>
    <mergeCell ref="H95:H97"/>
    <mergeCell ref="I95:I97"/>
    <mergeCell ref="J95:J97"/>
    <mergeCell ref="K95:K97"/>
    <mergeCell ref="L95:L97"/>
    <mergeCell ref="M95:M97"/>
    <mergeCell ref="N95:N97"/>
    <mergeCell ref="O95:O97"/>
    <mergeCell ref="P95:P97"/>
    <mergeCell ref="Q95:Q97"/>
    <mergeCell ref="R95:R97"/>
    <mergeCell ref="BD95:BD97"/>
    <mergeCell ref="BC95:BC97"/>
    <mergeCell ref="AM95:AM97"/>
    <mergeCell ref="AN95:AN97"/>
    <mergeCell ref="AO95:AO97"/>
    <mergeCell ref="AP95:AP97"/>
    <mergeCell ref="AQ95:AQ97"/>
    <mergeCell ref="AR95:AR97"/>
    <mergeCell ref="AS95:AS97"/>
    <mergeCell ref="AT95:AT97"/>
    <mergeCell ref="AU95:AU97"/>
    <mergeCell ref="AV95:AV97"/>
    <mergeCell ref="AW95:AW97"/>
    <mergeCell ref="AX95:AX97"/>
    <mergeCell ref="AY95:AY97"/>
    <mergeCell ref="AZ95:AZ97"/>
    <mergeCell ref="BA95:BA97"/>
    <mergeCell ref="BB95:BB97"/>
    <mergeCell ref="BB79:BB82"/>
    <mergeCell ref="AW52:AW56"/>
    <mergeCell ref="AX52:AX56"/>
    <mergeCell ref="BA83:BA85"/>
    <mergeCell ref="BB83:BB85"/>
    <mergeCell ref="BC83:BC85"/>
    <mergeCell ref="Q79:Q82"/>
    <mergeCell ref="R79:R82"/>
    <mergeCell ref="P79:P82"/>
    <mergeCell ref="AQ83:AQ85"/>
    <mergeCell ref="AR83:AR85"/>
    <mergeCell ref="AS83:AS85"/>
    <mergeCell ref="AT83:AT85"/>
    <mergeCell ref="AU83:AU85"/>
    <mergeCell ref="AV83:AV85"/>
    <mergeCell ref="AW83:AW85"/>
    <mergeCell ref="AX83:AX85"/>
    <mergeCell ref="AY83:AY85"/>
    <mergeCell ref="P83:P85"/>
    <mergeCell ref="AI83:AI85"/>
    <mergeCell ref="AJ83:AJ85"/>
    <mergeCell ref="AK83:AK85"/>
    <mergeCell ref="AL83:AL85"/>
    <mergeCell ref="AY52:AY56"/>
    <mergeCell ref="AL47:AL50"/>
    <mergeCell ref="Y68:Y69"/>
    <mergeCell ref="Z68:Z69"/>
    <mergeCell ref="AA68:AA69"/>
    <mergeCell ref="BD79:BD82"/>
    <mergeCell ref="BC79:BC82"/>
    <mergeCell ref="AM79:AM82"/>
    <mergeCell ref="AN79:AN82"/>
    <mergeCell ref="AO79:AO82"/>
    <mergeCell ref="AP79:AP82"/>
    <mergeCell ref="AQ79:AQ82"/>
    <mergeCell ref="AR79:AR82"/>
    <mergeCell ref="AS79:AS82"/>
    <mergeCell ref="AT79:AT82"/>
    <mergeCell ref="AU79:AU82"/>
    <mergeCell ref="AV79:AV82"/>
    <mergeCell ref="AW79:AW82"/>
    <mergeCell ref="AX79:AX82"/>
    <mergeCell ref="AY79:AY82"/>
    <mergeCell ref="AZ79:AZ82"/>
    <mergeCell ref="BA79:BA82"/>
    <mergeCell ref="AF68:AF69"/>
    <mergeCell ref="AG68:AG69"/>
    <mergeCell ref="AS57:AS64"/>
    <mergeCell ref="T57:T64"/>
    <mergeCell ref="AF61:AF62"/>
    <mergeCell ref="AE59:AE60"/>
    <mergeCell ref="S86:S91"/>
    <mergeCell ref="O79:O82"/>
    <mergeCell ref="P68:P72"/>
    <mergeCell ref="Q68:Q72"/>
    <mergeCell ref="R68:R72"/>
    <mergeCell ref="S68:S72"/>
    <mergeCell ref="U68:U69"/>
    <mergeCell ref="V68:V69"/>
    <mergeCell ref="T68:T72"/>
    <mergeCell ref="W68:W69"/>
    <mergeCell ref="X68:X69"/>
    <mergeCell ref="T86:T91"/>
    <mergeCell ref="AQ98:AQ99"/>
    <mergeCell ref="AR98:AR99"/>
    <mergeCell ref="AS98:AS99"/>
    <mergeCell ref="AT98:AT99"/>
    <mergeCell ref="T98:T99"/>
    <mergeCell ref="M79:M82"/>
    <mergeCell ref="AZ83:AZ85"/>
    <mergeCell ref="K79:K82"/>
    <mergeCell ref="AU76:AU78"/>
    <mergeCell ref="S98:S99"/>
    <mergeCell ref="T79:T82"/>
    <mergeCell ref="S79:S82"/>
    <mergeCell ref="N79:N82"/>
    <mergeCell ref="O83:O85"/>
    <mergeCell ref="N83:N85"/>
    <mergeCell ref="M83:M85"/>
    <mergeCell ref="L83:L85"/>
    <mergeCell ref="T83:T85"/>
    <mergeCell ref="S83:S85"/>
    <mergeCell ref="Q83:Q85"/>
    <mergeCell ref="R83:R85"/>
    <mergeCell ref="P98:P99"/>
    <mergeCell ref="Q98:Q99"/>
    <mergeCell ref="R98:R99"/>
    <mergeCell ref="BD36:BD40"/>
    <mergeCell ref="AL36:AL40"/>
    <mergeCell ref="O36:O40"/>
    <mergeCell ref="P36:P40"/>
    <mergeCell ref="AM28:AM35"/>
    <mergeCell ref="AI18:AI27"/>
    <mergeCell ref="AX76:AX78"/>
    <mergeCell ref="AY76:AY78"/>
    <mergeCell ref="AZ76:AZ78"/>
    <mergeCell ref="T65:T67"/>
    <mergeCell ref="AG57:AG58"/>
    <mergeCell ref="AG59:AG60"/>
    <mergeCell ref="W57:W58"/>
    <mergeCell ref="X57:X58"/>
    <mergeCell ref="Y57:Y58"/>
    <mergeCell ref="U59:U60"/>
    <mergeCell ref="V59:V60"/>
    <mergeCell ref="W59:W60"/>
    <mergeCell ref="U57:U58"/>
    <mergeCell ref="V57:V58"/>
    <mergeCell ref="AB68:AB69"/>
    <mergeCell ref="AC68:AC69"/>
    <mergeCell ref="AD68:AD69"/>
    <mergeCell ref="AE68:AE69"/>
    <mergeCell ref="AO36:AO40"/>
    <mergeCell ref="AP36:AP40"/>
    <mergeCell ref="AQ36:AQ40"/>
    <mergeCell ref="AR36:AR40"/>
    <mergeCell ref="AS36:AS40"/>
    <mergeCell ref="AT36:AT40"/>
    <mergeCell ref="AU36:AU40"/>
    <mergeCell ref="P18:P27"/>
    <mergeCell ref="Q18:Q27"/>
    <mergeCell ref="R18:R27"/>
    <mergeCell ref="AJ28:AJ35"/>
    <mergeCell ref="AK28:AK35"/>
    <mergeCell ref="AL28:AL35"/>
    <mergeCell ref="Q36:Q40"/>
    <mergeCell ref="Q28:Q35"/>
    <mergeCell ref="R28:R35"/>
    <mergeCell ref="AL18:AL27"/>
    <mergeCell ref="AK18:AK27"/>
    <mergeCell ref="AJ18:AJ27"/>
    <mergeCell ref="AI28:AI35"/>
    <mergeCell ref="A1:BD3"/>
    <mergeCell ref="A6:BD6"/>
    <mergeCell ref="A7:BD7"/>
    <mergeCell ref="A9:BD9"/>
    <mergeCell ref="A11:BD11"/>
    <mergeCell ref="AP43:AP46"/>
    <mergeCell ref="T43:T46"/>
    <mergeCell ref="S43:S46"/>
    <mergeCell ref="R43:R46"/>
    <mergeCell ref="Q43:Q46"/>
    <mergeCell ref="AT28:AT35"/>
    <mergeCell ref="AU28:AU35"/>
    <mergeCell ref="AI43:AI46"/>
    <mergeCell ref="AJ43:AJ46"/>
    <mergeCell ref="AK43:AK46"/>
    <mergeCell ref="AL43:AL46"/>
    <mergeCell ref="AM43:AM46"/>
    <mergeCell ref="AN43:AN46"/>
    <mergeCell ref="AO43:AO46"/>
    <mergeCell ref="AQ43:AQ46"/>
    <mergeCell ref="AR43:AR46"/>
    <mergeCell ref="AN28:AN35"/>
    <mergeCell ref="A4:BD4"/>
    <mergeCell ref="AO28:AO35"/>
    <mergeCell ref="A14:A17"/>
    <mergeCell ref="B14:G15"/>
    <mergeCell ref="H14:AH14"/>
    <mergeCell ref="N28:N35"/>
    <mergeCell ref="A18:A27"/>
    <mergeCell ref="B18:B27"/>
    <mergeCell ref="C18:C27"/>
    <mergeCell ref="D18:D27"/>
    <mergeCell ref="S18:S27"/>
    <mergeCell ref="T18:T27"/>
    <mergeCell ref="N18:N27"/>
    <mergeCell ref="O18:O27"/>
    <mergeCell ref="O28:O35"/>
    <mergeCell ref="P28:P35"/>
    <mergeCell ref="S28:S35"/>
    <mergeCell ref="T28:T35"/>
    <mergeCell ref="L28:L35"/>
    <mergeCell ref="M28:M35"/>
    <mergeCell ref="E18:E27"/>
    <mergeCell ref="F18:F27"/>
    <mergeCell ref="H18:H27"/>
    <mergeCell ref="I18:I27"/>
    <mergeCell ref="J18:J27"/>
    <mergeCell ref="K18:K27"/>
    <mergeCell ref="L18:L27"/>
    <mergeCell ref="M18:M27"/>
    <mergeCell ref="E28:E35"/>
    <mergeCell ref="F28:F35"/>
    <mergeCell ref="G28:G35"/>
    <mergeCell ref="H28:H35"/>
    <mergeCell ref="I28:I35"/>
    <mergeCell ref="J28:J35"/>
    <mergeCell ref="G18:G27"/>
    <mergeCell ref="AS14:BD14"/>
    <mergeCell ref="H15:T15"/>
    <mergeCell ref="U15:AD15"/>
    <mergeCell ref="AT15:AT16"/>
    <mergeCell ref="AU15:AW15"/>
    <mergeCell ref="AX15:AY15"/>
    <mergeCell ref="AZ15:AZ16"/>
    <mergeCell ref="BA15:BA16"/>
    <mergeCell ref="BB15:BD15"/>
    <mergeCell ref="AN15:AN16"/>
    <mergeCell ref="AO15:AO16"/>
    <mergeCell ref="AP15:AP16"/>
    <mergeCell ref="AQ15:AQ16"/>
    <mergeCell ref="AR15:AR16"/>
    <mergeCell ref="AS15:AS16"/>
    <mergeCell ref="AE15:AH15"/>
    <mergeCell ref="AI14:AL14"/>
    <mergeCell ref="AM14:AR14"/>
    <mergeCell ref="AI15:AI16"/>
    <mergeCell ref="AJ15:AJ16"/>
    <mergeCell ref="AK15:AK16"/>
    <mergeCell ref="AL15:AL16"/>
    <mergeCell ref="AM15:AM16"/>
    <mergeCell ref="F43:F46"/>
    <mergeCell ref="E43:E46"/>
    <mergeCell ref="H43:H46"/>
    <mergeCell ref="G43:G46"/>
    <mergeCell ref="C57:C64"/>
    <mergeCell ref="H52:H56"/>
    <mergeCell ref="I52:I56"/>
    <mergeCell ref="J52:J56"/>
    <mergeCell ref="K52:K56"/>
    <mergeCell ref="J43:J46"/>
    <mergeCell ref="K43:K46"/>
    <mergeCell ref="I43:I46"/>
    <mergeCell ref="J47:J51"/>
    <mergeCell ref="K47:K51"/>
    <mergeCell ref="A68:A72"/>
    <mergeCell ref="B68:B72"/>
    <mergeCell ref="C68:C72"/>
    <mergeCell ref="D68:D72"/>
    <mergeCell ref="N68:N72"/>
    <mergeCell ref="O68:O72"/>
    <mergeCell ref="O57:O64"/>
    <mergeCell ref="L52:L56"/>
    <mergeCell ref="N57:N64"/>
    <mergeCell ref="M57:M64"/>
    <mergeCell ref="I57:I64"/>
    <mergeCell ref="G57:G64"/>
    <mergeCell ref="E52:E56"/>
    <mergeCell ref="K68:K72"/>
    <mergeCell ref="L68:L72"/>
    <mergeCell ref="H65:H67"/>
    <mergeCell ref="I65:I67"/>
    <mergeCell ref="I68:I72"/>
    <mergeCell ref="M68:M72"/>
    <mergeCell ref="M52:M56"/>
    <mergeCell ref="N52:N56"/>
    <mergeCell ref="O52:O56"/>
    <mergeCell ref="L41:L42"/>
    <mergeCell ref="M41:M42"/>
    <mergeCell ref="N41:N42"/>
    <mergeCell ref="L36:L40"/>
    <mergeCell ref="M36:M40"/>
    <mergeCell ref="N36:N40"/>
    <mergeCell ref="H36:H40"/>
    <mergeCell ref="I36:I40"/>
    <mergeCell ref="L43:L46"/>
    <mergeCell ref="M43:M46"/>
    <mergeCell ref="A28:A35"/>
    <mergeCell ref="B28:B35"/>
    <mergeCell ref="C28:C35"/>
    <mergeCell ref="D28:D35"/>
    <mergeCell ref="J41:J42"/>
    <mergeCell ref="K41:K42"/>
    <mergeCell ref="I83:I85"/>
    <mergeCell ref="H83:H85"/>
    <mergeCell ref="G83:G85"/>
    <mergeCell ref="K28:K35"/>
    <mergeCell ref="J36:J40"/>
    <mergeCell ref="K36:K40"/>
    <mergeCell ref="A36:A40"/>
    <mergeCell ref="B36:B40"/>
    <mergeCell ref="C36:C40"/>
    <mergeCell ref="D36:D40"/>
    <mergeCell ref="E36:E40"/>
    <mergeCell ref="F36:F40"/>
    <mergeCell ref="G36:G40"/>
    <mergeCell ref="A79:A82"/>
    <mergeCell ref="D43:D46"/>
    <mergeCell ref="C43:C46"/>
    <mergeCell ref="B79:B82"/>
    <mergeCell ref="A76:A78"/>
    <mergeCell ref="G105:G109"/>
    <mergeCell ref="D92:D94"/>
    <mergeCell ref="E92:E94"/>
    <mergeCell ref="F92:F94"/>
    <mergeCell ref="G92:G94"/>
    <mergeCell ref="H105:H109"/>
    <mergeCell ref="I105:I109"/>
    <mergeCell ref="J105:J109"/>
    <mergeCell ref="K105:K109"/>
    <mergeCell ref="J98:J99"/>
    <mergeCell ref="A105:A109"/>
    <mergeCell ref="B105:B109"/>
    <mergeCell ref="C105:C109"/>
    <mergeCell ref="D105:D109"/>
    <mergeCell ref="E105:E109"/>
    <mergeCell ref="F105:F109"/>
    <mergeCell ref="A177:J177"/>
    <mergeCell ref="B76:B78"/>
    <mergeCell ref="C76:C78"/>
    <mergeCell ref="D76:D78"/>
    <mergeCell ref="E76:E78"/>
    <mergeCell ref="F76:F78"/>
    <mergeCell ref="G76:G78"/>
    <mergeCell ref="H76:H78"/>
    <mergeCell ref="R57:R64"/>
    <mergeCell ref="Q57:Q64"/>
    <mergeCell ref="P57:P64"/>
    <mergeCell ref="F73:F75"/>
    <mergeCell ref="K65:K67"/>
    <mergeCell ref="L65:L67"/>
    <mergeCell ref="L57:L64"/>
    <mergeCell ref="K57:K64"/>
    <mergeCell ref="J57:J64"/>
    <mergeCell ref="J65:J67"/>
    <mergeCell ref="E65:E67"/>
    <mergeCell ref="F65:F67"/>
    <mergeCell ref="H57:H64"/>
    <mergeCell ref="I73:I75"/>
    <mergeCell ref="K73:K75"/>
    <mergeCell ref="L73:L75"/>
    <mergeCell ref="J68:J72"/>
    <mergeCell ref="AT57:AT64"/>
    <mergeCell ref="AU57:AU64"/>
    <mergeCell ref="AV57:AV64"/>
    <mergeCell ref="Z57:Z58"/>
    <mergeCell ref="AB57:AB58"/>
    <mergeCell ref="AC57:AC58"/>
    <mergeCell ref="AB61:AB62"/>
    <mergeCell ref="AD57:AD58"/>
    <mergeCell ref="AE57:AE58"/>
    <mergeCell ref="AA57:AA58"/>
    <mergeCell ref="AA59:AA60"/>
    <mergeCell ref="AB59:AB60"/>
    <mergeCell ref="AC59:AC60"/>
    <mergeCell ref="AD59:AD60"/>
    <mergeCell ref="AG61:AG62"/>
    <mergeCell ref="AH57:AH58"/>
    <mergeCell ref="AH59:AH60"/>
    <mergeCell ref="AH61:AH62"/>
    <mergeCell ref="AM57:AM64"/>
    <mergeCell ref="AJ57:AJ64"/>
    <mergeCell ref="AK57:AK64"/>
    <mergeCell ref="AI57:AI64"/>
    <mergeCell ref="AV76:AV78"/>
    <mergeCell ref="AW76:AW78"/>
    <mergeCell ref="AI95:AI97"/>
    <mergeCell ref="AJ95:AJ97"/>
    <mergeCell ref="AK95:AK97"/>
    <mergeCell ref="AL95:AL97"/>
    <mergeCell ref="S95:S97"/>
    <mergeCell ref="T95:T97"/>
    <mergeCell ref="AI79:AI82"/>
    <mergeCell ref="AJ79:AJ82"/>
    <mergeCell ref="AL76:AL78"/>
    <mergeCell ref="AM76:AM78"/>
    <mergeCell ref="AN76:AN78"/>
    <mergeCell ref="AO76:AO78"/>
    <mergeCell ref="AQ76:AQ78"/>
    <mergeCell ref="AR76:AR78"/>
    <mergeCell ref="AS76:AS78"/>
    <mergeCell ref="AT76:AT78"/>
    <mergeCell ref="AI86:AI91"/>
    <mergeCell ref="AJ86:AJ91"/>
    <mergeCell ref="AK86:AK91"/>
    <mergeCell ref="AL86:AL91"/>
    <mergeCell ref="AM86:AM91"/>
    <mergeCell ref="AN86:AN91"/>
    <mergeCell ref="F83:F85"/>
    <mergeCell ref="E83:E85"/>
    <mergeCell ref="D83:D85"/>
    <mergeCell ref="C83:C85"/>
    <mergeCell ref="I76:I78"/>
    <mergeCell ref="J76:J78"/>
    <mergeCell ref="K76:K78"/>
    <mergeCell ref="L76:L78"/>
    <mergeCell ref="M76:M78"/>
    <mergeCell ref="C79:C82"/>
    <mergeCell ref="N76:N78"/>
    <mergeCell ref="O76:O78"/>
    <mergeCell ref="P76:P78"/>
    <mergeCell ref="Q76:Q78"/>
    <mergeCell ref="H79:H82"/>
    <mergeCell ref="G79:G82"/>
    <mergeCell ref="F79:F82"/>
    <mergeCell ref="E79:E82"/>
    <mergeCell ref="D79:D82"/>
    <mergeCell ref="J79:J82"/>
    <mergeCell ref="I79:I82"/>
    <mergeCell ref="L79:L82"/>
    <mergeCell ref="L98:L99"/>
    <mergeCell ref="M98:M99"/>
    <mergeCell ref="N98:N99"/>
    <mergeCell ref="O98:O99"/>
    <mergeCell ref="K83:K85"/>
    <mergeCell ref="J83:J85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A83:A85"/>
    <mergeCell ref="B83:B85"/>
    <mergeCell ref="K98:K99"/>
    <mergeCell ref="I92:I94"/>
    <mergeCell ref="A92:A94"/>
    <mergeCell ref="B92:B94"/>
    <mergeCell ref="C92:C94"/>
    <mergeCell ref="J86:J91"/>
    <mergeCell ref="K86:K91"/>
    <mergeCell ref="BD98:BD99"/>
    <mergeCell ref="AU98:AU99"/>
    <mergeCell ref="AV98:AV99"/>
    <mergeCell ref="AW98:AW99"/>
    <mergeCell ref="AX98:AX99"/>
    <mergeCell ref="AY98:AY99"/>
    <mergeCell ref="AZ98:AZ99"/>
    <mergeCell ref="BA98:BA99"/>
    <mergeCell ref="BB98:BB99"/>
    <mergeCell ref="BC98:BC99"/>
    <mergeCell ref="AO98:AO99"/>
    <mergeCell ref="AP98:AP99"/>
    <mergeCell ref="AL79:AL82"/>
    <mergeCell ref="AK79:AK82"/>
    <mergeCell ref="T73:T75"/>
    <mergeCell ref="M73:M75"/>
    <mergeCell ref="S73:S75"/>
    <mergeCell ref="Q73:Q75"/>
    <mergeCell ref="R73:R75"/>
    <mergeCell ref="P73:P75"/>
    <mergeCell ref="AK73:AK75"/>
    <mergeCell ref="AM73:AM75"/>
    <mergeCell ref="AL73:AL75"/>
    <mergeCell ref="AI73:AI75"/>
    <mergeCell ref="AJ73:AJ75"/>
    <mergeCell ref="AI76:AI78"/>
    <mergeCell ref="AJ76:AJ78"/>
    <mergeCell ref="AK76:AK78"/>
    <mergeCell ref="R76:R78"/>
    <mergeCell ref="S76:S78"/>
    <mergeCell ref="T76:T78"/>
    <mergeCell ref="AP76:AP78"/>
    <mergeCell ref="AI98:AI99"/>
    <mergeCell ref="AJ98:AJ99"/>
    <mergeCell ref="B43:B46"/>
    <mergeCell ref="A73:A75"/>
    <mergeCell ref="G65:G67"/>
    <mergeCell ref="E73:E75"/>
    <mergeCell ref="D73:D75"/>
    <mergeCell ref="A65:A67"/>
    <mergeCell ref="B73:B75"/>
    <mergeCell ref="B65:B67"/>
    <mergeCell ref="C65:C67"/>
    <mergeCell ref="D65:D67"/>
    <mergeCell ref="A43:A46"/>
    <mergeCell ref="D57:D64"/>
    <mergeCell ref="A52:A56"/>
    <mergeCell ref="B52:B56"/>
    <mergeCell ref="C52:C56"/>
    <mergeCell ref="D52:D56"/>
    <mergeCell ref="F52:F56"/>
    <mergeCell ref="G52:G56"/>
    <mergeCell ref="A57:A64"/>
    <mergeCell ref="B57:B64"/>
    <mergeCell ref="F57:F64"/>
    <mergeCell ref="E57:E64"/>
    <mergeCell ref="C73:C75"/>
    <mergeCell ref="G73:G75"/>
    <mergeCell ref="H73:H75"/>
    <mergeCell ref="E68:E72"/>
    <mergeCell ref="F68:F72"/>
    <mergeCell ref="G68:G72"/>
    <mergeCell ref="H68:H72"/>
    <mergeCell ref="AN57:AN64"/>
    <mergeCell ref="AA61:AA62"/>
    <mergeCell ref="S57:S64"/>
    <mergeCell ref="Y61:Y62"/>
    <mergeCell ref="Z61:Z62"/>
    <mergeCell ref="AC61:AC62"/>
    <mergeCell ref="AD61:AD62"/>
    <mergeCell ref="AE61:AE62"/>
    <mergeCell ref="AF57:AF58"/>
    <mergeCell ref="AF59:AF60"/>
    <mergeCell ref="AL57:AL64"/>
    <mergeCell ref="U61:U62"/>
    <mergeCell ref="X61:X62"/>
    <mergeCell ref="Z59:Z60"/>
    <mergeCell ref="V61:V62"/>
    <mergeCell ref="W61:W62"/>
    <mergeCell ref="X59:X60"/>
    <mergeCell ref="Y59:Y60"/>
    <mergeCell ref="AI65:AI67"/>
    <mergeCell ref="BA57:BA64"/>
    <mergeCell ref="BB57:BB64"/>
    <mergeCell ref="BC57:BC64"/>
    <mergeCell ref="AW57:AW64"/>
    <mergeCell ref="AO73:AO75"/>
    <mergeCell ref="AP73:AP75"/>
    <mergeCell ref="N73:N75"/>
    <mergeCell ref="O73:O75"/>
    <mergeCell ref="J73:J75"/>
    <mergeCell ref="AN73:AN75"/>
    <mergeCell ref="AK65:AK67"/>
    <mergeCell ref="AL65:AL67"/>
    <mergeCell ref="M65:M67"/>
    <mergeCell ref="N65:N67"/>
    <mergeCell ref="O65:O67"/>
    <mergeCell ref="P65:P67"/>
    <mergeCell ref="Q65:Q67"/>
    <mergeCell ref="R65:R67"/>
    <mergeCell ref="S65:S67"/>
    <mergeCell ref="AJ65:AJ67"/>
    <mergeCell ref="AO57:AO64"/>
    <mergeCell ref="AP57:AP64"/>
    <mergeCell ref="AQ57:AQ64"/>
    <mergeCell ref="AR57:AR64"/>
    <mergeCell ref="AQ73:AQ75"/>
    <mergeCell ref="AR73:AR75"/>
    <mergeCell ref="AS73:AS75"/>
    <mergeCell ref="AT73:AT75"/>
    <mergeCell ref="AU73:AU75"/>
    <mergeCell ref="AV73:AV75"/>
    <mergeCell ref="AW73:AW75"/>
    <mergeCell ref="AX73:AX75"/>
    <mergeCell ref="AY73:AY75"/>
    <mergeCell ref="BD28:BD35"/>
    <mergeCell ref="AZ73:AZ75"/>
    <mergeCell ref="BA73:BA75"/>
    <mergeCell ref="BB73:BB75"/>
    <mergeCell ref="BC73:BC75"/>
    <mergeCell ref="BD73:BD75"/>
    <mergeCell ref="AX43:AX46"/>
    <mergeCell ref="AY43:AY46"/>
    <mergeCell ref="AZ43:AZ46"/>
    <mergeCell ref="BA43:BA46"/>
    <mergeCell ref="BB43:BB46"/>
    <mergeCell ref="BC43:BC46"/>
    <mergeCell ref="BD43:BD46"/>
    <mergeCell ref="BD57:BD64"/>
    <mergeCell ref="AX57:AX64"/>
    <mergeCell ref="AY57:AY64"/>
    <mergeCell ref="AZ57:AZ64"/>
    <mergeCell ref="BA68:BA72"/>
    <mergeCell ref="BB68:BB72"/>
    <mergeCell ref="BC68:BC72"/>
    <mergeCell ref="BD65:BD67"/>
    <mergeCell ref="BA65:BA67"/>
    <mergeCell ref="BB65:BB67"/>
    <mergeCell ref="BC65:BC67"/>
    <mergeCell ref="AW28:AW35"/>
    <mergeCell ref="AX28:AX35"/>
    <mergeCell ref="AY28:AY35"/>
    <mergeCell ref="AZ28:AZ35"/>
    <mergeCell ref="BA28:BA35"/>
    <mergeCell ref="BB28:BB35"/>
    <mergeCell ref="BC28:BC35"/>
    <mergeCell ref="AV28:AV35"/>
    <mergeCell ref="AV43:AV46"/>
    <mergeCell ref="AW43:AW46"/>
    <mergeCell ref="AV36:AV40"/>
    <mergeCell ref="AW36:AW40"/>
    <mergeCell ref="AX36:AX40"/>
    <mergeCell ref="AY36:AY40"/>
    <mergeCell ref="AZ36:AZ40"/>
    <mergeCell ref="BA36:BA40"/>
    <mergeCell ref="BB36:BB40"/>
    <mergeCell ref="BC36:BC40"/>
    <mergeCell ref="BC41:BC42"/>
    <mergeCell ref="AY41:AY42"/>
    <mergeCell ref="AZ41:AZ42"/>
    <mergeCell ref="BA41:BA42"/>
    <mergeCell ref="BB41:BB42"/>
    <mergeCell ref="AV65:AV67"/>
    <mergeCell ref="AW65:AW67"/>
    <mergeCell ref="AX65:AX67"/>
    <mergeCell ref="AY65:AY67"/>
    <mergeCell ref="AZ65:AZ67"/>
    <mergeCell ref="AP65:AP67"/>
    <mergeCell ref="AQ65:AQ67"/>
    <mergeCell ref="AR65:AR67"/>
    <mergeCell ref="AS65:AS67"/>
    <mergeCell ref="AT65:AT67"/>
    <mergeCell ref="AU65:AU67"/>
    <mergeCell ref="AT43:AT46"/>
    <mergeCell ref="AU43:AU46"/>
    <mergeCell ref="AR28:AR35"/>
    <mergeCell ref="AS28:AS35"/>
    <mergeCell ref="AP47:AP50"/>
    <mergeCell ref="AQ47:AQ50"/>
    <mergeCell ref="AR47:AR50"/>
    <mergeCell ref="AS47:AS50"/>
    <mergeCell ref="AT47:AT50"/>
    <mergeCell ref="AU47:AU50"/>
    <mergeCell ref="AP28:AP35"/>
    <mergeCell ref="AQ28:AQ35"/>
    <mergeCell ref="BD18:BD27"/>
    <mergeCell ref="AM18:AM27"/>
    <mergeCell ref="AN18:AN27"/>
    <mergeCell ref="AO18:AO27"/>
    <mergeCell ref="AP18:AP27"/>
    <mergeCell ref="AQ18:AQ27"/>
    <mergeCell ref="AR18:AR27"/>
    <mergeCell ref="AS18:AS27"/>
    <mergeCell ref="AT18:AT27"/>
    <mergeCell ref="AU18:AU27"/>
    <mergeCell ref="AV18:AV27"/>
    <mergeCell ref="AW18:AW27"/>
    <mergeCell ref="AX18:AX27"/>
    <mergeCell ref="AY18:AY27"/>
    <mergeCell ref="AZ18:AZ27"/>
    <mergeCell ref="BA18:BA27"/>
    <mergeCell ref="BB18:BB27"/>
    <mergeCell ref="BC18:BC27"/>
    <mergeCell ref="BD41:BD42"/>
    <mergeCell ref="AM65:AM67"/>
    <mergeCell ref="AN65:AN67"/>
    <mergeCell ref="AO65:AO67"/>
    <mergeCell ref="BA76:BA78"/>
    <mergeCell ref="BB76:BB78"/>
    <mergeCell ref="BC76:BC78"/>
    <mergeCell ref="BD76:BD78"/>
    <mergeCell ref="AI41:AI42"/>
    <mergeCell ref="AJ41:AJ42"/>
    <mergeCell ref="AK41:AK42"/>
    <mergeCell ref="AL41:AL42"/>
    <mergeCell ref="AM41:AM42"/>
    <mergeCell ref="AN41:AN42"/>
    <mergeCell ref="AO41:AO42"/>
    <mergeCell ref="AP41:AP42"/>
    <mergeCell ref="AQ41:AQ42"/>
    <mergeCell ref="AR41:AR42"/>
    <mergeCell ref="AS41:AS42"/>
    <mergeCell ref="AT41:AT42"/>
    <mergeCell ref="AU41:AU42"/>
    <mergeCell ref="AV41:AV42"/>
    <mergeCell ref="AW41:AW42"/>
    <mergeCell ref="AX41:AX42"/>
    <mergeCell ref="L105:L109"/>
    <mergeCell ref="M105:M109"/>
    <mergeCell ref="N105:N109"/>
    <mergeCell ref="O105:O109"/>
    <mergeCell ref="P105:P109"/>
    <mergeCell ref="Q105:Q109"/>
    <mergeCell ref="R105:R109"/>
    <mergeCell ref="S105:S109"/>
    <mergeCell ref="T105:T109"/>
    <mergeCell ref="AK98:AK99"/>
    <mergeCell ref="AJ105:AJ109"/>
    <mergeCell ref="AI105:AI109"/>
    <mergeCell ref="AK105:AK109"/>
    <mergeCell ref="AL105:AL109"/>
    <mergeCell ref="AM105:AM109"/>
    <mergeCell ref="AN105:AN109"/>
    <mergeCell ref="AL98:AL99"/>
    <mergeCell ref="AM98:AM99"/>
    <mergeCell ref="AN98:AN99"/>
    <mergeCell ref="AX105:AX109"/>
    <mergeCell ref="AY105:AY109"/>
    <mergeCell ref="AZ105:AZ109"/>
    <mergeCell ref="BA105:BA109"/>
    <mergeCell ref="BB105:BB109"/>
    <mergeCell ref="BC105:BC109"/>
    <mergeCell ref="BD105:BD109"/>
    <mergeCell ref="AO105:AO109"/>
    <mergeCell ref="AP105:AP109"/>
    <mergeCell ref="AQ105:AQ109"/>
    <mergeCell ref="AR105:AR109"/>
    <mergeCell ref="AU105:AU109"/>
    <mergeCell ref="AS105:AS109"/>
    <mergeCell ref="AT105:AT109"/>
    <mergeCell ref="AV105:AV109"/>
    <mergeCell ref="AW105:AW109"/>
    <mergeCell ref="R92:R94"/>
    <mergeCell ref="S92:S94"/>
    <mergeCell ref="T92:T94"/>
    <mergeCell ref="H92:H94"/>
    <mergeCell ref="J92:J94"/>
    <mergeCell ref="K92:K94"/>
    <mergeCell ref="L92:L94"/>
    <mergeCell ref="M92:M94"/>
    <mergeCell ref="N92:N94"/>
    <mergeCell ref="O92:O94"/>
    <mergeCell ref="P92:P94"/>
    <mergeCell ref="Q92:Q94"/>
    <mergeCell ref="A86:A91"/>
    <mergeCell ref="B86:B91"/>
    <mergeCell ref="C86:C91"/>
    <mergeCell ref="D86:D91"/>
    <mergeCell ref="E86:E91"/>
    <mergeCell ref="F86:F91"/>
    <mergeCell ref="G86:G91"/>
    <mergeCell ref="H86:H91"/>
    <mergeCell ref="I86:I91"/>
    <mergeCell ref="BA86:BA91"/>
    <mergeCell ref="BB86:BB91"/>
    <mergeCell ref="BC86:BC91"/>
    <mergeCell ref="BD86:BD91"/>
    <mergeCell ref="AI92:AI94"/>
    <mergeCell ref="AJ92:AJ94"/>
    <mergeCell ref="AK92:AK94"/>
    <mergeCell ref="AL92:AL94"/>
    <mergeCell ref="AM92:AM94"/>
    <mergeCell ref="AN92:AN94"/>
    <mergeCell ref="AO92:AO94"/>
    <mergeCell ref="AP92:AP94"/>
    <mergeCell ref="AQ92:AQ94"/>
    <mergeCell ref="BA92:BA94"/>
    <mergeCell ref="BB92:BB94"/>
    <mergeCell ref="BC92:BC94"/>
    <mergeCell ref="BD92:BD94"/>
    <mergeCell ref="AR92:AR94"/>
    <mergeCell ref="AS92:AS94"/>
    <mergeCell ref="AT92:AT94"/>
    <mergeCell ref="AU92:AU94"/>
    <mergeCell ref="AO86:AO91"/>
    <mergeCell ref="AP86:AP91"/>
    <mergeCell ref="AQ86:AQ91"/>
    <mergeCell ref="AV92:AV94"/>
    <mergeCell ref="AW92:AW94"/>
    <mergeCell ref="AX92:AX94"/>
    <mergeCell ref="AY92:AY94"/>
    <mergeCell ref="AZ92:AZ94"/>
    <mergeCell ref="B179:C179"/>
    <mergeCell ref="E179:F179"/>
    <mergeCell ref="AX86:AX91"/>
    <mergeCell ref="AY86:AY91"/>
    <mergeCell ref="AZ86:AZ91"/>
    <mergeCell ref="AR86:AR91"/>
    <mergeCell ref="AS86:AS91"/>
    <mergeCell ref="AT86:AT91"/>
    <mergeCell ref="AU86:AU91"/>
    <mergeCell ref="AV86:AV91"/>
    <mergeCell ref="AW86:AW91"/>
    <mergeCell ref="L86:L91"/>
    <mergeCell ref="M86:M91"/>
    <mergeCell ref="N86:N91"/>
    <mergeCell ref="O86:O91"/>
    <mergeCell ref="P86:P91"/>
    <mergeCell ref="Q86:Q91"/>
    <mergeCell ref="R86:R91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L47:L51"/>
    <mergeCell ref="M47:M51"/>
    <mergeCell ref="N47:N51"/>
    <mergeCell ref="O47:O51"/>
    <mergeCell ref="P47:P51"/>
    <mergeCell ref="Q47:Q51"/>
    <mergeCell ref="R47:R51"/>
    <mergeCell ref="S47:S51"/>
    <mergeCell ref="T47:T51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0" max="1048575" man="1"/>
    <brk id="34" max="1048575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DEZ 2017</vt:lpstr>
      <vt:lpstr>'RBTRANS LICITAÇÕES DEZ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2018-02-07T17:09:14Z</dcterms:modified>
</cp:coreProperties>
</file>