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935" windowHeight="9015" tabRatio="788"/>
  </bookViews>
  <sheets>
    <sheet name="RBTRANS LICITAÇÕES ABR 2018" sheetId="4" r:id="rId1"/>
  </sheets>
  <definedNames>
    <definedName name="_xlnm._FilterDatabase" localSheetId="0" hidden="1">'RBTRANS LICITAÇÕES ABR 2018'!$A$14:$BH$77</definedName>
    <definedName name="_xlnm.Print_Area" localSheetId="0">'RBTRANS LICITAÇÕES ABR 2018'!$A$1:$BH$91</definedName>
  </definedNames>
  <calcPr calcId="145621"/>
</workbook>
</file>

<file path=xl/calcChain.xml><?xml version="1.0" encoding="utf-8"?>
<calcChain xmlns="http://schemas.openxmlformats.org/spreadsheetml/2006/main">
  <c r="AH90" i="4" l="1"/>
  <c r="AE90" i="4"/>
  <c r="AD90" i="4"/>
  <c r="AK77" i="4" l="1"/>
  <c r="AK34" i="4" l="1"/>
  <c r="AK40" i="4"/>
  <c r="AK61" i="4"/>
  <c r="AK59" i="4"/>
  <c r="AK54" i="4"/>
  <c r="AK49" i="4"/>
  <c r="L90" i="4"/>
  <c r="AK89" i="4"/>
  <c r="AJ89" i="4"/>
  <c r="AJ90" i="4" s="1"/>
  <c r="AL89" i="4" l="1"/>
  <c r="AK79" i="4"/>
  <c r="AK71" i="4"/>
  <c r="AK84" i="4"/>
  <c r="AK81" i="4"/>
  <c r="AK66" i="4"/>
  <c r="AK62" i="4"/>
  <c r="AK29" i="4"/>
  <c r="AK28" i="4"/>
  <c r="AK27" i="4"/>
  <c r="AK24" i="4"/>
  <c r="AK74" i="4"/>
  <c r="AL88" i="4"/>
  <c r="AK90" i="4" l="1"/>
  <c r="AK73" i="4"/>
  <c r="AK87" i="4"/>
  <c r="AL87" i="4" s="1"/>
  <c r="AL61" i="4" l="1"/>
  <c r="AL54" i="4" l="1"/>
  <c r="AL49" i="4" l="1"/>
  <c r="AL34" i="4" l="1"/>
  <c r="AL86" i="4" l="1"/>
  <c r="AL85" i="4"/>
  <c r="AL84" i="4" l="1"/>
  <c r="AL62" i="4"/>
  <c r="AL82" i="4" l="1"/>
  <c r="AL83" i="4"/>
  <c r="AL40" i="4" l="1"/>
  <c r="AL73" i="4"/>
  <c r="AL79" i="4"/>
  <c r="AL81" i="4" l="1"/>
  <c r="AL71" i="4"/>
  <c r="AL66" i="4"/>
  <c r="AL77" i="4"/>
  <c r="AL76" i="4" l="1"/>
  <c r="AL74" i="4"/>
  <c r="AL27" i="4"/>
  <c r="AL29" i="4" l="1"/>
  <c r="AL28" i="4"/>
  <c r="AL24" i="4"/>
  <c r="AL59" i="4" l="1"/>
  <c r="AL90" i="4" s="1"/>
  <c r="AL57" i="4"/>
  <c r="AI41" i="4" l="1"/>
  <c r="AI45" i="4" l="1"/>
  <c r="AI90" i="4" s="1"/>
</calcChain>
</file>

<file path=xl/sharedStrings.xml><?xml version="1.0" encoding="utf-8"?>
<sst xmlns="http://schemas.openxmlformats.org/spreadsheetml/2006/main" count="13643" uniqueCount="373">
  <si>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</si>
  <si>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</si>
  <si>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</si>
  <si>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</si>
  <si>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</si>
  <si>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</si>
  <si>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</si>
  <si>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</si>
  <si>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</si>
  <si>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</si>
  <si>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</si>
  <si>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</si>
  <si>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</si>
  <si>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</si>
  <si>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</si>
  <si>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</si>
  <si>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</si>
  <si>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</si>
  <si>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</si>
  <si>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</si>
  <si>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</si>
  <si>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</si>
  <si>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</si>
  <si>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</si>
  <si>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</si>
  <si>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</si>
  <si>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</si>
  <si>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</si>
  <si>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</si>
  <si>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</si>
  <si>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</si>
  <si>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</si>
  <si>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</si>
  <si>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</si>
  <si>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</si>
  <si>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</si>
  <si>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</si>
  <si>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</si>
  <si>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</si>
  <si>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</si>
  <si>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</si>
  <si>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</si>
  <si>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</si>
  <si>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</si>
  <si>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</si>
  <si>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</si>
  <si>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</si>
  <si>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</si>
  <si>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</si>
  <si>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</si>
  <si>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</si>
  <si>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</si>
  <si>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</si>
  <si>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</si>
  <si>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</si>
  <si>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</si>
  <si>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</si>
  <si>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</si>
  <si>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</si>
  <si>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</si>
  <si>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</si>
  <si>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</si>
  <si>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</si>
  <si>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</si>
  <si>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</si>
  <si>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</si>
  <si>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</si>
  <si>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</si>
  <si>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</si>
  <si>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</si>
  <si>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</si>
  <si>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</si>
  <si>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</si>
  <si>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</si>
  <si>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</si>
  <si>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</si>
  <si>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</si>
  <si>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</si>
  <si>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</si>
  <si>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</si>
  <si>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</si>
  <si>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</si>
  <si>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</si>
  <si>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</si>
  <si>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</si>
  <si>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</si>
  <si>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</si>
  <si>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</si>
  <si>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</si>
  <si>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</si>
  <si>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</si>
  <si>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</si>
  <si>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</si>
  <si>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</si>
  <si>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</si>
  <si>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</si>
  <si>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</si>
  <si>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</si>
  <si>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</si>
  <si>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</si>
  <si>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Sistema de Registro de Preços</t>
  </si>
  <si>
    <t>001/2014</t>
  </si>
  <si>
    <t>018/2014</t>
  </si>
  <si>
    <t>33.90.39.00</t>
  </si>
  <si>
    <t>Fonte 01</t>
  </si>
  <si>
    <t>Menor preço por item</t>
  </si>
  <si>
    <t>-</t>
  </si>
  <si>
    <t>007/2014</t>
  </si>
  <si>
    <t>008/2014</t>
  </si>
  <si>
    <t>PREGÃO PRESENCIAL SRP Nº 026/2013</t>
  </si>
  <si>
    <t>Menor preço global</t>
  </si>
  <si>
    <t>Prestação, de forma indireta e contínua, de serviços terceirizados, para suporte de atividades auxiliares, manutenção e conservação na área de engenharia e demais áreas, através das Funções de Agente de Suporte Operacional (Office Boy); Artífices (pintor, carpinteiro, encanador, pedreiro, eletricista); Auxiliar de Serviços Gerais; Operador de Máquina; Desenhista/Cadista; Apontador; Mestre de Obra; sem fornecimento de material</t>
  </si>
  <si>
    <t>RED PONTES LTDA</t>
  </si>
  <si>
    <t xml:space="preserve">R. S. FREITAS JUCÁ </t>
  </si>
  <si>
    <t>PREGÃO Nº. 124/2013 – SRP CPL/PMRB</t>
  </si>
  <si>
    <t>Prestação de serviços de locação de equipamentos de informática (estação de trabalho All In One – com nobreak), incluindo serviços de assistência técnica</t>
  </si>
  <si>
    <t>NORTEXPRESS TRANSPORTES E SERVIÇOS LTDA</t>
  </si>
  <si>
    <t>029/2014</t>
  </si>
  <si>
    <t>161/2014</t>
  </si>
  <si>
    <t>Contratação de empresa para locação de impressoras multifuncionais com sistema bulk ink e multifuncional monocromática, com manutenção preventiva, corretiva e insumos</t>
  </si>
  <si>
    <t>015/2013</t>
  </si>
  <si>
    <t>Secretaria Municipal de Saúde</t>
  </si>
  <si>
    <t>1º Termo Aditivo</t>
  </si>
  <si>
    <t>Art. 37, Inciso XXI, Lei Federal nº 8.666/93</t>
  </si>
  <si>
    <t>Dispensa de Licitação</t>
  </si>
  <si>
    <t>07.190.927/0001-80</t>
  </si>
  <si>
    <t>03.417.593/0001-84</t>
  </si>
  <si>
    <t>11.140.110/0001-75</t>
  </si>
  <si>
    <t>V. L. F. GASPAR - ME</t>
  </si>
  <si>
    <t>06.255.086/0001-80</t>
  </si>
  <si>
    <t>COOPERATIVA DE PROPRIETÁRIOS DE VEÍCULOS - COOPERVEL</t>
  </si>
  <si>
    <t>13.052.004/0001-65</t>
  </si>
  <si>
    <t>Caminhaão carga seca, capacidade de carga de 4.0 a 6.0 toneladas a diesel</t>
  </si>
  <si>
    <t>33.90.36.00</t>
  </si>
  <si>
    <t>Secretaria Municipal de Serviços Urbanos - EMURB</t>
  </si>
  <si>
    <t>Locação de veículo pick-up, tipo caminhoneta (com condutor/ motorista).</t>
  </si>
  <si>
    <t>038/2013</t>
  </si>
  <si>
    <t>Secretaria de Estado de Saúde - SESACRE</t>
  </si>
  <si>
    <t>2º Termo Aditivo</t>
  </si>
  <si>
    <t>3º Termo Aditivo</t>
  </si>
  <si>
    <t>4º Termo Aditivo</t>
  </si>
  <si>
    <t>5º Termo Aditivo</t>
  </si>
  <si>
    <t>Fonte 10</t>
  </si>
  <si>
    <t>Fonte 01 e Fonte 10</t>
  </si>
  <si>
    <t>Cooperativa de Trabalhadores Autônomos em Serviços Gerais - Coopserge</t>
  </si>
  <si>
    <t>03.713.023/0001-31</t>
  </si>
  <si>
    <t>Contratação de empresa para locação de impressoras multifuncional com sistema bulk ink e multifuncional monocromática, com manutenção preventiva, corretiva e insumos</t>
  </si>
  <si>
    <t>101/2013</t>
  </si>
  <si>
    <t>002/2013</t>
  </si>
  <si>
    <t>Prorrogar o prazo do contrato por 12 meses.</t>
  </si>
  <si>
    <t>129/2014</t>
  </si>
  <si>
    <t>Contratação dos serviços de limpeza e conservação (desinfecção e higienização) sem fornecimento de material.</t>
  </si>
  <si>
    <t>Secretaria Municipal de Cidadania e Assistência Social - SEMCAS</t>
  </si>
  <si>
    <t>149/2014</t>
  </si>
  <si>
    <t>DAMIÃO ALVES DE SOUZA</t>
  </si>
  <si>
    <t>Convite nº 009/2014</t>
  </si>
  <si>
    <t>Contratação de empresa para locação caixa refrigerada, perfuração de poço e manutenção da ETE (com manutenção Mensal).</t>
  </si>
  <si>
    <t>117.393.803-63</t>
  </si>
  <si>
    <t>11.107</t>
  </si>
  <si>
    <t>Pregão SRP 031/2013 CPL/PMRB</t>
  </si>
  <si>
    <t>PREGÃO SRP Nº 031/2013 CEL I/PMRB</t>
  </si>
  <si>
    <t>Pregão SRP Nº 039/2013 CEL I/PMRB</t>
  </si>
  <si>
    <t>Pregão SRP Nº 002/2014 CEL I/PMRB</t>
  </si>
  <si>
    <t>Critério de Menor Preço</t>
  </si>
  <si>
    <t xml:space="preserve">33.90.39.00 </t>
  </si>
  <si>
    <t>Prorrogação do Prazo para o exercício seguinte</t>
  </si>
  <si>
    <t>SECRETARIA MUNICIPAL DE EDUCAÇÃO</t>
  </si>
  <si>
    <t>1º Termo aditivo</t>
  </si>
  <si>
    <t>070/2015</t>
  </si>
  <si>
    <t>030/2015</t>
  </si>
  <si>
    <t>Pregão SRP Nº 1380/2013</t>
  </si>
  <si>
    <t>Contratação de pessoa jurídica, visando a prestação de serviços de mensageiro (02 motoboys), incluindo veículos e motoristas</t>
  </si>
  <si>
    <t>Locação de um galpão para acomodação do almoxarifado de engenharia da RBTRANS</t>
  </si>
  <si>
    <t>COMAUTO COMERCIAL DE AUTOMÓVEIS LTDA</t>
  </si>
  <si>
    <t>04.116.398/0001-87</t>
  </si>
  <si>
    <t>Secretaria de Estado da Gestão Administrativa - SGA</t>
  </si>
  <si>
    <t>Secretaria de Estado de Educação do Estado do Acre - SEE</t>
  </si>
  <si>
    <t>Prorrogação de prazo até 31 de julho de 2015</t>
  </si>
  <si>
    <t>Prorrogação de prazo até 31 de dezembro de 2015</t>
  </si>
  <si>
    <t>Prorrogação do prazo de execução até 04 de setembro de 2016</t>
  </si>
  <si>
    <t>11.457</t>
  </si>
  <si>
    <t>Prorrogação do prazo de execução até 31 de dezembro de 2016</t>
  </si>
  <si>
    <t>Prorrogação do prazo de execução até 31 de dezembro de 2015</t>
  </si>
  <si>
    <t>2º Termo aditivo</t>
  </si>
  <si>
    <t>Prorrogar o prazo até 31 de dezembro de 2016</t>
  </si>
  <si>
    <t>Pregão SRP Nº 874/2014 CEL 01/ PMRB</t>
  </si>
  <si>
    <t>039/2016</t>
  </si>
  <si>
    <t xml:space="preserve">03.713.023/0001-31 </t>
  </si>
  <si>
    <t>020/2015</t>
  </si>
  <si>
    <t>SECRETARIA DE ESTADO DE POLICIA CIVIL</t>
  </si>
  <si>
    <t>Prorrogação do prazo de execução até 07/03 a 04 de setembro</t>
  </si>
  <si>
    <t>Prorrogação do prazo de execução até 02/05 a 04 de setembro</t>
  </si>
  <si>
    <t>Prestação de serviços contínuos de limpeza, asseio e conservação predial, para atender as necessidades do Terminal Urbano da cidade de Rio Branco.</t>
  </si>
  <si>
    <t>Prorrogação de 06 (seis) meses.</t>
  </si>
  <si>
    <t>Seq.</t>
  </si>
  <si>
    <t>Termo Aditivo de Valor</t>
  </si>
  <si>
    <t>Registro de Preços - Adesão</t>
  </si>
  <si>
    <t xml:space="preserve"> Registro de Preços - Adesão</t>
  </si>
  <si>
    <t>012/2017</t>
  </si>
  <si>
    <t>Prorrogar o prazo do contrato por 12 meses</t>
  </si>
  <si>
    <t>11.142</t>
  </si>
  <si>
    <t xml:space="preserve">Fonte 01, Fonte 07  e Fonte 10 </t>
  </si>
  <si>
    <t>Prorrogar o prazo do Contrato por 12 meses</t>
  </si>
  <si>
    <t>Aditivar o Contrato em aproximadamente 17% (dezessete por cento)</t>
  </si>
  <si>
    <t>Aditivar o Contrato em aproximadamente 7% (sete por cento)</t>
  </si>
  <si>
    <t>006/2017</t>
  </si>
  <si>
    <t>11.224</t>
  </si>
  <si>
    <t>002/2017</t>
  </si>
  <si>
    <t>001/2017</t>
  </si>
  <si>
    <t>Prorrogação do prazo de execução até 31 de dezembro de 2017</t>
  </si>
  <si>
    <t>Prorrogar o prazo até 31 de dezembro de 2017</t>
  </si>
  <si>
    <t>11.234</t>
  </si>
  <si>
    <t>11.229</t>
  </si>
  <si>
    <t>Prorrogação do prazo de 05/09/2016 a 04/09/2017 e supressão de valor</t>
  </si>
  <si>
    <t>11.386</t>
  </si>
  <si>
    <t>Aquisição de Material de Consumo (Gasolina, Óleo Diesel e Diesel S - 10), em posto de abastecimento próprio</t>
  </si>
  <si>
    <t>AUTO POSTO ALE V LTDA</t>
  </si>
  <si>
    <t>06.321.359/0001-47</t>
  </si>
  <si>
    <t>33.90.30.00</t>
  </si>
  <si>
    <t>Pregão SRP Nº 123/2016 CEL/PMRB</t>
  </si>
  <si>
    <t>Pregão SRP Nº 002/2017 CEL/PMRB</t>
  </si>
  <si>
    <t>025/2017</t>
  </si>
  <si>
    <t>LOACRE - LOC. E COM. DE MÁQ. E EQUIP.</t>
  </si>
  <si>
    <t>03.520.514/0001-66</t>
  </si>
  <si>
    <t>Prestação de serviços de transporte automotivo (c/ e s/ condutor)</t>
  </si>
  <si>
    <t>070/2017</t>
  </si>
  <si>
    <t>Pregão SRP Nº 128/2016 CEL/PMRB</t>
  </si>
  <si>
    <t>003/2017</t>
  </si>
  <si>
    <t>Pregão SRP Nº 124/2016 CEL/PMRB</t>
  </si>
  <si>
    <t>Pregão SRP Nº 126/2016 CEL/PMRB</t>
  </si>
  <si>
    <t>Aquisição de mat. de consumo (água pot. acond. em carro pipa)</t>
  </si>
  <si>
    <t>O LIMA DE ARAÚJO</t>
  </si>
  <si>
    <t>23.141.967/0001-99</t>
  </si>
  <si>
    <t xml:space="preserve">Sistemas de Registro de Preços </t>
  </si>
  <si>
    <t>Aquisição de material de consumo (água mineral)</t>
  </si>
  <si>
    <t>DILSON A RIBEIRO - ME</t>
  </si>
  <si>
    <t>04.522.609/0001-81</t>
  </si>
  <si>
    <t>Aquisição de diversos materiais de consumo (expediente)</t>
  </si>
  <si>
    <t>027/2017</t>
  </si>
  <si>
    <t>RICHARD S MIRANDA - ME</t>
  </si>
  <si>
    <t>07.650.136/0001-96</t>
  </si>
  <si>
    <t>086/2017</t>
  </si>
  <si>
    <t>088/2017</t>
  </si>
  <si>
    <t>087/2017</t>
  </si>
  <si>
    <t>ACRE PUBLICIDADE LTDA</t>
  </si>
  <si>
    <t>02.787.053/0001-20</t>
  </si>
  <si>
    <t>A. C. CASTRO - ME</t>
  </si>
  <si>
    <t>02.828.261/0001-20</t>
  </si>
  <si>
    <t>Pregão SRP Nº  009/2017   CEL/PMRB</t>
  </si>
  <si>
    <t>SECRETARIA MUNICIPAL DE SAÚDE</t>
  </si>
  <si>
    <t>Menor preço por lote</t>
  </si>
  <si>
    <t>Pregão SRP Nº  001/2017   CPL 02</t>
  </si>
  <si>
    <t>Prestação de serviços terceirizados de apoio administrativo, técnico e operacional (agente de portaria noturno)</t>
  </si>
  <si>
    <t>Pregão SRP Nº  018/2017   CPL 03</t>
  </si>
  <si>
    <t>Prestação de serviços terceirizados de limpeza, asseio e conservação predial, de natureza contínua.</t>
  </si>
  <si>
    <t>Secretaria de Estado de Segurança Pública - SESP</t>
  </si>
  <si>
    <t>300/2017</t>
  </si>
  <si>
    <t>Aditivo de valor em decorrência da diminuição do quantitativo</t>
  </si>
  <si>
    <t>Aditivo de valor em decorrência do aumento do quantitativo</t>
  </si>
  <si>
    <t>Prorrogação de prazo e valor</t>
  </si>
  <si>
    <t>PRESTAÇÃO DE CONTAS ANUAL - EXERCÍCIO 2018</t>
  </si>
  <si>
    <t xml:space="preserve"> Executado no Exercício  de 2018</t>
  </si>
  <si>
    <t>Executado até o exercício de 2017</t>
  </si>
  <si>
    <t>Cooperativa de Trabalhadores Autônomos em Serviços Gerais -Coopserge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</si>
  <si>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</si>
  <si>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</si>
  <si>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</si>
  <si>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</si>
  <si>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</si>
  <si>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</si>
  <si>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</si>
  <si>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</si>
  <si>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</si>
  <si>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</si>
  <si>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</si>
  <si>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</si>
  <si>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</si>
  <si>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</si>
  <si>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</si>
  <si>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</si>
  <si>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</si>
  <si>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</si>
  <si>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</si>
  <si>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Concluída em 2018</t>
  </si>
  <si>
    <t>Em andamento em 2018</t>
  </si>
  <si>
    <t>(bf)</t>
  </si>
  <si>
    <t>(bg)</t>
  </si>
  <si>
    <t>(bh)</t>
  </si>
  <si>
    <t>6º Termo Aditivo</t>
  </si>
  <si>
    <t>Prorrogar o prazo até 31 de dezembro de 2018</t>
  </si>
  <si>
    <t>038/2018</t>
  </si>
  <si>
    <t>037/2018</t>
  </si>
  <si>
    <t>013/2018</t>
  </si>
  <si>
    <t>008/2018</t>
  </si>
  <si>
    <t>006/2018</t>
  </si>
  <si>
    <t>014/015/016/2018</t>
  </si>
  <si>
    <t>Prorrogação de prazo até 31 de dezembro de 2018</t>
  </si>
  <si>
    <t>12.276/12.277</t>
  </si>
  <si>
    <t>018/2018</t>
  </si>
  <si>
    <t>Prestação de serviços de transporte automotivo (c/ condutor)</t>
  </si>
  <si>
    <t>054/055/2018</t>
  </si>
  <si>
    <t>Prorrogação do prazo de execução até 31 de dezembro de 2018</t>
  </si>
  <si>
    <t>003/2018</t>
  </si>
  <si>
    <t>004/2018</t>
  </si>
  <si>
    <t>001/2018</t>
  </si>
  <si>
    <t>005/2018</t>
  </si>
  <si>
    <t>062/2018</t>
  </si>
  <si>
    <t>Pregão SRP Nº  131/2016   CEL/PMRB</t>
  </si>
  <si>
    <t>Aquisição de material permanente (ar condicionado split)</t>
  </si>
  <si>
    <t>074/2017</t>
  </si>
  <si>
    <t>Contratação de empresa especializada em materiais para divulgação (produção e veiculação de outdoor, banners, faixas e adesivos)</t>
  </si>
  <si>
    <t>056/2018</t>
  </si>
  <si>
    <t>44.90.52.00</t>
  </si>
  <si>
    <t>07/02/018</t>
  </si>
  <si>
    <t>048/2018</t>
  </si>
  <si>
    <t>041/2018</t>
  </si>
  <si>
    <t>Pregão SRP Nº 721/2016 CPL 01</t>
  </si>
  <si>
    <t>11.999</t>
  </si>
  <si>
    <t>085/2017</t>
  </si>
  <si>
    <t>036/2018</t>
  </si>
  <si>
    <t>Registro de preço - Adesão</t>
  </si>
  <si>
    <t xml:space="preserve">Contratação de empresa para manutenção predial </t>
  </si>
  <si>
    <t>081/2017</t>
  </si>
  <si>
    <t>GAMA CONSTRUÇÕES COMÉRCIO E REPRESENTAÇÕES LTDA</t>
  </si>
  <si>
    <t>09.374.006/0001-01</t>
  </si>
  <si>
    <t>013/2017</t>
  </si>
  <si>
    <t>Pregão SRP Nº 017/2016 CEL/PMRB</t>
  </si>
  <si>
    <t>Pregão SRP Nº 390/2016 CPL 04</t>
  </si>
  <si>
    <t>023/2017</t>
  </si>
  <si>
    <t>M C CAVALCANTE OLIVEIRA - ME</t>
  </si>
  <si>
    <t>17.483.432/0001-01</t>
  </si>
  <si>
    <t>Pregão SRP Nº 053/2016 - CPL/PMRB</t>
  </si>
  <si>
    <t>Aquisição de material de consumo (limpeza, engenharia e bandeiras)</t>
  </si>
  <si>
    <t>041/2017</t>
  </si>
  <si>
    <t>M. C. CAVALCANTE OLIVEIRA - ME</t>
  </si>
  <si>
    <t>17.482.432/0001-01</t>
  </si>
  <si>
    <t>030/2018</t>
  </si>
  <si>
    <t>031/2018</t>
  </si>
  <si>
    <t>051/2018</t>
  </si>
  <si>
    <t>009/2018</t>
  </si>
  <si>
    <t>Suprimir o quantitativo da locação (R$ 600,00) mensal</t>
  </si>
  <si>
    <t>010/2018</t>
  </si>
  <si>
    <t>011/2018</t>
  </si>
  <si>
    <t>012/2018</t>
  </si>
  <si>
    <t>073/2017</t>
  </si>
  <si>
    <t>Pregão SRP 565/2016 CPL 04</t>
  </si>
  <si>
    <t xml:space="preserve">Contratação de empresa prestadora de serviços de locação de equipamentos de informatica </t>
  </si>
  <si>
    <t>11.097</t>
  </si>
  <si>
    <t>11.988</t>
  </si>
  <si>
    <t>12.096</t>
  </si>
  <si>
    <t>Prorrogar o prazo do contrato até 31 de dezembro de 2018</t>
  </si>
  <si>
    <t>FUNDACRE</t>
  </si>
  <si>
    <t>050/2018</t>
  </si>
  <si>
    <t>Pregão Presencial nº 295/2017 CPL 01</t>
  </si>
  <si>
    <t>Fornecimento de material de expediente</t>
  </si>
  <si>
    <t>ARNALDO COMÉRCIO E REPRESENTAÇÕES - EPP</t>
  </si>
  <si>
    <t>04.517.439/0001-47</t>
  </si>
  <si>
    <t>004/2017</t>
  </si>
  <si>
    <t>SUPERINTENDÊNCIA REGIONAL DO TRABALHO E EMPREGO NO ACRE</t>
  </si>
  <si>
    <t>Aquisição de material de consumo (gelo barra e drink)</t>
  </si>
  <si>
    <t>010/2017</t>
  </si>
  <si>
    <t>R MARTINS DA COSTA - ME</t>
  </si>
  <si>
    <t>04.590.435/0001-94</t>
  </si>
  <si>
    <t>002/2018</t>
  </si>
  <si>
    <t>Termo Aditivo de Prazo</t>
  </si>
  <si>
    <t>PODER EXECUTIVO MUNICIPAL</t>
  </si>
  <si>
    <t>TOTAL</t>
  </si>
  <si>
    <r>
      <t>Nome do responsável pela elaboração:</t>
    </r>
    <r>
      <rPr>
        <b/>
        <sz val="11"/>
        <color indexed="8"/>
        <rFont val="Calibri"/>
        <family val="2"/>
      </rPr>
      <t xml:space="preserve"> Paola Victória Salvatierra César Figueiredo</t>
    </r>
  </si>
  <si>
    <r>
      <t xml:space="preserve">Nome do titular do Órgão/Entidade/Fundo (no exercício do cargo): </t>
    </r>
    <r>
      <rPr>
        <b/>
        <sz val="11"/>
        <color indexed="8"/>
        <rFont val="Calibri"/>
        <family val="2"/>
      </rPr>
      <t>Gabriel Cunha Forneck</t>
    </r>
  </si>
  <si>
    <t>DEMONSTRATIVO DE LICITAÇÕES, CONTRATOS  E OBRAS CONTRATADAS</t>
  </si>
  <si>
    <r>
      <t xml:space="preserve">ÓRGÃO/ENTIDADE/FUNDO: </t>
    </r>
    <r>
      <rPr>
        <b/>
        <sz val="11"/>
        <rFont val="Calibri"/>
        <family val="2"/>
        <scheme val="minor"/>
      </rPr>
      <t>SUPERINTENDÊNCIA MUNICIPAL DE TRANSPORTES E TRÂNSITO - RBTRANS</t>
    </r>
  </si>
  <si>
    <r>
      <t xml:space="preserve">MÊS/ANO: </t>
    </r>
    <r>
      <rPr>
        <b/>
        <sz val="11"/>
        <rFont val="Calibri"/>
        <family val="2"/>
        <scheme val="minor"/>
      </rPr>
      <t>JANEIRO A ABRIL/2018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</si>
  <si>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30/04/2018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</si>
</sst>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0.000000%"/>
    <numFmt numFmtId="166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0" applyFont="1" applyFill="1" applyAlignment="1">
      <alignment horizontal="left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" fontId="6" fillId="0" borderId="15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2" fontId="0" fillId="0" borderId="0" xfId="0" applyNumberFormat="1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Border="1" applyAlignment="1">
      <alignment horizontal="left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13</xdr:row>
      <xdr:rowOff>0</xdr:rowOff>
    </xdr:from>
    <xdr:to>
      <xdr:col>8</xdr:col>
      <xdr:colOff>981075</xdr:colOff>
      <xdr:row>15</xdr:row>
      <xdr:rowOff>135031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0</xdr:row>
      <xdr:rowOff>47625</xdr:rowOff>
    </xdr:from>
    <xdr:to>
      <xdr:col>1</xdr:col>
      <xdr:colOff>609600</xdr:colOff>
      <xdr:row>2</xdr:row>
      <xdr:rowOff>180975</xdr:rowOff>
    </xdr:to>
    <xdr:pic>
      <xdr:nvPicPr>
        <xdr:cNvPr id="4" name="Imagem 3" descr="pmrb_evandr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825" y="47625"/>
          <a:ext cx="5619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29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29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34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34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44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49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61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61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66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66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66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66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61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30</xdr:row>
      <xdr:rowOff>190500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77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77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5"/>
  <sheetViews>
    <sheetView tabSelected="1" zoomScaleNormal="100" workbookViewId="0">
      <selection activeCell="A9" sqref="A9"/>
    </sheetView>
  </sheetViews>
  <sheetFormatPr defaultRowHeight="12.75" x14ac:dyDescent="0.25"/>
  <cols>
    <col min="1" max="1" width="6.85546875" style="87" customWidth="1"/>
    <col min="2" max="2" width="19.140625" style="84" customWidth="1"/>
    <col min="3" max="3" width="22.28515625" style="84" customWidth="1"/>
    <col min="4" max="4" width="28.7109375" style="84" customWidth="1"/>
    <col min="5" max="5" width="14.7109375" style="84" customWidth="1"/>
    <col min="6" max="6" width="61" style="143" customWidth="1"/>
    <col min="7" max="7" width="18.140625" style="84" customWidth="1"/>
    <col min="8" max="8" width="12.7109375" style="84" customWidth="1"/>
    <col min="9" max="9" width="73" style="143" bestFit="1" customWidth="1"/>
    <col min="10" max="10" width="18.7109375" style="84" bestFit="1" customWidth="1"/>
    <col min="11" max="11" width="10.42578125" style="84" bestFit="1" customWidth="1"/>
    <col min="12" max="12" width="11.28515625" style="87" bestFit="1" customWidth="1"/>
    <col min="13" max="13" width="11.140625" style="84" bestFit="1" customWidth="1"/>
    <col min="14" max="14" width="10.42578125" style="84" bestFit="1" customWidth="1"/>
    <col min="15" max="15" width="11.5703125" style="84" bestFit="1" customWidth="1"/>
    <col min="16" max="16" width="27.28515625" style="84" bestFit="1" customWidth="1"/>
    <col min="17" max="17" width="10.140625" style="84" bestFit="1" customWidth="1"/>
    <col min="18" max="18" width="11.85546875" style="84" bestFit="1" customWidth="1"/>
    <col min="19" max="19" width="13.5703125" style="84" bestFit="1" customWidth="1"/>
    <col min="20" max="20" width="12.42578125" style="84" bestFit="1" customWidth="1"/>
    <col min="21" max="21" width="5" style="84" bestFit="1" customWidth="1"/>
    <col min="22" max="22" width="14.5703125" style="84" bestFit="1" customWidth="1"/>
    <col min="23" max="23" width="10.42578125" style="84" bestFit="1" customWidth="1"/>
    <col min="24" max="24" width="14.140625" style="100" bestFit="1" customWidth="1"/>
    <col min="25" max="25" width="61.5703125" style="84" bestFit="1" customWidth="1"/>
    <col min="26" max="26" width="10.42578125" style="87" bestFit="1" customWidth="1"/>
    <col min="27" max="27" width="11.5703125" style="84" bestFit="1" customWidth="1"/>
    <col min="28" max="28" width="10.42578125" style="100" bestFit="1" customWidth="1"/>
    <col min="29" max="29" width="10.140625" style="87" bestFit="1" customWidth="1"/>
    <col min="30" max="30" width="10.42578125" style="101" bestFit="1" customWidth="1"/>
    <col min="31" max="31" width="12.140625" style="87" customWidth="1"/>
    <col min="32" max="32" width="11.28515625" style="100" bestFit="1" customWidth="1"/>
    <col min="33" max="33" width="8.28515625" style="87" bestFit="1" customWidth="1"/>
    <col min="34" max="34" width="8.85546875" style="87" bestFit="1" customWidth="1"/>
    <col min="35" max="35" width="13.85546875" style="87" bestFit="1" customWidth="1"/>
    <col min="36" max="36" width="12.42578125" style="87" bestFit="1" customWidth="1"/>
    <col min="37" max="37" width="16.140625" style="87" customWidth="1"/>
    <col min="38" max="38" width="18.42578125" style="102" customWidth="1"/>
    <col min="39" max="39" width="11.5703125" style="100" customWidth="1"/>
    <col min="40" max="40" width="13.85546875" style="103" customWidth="1"/>
    <col min="41" max="41" width="33.140625" style="87" customWidth="1"/>
    <col min="42" max="42" width="13.140625" style="103" customWidth="1"/>
    <col min="43" max="43" width="15.5703125" style="87" customWidth="1"/>
    <col min="44" max="44" width="16.5703125" style="87" customWidth="1"/>
    <col min="45" max="45" width="13.85546875" style="87" customWidth="1"/>
    <col min="46" max="46" width="13.7109375" style="87" customWidth="1"/>
    <col min="47" max="47" width="13.28515625" style="87" customWidth="1"/>
    <col min="48" max="48" width="12.28515625" style="87" customWidth="1"/>
    <col min="49" max="49" width="9.140625" style="84"/>
    <col min="50" max="50" width="10.42578125" style="84" customWidth="1"/>
    <col min="51" max="51" width="10.7109375" style="84" customWidth="1"/>
    <col min="52" max="52" width="10.85546875" style="84" customWidth="1"/>
    <col min="53" max="54" width="9.140625" style="84"/>
    <col min="55" max="55" width="10.140625" style="84" customWidth="1"/>
    <col min="56" max="56" width="10.42578125" style="84" customWidth="1"/>
    <col min="57" max="57" width="13" style="84" customWidth="1"/>
    <col min="58" max="59" width="9.140625" style="84"/>
    <col min="60" max="60" width="55.28515625" style="84" customWidth="1"/>
    <col min="61" max="286" width="9.140625" style="88"/>
    <col min="287" max="287" width="9.28515625" style="88" bestFit="1" customWidth="1"/>
    <col min="288" max="288" width="9.140625" style="88"/>
    <col min="289" max="289" width="9.28515625" style="88" bestFit="1" customWidth="1"/>
    <col min="290" max="294" width="9.140625" style="88"/>
    <col min="295" max="295" width="9.28515625" style="88" bestFit="1" customWidth="1"/>
    <col min="296" max="296" width="9.140625" style="88"/>
    <col min="297" max="297" width="9.28515625" style="88" bestFit="1" customWidth="1"/>
    <col min="298" max="302" width="9.140625" style="88"/>
    <col min="303" max="303" width="9.28515625" style="88" bestFit="1" customWidth="1"/>
    <col min="304" max="304" width="9.140625" style="88"/>
    <col min="305" max="305" width="9.28515625" style="88" bestFit="1" customWidth="1"/>
    <col min="306" max="310" width="9.140625" style="88"/>
    <col min="311" max="311" width="9.28515625" style="88" bestFit="1" customWidth="1"/>
    <col min="312" max="312" width="9.140625" style="88"/>
    <col min="313" max="313" width="9.28515625" style="88" bestFit="1" customWidth="1"/>
    <col min="314" max="318" width="9.140625" style="88"/>
    <col min="319" max="319" width="9.28515625" style="88" bestFit="1" customWidth="1"/>
    <col min="320" max="320" width="9.140625" style="88"/>
    <col min="321" max="321" width="9.28515625" style="88" bestFit="1" customWidth="1"/>
    <col min="322" max="326" width="9.140625" style="88"/>
    <col min="327" max="327" width="9.28515625" style="88" bestFit="1" customWidth="1"/>
    <col min="328" max="328" width="9.140625" style="88"/>
    <col min="329" max="329" width="9.28515625" style="88" bestFit="1" customWidth="1"/>
    <col min="330" max="334" width="9.140625" style="88"/>
    <col min="335" max="335" width="9.28515625" style="88" bestFit="1" customWidth="1"/>
    <col min="336" max="336" width="9.140625" style="88"/>
    <col min="337" max="337" width="9.28515625" style="88" bestFit="1" customWidth="1"/>
    <col min="338" max="342" width="9.140625" style="88"/>
    <col min="343" max="343" width="9.28515625" style="88" bestFit="1" customWidth="1"/>
    <col min="344" max="344" width="9.140625" style="88"/>
    <col min="345" max="345" width="9.28515625" style="88" bestFit="1" customWidth="1"/>
    <col min="346" max="350" width="9.140625" style="88"/>
    <col min="351" max="351" width="9.28515625" style="88" bestFit="1" customWidth="1"/>
    <col min="352" max="352" width="9.140625" style="88"/>
    <col min="353" max="353" width="9.28515625" style="88" bestFit="1" customWidth="1"/>
    <col min="354" max="358" width="9.140625" style="88"/>
    <col min="359" max="359" width="9.28515625" style="88" bestFit="1" customWidth="1"/>
    <col min="360" max="360" width="9.140625" style="88"/>
    <col min="361" max="361" width="9.28515625" style="88" bestFit="1" customWidth="1"/>
    <col min="362" max="366" width="9.140625" style="88"/>
    <col min="367" max="367" width="9.28515625" style="88" bestFit="1" customWidth="1"/>
    <col min="368" max="368" width="9.140625" style="88"/>
    <col min="369" max="369" width="9.28515625" style="88" bestFit="1" customWidth="1"/>
    <col min="370" max="374" width="9.140625" style="88"/>
    <col min="375" max="375" width="9.28515625" style="88" bestFit="1" customWidth="1"/>
    <col min="376" max="376" width="9.140625" style="88"/>
    <col min="377" max="377" width="9.28515625" style="88" bestFit="1" customWidth="1"/>
    <col min="378" max="382" width="9.140625" style="88"/>
    <col min="383" max="383" width="9.28515625" style="88" bestFit="1" customWidth="1"/>
    <col min="384" max="384" width="9.140625" style="88"/>
    <col min="385" max="385" width="9.28515625" style="88" bestFit="1" customWidth="1"/>
    <col min="386" max="390" width="9.140625" style="88"/>
    <col min="391" max="391" width="9.28515625" style="88" bestFit="1" customWidth="1"/>
    <col min="392" max="392" width="9.140625" style="88"/>
    <col min="393" max="393" width="9.28515625" style="88" bestFit="1" customWidth="1"/>
    <col min="394" max="398" width="9.140625" style="88"/>
    <col min="399" max="399" width="9.28515625" style="88" bestFit="1" customWidth="1"/>
    <col min="400" max="400" width="9.140625" style="88"/>
    <col min="401" max="401" width="9.28515625" style="88" bestFit="1" customWidth="1"/>
    <col min="402" max="406" width="9.140625" style="88"/>
    <col min="407" max="407" width="9.28515625" style="88" bestFit="1" customWidth="1"/>
    <col min="408" max="408" width="9.140625" style="88"/>
    <col min="409" max="409" width="9.28515625" style="88" bestFit="1" customWidth="1"/>
    <col min="410" max="414" width="9.140625" style="88"/>
    <col min="415" max="415" width="9.28515625" style="88" bestFit="1" customWidth="1"/>
    <col min="416" max="416" width="9.140625" style="88"/>
    <col min="417" max="417" width="9.28515625" style="88" bestFit="1" customWidth="1"/>
    <col min="418" max="422" width="9.140625" style="88"/>
    <col min="423" max="423" width="9.28515625" style="88" bestFit="1" customWidth="1"/>
    <col min="424" max="424" width="9.140625" style="88"/>
    <col min="425" max="425" width="9.28515625" style="88" bestFit="1" customWidth="1"/>
    <col min="426" max="430" width="9.140625" style="88"/>
    <col min="431" max="431" width="9.28515625" style="88" bestFit="1" customWidth="1"/>
    <col min="432" max="432" width="9.140625" style="88"/>
    <col min="433" max="433" width="9.28515625" style="88" bestFit="1" customWidth="1"/>
    <col min="434" max="438" width="9.140625" style="88"/>
    <col min="439" max="439" width="9.28515625" style="88" bestFit="1" customWidth="1"/>
    <col min="440" max="440" width="9.140625" style="88"/>
    <col min="441" max="441" width="9.28515625" style="88" bestFit="1" customWidth="1"/>
    <col min="442" max="446" width="9.140625" style="88"/>
    <col min="447" max="447" width="9.28515625" style="88" bestFit="1" customWidth="1"/>
    <col min="448" max="448" width="9.140625" style="88"/>
    <col min="449" max="449" width="9.28515625" style="88" bestFit="1" customWidth="1"/>
    <col min="450" max="453" width="9.140625" style="88"/>
    <col min="454" max="454" width="9.140625" style="84"/>
    <col min="455" max="455" width="9.28515625" style="84" bestFit="1" customWidth="1"/>
    <col min="456" max="456" width="9.140625" style="84"/>
    <col min="457" max="457" width="9.28515625" style="84" bestFit="1" customWidth="1"/>
    <col min="458" max="462" width="9.140625" style="84"/>
    <col min="463" max="463" width="9.28515625" style="84" bestFit="1" customWidth="1"/>
    <col min="464" max="464" width="9.140625" style="84"/>
    <col min="465" max="465" width="9.28515625" style="84" bestFit="1" customWidth="1"/>
    <col min="466" max="470" width="9.140625" style="84"/>
    <col min="471" max="471" width="9.28515625" style="84" bestFit="1" customWidth="1"/>
    <col min="472" max="472" width="9.140625" style="84"/>
    <col min="473" max="473" width="9.28515625" style="84" bestFit="1" customWidth="1"/>
    <col min="474" max="478" width="9.140625" style="84"/>
    <col min="479" max="479" width="9.28515625" style="84" bestFit="1" customWidth="1"/>
    <col min="480" max="480" width="9.140625" style="84"/>
    <col min="481" max="481" width="9.28515625" style="84" bestFit="1" customWidth="1"/>
    <col min="482" max="486" width="9.140625" style="84"/>
    <col min="487" max="487" width="9.28515625" style="84" bestFit="1" customWidth="1"/>
    <col min="488" max="488" width="9.140625" style="84"/>
    <col min="489" max="489" width="9.28515625" style="84" bestFit="1" customWidth="1"/>
    <col min="490" max="494" width="9.140625" style="84"/>
    <col min="495" max="495" width="9.28515625" style="84" bestFit="1" customWidth="1"/>
    <col min="496" max="496" width="9.140625" style="84"/>
    <col min="497" max="497" width="9.28515625" style="84" bestFit="1" customWidth="1"/>
    <col min="498" max="502" width="9.140625" style="84"/>
    <col min="503" max="503" width="9.28515625" style="84" bestFit="1" customWidth="1"/>
    <col min="504" max="504" width="9.140625" style="84"/>
    <col min="505" max="505" width="9.28515625" style="84" bestFit="1" customWidth="1"/>
    <col min="506" max="510" width="9.140625" style="84"/>
    <col min="511" max="511" width="9.28515625" style="84" bestFit="1" customWidth="1"/>
    <col min="512" max="512" width="9.140625" style="84"/>
    <col min="513" max="513" width="9.28515625" style="84" bestFit="1" customWidth="1"/>
    <col min="514" max="518" width="9.140625" style="84"/>
    <col min="519" max="519" width="9.28515625" style="84" bestFit="1" customWidth="1"/>
    <col min="520" max="520" width="9.140625" style="84"/>
    <col min="521" max="521" width="9.28515625" style="84" bestFit="1" customWidth="1"/>
    <col min="522" max="526" width="9.140625" style="84"/>
    <col min="527" max="527" width="9.28515625" style="84" bestFit="1" customWidth="1"/>
    <col min="528" max="528" width="9.140625" style="84"/>
    <col min="529" max="529" width="9.28515625" style="84" bestFit="1" customWidth="1"/>
    <col min="530" max="534" width="9.140625" style="84"/>
    <col min="535" max="535" width="9.28515625" style="84" bestFit="1" customWidth="1"/>
    <col min="536" max="536" width="9.140625" style="84"/>
    <col min="537" max="537" width="9.28515625" style="84" bestFit="1" customWidth="1"/>
    <col min="538" max="542" width="9.140625" style="84"/>
    <col min="543" max="543" width="9.28515625" style="84" bestFit="1" customWidth="1"/>
    <col min="544" max="544" width="9.140625" style="84"/>
    <col min="545" max="545" width="9.28515625" style="84" bestFit="1" customWidth="1"/>
    <col min="546" max="550" width="9.140625" style="84"/>
    <col min="551" max="551" width="9.28515625" style="84" bestFit="1" customWidth="1"/>
    <col min="552" max="552" width="9.140625" style="84"/>
    <col min="553" max="553" width="9.28515625" style="84" bestFit="1" customWidth="1"/>
    <col min="554" max="558" width="9.140625" style="84"/>
    <col min="559" max="559" width="9.28515625" style="84" bestFit="1" customWidth="1"/>
    <col min="560" max="560" width="9.140625" style="84"/>
    <col min="561" max="561" width="9.28515625" style="84" bestFit="1" customWidth="1"/>
    <col min="562" max="566" width="9.140625" style="84"/>
    <col min="567" max="567" width="9.28515625" style="84" bestFit="1" customWidth="1"/>
    <col min="568" max="568" width="9.140625" style="84"/>
    <col min="569" max="569" width="9.28515625" style="84" bestFit="1" customWidth="1"/>
    <col min="570" max="574" width="9.140625" style="84"/>
    <col min="575" max="575" width="9.28515625" style="84" bestFit="1" customWidth="1"/>
    <col min="576" max="576" width="9.140625" style="84"/>
    <col min="577" max="577" width="9.28515625" style="84" bestFit="1" customWidth="1"/>
    <col min="578" max="582" width="9.140625" style="84"/>
    <col min="583" max="583" width="9.28515625" style="84" bestFit="1" customWidth="1"/>
    <col min="584" max="584" width="9.140625" style="84"/>
    <col min="585" max="585" width="9.28515625" style="84" bestFit="1" customWidth="1"/>
    <col min="586" max="590" width="9.140625" style="84"/>
    <col min="591" max="591" width="9.28515625" style="84" bestFit="1" customWidth="1"/>
    <col min="592" max="592" width="9.140625" style="84"/>
    <col min="593" max="593" width="9.28515625" style="84" bestFit="1" customWidth="1"/>
    <col min="594" max="598" width="9.140625" style="84"/>
    <col min="599" max="599" width="9.28515625" style="84" bestFit="1" customWidth="1"/>
    <col min="600" max="600" width="9.140625" style="84"/>
    <col min="601" max="601" width="9.28515625" style="84" bestFit="1" customWidth="1"/>
    <col min="602" max="606" width="9.140625" style="84"/>
    <col min="607" max="607" width="9.28515625" style="84" bestFit="1" customWidth="1"/>
    <col min="608" max="608" width="9.140625" style="84"/>
    <col min="609" max="609" width="9.28515625" style="84" bestFit="1" customWidth="1"/>
    <col min="610" max="614" width="9.140625" style="84"/>
    <col min="615" max="615" width="9.28515625" style="84" bestFit="1" customWidth="1"/>
    <col min="616" max="616" width="9.140625" style="84"/>
    <col min="617" max="617" width="9.28515625" style="84" bestFit="1" customWidth="1"/>
    <col min="618" max="622" width="9.140625" style="84"/>
    <col min="623" max="623" width="9.28515625" style="84" bestFit="1" customWidth="1"/>
    <col min="624" max="624" width="9.140625" style="84"/>
    <col min="625" max="625" width="9.28515625" style="84" bestFit="1" customWidth="1"/>
    <col min="626" max="630" width="9.140625" style="84"/>
    <col min="631" max="631" width="9.28515625" style="84" bestFit="1" customWidth="1"/>
    <col min="632" max="632" width="9.140625" style="84"/>
    <col min="633" max="633" width="9.28515625" style="84" bestFit="1" customWidth="1"/>
    <col min="634" max="638" width="9.140625" style="84"/>
    <col min="639" max="639" width="9.28515625" style="84" bestFit="1" customWidth="1"/>
    <col min="640" max="640" width="9.140625" style="84"/>
    <col min="641" max="641" width="9.28515625" style="84" bestFit="1" customWidth="1"/>
    <col min="642" max="646" width="9.140625" style="84"/>
    <col min="647" max="647" width="9.28515625" style="84" bestFit="1" customWidth="1"/>
    <col min="648" max="648" width="9.140625" style="84"/>
    <col min="649" max="649" width="9.28515625" style="84" bestFit="1" customWidth="1"/>
    <col min="650" max="654" width="9.140625" style="84"/>
    <col min="655" max="655" width="9.28515625" style="84" bestFit="1" customWidth="1"/>
    <col min="656" max="656" width="9.140625" style="84"/>
    <col min="657" max="657" width="9.28515625" style="84" bestFit="1" customWidth="1"/>
    <col min="658" max="662" width="9.140625" style="84"/>
    <col min="663" max="663" width="9.28515625" style="84" bestFit="1" customWidth="1"/>
    <col min="664" max="664" width="9.140625" style="84"/>
    <col min="665" max="665" width="9.28515625" style="84" bestFit="1" customWidth="1"/>
    <col min="666" max="670" width="9.140625" style="84"/>
    <col min="671" max="671" width="9.28515625" style="84" bestFit="1" customWidth="1"/>
    <col min="672" max="672" width="9.140625" style="84"/>
    <col min="673" max="673" width="9.28515625" style="84" bestFit="1" customWidth="1"/>
    <col min="674" max="678" width="9.140625" style="84"/>
    <col min="679" max="679" width="9.28515625" style="84" bestFit="1" customWidth="1"/>
    <col min="680" max="680" width="9.140625" style="84"/>
    <col min="681" max="681" width="9.28515625" style="84" bestFit="1" customWidth="1"/>
    <col min="682" max="686" width="9.140625" style="84"/>
    <col min="687" max="687" width="9.28515625" style="84" bestFit="1" customWidth="1"/>
    <col min="688" max="688" width="9.140625" style="84"/>
    <col min="689" max="689" width="9.28515625" style="84" bestFit="1" customWidth="1"/>
    <col min="690" max="694" width="9.140625" style="84"/>
    <col min="695" max="695" width="9.28515625" style="84" bestFit="1" customWidth="1"/>
    <col min="696" max="696" width="9.140625" style="84"/>
    <col min="697" max="697" width="9.28515625" style="84" bestFit="1" customWidth="1"/>
    <col min="698" max="702" width="9.140625" style="84"/>
    <col min="703" max="703" width="9.28515625" style="84" bestFit="1" customWidth="1"/>
    <col min="704" max="704" width="9.140625" style="84"/>
    <col min="705" max="705" width="9.28515625" style="84" bestFit="1" customWidth="1"/>
    <col min="706" max="710" width="9.140625" style="84"/>
    <col min="711" max="711" width="9.28515625" style="84" bestFit="1" customWidth="1"/>
    <col min="712" max="712" width="9.140625" style="84"/>
    <col min="713" max="713" width="9.28515625" style="84" bestFit="1" customWidth="1"/>
    <col min="714" max="718" width="9.140625" style="84"/>
    <col min="719" max="719" width="9.28515625" style="84" bestFit="1" customWidth="1"/>
    <col min="720" max="720" width="9.140625" style="84"/>
    <col min="721" max="721" width="9.28515625" style="84" bestFit="1" customWidth="1"/>
    <col min="722" max="726" width="9.140625" style="84"/>
    <col min="727" max="727" width="9.28515625" style="84" bestFit="1" customWidth="1"/>
    <col min="728" max="728" width="9.140625" style="84"/>
    <col min="729" max="729" width="9.28515625" style="84" bestFit="1" customWidth="1"/>
    <col min="730" max="734" width="9.140625" style="84"/>
    <col min="735" max="735" width="9.28515625" style="84" bestFit="1" customWidth="1"/>
    <col min="736" max="736" width="9.140625" style="84"/>
    <col min="737" max="737" width="9.28515625" style="84" bestFit="1" customWidth="1"/>
    <col min="738" max="742" width="9.140625" style="84"/>
    <col min="743" max="743" width="9.28515625" style="84" bestFit="1" customWidth="1"/>
    <col min="744" max="744" width="9.140625" style="84"/>
    <col min="745" max="745" width="9.28515625" style="84" bestFit="1" customWidth="1"/>
    <col min="746" max="750" width="9.140625" style="84"/>
    <col min="751" max="751" width="9.28515625" style="84" bestFit="1" customWidth="1"/>
    <col min="752" max="752" width="9.140625" style="84"/>
    <col min="753" max="753" width="9.28515625" style="84" bestFit="1" customWidth="1"/>
    <col min="754" max="758" width="9.140625" style="84"/>
    <col min="759" max="759" width="9.28515625" style="84" bestFit="1" customWidth="1"/>
    <col min="760" max="760" width="9.140625" style="84"/>
    <col min="761" max="761" width="9.28515625" style="84" bestFit="1" customWidth="1"/>
    <col min="762" max="766" width="9.140625" style="84"/>
    <col min="767" max="767" width="9.28515625" style="84" bestFit="1" customWidth="1"/>
    <col min="768" max="768" width="9.140625" style="84"/>
    <col min="769" max="769" width="9.28515625" style="84" bestFit="1" customWidth="1"/>
    <col min="770" max="774" width="9.140625" style="84"/>
    <col min="775" max="775" width="9.28515625" style="84" bestFit="1" customWidth="1"/>
    <col min="776" max="776" width="9.140625" style="84"/>
    <col min="777" max="777" width="9.28515625" style="84" bestFit="1" customWidth="1"/>
    <col min="778" max="782" width="9.140625" style="84"/>
    <col min="783" max="783" width="9.28515625" style="84" bestFit="1" customWidth="1"/>
    <col min="784" max="784" width="9.140625" style="84"/>
    <col min="785" max="785" width="9.28515625" style="84" bestFit="1" customWidth="1"/>
    <col min="786" max="790" width="9.140625" style="84"/>
    <col min="791" max="791" width="9.28515625" style="84" bestFit="1" customWidth="1"/>
    <col min="792" max="792" width="9.140625" style="84"/>
    <col min="793" max="793" width="9.28515625" style="84" bestFit="1" customWidth="1"/>
    <col min="794" max="798" width="9.140625" style="84"/>
    <col min="799" max="799" width="9.28515625" style="84" bestFit="1" customWidth="1"/>
    <col min="800" max="800" width="9.140625" style="84"/>
    <col min="801" max="801" width="9.28515625" style="84" bestFit="1" customWidth="1"/>
    <col min="802" max="806" width="9.140625" style="84"/>
    <col min="807" max="807" width="9.28515625" style="84" bestFit="1" customWidth="1"/>
    <col min="808" max="808" width="9.140625" style="84"/>
    <col min="809" max="809" width="9.28515625" style="84" bestFit="1" customWidth="1"/>
    <col min="810" max="814" width="9.140625" style="84"/>
    <col min="815" max="815" width="9.28515625" style="84" bestFit="1" customWidth="1"/>
    <col min="816" max="816" width="9.140625" style="84"/>
    <col min="817" max="817" width="9.28515625" style="84" bestFit="1" customWidth="1"/>
    <col min="818" max="822" width="9.140625" style="84"/>
    <col min="823" max="823" width="9.28515625" style="84" bestFit="1" customWidth="1"/>
    <col min="824" max="824" width="9.140625" style="84"/>
    <col min="825" max="825" width="9.28515625" style="84" bestFit="1" customWidth="1"/>
    <col min="826" max="830" width="9.140625" style="84"/>
    <col min="831" max="831" width="9.28515625" style="84" bestFit="1" customWidth="1"/>
    <col min="832" max="832" width="9.140625" style="84"/>
    <col min="833" max="833" width="9.28515625" style="84" bestFit="1" customWidth="1"/>
    <col min="834" max="838" width="9.140625" style="84"/>
    <col min="839" max="839" width="9.28515625" style="84" bestFit="1" customWidth="1"/>
    <col min="840" max="840" width="9.140625" style="84"/>
    <col min="841" max="841" width="9.28515625" style="84" bestFit="1" customWidth="1"/>
    <col min="842" max="846" width="9.140625" style="84"/>
    <col min="847" max="847" width="9.28515625" style="84" bestFit="1" customWidth="1"/>
    <col min="848" max="848" width="9.140625" style="84"/>
    <col min="849" max="849" width="9.28515625" style="84" bestFit="1" customWidth="1"/>
    <col min="850" max="854" width="9.140625" style="84"/>
    <col min="855" max="855" width="9.28515625" style="84" bestFit="1" customWidth="1"/>
    <col min="856" max="856" width="9.140625" style="84"/>
    <col min="857" max="857" width="9.28515625" style="84" bestFit="1" customWidth="1"/>
    <col min="858" max="862" width="9.140625" style="84"/>
    <col min="863" max="863" width="9.28515625" style="84" bestFit="1" customWidth="1"/>
    <col min="864" max="864" width="9.140625" style="84"/>
    <col min="865" max="865" width="9.28515625" style="84" bestFit="1" customWidth="1"/>
    <col min="866" max="870" width="9.140625" style="84"/>
    <col min="871" max="871" width="9.28515625" style="84" bestFit="1" customWidth="1"/>
    <col min="872" max="872" width="9.140625" style="84"/>
    <col min="873" max="873" width="9.28515625" style="84" bestFit="1" customWidth="1"/>
    <col min="874" max="878" width="9.140625" style="84"/>
    <col min="879" max="879" width="9.28515625" style="84" bestFit="1" customWidth="1"/>
    <col min="880" max="880" width="9.140625" style="84"/>
    <col min="881" max="881" width="9.28515625" style="84" bestFit="1" customWidth="1"/>
    <col min="882" max="886" width="9.140625" style="84"/>
    <col min="887" max="887" width="9.28515625" style="84" bestFit="1" customWidth="1"/>
    <col min="888" max="888" width="9.140625" style="84"/>
    <col min="889" max="889" width="9.28515625" style="84" bestFit="1" customWidth="1"/>
    <col min="890" max="894" width="9.140625" style="84"/>
    <col min="895" max="895" width="9.28515625" style="84" bestFit="1" customWidth="1"/>
    <col min="896" max="896" width="9.140625" style="84"/>
    <col min="897" max="897" width="9.28515625" style="84" bestFit="1" customWidth="1"/>
    <col min="898" max="902" width="9.140625" style="84"/>
    <col min="903" max="903" width="9.28515625" style="84" bestFit="1" customWidth="1"/>
    <col min="904" max="904" width="9.140625" style="84"/>
    <col min="905" max="905" width="9.28515625" style="84" bestFit="1" customWidth="1"/>
    <col min="906" max="910" width="9.140625" style="84"/>
    <col min="911" max="911" width="9.28515625" style="84" bestFit="1" customWidth="1"/>
    <col min="912" max="912" width="9.140625" style="84"/>
    <col min="913" max="913" width="9.28515625" style="84" bestFit="1" customWidth="1"/>
    <col min="914" max="918" width="9.140625" style="84"/>
    <col min="919" max="919" width="9.28515625" style="84" bestFit="1" customWidth="1"/>
    <col min="920" max="920" width="9.140625" style="84"/>
    <col min="921" max="921" width="9.28515625" style="84" bestFit="1" customWidth="1"/>
    <col min="922" max="926" width="9.140625" style="84"/>
    <col min="927" max="927" width="9.28515625" style="84" bestFit="1" customWidth="1"/>
    <col min="928" max="928" width="9.140625" style="84"/>
    <col min="929" max="929" width="9.28515625" style="84" bestFit="1" customWidth="1"/>
    <col min="930" max="934" width="9.140625" style="84"/>
    <col min="935" max="935" width="9.28515625" style="84" bestFit="1" customWidth="1"/>
    <col min="936" max="936" width="9.140625" style="84"/>
    <col min="937" max="937" width="9.28515625" style="84" bestFit="1" customWidth="1"/>
    <col min="938" max="942" width="9.140625" style="84"/>
    <col min="943" max="943" width="9.28515625" style="84" bestFit="1" customWidth="1"/>
    <col min="944" max="944" width="9.140625" style="84"/>
    <col min="945" max="945" width="9.28515625" style="84" bestFit="1" customWidth="1"/>
    <col min="946" max="950" width="9.140625" style="84"/>
    <col min="951" max="951" width="9.28515625" style="84" bestFit="1" customWidth="1"/>
    <col min="952" max="952" width="9.140625" style="84"/>
    <col min="953" max="953" width="9.28515625" style="84" bestFit="1" customWidth="1"/>
    <col min="954" max="958" width="9.140625" style="84"/>
    <col min="959" max="959" width="9.28515625" style="84" bestFit="1" customWidth="1"/>
    <col min="960" max="960" width="9.140625" style="84"/>
    <col min="961" max="961" width="9.28515625" style="84" bestFit="1" customWidth="1"/>
    <col min="962" max="966" width="9.140625" style="84"/>
    <col min="967" max="967" width="9.28515625" style="84" bestFit="1" customWidth="1"/>
    <col min="968" max="968" width="9.140625" style="84"/>
    <col min="969" max="969" width="9.28515625" style="84" bestFit="1" customWidth="1"/>
    <col min="970" max="974" width="9.140625" style="84"/>
    <col min="975" max="975" width="9.28515625" style="84" bestFit="1" customWidth="1"/>
    <col min="976" max="976" width="9.140625" style="84"/>
    <col min="977" max="977" width="9.28515625" style="84" bestFit="1" customWidth="1"/>
    <col min="978" max="982" width="9.140625" style="84"/>
    <col min="983" max="983" width="9.28515625" style="84" bestFit="1" customWidth="1"/>
    <col min="984" max="984" width="9.140625" style="84"/>
    <col min="985" max="985" width="9.28515625" style="84" bestFit="1" customWidth="1"/>
    <col min="986" max="990" width="9.140625" style="84"/>
    <col min="991" max="991" width="9.28515625" style="84" bestFit="1" customWidth="1"/>
    <col min="992" max="992" width="9.140625" style="84"/>
    <col min="993" max="993" width="9.28515625" style="84" bestFit="1" customWidth="1"/>
    <col min="994" max="998" width="9.140625" style="84"/>
    <col min="999" max="999" width="9.28515625" style="84" bestFit="1" customWidth="1"/>
    <col min="1000" max="1000" width="9.140625" style="84"/>
    <col min="1001" max="1001" width="9.28515625" style="84" bestFit="1" customWidth="1"/>
    <col min="1002" max="1006" width="9.140625" style="84"/>
    <col min="1007" max="1007" width="9.28515625" style="84" bestFit="1" customWidth="1"/>
    <col min="1008" max="1008" width="9.140625" style="84"/>
    <col min="1009" max="1009" width="9.28515625" style="84" bestFit="1" customWidth="1"/>
    <col min="1010" max="1014" width="9.140625" style="84"/>
    <col min="1015" max="1015" width="9.28515625" style="84" bestFit="1" customWidth="1"/>
    <col min="1016" max="1016" width="9.140625" style="84"/>
    <col min="1017" max="1017" width="9.28515625" style="84" bestFit="1" customWidth="1"/>
    <col min="1018" max="1022" width="9.140625" style="84"/>
    <col min="1023" max="1023" width="9.28515625" style="84" bestFit="1" customWidth="1"/>
    <col min="1024" max="1024" width="9.140625" style="84"/>
    <col min="1025" max="1025" width="9.28515625" style="84" bestFit="1" customWidth="1"/>
    <col min="1026" max="1030" width="9.140625" style="84"/>
    <col min="1031" max="1031" width="9.28515625" style="84" bestFit="1" customWidth="1"/>
    <col min="1032" max="1032" width="9.140625" style="84"/>
    <col min="1033" max="1033" width="9.28515625" style="84" bestFit="1" customWidth="1"/>
    <col min="1034" max="1038" width="9.140625" style="84"/>
    <col min="1039" max="1039" width="9.28515625" style="84" bestFit="1" customWidth="1"/>
    <col min="1040" max="1040" width="9.140625" style="84"/>
    <col min="1041" max="1041" width="9.28515625" style="84" bestFit="1" customWidth="1"/>
    <col min="1042" max="1046" width="9.140625" style="84"/>
    <col min="1047" max="1047" width="9.28515625" style="84" bestFit="1" customWidth="1"/>
    <col min="1048" max="1048" width="9.140625" style="84"/>
    <col min="1049" max="1049" width="9.28515625" style="84" bestFit="1" customWidth="1"/>
    <col min="1050" max="1054" width="9.140625" style="84"/>
    <col min="1055" max="1055" width="9.28515625" style="84" bestFit="1" customWidth="1"/>
    <col min="1056" max="1056" width="9.140625" style="84"/>
    <col min="1057" max="1057" width="9.28515625" style="84" bestFit="1" customWidth="1"/>
    <col min="1058" max="1062" width="9.140625" style="84"/>
    <col min="1063" max="1063" width="9.28515625" style="84" bestFit="1" customWidth="1"/>
    <col min="1064" max="1064" width="9.140625" style="84"/>
    <col min="1065" max="1065" width="9.28515625" style="84" bestFit="1" customWidth="1"/>
    <col min="1066" max="1070" width="9.140625" style="84"/>
    <col min="1071" max="1071" width="9.28515625" style="84" bestFit="1" customWidth="1"/>
    <col min="1072" max="1072" width="9.140625" style="84"/>
    <col min="1073" max="1073" width="9.28515625" style="84" bestFit="1" customWidth="1"/>
    <col min="1074" max="1078" width="9.140625" style="84"/>
    <col min="1079" max="1079" width="9.28515625" style="84" bestFit="1" customWidth="1"/>
    <col min="1080" max="1080" width="9.140625" style="84"/>
    <col min="1081" max="1081" width="9.28515625" style="84" bestFit="1" customWidth="1"/>
    <col min="1082" max="1086" width="9.140625" style="84"/>
    <col min="1087" max="1087" width="9.28515625" style="84" bestFit="1" customWidth="1"/>
    <col min="1088" max="1088" width="9.140625" style="84"/>
    <col min="1089" max="1089" width="9.28515625" style="84" bestFit="1" customWidth="1"/>
    <col min="1090" max="1094" width="9.140625" style="84"/>
    <col min="1095" max="1095" width="9.28515625" style="84" bestFit="1" customWidth="1"/>
    <col min="1096" max="1096" width="9.140625" style="84"/>
    <col min="1097" max="1097" width="9.28515625" style="84" bestFit="1" customWidth="1"/>
    <col min="1098" max="1102" width="9.140625" style="84"/>
    <col min="1103" max="1103" width="9.28515625" style="84" bestFit="1" customWidth="1"/>
    <col min="1104" max="1104" width="9.140625" style="84"/>
    <col min="1105" max="1105" width="9.28515625" style="84" bestFit="1" customWidth="1"/>
    <col min="1106" max="1110" width="9.140625" style="84"/>
    <col min="1111" max="1111" width="9.28515625" style="84" bestFit="1" customWidth="1"/>
    <col min="1112" max="1112" width="9.140625" style="84"/>
    <col min="1113" max="1113" width="9.28515625" style="84" bestFit="1" customWidth="1"/>
    <col min="1114" max="1118" width="9.140625" style="84"/>
    <col min="1119" max="1119" width="9.28515625" style="84" bestFit="1" customWidth="1"/>
    <col min="1120" max="1120" width="9.140625" style="84"/>
    <col min="1121" max="1121" width="9.28515625" style="84" bestFit="1" customWidth="1"/>
    <col min="1122" max="1126" width="9.140625" style="84"/>
    <col min="1127" max="1127" width="9.28515625" style="84" bestFit="1" customWidth="1"/>
    <col min="1128" max="1128" width="9.140625" style="84"/>
    <col min="1129" max="1129" width="9.28515625" style="84" bestFit="1" customWidth="1"/>
    <col min="1130" max="1134" width="9.140625" style="84"/>
    <col min="1135" max="1135" width="9.28515625" style="84" bestFit="1" customWidth="1"/>
    <col min="1136" max="1136" width="9.140625" style="84"/>
    <col min="1137" max="1137" width="9.28515625" style="84" bestFit="1" customWidth="1"/>
    <col min="1138" max="1142" width="9.140625" style="84"/>
    <col min="1143" max="1143" width="9.28515625" style="84" bestFit="1" customWidth="1"/>
    <col min="1144" max="1144" width="9.140625" style="84"/>
    <col min="1145" max="1145" width="9.28515625" style="84" bestFit="1" customWidth="1"/>
    <col min="1146" max="1150" width="9.140625" style="84"/>
    <col min="1151" max="1151" width="9.28515625" style="84" bestFit="1" customWidth="1"/>
    <col min="1152" max="1152" width="9.140625" style="84"/>
    <col min="1153" max="1153" width="9.28515625" style="84" bestFit="1" customWidth="1"/>
    <col min="1154" max="1158" width="9.140625" style="84"/>
    <col min="1159" max="1159" width="9.28515625" style="84" bestFit="1" customWidth="1"/>
    <col min="1160" max="1160" width="9.140625" style="84"/>
    <col min="1161" max="1161" width="9.28515625" style="84" bestFit="1" customWidth="1"/>
    <col min="1162" max="1166" width="9.140625" style="84"/>
    <col min="1167" max="1167" width="9.28515625" style="84" bestFit="1" customWidth="1"/>
    <col min="1168" max="1168" width="9.140625" style="84"/>
    <col min="1169" max="1169" width="9.28515625" style="84" bestFit="1" customWidth="1"/>
    <col min="1170" max="1174" width="9.140625" style="84"/>
    <col min="1175" max="1175" width="9.28515625" style="84" bestFit="1" customWidth="1"/>
    <col min="1176" max="1176" width="9.140625" style="84"/>
    <col min="1177" max="1177" width="9.28515625" style="84" bestFit="1" customWidth="1"/>
    <col min="1178" max="1182" width="9.140625" style="84"/>
    <col min="1183" max="1183" width="9.28515625" style="84" bestFit="1" customWidth="1"/>
    <col min="1184" max="1184" width="9.140625" style="84"/>
    <col min="1185" max="1185" width="9.28515625" style="84" bestFit="1" customWidth="1"/>
    <col min="1186" max="1190" width="9.140625" style="84"/>
    <col min="1191" max="1191" width="9.28515625" style="84" bestFit="1" customWidth="1"/>
    <col min="1192" max="1192" width="9.140625" style="84"/>
    <col min="1193" max="1193" width="9.28515625" style="84" bestFit="1" customWidth="1"/>
    <col min="1194" max="1198" width="9.140625" style="84"/>
    <col min="1199" max="1199" width="9.28515625" style="84" bestFit="1" customWidth="1"/>
    <col min="1200" max="1200" width="9.140625" style="84"/>
    <col min="1201" max="1201" width="9.28515625" style="84" bestFit="1" customWidth="1"/>
    <col min="1202" max="1206" width="9.140625" style="84"/>
    <col min="1207" max="1207" width="9.28515625" style="84" bestFit="1" customWidth="1"/>
    <col min="1208" max="1208" width="9.140625" style="84"/>
    <col min="1209" max="1209" width="9.28515625" style="84" bestFit="1" customWidth="1"/>
    <col min="1210" max="1214" width="9.140625" style="84"/>
    <col min="1215" max="1215" width="9.28515625" style="84" bestFit="1" customWidth="1"/>
    <col min="1216" max="1216" width="9.140625" style="84"/>
    <col min="1217" max="1217" width="9.28515625" style="84" bestFit="1" customWidth="1"/>
    <col min="1218" max="1222" width="9.140625" style="84"/>
    <col min="1223" max="1223" width="9.28515625" style="84" bestFit="1" customWidth="1"/>
    <col min="1224" max="1224" width="9.140625" style="84"/>
    <col min="1225" max="1225" width="9.28515625" style="84" bestFit="1" customWidth="1"/>
    <col min="1226" max="1230" width="9.140625" style="84"/>
    <col min="1231" max="1231" width="9.28515625" style="84" bestFit="1" customWidth="1"/>
    <col min="1232" max="1232" width="9.140625" style="84"/>
    <col min="1233" max="1233" width="9.28515625" style="84" bestFit="1" customWidth="1"/>
    <col min="1234" max="1238" width="9.140625" style="84"/>
    <col min="1239" max="1239" width="9.28515625" style="84" bestFit="1" customWidth="1"/>
    <col min="1240" max="1240" width="9.140625" style="84"/>
    <col min="1241" max="1241" width="9.28515625" style="84" bestFit="1" customWidth="1"/>
    <col min="1242" max="1246" width="9.140625" style="84"/>
    <col min="1247" max="1247" width="9.28515625" style="84" bestFit="1" customWidth="1"/>
    <col min="1248" max="1248" width="9.140625" style="84"/>
    <col min="1249" max="1249" width="9.28515625" style="84" bestFit="1" customWidth="1"/>
    <col min="1250" max="1254" width="9.140625" style="84"/>
    <col min="1255" max="1255" width="9.28515625" style="84" bestFit="1" customWidth="1"/>
    <col min="1256" max="1256" width="9.140625" style="84"/>
    <col min="1257" max="1257" width="9.28515625" style="84" bestFit="1" customWidth="1"/>
    <col min="1258" max="1262" width="9.140625" style="84"/>
    <col min="1263" max="1263" width="9.28515625" style="84" bestFit="1" customWidth="1"/>
    <col min="1264" max="1264" width="9.140625" style="84"/>
    <col min="1265" max="1265" width="9.28515625" style="84" bestFit="1" customWidth="1"/>
    <col min="1266" max="1270" width="9.140625" style="84"/>
    <col min="1271" max="1271" width="9.28515625" style="84" bestFit="1" customWidth="1"/>
    <col min="1272" max="1272" width="9.140625" style="84"/>
    <col min="1273" max="1273" width="9.28515625" style="84" bestFit="1" customWidth="1"/>
    <col min="1274" max="1278" width="9.140625" style="84"/>
    <col min="1279" max="1279" width="9.28515625" style="84" bestFit="1" customWidth="1"/>
    <col min="1280" max="1280" width="9.140625" style="84"/>
    <col min="1281" max="1281" width="9.28515625" style="84" bestFit="1" customWidth="1"/>
    <col min="1282" max="1286" width="9.140625" style="84"/>
    <col min="1287" max="1287" width="9.28515625" style="84" bestFit="1" customWidth="1"/>
    <col min="1288" max="1288" width="9.140625" style="84"/>
    <col min="1289" max="1289" width="9.28515625" style="84" bestFit="1" customWidth="1"/>
    <col min="1290" max="1294" width="9.140625" style="84"/>
    <col min="1295" max="1295" width="9.28515625" style="84" bestFit="1" customWidth="1"/>
    <col min="1296" max="1296" width="9.140625" style="84"/>
    <col min="1297" max="1297" width="9.28515625" style="84" bestFit="1" customWidth="1"/>
    <col min="1298" max="1302" width="9.140625" style="84"/>
    <col min="1303" max="1303" width="9.28515625" style="84" bestFit="1" customWidth="1"/>
    <col min="1304" max="1304" width="9.140625" style="84"/>
    <col min="1305" max="1305" width="9.28515625" style="84" bestFit="1" customWidth="1"/>
    <col min="1306" max="1310" width="9.140625" style="84"/>
    <col min="1311" max="1311" width="9.28515625" style="84" bestFit="1" customWidth="1"/>
    <col min="1312" max="1312" width="9.140625" style="84"/>
    <col min="1313" max="1313" width="9.28515625" style="84" bestFit="1" customWidth="1"/>
    <col min="1314" max="1318" width="9.140625" style="84"/>
    <col min="1319" max="1319" width="9.28515625" style="84" bestFit="1" customWidth="1"/>
    <col min="1320" max="1320" width="9.140625" style="84"/>
    <col min="1321" max="1321" width="9.28515625" style="84" bestFit="1" customWidth="1"/>
    <col min="1322" max="1326" width="9.140625" style="84"/>
    <col min="1327" max="1327" width="9.28515625" style="84" bestFit="1" customWidth="1"/>
    <col min="1328" max="1328" width="9.140625" style="84"/>
    <col min="1329" max="1329" width="9.28515625" style="84" bestFit="1" customWidth="1"/>
    <col min="1330" max="1334" width="9.140625" style="84"/>
    <col min="1335" max="1335" width="9.28515625" style="84" bestFit="1" customWidth="1"/>
    <col min="1336" max="1336" width="9.140625" style="84"/>
    <col min="1337" max="1337" width="9.28515625" style="84" bestFit="1" customWidth="1"/>
    <col min="1338" max="1342" width="9.140625" style="84"/>
    <col min="1343" max="1343" width="9.28515625" style="84" bestFit="1" customWidth="1"/>
    <col min="1344" max="1344" width="9.140625" style="84"/>
    <col min="1345" max="1345" width="9.28515625" style="84" bestFit="1" customWidth="1"/>
    <col min="1346" max="1350" width="9.140625" style="84"/>
    <col min="1351" max="1351" width="9.28515625" style="84" bestFit="1" customWidth="1"/>
    <col min="1352" max="1352" width="9.140625" style="84"/>
    <col min="1353" max="1353" width="9.28515625" style="84" bestFit="1" customWidth="1"/>
    <col min="1354" max="1358" width="9.140625" style="84"/>
    <col min="1359" max="1359" width="9.28515625" style="84" bestFit="1" customWidth="1"/>
    <col min="1360" max="1360" width="9.140625" style="84"/>
    <col min="1361" max="1361" width="9.28515625" style="84" bestFit="1" customWidth="1"/>
    <col min="1362" max="1366" width="9.140625" style="84"/>
    <col min="1367" max="1367" width="9.28515625" style="84" bestFit="1" customWidth="1"/>
    <col min="1368" max="1368" width="9.140625" style="84"/>
    <col min="1369" max="1369" width="9.28515625" style="84" bestFit="1" customWidth="1"/>
    <col min="1370" max="1374" width="9.140625" style="84"/>
    <col min="1375" max="1375" width="9.28515625" style="84" bestFit="1" customWidth="1"/>
    <col min="1376" max="1376" width="9.140625" style="84"/>
    <col min="1377" max="1377" width="9.28515625" style="84" bestFit="1" customWidth="1"/>
    <col min="1378" max="1382" width="9.140625" style="84"/>
    <col min="1383" max="1383" width="9.28515625" style="84" bestFit="1" customWidth="1"/>
    <col min="1384" max="1384" width="9.140625" style="84"/>
    <col min="1385" max="1385" width="9.28515625" style="84" bestFit="1" customWidth="1"/>
    <col min="1386" max="1390" width="9.140625" style="84"/>
    <col min="1391" max="1391" width="9.28515625" style="84" bestFit="1" customWidth="1"/>
    <col min="1392" max="1392" width="9.140625" style="84"/>
    <col min="1393" max="1393" width="9.28515625" style="84" bestFit="1" customWidth="1"/>
    <col min="1394" max="1398" width="9.140625" style="84"/>
    <col min="1399" max="1399" width="9.28515625" style="84" bestFit="1" customWidth="1"/>
    <col min="1400" max="1400" width="9.140625" style="84"/>
    <col min="1401" max="1401" width="9.28515625" style="84" bestFit="1" customWidth="1"/>
    <col min="1402" max="1406" width="9.140625" style="84"/>
    <col min="1407" max="1407" width="9.28515625" style="84" bestFit="1" customWidth="1"/>
    <col min="1408" max="1408" width="9.140625" style="84"/>
    <col min="1409" max="1409" width="9.28515625" style="84" bestFit="1" customWidth="1"/>
    <col min="1410" max="1414" width="9.140625" style="84"/>
    <col min="1415" max="1415" width="9.28515625" style="84" bestFit="1" customWidth="1"/>
    <col min="1416" max="1416" width="9.140625" style="84"/>
    <col min="1417" max="1417" width="9.28515625" style="84" bestFit="1" customWidth="1"/>
    <col min="1418" max="1422" width="9.140625" style="84"/>
    <col min="1423" max="1423" width="9.28515625" style="84" bestFit="1" customWidth="1"/>
    <col min="1424" max="1424" width="9.140625" style="84"/>
    <col min="1425" max="1425" width="9.28515625" style="84" bestFit="1" customWidth="1"/>
    <col min="1426" max="1430" width="9.140625" style="84"/>
    <col min="1431" max="1431" width="9.28515625" style="84" bestFit="1" customWidth="1"/>
    <col min="1432" max="1432" width="9.140625" style="84"/>
    <col min="1433" max="1433" width="9.28515625" style="84" bestFit="1" customWidth="1"/>
    <col min="1434" max="1438" width="9.140625" style="84"/>
    <col min="1439" max="1439" width="9.28515625" style="84" bestFit="1" customWidth="1"/>
    <col min="1440" max="1440" width="9.140625" style="84"/>
    <col min="1441" max="1441" width="9.28515625" style="84" bestFit="1" customWidth="1"/>
    <col min="1442" max="1446" width="9.140625" style="84"/>
    <col min="1447" max="1447" width="9.28515625" style="84" bestFit="1" customWidth="1"/>
    <col min="1448" max="1448" width="9.140625" style="84"/>
    <col min="1449" max="1449" width="9.28515625" style="84" bestFit="1" customWidth="1"/>
    <col min="1450" max="1454" width="9.140625" style="84"/>
    <col min="1455" max="1455" width="9.28515625" style="84" bestFit="1" customWidth="1"/>
    <col min="1456" max="1456" width="9.140625" style="84"/>
    <col min="1457" max="1457" width="9.28515625" style="84" bestFit="1" customWidth="1"/>
    <col min="1458" max="1462" width="9.140625" style="84"/>
    <col min="1463" max="1463" width="9.28515625" style="84" bestFit="1" customWidth="1"/>
    <col min="1464" max="1464" width="9.140625" style="84"/>
    <col min="1465" max="1465" width="9.28515625" style="84" bestFit="1" customWidth="1"/>
    <col min="1466" max="1470" width="9.140625" style="84"/>
    <col min="1471" max="1471" width="9.28515625" style="84" bestFit="1" customWidth="1"/>
    <col min="1472" max="1472" width="9.140625" style="84"/>
    <col min="1473" max="1473" width="9.28515625" style="84" bestFit="1" customWidth="1"/>
    <col min="1474" max="1478" width="9.140625" style="84"/>
    <col min="1479" max="1479" width="9.28515625" style="84" bestFit="1" customWidth="1"/>
    <col min="1480" max="1480" width="9.140625" style="84"/>
    <col min="1481" max="1481" width="9.28515625" style="84" bestFit="1" customWidth="1"/>
    <col min="1482" max="1486" width="9.140625" style="84"/>
    <col min="1487" max="1487" width="9.28515625" style="84" bestFit="1" customWidth="1"/>
    <col min="1488" max="1488" width="9.140625" style="84"/>
    <col min="1489" max="1489" width="9.28515625" style="84" bestFit="1" customWidth="1"/>
    <col min="1490" max="1494" width="9.140625" style="84"/>
    <col min="1495" max="1495" width="9.28515625" style="84" bestFit="1" customWidth="1"/>
    <col min="1496" max="1496" width="9.140625" style="84"/>
    <col min="1497" max="1497" width="9.28515625" style="84" bestFit="1" customWidth="1"/>
    <col min="1498" max="1502" width="9.140625" style="84"/>
    <col min="1503" max="1503" width="9.28515625" style="84" bestFit="1" customWidth="1"/>
    <col min="1504" max="1504" width="9.140625" style="84"/>
    <col min="1505" max="1505" width="9.28515625" style="84" bestFit="1" customWidth="1"/>
    <col min="1506" max="1510" width="9.140625" style="84"/>
    <col min="1511" max="1511" width="9.28515625" style="84" bestFit="1" customWidth="1"/>
    <col min="1512" max="1512" width="9.140625" style="84"/>
    <col min="1513" max="1513" width="9.28515625" style="84" bestFit="1" customWidth="1"/>
    <col min="1514" max="1518" width="9.140625" style="84"/>
    <col min="1519" max="1519" width="9.28515625" style="84" bestFit="1" customWidth="1"/>
    <col min="1520" max="1520" width="9.140625" style="84"/>
    <col min="1521" max="1521" width="9.28515625" style="84" bestFit="1" customWidth="1"/>
    <col min="1522" max="1526" width="9.140625" style="84"/>
    <col min="1527" max="1527" width="9.28515625" style="84" bestFit="1" customWidth="1"/>
    <col min="1528" max="1528" width="9.140625" style="84"/>
    <col min="1529" max="1529" width="9.28515625" style="84" bestFit="1" customWidth="1"/>
    <col min="1530" max="1534" width="9.140625" style="84"/>
    <col min="1535" max="1535" width="9.28515625" style="84" bestFit="1" customWidth="1"/>
    <col min="1536" max="1536" width="9.140625" style="84"/>
    <col min="1537" max="1537" width="9.28515625" style="84" bestFit="1" customWidth="1"/>
    <col min="1538" max="1542" width="9.140625" style="84"/>
    <col min="1543" max="1543" width="9.28515625" style="84" bestFit="1" customWidth="1"/>
    <col min="1544" max="1544" width="9.140625" style="84"/>
    <col min="1545" max="1545" width="9.28515625" style="84" bestFit="1" customWidth="1"/>
    <col min="1546" max="1550" width="9.140625" style="84"/>
    <col min="1551" max="1551" width="9.28515625" style="84" bestFit="1" customWidth="1"/>
    <col min="1552" max="1552" width="9.140625" style="84"/>
    <col min="1553" max="1553" width="9.28515625" style="84" bestFit="1" customWidth="1"/>
    <col min="1554" max="1558" width="9.140625" style="84"/>
    <col min="1559" max="1559" width="9.28515625" style="84" bestFit="1" customWidth="1"/>
    <col min="1560" max="1560" width="9.140625" style="84"/>
    <col min="1561" max="1561" width="9.28515625" style="84" bestFit="1" customWidth="1"/>
    <col min="1562" max="1566" width="9.140625" style="84"/>
    <col min="1567" max="1567" width="9.28515625" style="84" bestFit="1" customWidth="1"/>
    <col min="1568" max="1568" width="9.140625" style="84"/>
    <col min="1569" max="1569" width="9.28515625" style="84" bestFit="1" customWidth="1"/>
    <col min="1570" max="1574" width="9.140625" style="84"/>
    <col min="1575" max="1575" width="9.28515625" style="84" bestFit="1" customWidth="1"/>
    <col min="1576" max="1576" width="9.140625" style="84"/>
    <col min="1577" max="1577" width="9.28515625" style="84" bestFit="1" customWidth="1"/>
    <col min="1578" max="1582" width="9.140625" style="84"/>
    <col min="1583" max="1583" width="9.28515625" style="84" bestFit="1" customWidth="1"/>
    <col min="1584" max="1584" width="9.140625" style="84"/>
    <col min="1585" max="1585" width="9.28515625" style="84" bestFit="1" customWidth="1"/>
    <col min="1586" max="1590" width="9.140625" style="84"/>
    <col min="1591" max="1591" width="9.28515625" style="84" bestFit="1" customWidth="1"/>
    <col min="1592" max="1592" width="9.140625" style="84"/>
    <col min="1593" max="1593" width="9.28515625" style="84" bestFit="1" customWidth="1"/>
    <col min="1594" max="1598" width="9.140625" style="84"/>
    <col min="1599" max="1599" width="9.28515625" style="84" bestFit="1" customWidth="1"/>
    <col min="1600" max="1600" width="9.140625" style="84"/>
    <col min="1601" max="1601" width="9.28515625" style="84" bestFit="1" customWidth="1"/>
    <col min="1602" max="1606" width="9.140625" style="84"/>
    <col min="1607" max="1607" width="9.28515625" style="84" bestFit="1" customWidth="1"/>
    <col min="1608" max="1608" width="9.140625" style="84"/>
    <col min="1609" max="1609" width="9.28515625" style="84" bestFit="1" customWidth="1"/>
    <col min="1610" max="1614" width="9.140625" style="84"/>
    <col min="1615" max="1615" width="9.28515625" style="84" bestFit="1" customWidth="1"/>
    <col min="1616" max="1616" width="9.140625" style="84"/>
    <col min="1617" max="1617" width="9.28515625" style="84" bestFit="1" customWidth="1"/>
    <col min="1618" max="1622" width="9.140625" style="84"/>
    <col min="1623" max="1623" width="9.28515625" style="84" bestFit="1" customWidth="1"/>
    <col min="1624" max="1624" width="9.140625" style="84"/>
    <col min="1625" max="1625" width="9.28515625" style="84" bestFit="1" customWidth="1"/>
    <col min="1626" max="1630" width="9.140625" style="84"/>
    <col min="1631" max="1631" width="9.28515625" style="84" bestFit="1" customWidth="1"/>
    <col min="1632" max="1632" width="9.140625" style="84"/>
    <col min="1633" max="1633" width="9.28515625" style="84" bestFit="1" customWidth="1"/>
    <col min="1634" max="1638" width="9.140625" style="84"/>
    <col min="1639" max="1639" width="9.28515625" style="84" bestFit="1" customWidth="1"/>
    <col min="1640" max="1640" width="9.140625" style="84"/>
    <col min="1641" max="1641" width="9.28515625" style="84" bestFit="1" customWidth="1"/>
    <col min="1642" max="1646" width="9.140625" style="84"/>
    <col min="1647" max="1647" width="9.28515625" style="84" bestFit="1" customWidth="1"/>
    <col min="1648" max="1648" width="9.140625" style="84"/>
    <col min="1649" max="1649" width="9.28515625" style="84" bestFit="1" customWidth="1"/>
    <col min="1650" max="1654" width="9.140625" style="84"/>
    <col min="1655" max="1655" width="9.28515625" style="84" bestFit="1" customWidth="1"/>
    <col min="1656" max="1656" width="9.140625" style="84"/>
    <col min="1657" max="1657" width="9.28515625" style="84" bestFit="1" customWidth="1"/>
    <col min="1658" max="1662" width="9.140625" style="84"/>
    <col min="1663" max="1663" width="9.28515625" style="84" bestFit="1" customWidth="1"/>
    <col min="1664" max="1664" width="9.140625" style="84"/>
    <col min="1665" max="1665" width="9.28515625" style="84" bestFit="1" customWidth="1"/>
    <col min="1666" max="1670" width="9.140625" style="84"/>
    <col min="1671" max="1671" width="9.28515625" style="84" bestFit="1" customWidth="1"/>
    <col min="1672" max="1672" width="9.140625" style="84"/>
    <col min="1673" max="1673" width="9.28515625" style="84" bestFit="1" customWidth="1"/>
    <col min="1674" max="1678" width="9.140625" style="84"/>
    <col min="1679" max="1679" width="9.28515625" style="84" bestFit="1" customWidth="1"/>
    <col min="1680" max="1680" width="9.140625" style="84"/>
    <col min="1681" max="1681" width="9.28515625" style="84" bestFit="1" customWidth="1"/>
    <col min="1682" max="1686" width="9.140625" style="84"/>
    <col min="1687" max="1687" width="9.28515625" style="84" bestFit="1" customWidth="1"/>
    <col min="1688" max="1688" width="9.140625" style="84"/>
    <col min="1689" max="1689" width="9.28515625" style="84" bestFit="1" customWidth="1"/>
    <col min="1690" max="1694" width="9.140625" style="84"/>
    <col min="1695" max="1695" width="9.28515625" style="84" bestFit="1" customWidth="1"/>
    <col min="1696" max="1696" width="9.140625" style="84"/>
    <col min="1697" max="1697" width="9.28515625" style="84" bestFit="1" customWidth="1"/>
    <col min="1698" max="1702" width="9.140625" style="84"/>
    <col min="1703" max="1703" width="9.28515625" style="84" bestFit="1" customWidth="1"/>
    <col min="1704" max="1704" width="9.140625" style="84"/>
    <col min="1705" max="1705" width="9.28515625" style="84" bestFit="1" customWidth="1"/>
    <col min="1706" max="1710" width="9.140625" style="84"/>
    <col min="1711" max="1711" width="9.28515625" style="84" bestFit="1" customWidth="1"/>
    <col min="1712" max="1712" width="9.140625" style="84"/>
    <col min="1713" max="1713" width="9.28515625" style="84" bestFit="1" customWidth="1"/>
    <col min="1714" max="1718" width="9.140625" style="84"/>
    <col min="1719" max="1719" width="9.28515625" style="84" bestFit="1" customWidth="1"/>
    <col min="1720" max="1720" width="9.140625" style="84"/>
    <col min="1721" max="1721" width="9.28515625" style="84" bestFit="1" customWidth="1"/>
    <col min="1722" max="1726" width="9.140625" style="84"/>
    <col min="1727" max="1727" width="9.28515625" style="84" bestFit="1" customWidth="1"/>
    <col min="1728" max="1728" width="9.140625" style="84"/>
    <col min="1729" max="1729" width="9.28515625" style="84" bestFit="1" customWidth="1"/>
    <col min="1730" max="1734" width="9.140625" style="84"/>
    <col min="1735" max="1735" width="9.28515625" style="84" bestFit="1" customWidth="1"/>
    <col min="1736" max="1736" width="9.140625" style="84"/>
    <col min="1737" max="1737" width="9.28515625" style="84" bestFit="1" customWidth="1"/>
    <col min="1738" max="1742" width="9.140625" style="84"/>
    <col min="1743" max="1743" width="9.28515625" style="84" bestFit="1" customWidth="1"/>
    <col min="1744" max="1744" width="9.140625" style="84"/>
    <col min="1745" max="1745" width="9.28515625" style="84" bestFit="1" customWidth="1"/>
    <col min="1746" max="1750" width="9.140625" style="84"/>
    <col min="1751" max="1751" width="9.28515625" style="84" bestFit="1" customWidth="1"/>
    <col min="1752" max="1752" width="9.140625" style="84"/>
    <col min="1753" max="1753" width="9.28515625" style="84" bestFit="1" customWidth="1"/>
    <col min="1754" max="1758" width="9.140625" style="84"/>
    <col min="1759" max="1759" width="9.28515625" style="84" bestFit="1" customWidth="1"/>
    <col min="1760" max="1760" width="9.140625" style="84"/>
    <col min="1761" max="1761" width="9.28515625" style="84" bestFit="1" customWidth="1"/>
    <col min="1762" max="1766" width="9.140625" style="84"/>
    <col min="1767" max="1767" width="9.28515625" style="84" bestFit="1" customWidth="1"/>
    <col min="1768" max="1768" width="9.140625" style="84"/>
    <col min="1769" max="1769" width="9.28515625" style="84" bestFit="1" customWidth="1"/>
    <col min="1770" max="1774" width="9.140625" style="84"/>
    <col min="1775" max="1775" width="9.28515625" style="84" bestFit="1" customWidth="1"/>
    <col min="1776" max="1776" width="9.140625" style="84"/>
    <col min="1777" max="1777" width="9.28515625" style="84" bestFit="1" customWidth="1"/>
    <col min="1778" max="1782" width="9.140625" style="84"/>
    <col min="1783" max="1783" width="9.28515625" style="84" bestFit="1" customWidth="1"/>
    <col min="1784" max="1784" width="9.140625" style="84"/>
    <col min="1785" max="1785" width="9.28515625" style="84" bestFit="1" customWidth="1"/>
    <col min="1786" max="1790" width="9.140625" style="84"/>
    <col min="1791" max="1791" width="9.28515625" style="84" bestFit="1" customWidth="1"/>
    <col min="1792" max="1792" width="9.140625" style="84"/>
    <col min="1793" max="1793" width="9.28515625" style="84" bestFit="1" customWidth="1"/>
    <col min="1794" max="1798" width="9.140625" style="84"/>
    <col min="1799" max="1799" width="9.28515625" style="84" bestFit="1" customWidth="1"/>
    <col min="1800" max="1800" width="9.140625" style="84"/>
    <col min="1801" max="1801" width="9.28515625" style="84" bestFit="1" customWidth="1"/>
    <col min="1802" max="1806" width="9.140625" style="84"/>
    <col min="1807" max="1807" width="9.28515625" style="84" bestFit="1" customWidth="1"/>
    <col min="1808" max="1808" width="9.140625" style="84"/>
    <col min="1809" max="1809" width="9.28515625" style="84" bestFit="1" customWidth="1"/>
    <col min="1810" max="1814" width="9.140625" style="84"/>
    <col min="1815" max="1815" width="9.28515625" style="84" bestFit="1" customWidth="1"/>
    <col min="1816" max="1816" width="9.140625" style="84"/>
    <col min="1817" max="1817" width="9.28515625" style="84" bestFit="1" customWidth="1"/>
    <col min="1818" max="1822" width="9.140625" style="84"/>
    <col min="1823" max="1823" width="9.28515625" style="84" bestFit="1" customWidth="1"/>
    <col min="1824" max="1824" width="9.140625" style="84"/>
    <col min="1825" max="1825" width="9.28515625" style="84" bestFit="1" customWidth="1"/>
    <col min="1826" max="1830" width="9.140625" style="84"/>
    <col min="1831" max="1831" width="9.28515625" style="84" bestFit="1" customWidth="1"/>
    <col min="1832" max="1832" width="9.140625" style="84"/>
    <col min="1833" max="1833" width="9.28515625" style="84" bestFit="1" customWidth="1"/>
    <col min="1834" max="1838" width="9.140625" style="84"/>
    <col min="1839" max="1839" width="9.28515625" style="84" bestFit="1" customWidth="1"/>
    <col min="1840" max="1840" width="9.140625" style="84"/>
    <col min="1841" max="1841" width="9.28515625" style="84" bestFit="1" customWidth="1"/>
    <col min="1842" max="1846" width="9.140625" style="84"/>
    <col min="1847" max="1847" width="9.28515625" style="84" bestFit="1" customWidth="1"/>
    <col min="1848" max="1848" width="9.140625" style="84"/>
    <col min="1849" max="1849" width="9.28515625" style="84" bestFit="1" customWidth="1"/>
    <col min="1850" max="1854" width="9.140625" style="84"/>
    <col min="1855" max="1855" width="9.28515625" style="84" bestFit="1" customWidth="1"/>
    <col min="1856" max="1856" width="9.140625" style="84"/>
    <col min="1857" max="1857" width="9.28515625" style="84" bestFit="1" customWidth="1"/>
    <col min="1858" max="1862" width="9.140625" style="84"/>
    <col min="1863" max="1863" width="9.28515625" style="84" bestFit="1" customWidth="1"/>
    <col min="1864" max="1864" width="9.140625" style="84"/>
    <col min="1865" max="1865" width="9.28515625" style="84" bestFit="1" customWidth="1"/>
    <col min="1866" max="1870" width="9.140625" style="84"/>
    <col min="1871" max="1871" width="9.28515625" style="84" bestFit="1" customWidth="1"/>
    <col min="1872" max="1872" width="9.140625" style="84"/>
    <col min="1873" max="1873" width="9.28515625" style="84" bestFit="1" customWidth="1"/>
    <col min="1874" max="1878" width="9.140625" style="84"/>
    <col min="1879" max="1879" width="9.28515625" style="84" bestFit="1" customWidth="1"/>
    <col min="1880" max="1880" width="9.140625" style="84"/>
    <col min="1881" max="1881" width="9.28515625" style="84" bestFit="1" customWidth="1"/>
    <col min="1882" max="1886" width="9.140625" style="84"/>
    <col min="1887" max="1887" width="9.28515625" style="84" bestFit="1" customWidth="1"/>
    <col min="1888" max="1888" width="9.140625" style="84"/>
    <col min="1889" max="1889" width="9.28515625" style="84" bestFit="1" customWidth="1"/>
    <col min="1890" max="1894" width="9.140625" style="84"/>
    <col min="1895" max="1895" width="9.28515625" style="84" bestFit="1" customWidth="1"/>
    <col min="1896" max="1896" width="9.140625" style="84"/>
    <col min="1897" max="1897" width="9.28515625" style="84" bestFit="1" customWidth="1"/>
    <col min="1898" max="1902" width="9.140625" style="84"/>
    <col min="1903" max="1903" width="9.28515625" style="84" bestFit="1" customWidth="1"/>
    <col min="1904" max="1904" width="9.140625" style="84"/>
    <col min="1905" max="1905" width="9.28515625" style="84" bestFit="1" customWidth="1"/>
    <col min="1906" max="1910" width="9.140625" style="84"/>
    <col min="1911" max="1911" width="9.28515625" style="84" bestFit="1" customWidth="1"/>
    <col min="1912" max="1912" width="9.140625" style="84"/>
    <col min="1913" max="1913" width="9.28515625" style="84" bestFit="1" customWidth="1"/>
    <col min="1914" max="1918" width="9.140625" style="84"/>
    <col min="1919" max="1919" width="9.28515625" style="84" bestFit="1" customWidth="1"/>
    <col min="1920" max="1920" width="9.140625" style="84"/>
    <col min="1921" max="1921" width="9.28515625" style="84" bestFit="1" customWidth="1"/>
    <col min="1922" max="1926" width="9.140625" style="84"/>
    <col min="1927" max="1927" width="9.28515625" style="84" bestFit="1" customWidth="1"/>
    <col min="1928" max="1928" width="9.140625" style="84"/>
    <col min="1929" max="1929" width="9.28515625" style="84" bestFit="1" customWidth="1"/>
    <col min="1930" max="1934" width="9.140625" style="84"/>
    <col min="1935" max="1935" width="9.28515625" style="84" bestFit="1" customWidth="1"/>
    <col min="1936" max="1936" width="9.140625" style="84"/>
    <col min="1937" max="1937" width="9.28515625" style="84" bestFit="1" customWidth="1"/>
    <col min="1938" max="1942" width="9.140625" style="84"/>
    <col min="1943" max="1943" width="9.28515625" style="84" bestFit="1" customWidth="1"/>
    <col min="1944" max="1944" width="9.140625" style="84"/>
    <col min="1945" max="1945" width="9.28515625" style="84" bestFit="1" customWidth="1"/>
    <col min="1946" max="1950" width="9.140625" style="84"/>
    <col min="1951" max="1951" width="9.28515625" style="84" bestFit="1" customWidth="1"/>
    <col min="1952" max="1952" width="9.140625" style="84"/>
    <col min="1953" max="1953" width="9.28515625" style="84" bestFit="1" customWidth="1"/>
    <col min="1954" max="1958" width="9.140625" style="84"/>
    <col min="1959" max="1959" width="9.28515625" style="84" bestFit="1" customWidth="1"/>
    <col min="1960" max="1960" width="9.140625" style="84"/>
    <col min="1961" max="1961" width="9.28515625" style="84" bestFit="1" customWidth="1"/>
    <col min="1962" max="1966" width="9.140625" style="84"/>
    <col min="1967" max="1967" width="9.28515625" style="84" bestFit="1" customWidth="1"/>
    <col min="1968" max="1968" width="9.140625" style="84"/>
    <col min="1969" max="1969" width="9.28515625" style="84" bestFit="1" customWidth="1"/>
    <col min="1970" max="1974" width="9.140625" style="84"/>
    <col min="1975" max="1975" width="9.28515625" style="84" bestFit="1" customWidth="1"/>
    <col min="1976" max="1976" width="9.140625" style="84"/>
    <col min="1977" max="1977" width="9.28515625" style="84" bestFit="1" customWidth="1"/>
    <col min="1978" max="1982" width="9.140625" style="84"/>
    <col min="1983" max="1983" width="9.28515625" style="84" bestFit="1" customWidth="1"/>
    <col min="1984" max="1984" width="9.140625" style="84"/>
    <col min="1985" max="1985" width="9.28515625" style="84" bestFit="1" customWidth="1"/>
    <col min="1986" max="1990" width="9.140625" style="84"/>
    <col min="1991" max="1991" width="9.28515625" style="84" bestFit="1" customWidth="1"/>
    <col min="1992" max="1992" width="9.140625" style="84"/>
    <col min="1993" max="1993" width="9.28515625" style="84" bestFit="1" customWidth="1"/>
    <col min="1994" max="1998" width="9.140625" style="84"/>
    <col min="1999" max="1999" width="9.28515625" style="84" bestFit="1" customWidth="1"/>
    <col min="2000" max="2000" width="9.140625" style="84"/>
    <col min="2001" max="2001" width="9.28515625" style="84" bestFit="1" customWidth="1"/>
    <col min="2002" max="2006" width="9.140625" style="84"/>
    <col min="2007" max="2007" width="9.28515625" style="84" bestFit="1" customWidth="1"/>
    <col min="2008" max="2008" width="9.140625" style="84"/>
    <col min="2009" max="2009" width="9.28515625" style="84" bestFit="1" customWidth="1"/>
    <col min="2010" max="2014" width="9.140625" style="84"/>
    <col min="2015" max="2015" width="9.28515625" style="84" bestFit="1" customWidth="1"/>
    <col min="2016" max="2016" width="9.140625" style="84"/>
    <col min="2017" max="2017" width="9.28515625" style="84" bestFit="1" customWidth="1"/>
    <col min="2018" max="2022" width="9.140625" style="84"/>
    <col min="2023" max="2023" width="9.28515625" style="84" bestFit="1" customWidth="1"/>
    <col min="2024" max="2024" width="9.140625" style="84"/>
    <col min="2025" max="2025" width="9.28515625" style="84" bestFit="1" customWidth="1"/>
    <col min="2026" max="2030" width="9.140625" style="84"/>
    <col min="2031" max="2031" width="9.28515625" style="84" bestFit="1" customWidth="1"/>
    <col min="2032" max="2032" width="9.140625" style="84"/>
    <col min="2033" max="2033" width="9.28515625" style="84" bestFit="1" customWidth="1"/>
    <col min="2034" max="2038" width="9.140625" style="84"/>
    <col min="2039" max="2039" width="9.28515625" style="84" bestFit="1" customWidth="1"/>
    <col min="2040" max="2040" width="9.140625" style="84"/>
    <col min="2041" max="2041" width="9.28515625" style="84" bestFit="1" customWidth="1"/>
    <col min="2042" max="2046" width="9.140625" style="84"/>
    <col min="2047" max="2047" width="9.28515625" style="84" bestFit="1" customWidth="1"/>
    <col min="2048" max="2048" width="9.140625" style="84"/>
    <col min="2049" max="2049" width="9.28515625" style="84" bestFit="1" customWidth="1"/>
    <col min="2050" max="2054" width="9.140625" style="84"/>
    <col min="2055" max="2055" width="9.28515625" style="84" bestFit="1" customWidth="1"/>
    <col min="2056" max="2056" width="9.140625" style="84"/>
    <col min="2057" max="2057" width="9.28515625" style="84" bestFit="1" customWidth="1"/>
    <col min="2058" max="2062" width="9.140625" style="84"/>
    <col min="2063" max="2063" width="9.28515625" style="84" bestFit="1" customWidth="1"/>
    <col min="2064" max="2064" width="9.140625" style="84"/>
    <col min="2065" max="2065" width="9.28515625" style="84" bestFit="1" customWidth="1"/>
    <col min="2066" max="2070" width="9.140625" style="84"/>
    <col min="2071" max="2071" width="9.28515625" style="84" bestFit="1" customWidth="1"/>
    <col min="2072" max="2072" width="9.140625" style="84"/>
    <col min="2073" max="2073" width="9.28515625" style="84" bestFit="1" customWidth="1"/>
    <col min="2074" max="2078" width="9.140625" style="84"/>
    <col min="2079" max="2079" width="9.28515625" style="84" bestFit="1" customWidth="1"/>
    <col min="2080" max="2080" width="9.140625" style="84"/>
    <col min="2081" max="2081" width="9.28515625" style="84" bestFit="1" customWidth="1"/>
    <col min="2082" max="2086" width="9.140625" style="84"/>
    <col min="2087" max="2087" width="9.28515625" style="84" bestFit="1" customWidth="1"/>
    <col min="2088" max="2088" width="9.140625" style="84"/>
    <col min="2089" max="2089" width="9.28515625" style="84" bestFit="1" customWidth="1"/>
    <col min="2090" max="2094" width="9.140625" style="84"/>
    <col min="2095" max="2095" width="9.28515625" style="84" bestFit="1" customWidth="1"/>
    <col min="2096" max="2096" width="9.140625" style="84"/>
    <col min="2097" max="2097" width="9.28515625" style="84" bestFit="1" customWidth="1"/>
    <col min="2098" max="2102" width="9.140625" style="84"/>
    <col min="2103" max="2103" width="9.28515625" style="84" bestFit="1" customWidth="1"/>
    <col min="2104" max="2104" width="9.140625" style="84"/>
    <col min="2105" max="2105" width="9.28515625" style="84" bestFit="1" customWidth="1"/>
    <col min="2106" max="2110" width="9.140625" style="84"/>
    <col min="2111" max="2111" width="9.28515625" style="84" bestFit="1" customWidth="1"/>
    <col min="2112" max="2112" width="9.140625" style="84"/>
    <col min="2113" max="2113" width="9.28515625" style="84" bestFit="1" customWidth="1"/>
    <col min="2114" max="2118" width="9.140625" style="84"/>
    <col min="2119" max="2119" width="9.28515625" style="84" bestFit="1" customWidth="1"/>
    <col min="2120" max="2120" width="9.140625" style="84"/>
    <col min="2121" max="2121" width="9.28515625" style="84" bestFit="1" customWidth="1"/>
    <col min="2122" max="2126" width="9.140625" style="84"/>
    <col min="2127" max="2127" width="9.28515625" style="84" bestFit="1" customWidth="1"/>
    <col min="2128" max="2128" width="9.140625" style="84"/>
    <col min="2129" max="2129" width="9.28515625" style="84" bestFit="1" customWidth="1"/>
    <col min="2130" max="2134" width="9.140625" style="84"/>
    <col min="2135" max="2135" width="9.28515625" style="84" bestFit="1" customWidth="1"/>
    <col min="2136" max="2136" width="9.140625" style="84"/>
    <col min="2137" max="2137" width="9.28515625" style="84" bestFit="1" customWidth="1"/>
    <col min="2138" max="2142" width="9.140625" style="84"/>
    <col min="2143" max="2143" width="9.28515625" style="84" bestFit="1" customWidth="1"/>
    <col min="2144" max="2144" width="9.140625" style="84"/>
    <col min="2145" max="2145" width="9.28515625" style="84" bestFit="1" customWidth="1"/>
    <col min="2146" max="2150" width="9.140625" style="84"/>
    <col min="2151" max="2151" width="9.28515625" style="84" bestFit="1" customWidth="1"/>
    <col min="2152" max="2152" width="9.140625" style="84"/>
    <col min="2153" max="2153" width="9.28515625" style="84" bestFit="1" customWidth="1"/>
    <col min="2154" max="2158" width="9.140625" style="84"/>
    <col min="2159" max="2159" width="9.28515625" style="84" bestFit="1" customWidth="1"/>
    <col min="2160" max="2160" width="9.140625" style="84"/>
    <col min="2161" max="2161" width="9.28515625" style="84" bestFit="1" customWidth="1"/>
    <col min="2162" max="2166" width="9.140625" style="84"/>
    <col min="2167" max="2167" width="9.28515625" style="84" bestFit="1" customWidth="1"/>
    <col min="2168" max="2168" width="9.140625" style="84"/>
    <col min="2169" max="2169" width="9.28515625" style="84" bestFit="1" customWidth="1"/>
    <col min="2170" max="2174" width="9.140625" style="84"/>
    <col min="2175" max="2175" width="9.28515625" style="84" bestFit="1" customWidth="1"/>
    <col min="2176" max="2176" width="9.140625" style="84"/>
    <col min="2177" max="2177" width="9.28515625" style="84" bestFit="1" customWidth="1"/>
    <col min="2178" max="2182" width="9.140625" style="84"/>
    <col min="2183" max="2183" width="9.28515625" style="84" bestFit="1" customWidth="1"/>
    <col min="2184" max="2184" width="9.140625" style="84"/>
    <col min="2185" max="2185" width="9.28515625" style="84" bestFit="1" customWidth="1"/>
    <col min="2186" max="2190" width="9.140625" style="84"/>
    <col min="2191" max="2191" width="9.28515625" style="84" bestFit="1" customWidth="1"/>
    <col min="2192" max="2192" width="9.140625" style="84"/>
    <col min="2193" max="2193" width="9.28515625" style="84" bestFit="1" customWidth="1"/>
    <col min="2194" max="2198" width="9.140625" style="84"/>
    <col min="2199" max="2199" width="9.28515625" style="84" bestFit="1" customWidth="1"/>
    <col min="2200" max="2200" width="9.140625" style="84"/>
    <col min="2201" max="2201" width="9.28515625" style="84" bestFit="1" customWidth="1"/>
    <col min="2202" max="2206" width="9.140625" style="84"/>
    <col min="2207" max="2207" width="9.28515625" style="84" bestFit="1" customWidth="1"/>
    <col min="2208" max="2208" width="9.140625" style="84"/>
    <col min="2209" max="2209" width="9.28515625" style="84" bestFit="1" customWidth="1"/>
    <col min="2210" max="2214" width="9.140625" style="84"/>
    <col min="2215" max="2215" width="9.28515625" style="84" bestFit="1" customWidth="1"/>
    <col min="2216" max="2216" width="9.140625" style="84"/>
    <col min="2217" max="2217" width="9.28515625" style="84" bestFit="1" customWidth="1"/>
    <col min="2218" max="2222" width="9.140625" style="84"/>
    <col min="2223" max="2223" width="9.28515625" style="84" bestFit="1" customWidth="1"/>
    <col min="2224" max="2224" width="9.140625" style="84"/>
    <col min="2225" max="2225" width="9.28515625" style="84" bestFit="1" customWidth="1"/>
    <col min="2226" max="2230" width="9.140625" style="84"/>
    <col min="2231" max="2231" width="9.28515625" style="84" bestFit="1" customWidth="1"/>
    <col min="2232" max="2232" width="9.140625" style="84"/>
    <col min="2233" max="2233" width="9.28515625" style="84" bestFit="1" customWidth="1"/>
    <col min="2234" max="2238" width="9.140625" style="84"/>
    <col min="2239" max="2239" width="9.28515625" style="84" bestFit="1" customWidth="1"/>
    <col min="2240" max="2240" width="9.140625" style="84"/>
    <col min="2241" max="2241" width="9.28515625" style="84" bestFit="1" customWidth="1"/>
    <col min="2242" max="2246" width="9.140625" style="84"/>
    <col min="2247" max="2247" width="9.28515625" style="84" bestFit="1" customWidth="1"/>
    <col min="2248" max="2248" width="9.140625" style="84"/>
    <col min="2249" max="2249" width="9.28515625" style="84" bestFit="1" customWidth="1"/>
    <col min="2250" max="2254" width="9.140625" style="84"/>
    <col min="2255" max="2255" width="9.28515625" style="84" bestFit="1" customWidth="1"/>
    <col min="2256" max="2256" width="9.140625" style="84"/>
    <col min="2257" max="2257" width="9.28515625" style="84" bestFit="1" customWidth="1"/>
    <col min="2258" max="2262" width="9.140625" style="84"/>
    <col min="2263" max="2263" width="9.28515625" style="84" bestFit="1" customWidth="1"/>
    <col min="2264" max="2264" width="9.140625" style="84"/>
    <col min="2265" max="2265" width="9.28515625" style="84" bestFit="1" customWidth="1"/>
    <col min="2266" max="2270" width="9.140625" style="84"/>
    <col min="2271" max="2271" width="9.28515625" style="84" bestFit="1" customWidth="1"/>
    <col min="2272" max="2272" width="9.140625" style="84"/>
    <col min="2273" max="2273" width="9.28515625" style="84" bestFit="1" customWidth="1"/>
    <col min="2274" max="2278" width="9.140625" style="84"/>
    <col min="2279" max="2279" width="9.28515625" style="84" bestFit="1" customWidth="1"/>
    <col min="2280" max="2280" width="9.140625" style="84"/>
    <col min="2281" max="2281" width="9.28515625" style="84" bestFit="1" customWidth="1"/>
    <col min="2282" max="2286" width="9.140625" style="84"/>
    <col min="2287" max="2287" width="9.28515625" style="84" bestFit="1" customWidth="1"/>
    <col min="2288" max="2288" width="9.140625" style="84"/>
    <col min="2289" max="2289" width="9.28515625" style="84" bestFit="1" customWidth="1"/>
    <col min="2290" max="2294" width="9.140625" style="84"/>
    <col min="2295" max="2295" width="9.28515625" style="84" bestFit="1" customWidth="1"/>
    <col min="2296" max="2296" width="9.140625" style="84"/>
    <col min="2297" max="2297" width="9.28515625" style="84" bestFit="1" customWidth="1"/>
    <col min="2298" max="2302" width="9.140625" style="84"/>
    <col min="2303" max="2303" width="9.28515625" style="84" bestFit="1" customWidth="1"/>
    <col min="2304" max="2304" width="9.140625" style="84"/>
    <col min="2305" max="2305" width="9.28515625" style="84" bestFit="1" customWidth="1"/>
    <col min="2306" max="2310" width="9.140625" style="84"/>
    <col min="2311" max="2311" width="9.28515625" style="84" bestFit="1" customWidth="1"/>
    <col min="2312" max="2312" width="9.140625" style="84"/>
    <col min="2313" max="2313" width="9.28515625" style="84" bestFit="1" customWidth="1"/>
    <col min="2314" max="2318" width="9.140625" style="84"/>
    <col min="2319" max="2319" width="9.28515625" style="84" bestFit="1" customWidth="1"/>
    <col min="2320" max="2320" width="9.140625" style="84"/>
    <col min="2321" max="2321" width="9.28515625" style="84" bestFit="1" customWidth="1"/>
    <col min="2322" max="2326" width="9.140625" style="84"/>
    <col min="2327" max="2327" width="9.28515625" style="84" bestFit="1" customWidth="1"/>
    <col min="2328" max="2328" width="9.140625" style="84"/>
    <col min="2329" max="2329" width="9.28515625" style="84" bestFit="1" customWidth="1"/>
    <col min="2330" max="2334" width="9.140625" style="84"/>
    <col min="2335" max="2335" width="9.28515625" style="84" bestFit="1" customWidth="1"/>
    <col min="2336" max="2336" width="9.140625" style="84"/>
    <col min="2337" max="2337" width="9.28515625" style="84" bestFit="1" customWidth="1"/>
    <col min="2338" max="2342" width="9.140625" style="84"/>
    <col min="2343" max="2343" width="9.28515625" style="84" bestFit="1" customWidth="1"/>
    <col min="2344" max="2344" width="9.140625" style="84"/>
    <col min="2345" max="2345" width="9.28515625" style="84" bestFit="1" customWidth="1"/>
    <col min="2346" max="2350" width="9.140625" style="84"/>
    <col min="2351" max="2351" width="9.28515625" style="84" bestFit="1" customWidth="1"/>
    <col min="2352" max="2352" width="9.140625" style="84"/>
    <col min="2353" max="2353" width="9.28515625" style="84" bestFit="1" customWidth="1"/>
    <col min="2354" max="2358" width="9.140625" style="84"/>
    <col min="2359" max="2359" width="9.28515625" style="84" bestFit="1" customWidth="1"/>
    <col min="2360" max="2360" width="9.140625" style="84"/>
    <col min="2361" max="2361" width="9.28515625" style="84" bestFit="1" customWidth="1"/>
    <col min="2362" max="2366" width="9.140625" style="84"/>
    <col min="2367" max="2367" width="9.28515625" style="84" bestFit="1" customWidth="1"/>
    <col min="2368" max="2368" width="9.140625" style="84"/>
    <col min="2369" max="2369" width="9.28515625" style="84" bestFit="1" customWidth="1"/>
    <col min="2370" max="2374" width="9.140625" style="84"/>
    <col min="2375" max="2375" width="9.28515625" style="84" bestFit="1" customWidth="1"/>
    <col min="2376" max="2376" width="9.140625" style="84"/>
    <col min="2377" max="2377" width="9.28515625" style="84" bestFit="1" customWidth="1"/>
    <col min="2378" max="2382" width="9.140625" style="84"/>
    <col min="2383" max="2383" width="9.28515625" style="84" bestFit="1" customWidth="1"/>
    <col min="2384" max="2384" width="9.140625" style="84"/>
    <col min="2385" max="2385" width="9.28515625" style="84" bestFit="1" customWidth="1"/>
    <col min="2386" max="2390" width="9.140625" style="84"/>
    <col min="2391" max="2391" width="9.28515625" style="84" bestFit="1" customWidth="1"/>
    <col min="2392" max="2392" width="9.140625" style="84"/>
    <col min="2393" max="2393" width="9.28515625" style="84" bestFit="1" customWidth="1"/>
    <col min="2394" max="2398" width="9.140625" style="84"/>
    <col min="2399" max="2399" width="9.28515625" style="84" bestFit="1" customWidth="1"/>
    <col min="2400" max="2400" width="9.140625" style="84"/>
    <col min="2401" max="2401" width="9.28515625" style="84" bestFit="1" customWidth="1"/>
    <col min="2402" max="2406" width="9.140625" style="84"/>
    <col min="2407" max="2407" width="9.28515625" style="84" bestFit="1" customWidth="1"/>
    <col min="2408" max="2408" width="9.140625" style="84"/>
    <col min="2409" max="2409" width="9.28515625" style="84" bestFit="1" customWidth="1"/>
    <col min="2410" max="2414" width="9.140625" style="84"/>
    <col min="2415" max="2415" width="9.28515625" style="84" bestFit="1" customWidth="1"/>
    <col min="2416" max="2416" width="9.140625" style="84"/>
    <col min="2417" max="2417" width="9.28515625" style="84" bestFit="1" customWidth="1"/>
    <col min="2418" max="2422" width="9.140625" style="84"/>
    <col min="2423" max="2423" width="9.28515625" style="84" bestFit="1" customWidth="1"/>
    <col min="2424" max="2424" width="9.140625" style="84"/>
    <col min="2425" max="2425" width="9.28515625" style="84" bestFit="1" customWidth="1"/>
    <col min="2426" max="2430" width="9.140625" style="84"/>
    <col min="2431" max="2431" width="9.28515625" style="84" bestFit="1" customWidth="1"/>
    <col min="2432" max="2432" width="9.140625" style="84"/>
    <col min="2433" max="2433" width="9.28515625" style="84" bestFit="1" customWidth="1"/>
    <col min="2434" max="2438" width="9.140625" style="84"/>
    <col min="2439" max="2439" width="9.28515625" style="84" bestFit="1" customWidth="1"/>
    <col min="2440" max="2440" width="9.140625" style="84"/>
    <col min="2441" max="2441" width="9.28515625" style="84" bestFit="1" customWidth="1"/>
    <col min="2442" max="2446" width="9.140625" style="84"/>
    <col min="2447" max="2447" width="9.28515625" style="84" bestFit="1" customWidth="1"/>
    <col min="2448" max="2448" width="9.140625" style="84"/>
    <col min="2449" max="2449" width="9.28515625" style="84" bestFit="1" customWidth="1"/>
    <col min="2450" max="2454" width="9.140625" style="84"/>
    <col min="2455" max="2455" width="9.28515625" style="84" bestFit="1" customWidth="1"/>
    <col min="2456" max="2456" width="9.140625" style="84"/>
    <col min="2457" max="2457" width="9.28515625" style="84" bestFit="1" customWidth="1"/>
    <col min="2458" max="2462" width="9.140625" style="84"/>
    <col min="2463" max="2463" width="9.28515625" style="84" bestFit="1" customWidth="1"/>
    <col min="2464" max="2464" width="9.140625" style="84"/>
    <col min="2465" max="2465" width="9.28515625" style="84" bestFit="1" customWidth="1"/>
    <col min="2466" max="2470" width="9.140625" style="84"/>
    <col min="2471" max="2471" width="9.28515625" style="84" bestFit="1" customWidth="1"/>
    <col min="2472" max="2472" width="9.140625" style="84"/>
    <col min="2473" max="2473" width="9.28515625" style="84" bestFit="1" customWidth="1"/>
    <col min="2474" max="2478" width="9.140625" style="84"/>
    <col min="2479" max="2479" width="9.28515625" style="84" bestFit="1" customWidth="1"/>
    <col min="2480" max="2480" width="9.140625" style="84"/>
    <col min="2481" max="2481" width="9.28515625" style="84" bestFit="1" customWidth="1"/>
    <col min="2482" max="2486" width="9.140625" style="84"/>
    <col min="2487" max="2487" width="9.28515625" style="84" bestFit="1" customWidth="1"/>
    <col min="2488" max="2488" width="9.140625" style="84"/>
    <col min="2489" max="2489" width="9.28515625" style="84" bestFit="1" customWidth="1"/>
    <col min="2490" max="2494" width="9.140625" style="84"/>
    <col min="2495" max="2495" width="9.28515625" style="84" bestFit="1" customWidth="1"/>
    <col min="2496" max="2496" width="9.140625" style="84"/>
    <col min="2497" max="2497" width="9.28515625" style="84" bestFit="1" customWidth="1"/>
    <col min="2498" max="2502" width="9.140625" style="84"/>
    <col min="2503" max="2503" width="9.28515625" style="84" bestFit="1" customWidth="1"/>
    <col min="2504" max="2504" width="9.140625" style="84"/>
    <col min="2505" max="2505" width="9.28515625" style="84" bestFit="1" customWidth="1"/>
    <col min="2506" max="2510" width="9.140625" style="84"/>
    <col min="2511" max="2511" width="9.28515625" style="84" bestFit="1" customWidth="1"/>
    <col min="2512" max="2512" width="9.140625" style="84"/>
    <col min="2513" max="2513" width="9.28515625" style="84" bestFit="1" customWidth="1"/>
    <col min="2514" max="2518" width="9.140625" style="84"/>
    <col min="2519" max="2519" width="9.28515625" style="84" bestFit="1" customWidth="1"/>
    <col min="2520" max="2520" width="9.140625" style="84"/>
    <col min="2521" max="2521" width="9.28515625" style="84" bestFit="1" customWidth="1"/>
    <col min="2522" max="2526" width="9.140625" style="84"/>
    <col min="2527" max="2527" width="9.28515625" style="84" bestFit="1" customWidth="1"/>
    <col min="2528" max="2528" width="9.140625" style="84"/>
    <col min="2529" max="2529" width="9.28515625" style="84" bestFit="1" customWidth="1"/>
    <col min="2530" max="2534" width="9.140625" style="84"/>
    <col min="2535" max="2535" width="9.28515625" style="84" bestFit="1" customWidth="1"/>
    <col min="2536" max="2536" width="9.140625" style="84"/>
    <col min="2537" max="2537" width="9.28515625" style="84" bestFit="1" customWidth="1"/>
    <col min="2538" max="2542" width="9.140625" style="84"/>
    <col min="2543" max="2543" width="9.28515625" style="84" bestFit="1" customWidth="1"/>
    <col min="2544" max="2544" width="9.140625" style="84"/>
    <col min="2545" max="2545" width="9.28515625" style="84" bestFit="1" customWidth="1"/>
    <col min="2546" max="2550" width="9.140625" style="84"/>
    <col min="2551" max="2551" width="9.28515625" style="84" bestFit="1" customWidth="1"/>
    <col min="2552" max="2552" width="9.140625" style="84"/>
    <col min="2553" max="2553" width="9.28515625" style="84" bestFit="1" customWidth="1"/>
    <col min="2554" max="2558" width="9.140625" style="84"/>
    <col min="2559" max="2559" width="9.28515625" style="84" bestFit="1" customWidth="1"/>
    <col min="2560" max="2560" width="9.140625" style="84"/>
    <col min="2561" max="2561" width="9.28515625" style="84" bestFit="1" customWidth="1"/>
    <col min="2562" max="2566" width="9.140625" style="84"/>
    <col min="2567" max="2567" width="9.28515625" style="84" bestFit="1" customWidth="1"/>
    <col min="2568" max="2568" width="9.140625" style="84"/>
    <col min="2569" max="2569" width="9.28515625" style="84" bestFit="1" customWidth="1"/>
    <col min="2570" max="2574" width="9.140625" style="84"/>
    <col min="2575" max="2575" width="9.28515625" style="84" bestFit="1" customWidth="1"/>
    <col min="2576" max="2576" width="9.140625" style="84"/>
    <col min="2577" max="2577" width="9.28515625" style="84" bestFit="1" customWidth="1"/>
    <col min="2578" max="2582" width="9.140625" style="84"/>
    <col min="2583" max="2583" width="9.28515625" style="84" bestFit="1" customWidth="1"/>
    <col min="2584" max="2584" width="9.140625" style="84"/>
    <col min="2585" max="2585" width="9.28515625" style="84" bestFit="1" customWidth="1"/>
    <col min="2586" max="2590" width="9.140625" style="84"/>
    <col min="2591" max="2591" width="9.28515625" style="84" bestFit="1" customWidth="1"/>
    <col min="2592" max="2592" width="9.140625" style="84"/>
    <col min="2593" max="2593" width="9.28515625" style="84" bestFit="1" customWidth="1"/>
    <col min="2594" max="2598" width="9.140625" style="84"/>
    <col min="2599" max="2599" width="9.28515625" style="84" bestFit="1" customWidth="1"/>
    <col min="2600" max="2600" width="9.140625" style="84"/>
    <col min="2601" max="2601" width="9.28515625" style="84" bestFit="1" customWidth="1"/>
    <col min="2602" max="2606" width="9.140625" style="84"/>
    <col min="2607" max="2607" width="9.28515625" style="84" bestFit="1" customWidth="1"/>
    <col min="2608" max="2608" width="9.140625" style="84"/>
    <col min="2609" max="2609" width="9.28515625" style="84" bestFit="1" customWidth="1"/>
    <col min="2610" max="2614" width="9.140625" style="84"/>
    <col min="2615" max="2615" width="9.28515625" style="84" bestFit="1" customWidth="1"/>
    <col min="2616" max="2616" width="9.140625" style="84"/>
    <col min="2617" max="2617" width="9.28515625" style="84" bestFit="1" customWidth="1"/>
    <col min="2618" max="2622" width="9.140625" style="84"/>
    <col min="2623" max="2623" width="9.28515625" style="84" bestFit="1" customWidth="1"/>
    <col min="2624" max="2624" width="9.140625" style="84"/>
    <col min="2625" max="2625" width="9.28515625" style="84" bestFit="1" customWidth="1"/>
    <col min="2626" max="2630" width="9.140625" style="84"/>
    <col min="2631" max="2631" width="9.28515625" style="84" bestFit="1" customWidth="1"/>
    <col min="2632" max="2632" width="9.140625" style="84"/>
    <col min="2633" max="2633" width="9.28515625" style="84" bestFit="1" customWidth="1"/>
    <col min="2634" max="2638" width="9.140625" style="84"/>
    <col min="2639" max="2639" width="9.28515625" style="84" bestFit="1" customWidth="1"/>
    <col min="2640" max="2640" width="9.140625" style="84"/>
    <col min="2641" max="2641" width="9.28515625" style="84" bestFit="1" customWidth="1"/>
    <col min="2642" max="2646" width="9.140625" style="84"/>
    <col min="2647" max="2647" width="9.28515625" style="84" bestFit="1" customWidth="1"/>
    <col min="2648" max="2648" width="9.140625" style="84"/>
    <col min="2649" max="2649" width="9.28515625" style="84" bestFit="1" customWidth="1"/>
    <col min="2650" max="2654" width="9.140625" style="84"/>
    <col min="2655" max="2655" width="9.28515625" style="84" bestFit="1" customWidth="1"/>
    <col min="2656" max="2656" width="9.140625" style="84"/>
    <col min="2657" max="2657" width="9.28515625" style="84" bestFit="1" customWidth="1"/>
    <col min="2658" max="2662" width="9.140625" style="84"/>
    <col min="2663" max="2663" width="9.28515625" style="84" bestFit="1" customWidth="1"/>
    <col min="2664" max="2664" width="9.140625" style="84"/>
    <col min="2665" max="2665" width="9.28515625" style="84" bestFit="1" customWidth="1"/>
    <col min="2666" max="2670" width="9.140625" style="84"/>
    <col min="2671" max="2671" width="9.28515625" style="84" bestFit="1" customWidth="1"/>
    <col min="2672" max="2672" width="9.140625" style="84"/>
    <col min="2673" max="2673" width="9.28515625" style="84" bestFit="1" customWidth="1"/>
    <col min="2674" max="2678" width="9.140625" style="84"/>
    <col min="2679" max="2679" width="9.28515625" style="84" bestFit="1" customWidth="1"/>
    <col min="2680" max="2680" width="9.140625" style="84"/>
    <col min="2681" max="2681" width="9.28515625" style="84" bestFit="1" customWidth="1"/>
    <col min="2682" max="2686" width="9.140625" style="84"/>
    <col min="2687" max="2687" width="9.28515625" style="84" bestFit="1" customWidth="1"/>
    <col min="2688" max="2688" width="9.140625" style="84"/>
    <col min="2689" max="2689" width="9.28515625" style="84" bestFit="1" customWidth="1"/>
    <col min="2690" max="2694" width="9.140625" style="84"/>
    <col min="2695" max="2695" width="9.28515625" style="84" bestFit="1" customWidth="1"/>
    <col min="2696" max="2696" width="9.140625" style="84"/>
    <col min="2697" max="2697" width="9.28515625" style="84" bestFit="1" customWidth="1"/>
    <col min="2698" max="2702" width="9.140625" style="84"/>
    <col min="2703" max="2703" width="9.28515625" style="84" bestFit="1" customWidth="1"/>
    <col min="2704" max="2704" width="9.140625" style="84"/>
    <col min="2705" max="2705" width="9.28515625" style="84" bestFit="1" customWidth="1"/>
    <col min="2706" max="2710" width="9.140625" style="84"/>
    <col min="2711" max="2711" width="9.28515625" style="84" bestFit="1" customWidth="1"/>
    <col min="2712" max="2712" width="9.140625" style="84"/>
    <col min="2713" max="2713" width="9.28515625" style="84" bestFit="1" customWidth="1"/>
    <col min="2714" max="2718" width="9.140625" style="84"/>
    <col min="2719" max="2719" width="9.28515625" style="84" bestFit="1" customWidth="1"/>
    <col min="2720" max="2720" width="9.140625" style="84"/>
    <col min="2721" max="2721" width="9.28515625" style="84" bestFit="1" customWidth="1"/>
    <col min="2722" max="2726" width="9.140625" style="84"/>
    <col min="2727" max="2727" width="9.28515625" style="84" bestFit="1" customWidth="1"/>
    <col min="2728" max="2728" width="9.140625" style="84"/>
    <col min="2729" max="2729" width="9.28515625" style="84" bestFit="1" customWidth="1"/>
    <col min="2730" max="2734" width="9.140625" style="84"/>
    <col min="2735" max="2735" width="9.28515625" style="84" bestFit="1" customWidth="1"/>
    <col min="2736" max="2736" width="9.140625" style="84"/>
    <col min="2737" max="2737" width="9.28515625" style="84" bestFit="1" customWidth="1"/>
    <col min="2738" max="2742" width="9.140625" style="84"/>
    <col min="2743" max="2743" width="9.28515625" style="84" bestFit="1" customWidth="1"/>
    <col min="2744" max="2744" width="9.140625" style="84"/>
    <col min="2745" max="2745" width="9.28515625" style="84" bestFit="1" customWidth="1"/>
    <col min="2746" max="2750" width="9.140625" style="84"/>
    <col min="2751" max="2751" width="9.28515625" style="84" bestFit="1" customWidth="1"/>
    <col min="2752" max="2752" width="9.140625" style="84"/>
    <col min="2753" max="2753" width="9.28515625" style="84" bestFit="1" customWidth="1"/>
    <col min="2754" max="2758" width="9.140625" style="84"/>
    <col min="2759" max="2759" width="9.28515625" style="84" bestFit="1" customWidth="1"/>
    <col min="2760" max="2760" width="9.140625" style="84"/>
    <col min="2761" max="2761" width="9.28515625" style="84" bestFit="1" customWidth="1"/>
    <col min="2762" max="2766" width="9.140625" style="84"/>
    <col min="2767" max="2767" width="9.28515625" style="84" bestFit="1" customWidth="1"/>
    <col min="2768" max="2768" width="9.140625" style="84"/>
    <col min="2769" max="2769" width="9.28515625" style="84" bestFit="1" customWidth="1"/>
    <col min="2770" max="2774" width="9.140625" style="84"/>
    <col min="2775" max="2775" width="9.28515625" style="84" bestFit="1" customWidth="1"/>
    <col min="2776" max="2776" width="9.140625" style="84"/>
    <col min="2777" max="2777" width="9.28515625" style="84" bestFit="1" customWidth="1"/>
    <col min="2778" max="2782" width="9.140625" style="84"/>
    <col min="2783" max="2783" width="9.28515625" style="84" bestFit="1" customWidth="1"/>
    <col min="2784" max="2784" width="9.140625" style="84"/>
    <col min="2785" max="2785" width="9.28515625" style="84" bestFit="1" customWidth="1"/>
    <col min="2786" max="2790" width="9.140625" style="84"/>
    <col min="2791" max="2791" width="9.28515625" style="84" bestFit="1" customWidth="1"/>
    <col min="2792" max="2792" width="9.140625" style="84"/>
    <col min="2793" max="2793" width="9.28515625" style="84" bestFit="1" customWidth="1"/>
    <col min="2794" max="2798" width="9.140625" style="84"/>
    <col min="2799" max="2799" width="9.28515625" style="84" bestFit="1" customWidth="1"/>
    <col min="2800" max="2800" width="9.140625" style="84"/>
    <col min="2801" max="2801" width="9.28515625" style="84" bestFit="1" customWidth="1"/>
    <col min="2802" max="2806" width="9.140625" style="84"/>
    <col min="2807" max="2807" width="9.28515625" style="84" bestFit="1" customWidth="1"/>
    <col min="2808" max="2808" width="9.140625" style="84"/>
    <col min="2809" max="2809" width="9.28515625" style="84" bestFit="1" customWidth="1"/>
    <col min="2810" max="2814" width="9.140625" style="84"/>
    <col min="2815" max="2815" width="9.28515625" style="84" bestFit="1" customWidth="1"/>
    <col min="2816" max="2816" width="9.140625" style="84"/>
    <col min="2817" max="2817" width="9.28515625" style="84" bestFit="1" customWidth="1"/>
    <col min="2818" max="2822" width="9.140625" style="84"/>
    <col min="2823" max="2823" width="9.28515625" style="84" bestFit="1" customWidth="1"/>
    <col min="2824" max="2824" width="9.140625" style="84"/>
    <col min="2825" max="2825" width="9.28515625" style="84" bestFit="1" customWidth="1"/>
    <col min="2826" max="2830" width="9.140625" style="84"/>
    <col min="2831" max="2831" width="9.28515625" style="84" bestFit="1" customWidth="1"/>
    <col min="2832" max="2832" width="9.140625" style="84"/>
    <col min="2833" max="2833" width="9.28515625" style="84" bestFit="1" customWidth="1"/>
    <col min="2834" max="2838" width="9.140625" style="84"/>
    <col min="2839" max="2839" width="9.28515625" style="84" bestFit="1" customWidth="1"/>
    <col min="2840" max="2840" width="9.140625" style="84"/>
    <col min="2841" max="2841" width="9.28515625" style="84" bestFit="1" customWidth="1"/>
    <col min="2842" max="2846" width="9.140625" style="84"/>
    <col min="2847" max="2847" width="9.28515625" style="84" bestFit="1" customWidth="1"/>
    <col min="2848" max="2848" width="9.140625" style="84"/>
    <col min="2849" max="2849" width="9.28515625" style="84" bestFit="1" customWidth="1"/>
    <col min="2850" max="2854" width="9.140625" style="84"/>
    <col min="2855" max="2855" width="9.28515625" style="84" bestFit="1" customWidth="1"/>
    <col min="2856" max="2856" width="9.140625" style="84"/>
    <col min="2857" max="2857" width="9.28515625" style="84" bestFit="1" customWidth="1"/>
    <col min="2858" max="2862" width="9.140625" style="84"/>
    <col min="2863" max="2863" width="9.28515625" style="84" bestFit="1" customWidth="1"/>
    <col min="2864" max="2864" width="9.140625" style="84"/>
    <col min="2865" max="2865" width="9.28515625" style="84" bestFit="1" customWidth="1"/>
    <col min="2866" max="2870" width="9.140625" style="84"/>
    <col min="2871" max="2871" width="9.28515625" style="84" bestFit="1" customWidth="1"/>
    <col min="2872" max="2872" width="9.140625" style="84"/>
    <col min="2873" max="2873" width="9.28515625" style="84" bestFit="1" customWidth="1"/>
    <col min="2874" max="2878" width="9.140625" style="84"/>
    <col min="2879" max="2879" width="9.28515625" style="84" bestFit="1" customWidth="1"/>
    <col min="2880" max="2880" width="9.140625" style="84"/>
    <col min="2881" max="2881" width="9.28515625" style="84" bestFit="1" customWidth="1"/>
    <col min="2882" max="2886" width="9.140625" style="84"/>
    <col min="2887" max="2887" width="9.28515625" style="84" bestFit="1" customWidth="1"/>
    <col min="2888" max="2888" width="9.140625" style="84"/>
    <col min="2889" max="2889" width="9.28515625" style="84" bestFit="1" customWidth="1"/>
    <col min="2890" max="2894" width="9.140625" style="84"/>
    <col min="2895" max="2895" width="9.28515625" style="84" bestFit="1" customWidth="1"/>
    <col min="2896" max="2896" width="9.140625" style="84"/>
    <col min="2897" max="2897" width="9.28515625" style="84" bestFit="1" customWidth="1"/>
    <col min="2898" max="2902" width="9.140625" style="84"/>
    <col min="2903" max="2903" width="9.28515625" style="84" bestFit="1" customWidth="1"/>
    <col min="2904" max="2904" width="9.140625" style="84"/>
    <col min="2905" max="2905" width="9.28515625" style="84" bestFit="1" customWidth="1"/>
    <col min="2906" max="2910" width="9.140625" style="84"/>
    <col min="2911" max="2911" width="9.28515625" style="84" bestFit="1" customWidth="1"/>
    <col min="2912" max="2912" width="9.140625" style="84"/>
    <col min="2913" max="2913" width="9.28515625" style="84" bestFit="1" customWidth="1"/>
    <col min="2914" max="2918" width="9.140625" style="84"/>
    <col min="2919" max="2919" width="9.28515625" style="84" bestFit="1" customWidth="1"/>
    <col min="2920" max="2920" width="9.140625" style="84"/>
    <col min="2921" max="2921" width="9.28515625" style="84" bestFit="1" customWidth="1"/>
    <col min="2922" max="2926" width="9.140625" style="84"/>
    <col min="2927" max="2927" width="9.28515625" style="84" bestFit="1" customWidth="1"/>
    <col min="2928" max="2928" width="9.140625" style="84"/>
    <col min="2929" max="2929" width="9.28515625" style="84" bestFit="1" customWidth="1"/>
    <col min="2930" max="2934" width="9.140625" style="84"/>
    <col min="2935" max="2935" width="9.28515625" style="84" bestFit="1" customWidth="1"/>
    <col min="2936" max="2936" width="9.140625" style="84"/>
    <col min="2937" max="2937" width="9.28515625" style="84" bestFit="1" customWidth="1"/>
    <col min="2938" max="2942" width="9.140625" style="84"/>
    <col min="2943" max="2943" width="9.28515625" style="84" bestFit="1" customWidth="1"/>
    <col min="2944" max="2944" width="9.140625" style="84"/>
    <col min="2945" max="2945" width="9.28515625" style="84" bestFit="1" customWidth="1"/>
    <col min="2946" max="2950" width="9.140625" style="84"/>
    <col min="2951" max="2951" width="9.28515625" style="84" bestFit="1" customWidth="1"/>
    <col min="2952" max="2952" width="9.140625" style="84"/>
    <col min="2953" max="2953" width="9.28515625" style="84" bestFit="1" customWidth="1"/>
    <col min="2954" max="2958" width="9.140625" style="84"/>
    <col min="2959" max="2959" width="9.28515625" style="84" bestFit="1" customWidth="1"/>
    <col min="2960" max="2960" width="9.140625" style="84"/>
    <col min="2961" max="2961" width="9.28515625" style="84" bestFit="1" customWidth="1"/>
    <col min="2962" max="2966" width="9.140625" style="84"/>
    <col min="2967" max="2967" width="9.28515625" style="84" bestFit="1" customWidth="1"/>
    <col min="2968" max="2968" width="9.140625" style="84"/>
    <col min="2969" max="2969" width="9.28515625" style="84" bestFit="1" customWidth="1"/>
    <col min="2970" max="2974" width="9.140625" style="84"/>
    <col min="2975" max="2975" width="9.28515625" style="84" bestFit="1" customWidth="1"/>
    <col min="2976" max="2976" width="9.140625" style="84"/>
    <col min="2977" max="2977" width="9.28515625" style="84" bestFit="1" customWidth="1"/>
    <col min="2978" max="2982" width="9.140625" style="84"/>
    <col min="2983" max="2983" width="9.28515625" style="84" bestFit="1" customWidth="1"/>
    <col min="2984" max="2984" width="9.140625" style="84"/>
    <col min="2985" max="2985" width="9.28515625" style="84" bestFit="1" customWidth="1"/>
    <col min="2986" max="2990" width="9.140625" style="84"/>
    <col min="2991" max="2991" width="9.28515625" style="84" bestFit="1" customWidth="1"/>
    <col min="2992" max="2992" width="9.140625" style="84"/>
    <col min="2993" max="2993" width="9.28515625" style="84" bestFit="1" customWidth="1"/>
    <col min="2994" max="2998" width="9.140625" style="84"/>
    <col min="2999" max="2999" width="9.28515625" style="84" bestFit="1" customWidth="1"/>
    <col min="3000" max="3000" width="9.140625" style="84"/>
    <col min="3001" max="3001" width="9.28515625" style="84" bestFit="1" customWidth="1"/>
    <col min="3002" max="3006" width="9.140625" style="84"/>
    <col min="3007" max="3007" width="9.28515625" style="84" bestFit="1" customWidth="1"/>
    <col min="3008" max="3008" width="9.140625" style="84"/>
    <col min="3009" max="3009" width="9.28515625" style="84" bestFit="1" customWidth="1"/>
    <col min="3010" max="3014" width="9.140625" style="84"/>
    <col min="3015" max="3015" width="9.28515625" style="84" bestFit="1" customWidth="1"/>
    <col min="3016" max="3016" width="9.140625" style="84"/>
    <col min="3017" max="3017" width="9.28515625" style="84" bestFit="1" customWidth="1"/>
    <col min="3018" max="3022" width="9.140625" style="84"/>
    <col min="3023" max="3023" width="9.28515625" style="84" bestFit="1" customWidth="1"/>
    <col min="3024" max="3024" width="9.140625" style="84"/>
    <col min="3025" max="3025" width="9.28515625" style="84" bestFit="1" customWidth="1"/>
    <col min="3026" max="3030" width="9.140625" style="84"/>
    <col min="3031" max="3031" width="9.28515625" style="84" bestFit="1" customWidth="1"/>
    <col min="3032" max="3032" width="9.140625" style="84"/>
    <col min="3033" max="3033" width="9.28515625" style="84" bestFit="1" customWidth="1"/>
    <col min="3034" max="3038" width="9.140625" style="84"/>
    <col min="3039" max="3039" width="9.28515625" style="84" bestFit="1" customWidth="1"/>
    <col min="3040" max="3040" width="9.140625" style="84"/>
    <col min="3041" max="3041" width="9.28515625" style="84" bestFit="1" customWidth="1"/>
    <col min="3042" max="3046" width="9.140625" style="84"/>
    <col min="3047" max="3047" width="9.28515625" style="84" bestFit="1" customWidth="1"/>
    <col min="3048" max="3048" width="9.140625" style="84"/>
    <col min="3049" max="3049" width="9.28515625" style="84" bestFit="1" customWidth="1"/>
    <col min="3050" max="3054" width="9.140625" style="84"/>
    <col min="3055" max="3055" width="9.28515625" style="84" bestFit="1" customWidth="1"/>
    <col min="3056" max="3056" width="9.140625" style="84"/>
    <col min="3057" max="3057" width="9.28515625" style="84" bestFit="1" customWidth="1"/>
    <col min="3058" max="3062" width="9.140625" style="84"/>
    <col min="3063" max="3063" width="9.28515625" style="84" bestFit="1" customWidth="1"/>
    <col min="3064" max="3064" width="9.140625" style="84"/>
    <col min="3065" max="3065" width="9.28515625" style="84" bestFit="1" customWidth="1"/>
    <col min="3066" max="3070" width="9.140625" style="84"/>
    <col min="3071" max="3071" width="9.28515625" style="84" bestFit="1" customWidth="1"/>
    <col min="3072" max="3072" width="9.140625" style="84"/>
    <col min="3073" max="3073" width="9.28515625" style="84" bestFit="1" customWidth="1"/>
    <col min="3074" max="3078" width="9.140625" style="84"/>
    <col min="3079" max="3079" width="9.28515625" style="84" bestFit="1" customWidth="1"/>
    <col min="3080" max="3080" width="9.140625" style="84"/>
    <col min="3081" max="3081" width="9.28515625" style="84" bestFit="1" customWidth="1"/>
    <col min="3082" max="3086" width="9.140625" style="84"/>
    <col min="3087" max="3087" width="9.28515625" style="84" bestFit="1" customWidth="1"/>
    <col min="3088" max="3088" width="9.140625" style="84"/>
    <col min="3089" max="3089" width="9.28515625" style="84" bestFit="1" customWidth="1"/>
    <col min="3090" max="3094" width="9.140625" style="84"/>
    <col min="3095" max="3095" width="9.28515625" style="84" bestFit="1" customWidth="1"/>
    <col min="3096" max="3096" width="9.140625" style="84"/>
    <col min="3097" max="3097" width="9.28515625" style="84" bestFit="1" customWidth="1"/>
    <col min="3098" max="3102" width="9.140625" style="84"/>
    <col min="3103" max="3103" width="9.28515625" style="84" bestFit="1" customWidth="1"/>
    <col min="3104" max="3104" width="9.140625" style="84"/>
    <col min="3105" max="3105" width="9.28515625" style="84" bestFit="1" customWidth="1"/>
    <col min="3106" max="3110" width="9.140625" style="84"/>
    <col min="3111" max="3111" width="9.28515625" style="84" bestFit="1" customWidth="1"/>
    <col min="3112" max="3112" width="9.140625" style="84"/>
    <col min="3113" max="3113" width="9.28515625" style="84" bestFit="1" customWidth="1"/>
    <col min="3114" max="3118" width="9.140625" style="84"/>
    <col min="3119" max="3119" width="9.28515625" style="84" bestFit="1" customWidth="1"/>
    <col min="3120" max="3120" width="9.140625" style="84"/>
    <col min="3121" max="3121" width="9.28515625" style="84" bestFit="1" customWidth="1"/>
    <col min="3122" max="3126" width="9.140625" style="84"/>
    <col min="3127" max="3127" width="9.28515625" style="84" bestFit="1" customWidth="1"/>
    <col min="3128" max="3128" width="9.140625" style="84"/>
    <col min="3129" max="3129" width="9.28515625" style="84" bestFit="1" customWidth="1"/>
    <col min="3130" max="3134" width="9.140625" style="84"/>
    <col min="3135" max="3135" width="9.28515625" style="84" bestFit="1" customWidth="1"/>
    <col min="3136" max="3136" width="9.140625" style="84"/>
    <col min="3137" max="3137" width="9.28515625" style="84" bestFit="1" customWidth="1"/>
    <col min="3138" max="3142" width="9.140625" style="84"/>
    <col min="3143" max="3143" width="9.28515625" style="84" bestFit="1" customWidth="1"/>
    <col min="3144" max="3144" width="9.140625" style="84"/>
    <col min="3145" max="3145" width="9.28515625" style="84" bestFit="1" customWidth="1"/>
    <col min="3146" max="3150" width="9.140625" style="84"/>
    <col min="3151" max="3151" width="9.28515625" style="84" bestFit="1" customWidth="1"/>
    <col min="3152" max="3152" width="9.140625" style="84"/>
    <col min="3153" max="3153" width="9.28515625" style="84" bestFit="1" customWidth="1"/>
    <col min="3154" max="3158" width="9.140625" style="84"/>
    <col min="3159" max="3159" width="9.28515625" style="84" bestFit="1" customWidth="1"/>
    <col min="3160" max="3160" width="9.140625" style="84"/>
    <col min="3161" max="3161" width="9.28515625" style="84" bestFit="1" customWidth="1"/>
    <col min="3162" max="3166" width="9.140625" style="84"/>
    <col min="3167" max="3167" width="9.28515625" style="84" bestFit="1" customWidth="1"/>
    <col min="3168" max="3168" width="9.140625" style="84"/>
    <col min="3169" max="3169" width="9.28515625" style="84" bestFit="1" customWidth="1"/>
    <col min="3170" max="3174" width="9.140625" style="84"/>
    <col min="3175" max="3175" width="9.28515625" style="84" bestFit="1" customWidth="1"/>
    <col min="3176" max="3176" width="9.140625" style="84"/>
    <col min="3177" max="3177" width="9.28515625" style="84" bestFit="1" customWidth="1"/>
    <col min="3178" max="3182" width="9.140625" style="84"/>
    <col min="3183" max="3183" width="9.28515625" style="84" bestFit="1" customWidth="1"/>
    <col min="3184" max="3184" width="9.140625" style="84"/>
    <col min="3185" max="3185" width="9.28515625" style="84" bestFit="1" customWidth="1"/>
    <col min="3186" max="3190" width="9.140625" style="84"/>
    <col min="3191" max="3191" width="9.28515625" style="84" bestFit="1" customWidth="1"/>
    <col min="3192" max="3192" width="9.140625" style="84"/>
    <col min="3193" max="3193" width="9.28515625" style="84" bestFit="1" customWidth="1"/>
    <col min="3194" max="3198" width="9.140625" style="84"/>
    <col min="3199" max="3199" width="9.28515625" style="84" bestFit="1" customWidth="1"/>
    <col min="3200" max="3200" width="9.140625" style="84"/>
    <col min="3201" max="3201" width="9.28515625" style="84" bestFit="1" customWidth="1"/>
    <col min="3202" max="3206" width="9.140625" style="84"/>
    <col min="3207" max="3207" width="9.28515625" style="84" bestFit="1" customWidth="1"/>
    <col min="3208" max="3208" width="9.140625" style="84"/>
    <col min="3209" max="3209" width="9.28515625" style="84" bestFit="1" customWidth="1"/>
    <col min="3210" max="3214" width="9.140625" style="84"/>
    <col min="3215" max="3215" width="9.28515625" style="84" bestFit="1" customWidth="1"/>
    <col min="3216" max="3216" width="9.140625" style="84"/>
    <col min="3217" max="3217" width="9.28515625" style="84" bestFit="1" customWidth="1"/>
    <col min="3218" max="3222" width="9.140625" style="84"/>
    <col min="3223" max="3223" width="9.28515625" style="84" bestFit="1" customWidth="1"/>
    <col min="3224" max="3224" width="9.140625" style="84"/>
    <col min="3225" max="3225" width="9.28515625" style="84" bestFit="1" customWidth="1"/>
    <col min="3226" max="3230" width="9.140625" style="84"/>
    <col min="3231" max="3231" width="9.28515625" style="84" bestFit="1" customWidth="1"/>
    <col min="3232" max="3232" width="9.140625" style="84"/>
    <col min="3233" max="3233" width="9.28515625" style="84" bestFit="1" customWidth="1"/>
    <col min="3234" max="3238" width="9.140625" style="84"/>
    <col min="3239" max="3239" width="9.28515625" style="84" bestFit="1" customWidth="1"/>
    <col min="3240" max="3240" width="9.140625" style="84"/>
    <col min="3241" max="3241" width="9.28515625" style="84" bestFit="1" customWidth="1"/>
    <col min="3242" max="3246" width="9.140625" style="84"/>
    <col min="3247" max="3247" width="9.28515625" style="84" bestFit="1" customWidth="1"/>
    <col min="3248" max="3248" width="9.140625" style="84"/>
    <col min="3249" max="3249" width="9.28515625" style="84" bestFit="1" customWidth="1"/>
    <col min="3250" max="3254" width="9.140625" style="84"/>
    <col min="3255" max="3255" width="9.28515625" style="84" bestFit="1" customWidth="1"/>
    <col min="3256" max="3256" width="9.140625" style="84"/>
    <col min="3257" max="3257" width="9.28515625" style="84" bestFit="1" customWidth="1"/>
    <col min="3258" max="3262" width="9.140625" style="84"/>
    <col min="3263" max="3263" width="9.28515625" style="84" bestFit="1" customWidth="1"/>
    <col min="3264" max="3264" width="9.140625" style="84"/>
    <col min="3265" max="3265" width="9.28515625" style="84" bestFit="1" customWidth="1"/>
    <col min="3266" max="3270" width="9.140625" style="84"/>
    <col min="3271" max="3271" width="9.28515625" style="84" bestFit="1" customWidth="1"/>
    <col min="3272" max="3272" width="9.140625" style="84"/>
    <col min="3273" max="3273" width="9.28515625" style="84" bestFit="1" customWidth="1"/>
    <col min="3274" max="3278" width="9.140625" style="84"/>
    <col min="3279" max="3279" width="9.28515625" style="84" bestFit="1" customWidth="1"/>
    <col min="3280" max="3280" width="9.140625" style="84"/>
    <col min="3281" max="3281" width="9.28515625" style="84" bestFit="1" customWidth="1"/>
    <col min="3282" max="3286" width="9.140625" style="84"/>
    <col min="3287" max="3287" width="9.28515625" style="84" bestFit="1" customWidth="1"/>
    <col min="3288" max="3288" width="9.140625" style="84"/>
    <col min="3289" max="3289" width="9.28515625" style="84" bestFit="1" customWidth="1"/>
    <col min="3290" max="3294" width="9.140625" style="84"/>
    <col min="3295" max="3295" width="9.28515625" style="84" bestFit="1" customWidth="1"/>
    <col min="3296" max="3296" width="9.140625" style="84"/>
    <col min="3297" max="3297" width="9.28515625" style="84" bestFit="1" customWidth="1"/>
    <col min="3298" max="3302" width="9.140625" style="84"/>
    <col min="3303" max="3303" width="9.28515625" style="84" bestFit="1" customWidth="1"/>
    <col min="3304" max="3304" width="9.140625" style="84"/>
    <col min="3305" max="3305" width="9.28515625" style="84" bestFit="1" customWidth="1"/>
    <col min="3306" max="3310" width="9.140625" style="84"/>
    <col min="3311" max="3311" width="9.28515625" style="84" bestFit="1" customWidth="1"/>
    <col min="3312" max="3312" width="9.140625" style="84"/>
    <col min="3313" max="3313" width="9.28515625" style="84" bestFit="1" customWidth="1"/>
    <col min="3314" max="3318" width="9.140625" style="84"/>
    <col min="3319" max="3319" width="9.28515625" style="84" bestFit="1" customWidth="1"/>
    <col min="3320" max="3320" width="9.140625" style="84"/>
    <col min="3321" max="3321" width="9.28515625" style="84" bestFit="1" customWidth="1"/>
    <col min="3322" max="3326" width="9.140625" style="84"/>
    <col min="3327" max="3327" width="9.28515625" style="84" bestFit="1" customWidth="1"/>
    <col min="3328" max="3328" width="9.140625" style="84"/>
    <col min="3329" max="3329" width="9.28515625" style="84" bestFit="1" customWidth="1"/>
    <col min="3330" max="3334" width="9.140625" style="84"/>
    <col min="3335" max="3335" width="9.28515625" style="84" bestFit="1" customWidth="1"/>
    <col min="3336" max="3336" width="9.140625" style="84"/>
    <col min="3337" max="3337" width="9.28515625" style="84" bestFit="1" customWidth="1"/>
    <col min="3338" max="3342" width="9.140625" style="84"/>
    <col min="3343" max="3343" width="9.28515625" style="84" bestFit="1" customWidth="1"/>
    <col min="3344" max="3344" width="9.140625" style="84"/>
    <col min="3345" max="3345" width="9.28515625" style="84" bestFit="1" customWidth="1"/>
    <col min="3346" max="3350" width="9.140625" style="84"/>
    <col min="3351" max="3351" width="9.28515625" style="84" bestFit="1" customWidth="1"/>
    <col min="3352" max="3352" width="9.140625" style="84"/>
    <col min="3353" max="3353" width="9.28515625" style="84" bestFit="1" customWidth="1"/>
    <col min="3354" max="3358" width="9.140625" style="84"/>
    <col min="3359" max="3359" width="9.28515625" style="84" bestFit="1" customWidth="1"/>
    <col min="3360" max="3360" width="9.140625" style="84"/>
    <col min="3361" max="3361" width="9.28515625" style="84" bestFit="1" customWidth="1"/>
    <col min="3362" max="3366" width="9.140625" style="84"/>
    <col min="3367" max="3367" width="9.28515625" style="84" bestFit="1" customWidth="1"/>
    <col min="3368" max="3368" width="9.140625" style="84"/>
    <col min="3369" max="3369" width="9.28515625" style="84" bestFit="1" customWidth="1"/>
    <col min="3370" max="3374" width="9.140625" style="84"/>
    <col min="3375" max="3375" width="9.28515625" style="84" bestFit="1" customWidth="1"/>
    <col min="3376" max="3376" width="9.140625" style="84"/>
    <col min="3377" max="3377" width="9.28515625" style="84" bestFit="1" customWidth="1"/>
    <col min="3378" max="3382" width="9.140625" style="84"/>
    <col min="3383" max="3383" width="9.28515625" style="84" bestFit="1" customWidth="1"/>
    <col min="3384" max="3384" width="9.140625" style="84"/>
    <col min="3385" max="3385" width="9.28515625" style="84" bestFit="1" customWidth="1"/>
    <col min="3386" max="3390" width="9.140625" style="84"/>
    <col min="3391" max="3391" width="9.28515625" style="84" bestFit="1" customWidth="1"/>
    <col min="3392" max="3392" width="9.140625" style="84"/>
    <col min="3393" max="3393" width="9.28515625" style="84" bestFit="1" customWidth="1"/>
    <col min="3394" max="3398" width="9.140625" style="84"/>
    <col min="3399" max="3399" width="9.28515625" style="84" bestFit="1" customWidth="1"/>
    <col min="3400" max="3400" width="9.140625" style="84"/>
    <col min="3401" max="3401" width="9.28515625" style="84" bestFit="1" customWidth="1"/>
    <col min="3402" max="3406" width="9.140625" style="84"/>
    <col min="3407" max="3407" width="9.28515625" style="84" bestFit="1" customWidth="1"/>
    <col min="3408" max="3408" width="9.140625" style="84"/>
    <col min="3409" max="3409" width="9.28515625" style="84" bestFit="1" customWidth="1"/>
    <col min="3410" max="3414" width="9.140625" style="84"/>
    <col min="3415" max="3415" width="9.28515625" style="84" bestFit="1" customWidth="1"/>
    <col min="3416" max="3416" width="9.140625" style="84"/>
    <col min="3417" max="3417" width="9.28515625" style="84" bestFit="1" customWidth="1"/>
    <col min="3418" max="3422" width="9.140625" style="84"/>
    <col min="3423" max="3423" width="9.28515625" style="84" bestFit="1" customWidth="1"/>
    <col min="3424" max="3424" width="9.140625" style="84"/>
    <col min="3425" max="3425" width="9.28515625" style="84" bestFit="1" customWidth="1"/>
    <col min="3426" max="3430" width="9.140625" style="84"/>
    <col min="3431" max="3431" width="9.28515625" style="84" bestFit="1" customWidth="1"/>
    <col min="3432" max="3432" width="9.140625" style="84"/>
    <col min="3433" max="3433" width="9.28515625" style="84" bestFit="1" customWidth="1"/>
    <col min="3434" max="3438" width="9.140625" style="84"/>
    <col min="3439" max="3439" width="9.28515625" style="84" bestFit="1" customWidth="1"/>
    <col min="3440" max="3440" width="9.140625" style="84"/>
    <col min="3441" max="3441" width="9.28515625" style="84" bestFit="1" customWidth="1"/>
    <col min="3442" max="3446" width="9.140625" style="84"/>
    <col min="3447" max="3447" width="9.28515625" style="84" bestFit="1" customWidth="1"/>
    <col min="3448" max="3448" width="9.140625" style="84"/>
    <col min="3449" max="3449" width="9.28515625" style="84" bestFit="1" customWidth="1"/>
    <col min="3450" max="3454" width="9.140625" style="84"/>
    <col min="3455" max="3455" width="9.28515625" style="84" bestFit="1" customWidth="1"/>
    <col min="3456" max="3456" width="9.140625" style="84"/>
    <col min="3457" max="3457" width="9.28515625" style="84" bestFit="1" customWidth="1"/>
    <col min="3458" max="3462" width="9.140625" style="84"/>
    <col min="3463" max="3463" width="9.28515625" style="84" bestFit="1" customWidth="1"/>
    <col min="3464" max="3464" width="9.140625" style="84"/>
    <col min="3465" max="3465" width="9.28515625" style="84" bestFit="1" customWidth="1"/>
    <col min="3466" max="3470" width="9.140625" style="84"/>
    <col min="3471" max="3471" width="9.28515625" style="84" bestFit="1" customWidth="1"/>
    <col min="3472" max="3472" width="9.140625" style="84"/>
    <col min="3473" max="3473" width="9.28515625" style="84" bestFit="1" customWidth="1"/>
    <col min="3474" max="3478" width="9.140625" style="84"/>
    <col min="3479" max="3479" width="9.28515625" style="84" bestFit="1" customWidth="1"/>
    <col min="3480" max="3480" width="9.140625" style="84"/>
    <col min="3481" max="3481" width="9.28515625" style="84" bestFit="1" customWidth="1"/>
    <col min="3482" max="3486" width="9.140625" style="84"/>
    <col min="3487" max="3487" width="9.28515625" style="84" bestFit="1" customWidth="1"/>
    <col min="3488" max="3488" width="9.140625" style="84"/>
    <col min="3489" max="3489" width="9.28515625" style="84" bestFit="1" customWidth="1"/>
    <col min="3490" max="3494" width="9.140625" style="84"/>
    <col min="3495" max="3495" width="9.28515625" style="84" bestFit="1" customWidth="1"/>
    <col min="3496" max="3496" width="9.140625" style="84"/>
    <col min="3497" max="3497" width="9.28515625" style="84" bestFit="1" customWidth="1"/>
    <col min="3498" max="3502" width="9.140625" style="84"/>
    <col min="3503" max="3503" width="9.28515625" style="84" bestFit="1" customWidth="1"/>
    <col min="3504" max="3504" width="9.140625" style="84"/>
    <col min="3505" max="3505" width="9.28515625" style="84" bestFit="1" customWidth="1"/>
    <col min="3506" max="3510" width="9.140625" style="84"/>
    <col min="3511" max="3511" width="9.28515625" style="84" bestFit="1" customWidth="1"/>
    <col min="3512" max="3512" width="9.140625" style="84"/>
    <col min="3513" max="3513" width="9.28515625" style="84" bestFit="1" customWidth="1"/>
    <col min="3514" max="3518" width="9.140625" style="84"/>
    <col min="3519" max="3519" width="9.28515625" style="84" bestFit="1" customWidth="1"/>
    <col min="3520" max="3520" width="9.140625" style="84"/>
    <col min="3521" max="3521" width="9.28515625" style="84" bestFit="1" customWidth="1"/>
    <col min="3522" max="3526" width="9.140625" style="84"/>
    <col min="3527" max="3527" width="9.28515625" style="84" bestFit="1" customWidth="1"/>
    <col min="3528" max="3528" width="9.140625" style="84"/>
    <col min="3529" max="3529" width="9.28515625" style="84" bestFit="1" customWidth="1"/>
    <col min="3530" max="3534" width="9.140625" style="84"/>
    <col min="3535" max="3535" width="9.28515625" style="84" bestFit="1" customWidth="1"/>
    <col min="3536" max="3536" width="9.140625" style="84"/>
    <col min="3537" max="3537" width="9.28515625" style="84" bestFit="1" customWidth="1"/>
    <col min="3538" max="3542" width="9.140625" style="84"/>
    <col min="3543" max="3543" width="9.28515625" style="84" bestFit="1" customWidth="1"/>
    <col min="3544" max="3544" width="9.140625" style="84"/>
    <col min="3545" max="3545" width="9.28515625" style="84" bestFit="1" customWidth="1"/>
    <col min="3546" max="3550" width="9.140625" style="84"/>
    <col min="3551" max="3551" width="9.28515625" style="84" bestFit="1" customWidth="1"/>
    <col min="3552" max="3552" width="9.140625" style="84"/>
    <col min="3553" max="3553" width="9.28515625" style="84" bestFit="1" customWidth="1"/>
    <col min="3554" max="3558" width="9.140625" style="84"/>
    <col min="3559" max="3559" width="9.28515625" style="84" bestFit="1" customWidth="1"/>
    <col min="3560" max="3560" width="9.140625" style="84"/>
    <col min="3561" max="3561" width="9.28515625" style="84" bestFit="1" customWidth="1"/>
    <col min="3562" max="3566" width="9.140625" style="84"/>
    <col min="3567" max="3567" width="9.28515625" style="84" bestFit="1" customWidth="1"/>
    <col min="3568" max="3568" width="9.140625" style="84"/>
    <col min="3569" max="3569" width="9.28515625" style="84" bestFit="1" customWidth="1"/>
    <col min="3570" max="3574" width="9.140625" style="84"/>
    <col min="3575" max="3575" width="9.28515625" style="84" bestFit="1" customWidth="1"/>
    <col min="3576" max="3576" width="9.140625" style="84"/>
    <col min="3577" max="3577" width="9.28515625" style="84" bestFit="1" customWidth="1"/>
    <col min="3578" max="3582" width="9.140625" style="84"/>
    <col min="3583" max="3583" width="9.28515625" style="84" bestFit="1" customWidth="1"/>
    <col min="3584" max="3584" width="9.140625" style="84"/>
    <col min="3585" max="3585" width="9.28515625" style="84" bestFit="1" customWidth="1"/>
    <col min="3586" max="3590" width="9.140625" style="84"/>
    <col min="3591" max="3591" width="9.28515625" style="84" bestFit="1" customWidth="1"/>
    <col min="3592" max="3592" width="9.140625" style="84"/>
    <col min="3593" max="3593" width="9.28515625" style="84" bestFit="1" customWidth="1"/>
    <col min="3594" max="3598" width="9.140625" style="84"/>
    <col min="3599" max="3599" width="9.28515625" style="84" bestFit="1" customWidth="1"/>
    <col min="3600" max="3600" width="9.140625" style="84"/>
    <col min="3601" max="3601" width="9.28515625" style="84" bestFit="1" customWidth="1"/>
    <col min="3602" max="3606" width="9.140625" style="84"/>
    <col min="3607" max="3607" width="9.28515625" style="84" bestFit="1" customWidth="1"/>
    <col min="3608" max="3608" width="9.140625" style="84"/>
    <col min="3609" max="3609" width="9.28515625" style="84" bestFit="1" customWidth="1"/>
    <col min="3610" max="3614" width="9.140625" style="84"/>
    <col min="3615" max="3615" width="9.28515625" style="84" bestFit="1" customWidth="1"/>
    <col min="3616" max="3616" width="9.140625" style="84"/>
    <col min="3617" max="3617" width="9.28515625" style="84" bestFit="1" customWidth="1"/>
    <col min="3618" max="3622" width="9.140625" style="84"/>
    <col min="3623" max="3623" width="9.28515625" style="84" bestFit="1" customWidth="1"/>
    <col min="3624" max="3624" width="9.140625" style="84"/>
    <col min="3625" max="3625" width="9.28515625" style="84" bestFit="1" customWidth="1"/>
    <col min="3626" max="3630" width="9.140625" style="84"/>
    <col min="3631" max="3631" width="9.28515625" style="84" bestFit="1" customWidth="1"/>
    <col min="3632" max="3632" width="9.140625" style="84"/>
    <col min="3633" max="3633" width="9.28515625" style="84" bestFit="1" customWidth="1"/>
    <col min="3634" max="3638" width="9.140625" style="84"/>
    <col min="3639" max="3639" width="9.28515625" style="84" bestFit="1" customWidth="1"/>
    <col min="3640" max="3640" width="9.140625" style="84"/>
    <col min="3641" max="3641" width="9.28515625" style="84" bestFit="1" customWidth="1"/>
    <col min="3642" max="3646" width="9.140625" style="84"/>
    <col min="3647" max="3647" width="9.28515625" style="84" bestFit="1" customWidth="1"/>
    <col min="3648" max="3648" width="9.140625" style="84"/>
    <col min="3649" max="3649" width="9.28515625" style="84" bestFit="1" customWidth="1"/>
    <col min="3650" max="3654" width="9.140625" style="84"/>
    <col min="3655" max="3655" width="9.28515625" style="84" bestFit="1" customWidth="1"/>
    <col min="3656" max="3656" width="9.140625" style="84"/>
    <col min="3657" max="3657" width="9.28515625" style="84" bestFit="1" customWidth="1"/>
    <col min="3658" max="3662" width="9.140625" style="84"/>
    <col min="3663" max="3663" width="9.28515625" style="84" bestFit="1" customWidth="1"/>
    <col min="3664" max="3664" width="9.140625" style="84"/>
    <col min="3665" max="3665" width="9.28515625" style="84" bestFit="1" customWidth="1"/>
    <col min="3666" max="3670" width="9.140625" style="84"/>
    <col min="3671" max="3671" width="9.28515625" style="84" bestFit="1" customWidth="1"/>
    <col min="3672" max="3672" width="9.140625" style="84"/>
    <col min="3673" max="3673" width="9.28515625" style="84" bestFit="1" customWidth="1"/>
    <col min="3674" max="3678" width="9.140625" style="84"/>
    <col min="3679" max="3679" width="9.28515625" style="84" bestFit="1" customWidth="1"/>
    <col min="3680" max="3680" width="9.140625" style="84"/>
    <col min="3681" max="3681" width="9.28515625" style="84" bestFit="1" customWidth="1"/>
    <col min="3682" max="3686" width="9.140625" style="84"/>
    <col min="3687" max="3687" width="9.28515625" style="84" bestFit="1" customWidth="1"/>
    <col min="3688" max="3688" width="9.140625" style="84"/>
    <col min="3689" max="3689" width="9.28515625" style="84" bestFit="1" customWidth="1"/>
    <col min="3690" max="3694" width="9.140625" style="84"/>
    <col min="3695" max="3695" width="9.28515625" style="84" bestFit="1" customWidth="1"/>
    <col min="3696" max="3696" width="9.140625" style="84"/>
    <col min="3697" max="3697" width="9.28515625" style="84" bestFit="1" customWidth="1"/>
    <col min="3698" max="3702" width="9.140625" style="84"/>
    <col min="3703" max="3703" width="9.28515625" style="84" bestFit="1" customWidth="1"/>
    <col min="3704" max="3704" width="9.140625" style="84"/>
    <col min="3705" max="3705" width="9.28515625" style="84" bestFit="1" customWidth="1"/>
    <col min="3706" max="3710" width="9.140625" style="84"/>
    <col min="3711" max="3711" width="9.28515625" style="84" bestFit="1" customWidth="1"/>
    <col min="3712" max="3712" width="9.140625" style="84"/>
    <col min="3713" max="3713" width="9.28515625" style="84" bestFit="1" customWidth="1"/>
    <col min="3714" max="3718" width="9.140625" style="84"/>
    <col min="3719" max="3719" width="9.28515625" style="84" bestFit="1" customWidth="1"/>
    <col min="3720" max="3720" width="9.140625" style="84"/>
    <col min="3721" max="3721" width="9.28515625" style="84" bestFit="1" customWidth="1"/>
    <col min="3722" max="3726" width="9.140625" style="84"/>
    <col min="3727" max="3727" width="9.28515625" style="84" bestFit="1" customWidth="1"/>
    <col min="3728" max="3728" width="9.140625" style="84"/>
    <col min="3729" max="3729" width="9.28515625" style="84" bestFit="1" customWidth="1"/>
    <col min="3730" max="3734" width="9.140625" style="84"/>
    <col min="3735" max="3735" width="9.28515625" style="84" bestFit="1" customWidth="1"/>
    <col min="3736" max="3736" width="9.140625" style="84"/>
    <col min="3737" max="3737" width="9.28515625" style="84" bestFit="1" customWidth="1"/>
    <col min="3738" max="3742" width="9.140625" style="84"/>
    <col min="3743" max="3743" width="9.28515625" style="84" bestFit="1" customWidth="1"/>
    <col min="3744" max="3744" width="9.140625" style="84"/>
    <col min="3745" max="3745" width="9.28515625" style="84" bestFit="1" customWidth="1"/>
    <col min="3746" max="3750" width="9.140625" style="84"/>
    <col min="3751" max="3751" width="9.28515625" style="84" bestFit="1" customWidth="1"/>
    <col min="3752" max="3752" width="9.140625" style="84"/>
    <col min="3753" max="3753" width="9.28515625" style="84" bestFit="1" customWidth="1"/>
    <col min="3754" max="3758" width="9.140625" style="84"/>
    <col min="3759" max="3759" width="9.28515625" style="84" bestFit="1" customWidth="1"/>
    <col min="3760" max="3760" width="9.140625" style="84"/>
    <col min="3761" max="3761" width="9.28515625" style="84" bestFit="1" customWidth="1"/>
    <col min="3762" max="3766" width="9.140625" style="84"/>
    <col min="3767" max="3767" width="9.28515625" style="84" bestFit="1" customWidth="1"/>
    <col min="3768" max="3768" width="9.140625" style="84"/>
    <col min="3769" max="3769" width="9.28515625" style="84" bestFit="1" customWidth="1"/>
    <col min="3770" max="3774" width="9.140625" style="84"/>
    <col min="3775" max="3775" width="9.28515625" style="84" bestFit="1" customWidth="1"/>
    <col min="3776" max="3776" width="9.140625" style="84"/>
    <col min="3777" max="3777" width="9.28515625" style="84" bestFit="1" customWidth="1"/>
    <col min="3778" max="3782" width="9.140625" style="84"/>
    <col min="3783" max="3783" width="9.28515625" style="84" bestFit="1" customWidth="1"/>
    <col min="3784" max="3784" width="9.140625" style="84"/>
    <col min="3785" max="3785" width="9.28515625" style="84" bestFit="1" customWidth="1"/>
    <col min="3786" max="3790" width="9.140625" style="84"/>
    <col min="3791" max="3791" width="9.28515625" style="84" bestFit="1" customWidth="1"/>
    <col min="3792" max="3792" width="9.140625" style="84"/>
    <col min="3793" max="3793" width="9.28515625" style="84" bestFit="1" customWidth="1"/>
    <col min="3794" max="3798" width="9.140625" style="84"/>
    <col min="3799" max="3799" width="9.28515625" style="84" bestFit="1" customWidth="1"/>
    <col min="3800" max="3800" width="9.140625" style="84"/>
    <col min="3801" max="3801" width="9.28515625" style="84" bestFit="1" customWidth="1"/>
    <col min="3802" max="3806" width="9.140625" style="84"/>
    <col min="3807" max="3807" width="9.28515625" style="84" bestFit="1" customWidth="1"/>
    <col min="3808" max="3808" width="9.140625" style="84"/>
    <col min="3809" max="3809" width="9.28515625" style="84" bestFit="1" customWidth="1"/>
    <col min="3810" max="3814" width="9.140625" style="84"/>
    <col min="3815" max="3815" width="9.28515625" style="84" bestFit="1" customWidth="1"/>
    <col min="3816" max="3816" width="9.140625" style="84"/>
    <col min="3817" max="3817" width="9.28515625" style="84" bestFit="1" customWidth="1"/>
    <col min="3818" max="3822" width="9.140625" style="84"/>
    <col min="3823" max="3823" width="9.28515625" style="84" bestFit="1" customWidth="1"/>
    <col min="3824" max="3824" width="9.140625" style="84"/>
    <col min="3825" max="3825" width="9.28515625" style="84" bestFit="1" customWidth="1"/>
    <col min="3826" max="3830" width="9.140625" style="84"/>
    <col min="3831" max="3831" width="9.28515625" style="84" bestFit="1" customWidth="1"/>
    <col min="3832" max="3832" width="9.140625" style="84"/>
    <col min="3833" max="3833" width="9.28515625" style="84" bestFit="1" customWidth="1"/>
    <col min="3834" max="3838" width="9.140625" style="84"/>
    <col min="3839" max="3839" width="9.28515625" style="84" bestFit="1" customWidth="1"/>
    <col min="3840" max="3840" width="9.140625" style="84"/>
    <col min="3841" max="3841" width="9.28515625" style="84" bestFit="1" customWidth="1"/>
    <col min="3842" max="3846" width="9.140625" style="84"/>
    <col min="3847" max="3847" width="9.28515625" style="84" bestFit="1" customWidth="1"/>
    <col min="3848" max="3848" width="9.140625" style="84"/>
    <col min="3849" max="3849" width="9.28515625" style="84" bestFit="1" customWidth="1"/>
    <col min="3850" max="3854" width="9.140625" style="84"/>
    <col min="3855" max="3855" width="9.28515625" style="84" bestFit="1" customWidth="1"/>
    <col min="3856" max="3856" width="9.140625" style="84"/>
    <col min="3857" max="3857" width="9.28515625" style="84" bestFit="1" customWidth="1"/>
    <col min="3858" max="3862" width="9.140625" style="84"/>
    <col min="3863" max="3863" width="9.28515625" style="84" bestFit="1" customWidth="1"/>
    <col min="3864" max="3864" width="9.140625" style="84"/>
    <col min="3865" max="3865" width="9.28515625" style="84" bestFit="1" customWidth="1"/>
    <col min="3866" max="3870" width="9.140625" style="84"/>
    <col min="3871" max="3871" width="9.28515625" style="84" bestFit="1" customWidth="1"/>
    <col min="3872" max="3872" width="9.140625" style="84"/>
    <col min="3873" max="3873" width="9.28515625" style="84" bestFit="1" customWidth="1"/>
    <col min="3874" max="3878" width="9.140625" style="84"/>
    <col min="3879" max="3879" width="9.28515625" style="84" bestFit="1" customWidth="1"/>
    <col min="3880" max="3880" width="9.140625" style="84"/>
    <col min="3881" max="3881" width="9.28515625" style="84" bestFit="1" customWidth="1"/>
    <col min="3882" max="3886" width="9.140625" style="84"/>
    <col min="3887" max="3887" width="9.28515625" style="84" bestFit="1" customWidth="1"/>
    <col min="3888" max="3888" width="9.140625" style="84"/>
    <col min="3889" max="3889" width="9.28515625" style="84" bestFit="1" customWidth="1"/>
    <col min="3890" max="3894" width="9.140625" style="84"/>
    <col min="3895" max="3895" width="9.28515625" style="84" bestFit="1" customWidth="1"/>
    <col min="3896" max="3896" width="9.140625" style="84"/>
    <col min="3897" max="3897" width="9.28515625" style="84" bestFit="1" customWidth="1"/>
    <col min="3898" max="3902" width="9.140625" style="84"/>
    <col min="3903" max="3903" width="9.28515625" style="84" bestFit="1" customWidth="1"/>
    <col min="3904" max="3904" width="9.140625" style="84"/>
    <col min="3905" max="3905" width="9.28515625" style="84" bestFit="1" customWidth="1"/>
    <col min="3906" max="3910" width="9.140625" style="84"/>
    <col min="3911" max="3911" width="9.28515625" style="84" bestFit="1" customWidth="1"/>
    <col min="3912" max="3912" width="9.140625" style="84"/>
    <col min="3913" max="3913" width="9.28515625" style="84" bestFit="1" customWidth="1"/>
    <col min="3914" max="3918" width="9.140625" style="84"/>
    <col min="3919" max="3919" width="9.28515625" style="84" bestFit="1" customWidth="1"/>
    <col min="3920" max="3920" width="9.140625" style="84"/>
    <col min="3921" max="3921" width="9.28515625" style="84" bestFit="1" customWidth="1"/>
    <col min="3922" max="3926" width="9.140625" style="84"/>
    <col min="3927" max="3927" width="9.28515625" style="84" bestFit="1" customWidth="1"/>
    <col min="3928" max="3928" width="9.140625" style="84"/>
    <col min="3929" max="3929" width="9.28515625" style="84" bestFit="1" customWidth="1"/>
    <col min="3930" max="3934" width="9.140625" style="84"/>
    <col min="3935" max="3935" width="9.28515625" style="84" bestFit="1" customWidth="1"/>
    <col min="3936" max="3936" width="9.140625" style="84"/>
    <col min="3937" max="3937" width="9.28515625" style="84" bestFit="1" customWidth="1"/>
    <col min="3938" max="3942" width="9.140625" style="84"/>
    <col min="3943" max="3943" width="9.28515625" style="84" bestFit="1" customWidth="1"/>
    <col min="3944" max="3944" width="9.140625" style="84"/>
    <col min="3945" max="3945" width="9.28515625" style="84" bestFit="1" customWidth="1"/>
    <col min="3946" max="3950" width="9.140625" style="84"/>
    <col min="3951" max="3951" width="9.28515625" style="84" bestFit="1" customWidth="1"/>
    <col min="3952" max="3952" width="9.140625" style="84"/>
    <col min="3953" max="3953" width="9.28515625" style="84" bestFit="1" customWidth="1"/>
    <col min="3954" max="3958" width="9.140625" style="84"/>
    <col min="3959" max="3959" width="9.28515625" style="84" bestFit="1" customWidth="1"/>
    <col min="3960" max="3960" width="9.140625" style="84"/>
    <col min="3961" max="3961" width="9.28515625" style="84" bestFit="1" customWidth="1"/>
    <col min="3962" max="3966" width="9.140625" style="84"/>
    <col min="3967" max="3967" width="9.28515625" style="84" bestFit="1" customWidth="1"/>
    <col min="3968" max="3968" width="9.140625" style="84"/>
    <col min="3969" max="3969" width="9.28515625" style="84" bestFit="1" customWidth="1"/>
    <col min="3970" max="3974" width="9.140625" style="84"/>
    <col min="3975" max="3975" width="9.28515625" style="84" bestFit="1" customWidth="1"/>
    <col min="3976" max="3976" width="9.140625" style="84"/>
    <col min="3977" max="3977" width="9.28515625" style="84" bestFit="1" customWidth="1"/>
    <col min="3978" max="3982" width="9.140625" style="84"/>
    <col min="3983" max="3983" width="9.28515625" style="84" bestFit="1" customWidth="1"/>
    <col min="3984" max="3984" width="9.140625" style="84"/>
    <col min="3985" max="3985" width="9.28515625" style="84" bestFit="1" customWidth="1"/>
    <col min="3986" max="3990" width="9.140625" style="84"/>
    <col min="3991" max="3991" width="9.28515625" style="84" bestFit="1" customWidth="1"/>
    <col min="3992" max="3992" width="9.140625" style="84"/>
    <col min="3993" max="3993" width="9.28515625" style="84" bestFit="1" customWidth="1"/>
    <col min="3994" max="3998" width="9.140625" style="84"/>
    <col min="3999" max="3999" width="9.28515625" style="84" bestFit="1" customWidth="1"/>
    <col min="4000" max="4000" width="9.140625" style="84"/>
    <col min="4001" max="4001" width="9.28515625" style="84" bestFit="1" customWidth="1"/>
    <col min="4002" max="4006" width="9.140625" style="84"/>
    <col min="4007" max="4007" width="9.28515625" style="84" bestFit="1" customWidth="1"/>
    <col min="4008" max="4008" width="9.140625" style="84"/>
    <col min="4009" max="4009" width="9.28515625" style="84" bestFit="1" customWidth="1"/>
    <col min="4010" max="4014" width="9.140625" style="84"/>
    <col min="4015" max="4015" width="9.28515625" style="84" bestFit="1" customWidth="1"/>
    <col min="4016" max="4016" width="9.140625" style="84"/>
    <col min="4017" max="4017" width="9.28515625" style="84" bestFit="1" customWidth="1"/>
    <col min="4018" max="4022" width="9.140625" style="84"/>
    <col min="4023" max="4023" width="9.28515625" style="84" bestFit="1" customWidth="1"/>
    <col min="4024" max="4024" width="9.140625" style="84"/>
    <col min="4025" max="4025" width="9.28515625" style="84" bestFit="1" customWidth="1"/>
    <col min="4026" max="4030" width="9.140625" style="84"/>
    <col min="4031" max="4031" width="9.28515625" style="84" bestFit="1" customWidth="1"/>
    <col min="4032" max="4032" width="9.140625" style="84"/>
    <col min="4033" max="4033" width="9.28515625" style="84" bestFit="1" customWidth="1"/>
    <col min="4034" max="4038" width="9.140625" style="84"/>
    <col min="4039" max="4039" width="9.28515625" style="84" bestFit="1" customWidth="1"/>
    <col min="4040" max="4040" width="9.140625" style="84"/>
    <col min="4041" max="4041" width="9.28515625" style="84" bestFit="1" customWidth="1"/>
    <col min="4042" max="4046" width="9.140625" style="84"/>
    <col min="4047" max="4047" width="9.28515625" style="84" bestFit="1" customWidth="1"/>
    <col min="4048" max="4048" width="9.140625" style="84"/>
    <col min="4049" max="4049" width="9.28515625" style="84" bestFit="1" customWidth="1"/>
    <col min="4050" max="4054" width="9.140625" style="84"/>
    <col min="4055" max="4055" width="9.28515625" style="84" bestFit="1" customWidth="1"/>
    <col min="4056" max="4056" width="9.140625" style="84"/>
    <col min="4057" max="4057" width="9.28515625" style="84" bestFit="1" customWidth="1"/>
    <col min="4058" max="4062" width="9.140625" style="84"/>
    <col min="4063" max="4063" width="9.28515625" style="84" bestFit="1" customWidth="1"/>
    <col min="4064" max="4064" width="9.140625" style="84"/>
    <col min="4065" max="4065" width="9.28515625" style="84" bestFit="1" customWidth="1"/>
    <col min="4066" max="4070" width="9.140625" style="84"/>
    <col min="4071" max="4071" width="9.28515625" style="84" bestFit="1" customWidth="1"/>
    <col min="4072" max="4072" width="9.140625" style="84"/>
    <col min="4073" max="4073" width="9.28515625" style="84" bestFit="1" customWidth="1"/>
    <col min="4074" max="4078" width="9.140625" style="84"/>
    <col min="4079" max="4079" width="9.28515625" style="84" bestFit="1" customWidth="1"/>
    <col min="4080" max="4080" width="9.140625" style="84"/>
    <col min="4081" max="4081" width="9.28515625" style="84" bestFit="1" customWidth="1"/>
    <col min="4082" max="4086" width="9.140625" style="84"/>
    <col min="4087" max="4087" width="9.28515625" style="84" bestFit="1" customWidth="1"/>
    <col min="4088" max="4088" width="9.140625" style="84"/>
    <col min="4089" max="4089" width="9.28515625" style="84" bestFit="1" customWidth="1"/>
    <col min="4090" max="4094" width="9.140625" style="84"/>
    <col min="4095" max="4095" width="9.28515625" style="84" bestFit="1" customWidth="1"/>
    <col min="4096" max="4096" width="9.140625" style="84"/>
    <col min="4097" max="4097" width="9.28515625" style="84" bestFit="1" customWidth="1"/>
    <col min="4098" max="4102" width="9.140625" style="84"/>
    <col min="4103" max="4103" width="9.28515625" style="84" bestFit="1" customWidth="1"/>
    <col min="4104" max="4104" width="9.140625" style="84"/>
    <col min="4105" max="4105" width="9.28515625" style="84" bestFit="1" customWidth="1"/>
    <col min="4106" max="4110" width="9.140625" style="84"/>
    <col min="4111" max="4111" width="9.28515625" style="84" bestFit="1" customWidth="1"/>
    <col min="4112" max="4112" width="9.140625" style="84"/>
    <col min="4113" max="4113" width="9.28515625" style="84" bestFit="1" customWidth="1"/>
    <col min="4114" max="4118" width="9.140625" style="84"/>
    <col min="4119" max="4119" width="9.28515625" style="84" bestFit="1" customWidth="1"/>
    <col min="4120" max="4120" width="9.140625" style="84"/>
    <col min="4121" max="4121" width="9.28515625" style="84" bestFit="1" customWidth="1"/>
    <col min="4122" max="4126" width="9.140625" style="84"/>
    <col min="4127" max="4127" width="9.28515625" style="84" bestFit="1" customWidth="1"/>
    <col min="4128" max="4128" width="9.140625" style="84"/>
    <col min="4129" max="4129" width="9.28515625" style="84" bestFit="1" customWidth="1"/>
    <col min="4130" max="4134" width="9.140625" style="84"/>
    <col min="4135" max="4135" width="9.28515625" style="84" bestFit="1" customWidth="1"/>
    <col min="4136" max="4136" width="9.140625" style="84"/>
    <col min="4137" max="4137" width="9.28515625" style="84" bestFit="1" customWidth="1"/>
    <col min="4138" max="4142" width="9.140625" style="84"/>
    <col min="4143" max="4143" width="9.28515625" style="84" bestFit="1" customWidth="1"/>
    <col min="4144" max="4144" width="9.140625" style="84"/>
    <col min="4145" max="4145" width="9.28515625" style="84" bestFit="1" customWidth="1"/>
    <col min="4146" max="4150" width="9.140625" style="84"/>
    <col min="4151" max="4151" width="9.28515625" style="84" bestFit="1" customWidth="1"/>
    <col min="4152" max="4152" width="9.140625" style="84"/>
    <col min="4153" max="4153" width="9.28515625" style="84" bestFit="1" customWidth="1"/>
    <col min="4154" max="4158" width="9.140625" style="84"/>
    <col min="4159" max="4159" width="9.28515625" style="84" bestFit="1" customWidth="1"/>
    <col min="4160" max="4160" width="9.140625" style="84"/>
    <col min="4161" max="4161" width="9.28515625" style="84" bestFit="1" customWidth="1"/>
    <col min="4162" max="4166" width="9.140625" style="84"/>
    <col min="4167" max="4167" width="9.28515625" style="84" bestFit="1" customWidth="1"/>
    <col min="4168" max="4168" width="9.140625" style="84"/>
    <col min="4169" max="4169" width="9.28515625" style="84" bestFit="1" customWidth="1"/>
    <col min="4170" max="4174" width="9.140625" style="84"/>
    <col min="4175" max="4175" width="9.28515625" style="84" bestFit="1" customWidth="1"/>
    <col min="4176" max="4176" width="9.140625" style="84"/>
    <col min="4177" max="4177" width="9.28515625" style="84" bestFit="1" customWidth="1"/>
    <col min="4178" max="4182" width="9.140625" style="84"/>
    <col min="4183" max="4183" width="9.28515625" style="84" bestFit="1" customWidth="1"/>
    <col min="4184" max="4184" width="9.140625" style="84"/>
    <col min="4185" max="4185" width="9.28515625" style="84" bestFit="1" customWidth="1"/>
    <col min="4186" max="4190" width="9.140625" style="84"/>
    <col min="4191" max="4191" width="9.28515625" style="84" bestFit="1" customWidth="1"/>
    <col min="4192" max="4192" width="9.140625" style="84"/>
    <col min="4193" max="4193" width="9.28515625" style="84" bestFit="1" customWidth="1"/>
    <col min="4194" max="4198" width="9.140625" style="84"/>
    <col min="4199" max="4199" width="9.28515625" style="84" bestFit="1" customWidth="1"/>
    <col min="4200" max="4200" width="9.140625" style="84"/>
    <col min="4201" max="4201" width="9.28515625" style="84" bestFit="1" customWidth="1"/>
    <col min="4202" max="4206" width="9.140625" style="84"/>
    <col min="4207" max="4207" width="9.28515625" style="84" bestFit="1" customWidth="1"/>
    <col min="4208" max="4208" width="9.140625" style="84"/>
    <col min="4209" max="4209" width="9.28515625" style="84" bestFit="1" customWidth="1"/>
    <col min="4210" max="4214" width="9.140625" style="84"/>
    <col min="4215" max="4215" width="9.28515625" style="84" bestFit="1" customWidth="1"/>
    <col min="4216" max="4216" width="9.140625" style="84"/>
    <col min="4217" max="4217" width="9.28515625" style="84" bestFit="1" customWidth="1"/>
    <col min="4218" max="4222" width="9.140625" style="84"/>
    <col min="4223" max="4223" width="9.28515625" style="84" bestFit="1" customWidth="1"/>
    <col min="4224" max="4224" width="9.140625" style="84"/>
    <col min="4225" max="4225" width="9.28515625" style="84" bestFit="1" customWidth="1"/>
    <col min="4226" max="4230" width="9.140625" style="84"/>
    <col min="4231" max="4231" width="9.28515625" style="84" bestFit="1" customWidth="1"/>
    <col min="4232" max="4232" width="9.140625" style="84"/>
    <col min="4233" max="4233" width="9.28515625" style="84" bestFit="1" customWidth="1"/>
    <col min="4234" max="4238" width="9.140625" style="84"/>
    <col min="4239" max="4239" width="9.28515625" style="84" bestFit="1" customWidth="1"/>
    <col min="4240" max="4240" width="9.140625" style="84"/>
    <col min="4241" max="4241" width="9.28515625" style="84" bestFit="1" customWidth="1"/>
    <col min="4242" max="4246" width="9.140625" style="84"/>
    <col min="4247" max="4247" width="9.28515625" style="84" bestFit="1" customWidth="1"/>
    <col min="4248" max="4248" width="9.140625" style="84"/>
    <col min="4249" max="4249" width="9.28515625" style="84" bestFit="1" customWidth="1"/>
    <col min="4250" max="4254" width="9.140625" style="84"/>
    <col min="4255" max="4255" width="9.28515625" style="84" bestFit="1" customWidth="1"/>
    <col min="4256" max="4256" width="9.140625" style="84"/>
    <col min="4257" max="4257" width="9.28515625" style="84" bestFit="1" customWidth="1"/>
    <col min="4258" max="4262" width="9.140625" style="84"/>
    <col min="4263" max="4263" width="9.28515625" style="84" bestFit="1" customWidth="1"/>
    <col min="4264" max="4264" width="9.140625" style="84"/>
    <col min="4265" max="4265" width="9.28515625" style="84" bestFit="1" customWidth="1"/>
    <col min="4266" max="4270" width="9.140625" style="84"/>
    <col min="4271" max="4271" width="9.28515625" style="84" bestFit="1" customWidth="1"/>
    <col min="4272" max="4272" width="9.140625" style="84"/>
    <col min="4273" max="4273" width="9.28515625" style="84" bestFit="1" customWidth="1"/>
    <col min="4274" max="4278" width="9.140625" style="84"/>
    <col min="4279" max="4279" width="9.28515625" style="84" bestFit="1" customWidth="1"/>
    <col min="4280" max="4280" width="9.140625" style="84"/>
    <col min="4281" max="4281" width="9.28515625" style="84" bestFit="1" customWidth="1"/>
    <col min="4282" max="4286" width="9.140625" style="84"/>
    <col min="4287" max="4287" width="9.28515625" style="84" bestFit="1" customWidth="1"/>
    <col min="4288" max="4288" width="9.140625" style="84"/>
    <col min="4289" max="4289" width="9.28515625" style="84" bestFit="1" customWidth="1"/>
    <col min="4290" max="4294" width="9.140625" style="84"/>
    <col min="4295" max="4295" width="9.28515625" style="84" bestFit="1" customWidth="1"/>
    <col min="4296" max="4296" width="9.140625" style="84"/>
    <col min="4297" max="4297" width="9.28515625" style="84" bestFit="1" customWidth="1"/>
    <col min="4298" max="4302" width="9.140625" style="84"/>
    <col min="4303" max="4303" width="9.28515625" style="84" bestFit="1" customWidth="1"/>
    <col min="4304" max="4304" width="9.140625" style="84"/>
    <col min="4305" max="4305" width="9.28515625" style="84" bestFit="1" customWidth="1"/>
    <col min="4306" max="4310" width="9.140625" style="84"/>
    <col min="4311" max="4311" width="9.28515625" style="84" bestFit="1" customWidth="1"/>
    <col min="4312" max="4312" width="9.140625" style="84"/>
    <col min="4313" max="4313" width="9.28515625" style="84" bestFit="1" customWidth="1"/>
    <col min="4314" max="4318" width="9.140625" style="84"/>
    <col min="4319" max="4319" width="9.28515625" style="84" bestFit="1" customWidth="1"/>
    <col min="4320" max="4320" width="9.140625" style="84"/>
    <col min="4321" max="4321" width="9.28515625" style="84" bestFit="1" customWidth="1"/>
    <col min="4322" max="4326" width="9.140625" style="84"/>
    <col min="4327" max="4327" width="9.28515625" style="84" bestFit="1" customWidth="1"/>
    <col min="4328" max="4328" width="9.140625" style="84"/>
    <col min="4329" max="4329" width="9.28515625" style="84" bestFit="1" customWidth="1"/>
    <col min="4330" max="4334" width="9.140625" style="84"/>
    <col min="4335" max="4335" width="9.28515625" style="84" bestFit="1" customWidth="1"/>
    <col min="4336" max="4336" width="9.140625" style="84"/>
    <col min="4337" max="4337" width="9.28515625" style="84" bestFit="1" customWidth="1"/>
    <col min="4338" max="4342" width="9.140625" style="84"/>
    <col min="4343" max="4343" width="9.28515625" style="84" bestFit="1" customWidth="1"/>
    <col min="4344" max="4344" width="9.140625" style="84"/>
    <col min="4345" max="4345" width="9.28515625" style="84" bestFit="1" customWidth="1"/>
    <col min="4346" max="4350" width="9.140625" style="84"/>
    <col min="4351" max="4351" width="9.28515625" style="84" bestFit="1" customWidth="1"/>
    <col min="4352" max="4352" width="9.140625" style="84"/>
    <col min="4353" max="4353" width="9.28515625" style="84" bestFit="1" customWidth="1"/>
    <col min="4354" max="4358" width="9.140625" style="84"/>
    <col min="4359" max="4359" width="9.28515625" style="84" bestFit="1" customWidth="1"/>
    <col min="4360" max="4360" width="9.140625" style="84"/>
    <col min="4361" max="4361" width="9.28515625" style="84" bestFit="1" customWidth="1"/>
    <col min="4362" max="4366" width="9.140625" style="84"/>
    <col min="4367" max="4367" width="9.28515625" style="84" bestFit="1" customWidth="1"/>
    <col min="4368" max="4368" width="9.140625" style="84"/>
    <col min="4369" max="4369" width="9.28515625" style="84" bestFit="1" customWidth="1"/>
    <col min="4370" max="4374" width="9.140625" style="84"/>
    <col min="4375" max="4375" width="9.28515625" style="84" bestFit="1" customWidth="1"/>
    <col min="4376" max="4376" width="9.140625" style="84"/>
    <col min="4377" max="4377" width="9.28515625" style="84" bestFit="1" customWidth="1"/>
    <col min="4378" max="4382" width="9.140625" style="84"/>
    <col min="4383" max="4383" width="9.28515625" style="84" bestFit="1" customWidth="1"/>
    <col min="4384" max="4384" width="9.140625" style="84"/>
    <col min="4385" max="4385" width="9.28515625" style="84" bestFit="1" customWidth="1"/>
    <col min="4386" max="4390" width="9.140625" style="84"/>
    <col min="4391" max="4391" width="9.28515625" style="84" bestFit="1" customWidth="1"/>
    <col min="4392" max="4392" width="9.140625" style="84"/>
    <col min="4393" max="4393" width="9.28515625" style="84" bestFit="1" customWidth="1"/>
    <col min="4394" max="4398" width="9.140625" style="84"/>
    <col min="4399" max="4399" width="9.28515625" style="84" bestFit="1" customWidth="1"/>
    <col min="4400" max="4400" width="9.140625" style="84"/>
    <col min="4401" max="4401" width="9.28515625" style="84" bestFit="1" customWidth="1"/>
    <col min="4402" max="4406" width="9.140625" style="84"/>
    <col min="4407" max="4407" width="9.28515625" style="84" bestFit="1" customWidth="1"/>
    <col min="4408" max="4408" width="9.140625" style="84"/>
    <col min="4409" max="4409" width="9.28515625" style="84" bestFit="1" customWidth="1"/>
    <col min="4410" max="4414" width="9.140625" style="84"/>
    <col min="4415" max="4415" width="9.28515625" style="84" bestFit="1" customWidth="1"/>
    <col min="4416" max="4416" width="9.140625" style="84"/>
    <col min="4417" max="4417" width="9.28515625" style="84" bestFit="1" customWidth="1"/>
    <col min="4418" max="4422" width="9.140625" style="84"/>
    <col min="4423" max="4423" width="9.28515625" style="84" bestFit="1" customWidth="1"/>
    <col min="4424" max="4424" width="9.140625" style="84"/>
    <col min="4425" max="4425" width="9.28515625" style="84" bestFit="1" customWidth="1"/>
    <col min="4426" max="4430" width="9.140625" style="84"/>
    <col min="4431" max="4431" width="9.28515625" style="84" bestFit="1" customWidth="1"/>
    <col min="4432" max="4432" width="9.140625" style="84"/>
    <col min="4433" max="4433" width="9.28515625" style="84" bestFit="1" customWidth="1"/>
    <col min="4434" max="4438" width="9.140625" style="84"/>
    <col min="4439" max="4439" width="9.28515625" style="84" bestFit="1" customWidth="1"/>
    <col min="4440" max="4440" width="9.140625" style="84"/>
    <col min="4441" max="4441" width="9.28515625" style="84" bestFit="1" customWidth="1"/>
    <col min="4442" max="4446" width="9.140625" style="84"/>
    <col min="4447" max="4447" width="9.28515625" style="84" bestFit="1" customWidth="1"/>
    <col min="4448" max="4448" width="9.140625" style="84"/>
    <col min="4449" max="4449" width="9.28515625" style="84" bestFit="1" customWidth="1"/>
    <col min="4450" max="4454" width="9.140625" style="84"/>
    <col min="4455" max="4455" width="9.28515625" style="84" bestFit="1" customWidth="1"/>
    <col min="4456" max="4456" width="9.140625" style="84"/>
    <col min="4457" max="4457" width="9.28515625" style="84" bestFit="1" customWidth="1"/>
    <col min="4458" max="4462" width="9.140625" style="84"/>
    <col min="4463" max="4463" width="9.28515625" style="84" bestFit="1" customWidth="1"/>
    <col min="4464" max="4464" width="9.140625" style="84"/>
    <col min="4465" max="4465" width="9.28515625" style="84" bestFit="1" customWidth="1"/>
    <col min="4466" max="4470" width="9.140625" style="84"/>
    <col min="4471" max="4471" width="9.28515625" style="84" bestFit="1" customWidth="1"/>
    <col min="4472" max="4472" width="9.140625" style="84"/>
    <col min="4473" max="4473" width="9.28515625" style="84" bestFit="1" customWidth="1"/>
    <col min="4474" max="4478" width="9.140625" style="84"/>
    <col min="4479" max="4479" width="9.28515625" style="84" bestFit="1" customWidth="1"/>
    <col min="4480" max="4480" width="9.140625" style="84"/>
    <col min="4481" max="4481" width="9.28515625" style="84" bestFit="1" customWidth="1"/>
    <col min="4482" max="4486" width="9.140625" style="84"/>
    <col min="4487" max="4487" width="9.28515625" style="84" bestFit="1" customWidth="1"/>
    <col min="4488" max="4488" width="9.140625" style="84"/>
    <col min="4489" max="4489" width="9.28515625" style="84" bestFit="1" customWidth="1"/>
    <col min="4490" max="4494" width="9.140625" style="84"/>
    <col min="4495" max="4495" width="9.28515625" style="84" bestFit="1" customWidth="1"/>
    <col min="4496" max="4496" width="9.140625" style="84"/>
    <col min="4497" max="4497" width="9.28515625" style="84" bestFit="1" customWidth="1"/>
    <col min="4498" max="4502" width="9.140625" style="84"/>
    <col min="4503" max="4503" width="9.28515625" style="84" bestFit="1" customWidth="1"/>
    <col min="4504" max="4504" width="9.140625" style="84"/>
    <col min="4505" max="4505" width="9.28515625" style="84" bestFit="1" customWidth="1"/>
    <col min="4506" max="4510" width="9.140625" style="84"/>
    <col min="4511" max="4511" width="9.28515625" style="84" bestFit="1" customWidth="1"/>
    <col min="4512" max="4512" width="9.140625" style="84"/>
    <col min="4513" max="4513" width="9.28515625" style="84" bestFit="1" customWidth="1"/>
    <col min="4514" max="4518" width="9.140625" style="84"/>
    <col min="4519" max="4519" width="9.28515625" style="84" bestFit="1" customWidth="1"/>
    <col min="4520" max="4520" width="9.140625" style="84"/>
    <col min="4521" max="4521" width="9.28515625" style="84" bestFit="1" customWidth="1"/>
    <col min="4522" max="4526" width="9.140625" style="84"/>
    <col min="4527" max="4527" width="9.28515625" style="84" bestFit="1" customWidth="1"/>
    <col min="4528" max="4528" width="9.140625" style="84"/>
    <col min="4529" max="4529" width="9.28515625" style="84" bestFit="1" customWidth="1"/>
    <col min="4530" max="4534" width="9.140625" style="84"/>
    <col min="4535" max="4535" width="9.28515625" style="84" bestFit="1" customWidth="1"/>
    <col min="4536" max="4536" width="9.140625" style="84"/>
    <col min="4537" max="4537" width="9.28515625" style="84" bestFit="1" customWidth="1"/>
    <col min="4538" max="4542" width="9.140625" style="84"/>
    <col min="4543" max="4543" width="9.28515625" style="84" bestFit="1" customWidth="1"/>
    <col min="4544" max="4544" width="9.140625" style="84"/>
    <col min="4545" max="4545" width="9.28515625" style="84" bestFit="1" customWidth="1"/>
    <col min="4546" max="4550" width="9.140625" style="84"/>
    <col min="4551" max="4551" width="9.28515625" style="84" bestFit="1" customWidth="1"/>
    <col min="4552" max="4552" width="9.140625" style="84"/>
    <col min="4553" max="4553" width="9.28515625" style="84" bestFit="1" customWidth="1"/>
    <col min="4554" max="4558" width="9.140625" style="84"/>
    <col min="4559" max="4559" width="9.28515625" style="84" bestFit="1" customWidth="1"/>
    <col min="4560" max="4560" width="9.140625" style="84"/>
    <col min="4561" max="4561" width="9.28515625" style="84" bestFit="1" customWidth="1"/>
    <col min="4562" max="4566" width="9.140625" style="84"/>
    <col min="4567" max="4567" width="9.28515625" style="84" bestFit="1" customWidth="1"/>
    <col min="4568" max="4568" width="9.140625" style="84"/>
    <col min="4569" max="4569" width="9.28515625" style="84" bestFit="1" customWidth="1"/>
    <col min="4570" max="4574" width="9.140625" style="84"/>
    <col min="4575" max="4575" width="9.28515625" style="84" bestFit="1" customWidth="1"/>
    <col min="4576" max="4576" width="9.140625" style="84"/>
    <col min="4577" max="4577" width="9.28515625" style="84" bestFit="1" customWidth="1"/>
    <col min="4578" max="4582" width="9.140625" style="84"/>
    <col min="4583" max="4583" width="9.28515625" style="84" bestFit="1" customWidth="1"/>
    <col min="4584" max="4584" width="9.140625" style="84"/>
    <col min="4585" max="4585" width="9.28515625" style="84" bestFit="1" customWidth="1"/>
    <col min="4586" max="4590" width="9.140625" style="84"/>
    <col min="4591" max="4591" width="9.28515625" style="84" bestFit="1" customWidth="1"/>
    <col min="4592" max="4592" width="9.140625" style="84"/>
    <col min="4593" max="4593" width="9.28515625" style="84" bestFit="1" customWidth="1"/>
    <col min="4594" max="4598" width="9.140625" style="84"/>
    <col min="4599" max="4599" width="9.28515625" style="84" bestFit="1" customWidth="1"/>
    <col min="4600" max="4600" width="9.140625" style="84"/>
    <col min="4601" max="4601" width="9.28515625" style="84" bestFit="1" customWidth="1"/>
    <col min="4602" max="4606" width="9.140625" style="84"/>
    <col min="4607" max="4607" width="9.28515625" style="84" bestFit="1" customWidth="1"/>
    <col min="4608" max="4608" width="9.140625" style="84"/>
    <col min="4609" max="4609" width="9.28515625" style="84" bestFit="1" customWidth="1"/>
    <col min="4610" max="4614" width="9.140625" style="84"/>
    <col min="4615" max="4615" width="9.28515625" style="84" bestFit="1" customWidth="1"/>
    <col min="4616" max="4616" width="9.140625" style="84"/>
    <col min="4617" max="4617" width="9.28515625" style="84" bestFit="1" customWidth="1"/>
    <col min="4618" max="4622" width="9.140625" style="84"/>
    <col min="4623" max="4623" width="9.28515625" style="84" bestFit="1" customWidth="1"/>
    <col min="4624" max="4624" width="9.140625" style="84"/>
    <col min="4625" max="4625" width="9.28515625" style="84" bestFit="1" customWidth="1"/>
    <col min="4626" max="4630" width="9.140625" style="84"/>
    <col min="4631" max="4631" width="9.28515625" style="84" bestFit="1" customWidth="1"/>
    <col min="4632" max="4632" width="9.140625" style="84"/>
    <col min="4633" max="4633" width="9.28515625" style="84" bestFit="1" customWidth="1"/>
    <col min="4634" max="4638" width="9.140625" style="84"/>
    <col min="4639" max="4639" width="9.28515625" style="84" bestFit="1" customWidth="1"/>
    <col min="4640" max="4640" width="9.140625" style="84"/>
    <col min="4641" max="4641" width="9.28515625" style="84" bestFit="1" customWidth="1"/>
    <col min="4642" max="4646" width="9.140625" style="84"/>
    <col min="4647" max="4647" width="9.28515625" style="84" bestFit="1" customWidth="1"/>
    <col min="4648" max="4648" width="9.140625" style="84"/>
    <col min="4649" max="4649" width="9.28515625" style="84" bestFit="1" customWidth="1"/>
    <col min="4650" max="4654" width="9.140625" style="84"/>
    <col min="4655" max="4655" width="9.28515625" style="84" bestFit="1" customWidth="1"/>
    <col min="4656" max="4656" width="9.140625" style="84"/>
    <col min="4657" max="4657" width="9.28515625" style="84" bestFit="1" customWidth="1"/>
    <col min="4658" max="4662" width="9.140625" style="84"/>
    <col min="4663" max="4663" width="9.28515625" style="84" bestFit="1" customWidth="1"/>
    <col min="4664" max="4664" width="9.140625" style="84"/>
    <col min="4665" max="4665" width="9.28515625" style="84" bestFit="1" customWidth="1"/>
    <col min="4666" max="4670" width="9.140625" style="84"/>
    <col min="4671" max="4671" width="9.28515625" style="84" bestFit="1" customWidth="1"/>
    <col min="4672" max="4672" width="9.140625" style="84"/>
    <col min="4673" max="4673" width="9.28515625" style="84" bestFit="1" customWidth="1"/>
    <col min="4674" max="4678" width="9.140625" style="84"/>
    <col min="4679" max="4679" width="9.28515625" style="84" bestFit="1" customWidth="1"/>
    <col min="4680" max="4680" width="9.140625" style="84"/>
    <col min="4681" max="4681" width="9.28515625" style="84" bestFit="1" customWidth="1"/>
    <col min="4682" max="4686" width="9.140625" style="84"/>
    <col min="4687" max="4687" width="9.28515625" style="84" bestFit="1" customWidth="1"/>
    <col min="4688" max="4688" width="9.140625" style="84"/>
    <col min="4689" max="4689" width="9.28515625" style="84" bestFit="1" customWidth="1"/>
    <col min="4690" max="4694" width="9.140625" style="84"/>
    <col min="4695" max="4695" width="9.28515625" style="84" bestFit="1" customWidth="1"/>
    <col min="4696" max="4696" width="9.140625" style="84"/>
    <col min="4697" max="4697" width="9.28515625" style="84" bestFit="1" customWidth="1"/>
    <col min="4698" max="4702" width="9.140625" style="84"/>
    <col min="4703" max="4703" width="9.28515625" style="84" bestFit="1" customWidth="1"/>
    <col min="4704" max="4704" width="9.140625" style="84"/>
    <col min="4705" max="4705" width="9.28515625" style="84" bestFit="1" customWidth="1"/>
    <col min="4706" max="4710" width="9.140625" style="84"/>
    <col min="4711" max="4711" width="9.28515625" style="84" bestFit="1" customWidth="1"/>
    <col min="4712" max="4712" width="9.140625" style="84"/>
    <col min="4713" max="4713" width="9.28515625" style="84" bestFit="1" customWidth="1"/>
    <col min="4714" max="4718" width="9.140625" style="84"/>
    <col min="4719" max="4719" width="9.28515625" style="84" bestFit="1" customWidth="1"/>
    <col min="4720" max="4720" width="9.140625" style="84"/>
    <col min="4721" max="4721" width="9.28515625" style="84" bestFit="1" customWidth="1"/>
    <col min="4722" max="4726" width="9.140625" style="84"/>
    <col min="4727" max="4727" width="9.28515625" style="84" bestFit="1" customWidth="1"/>
    <col min="4728" max="4728" width="9.140625" style="84"/>
    <col min="4729" max="4729" width="9.28515625" style="84" bestFit="1" customWidth="1"/>
    <col min="4730" max="4734" width="9.140625" style="84"/>
    <col min="4735" max="4735" width="9.28515625" style="84" bestFit="1" customWidth="1"/>
    <col min="4736" max="4736" width="9.140625" style="84"/>
    <col min="4737" max="4737" width="9.28515625" style="84" bestFit="1" customWidth="1"/>
    <col min="4738" max="4742" width="9.140625" style="84"/>
    <col min="4743" max="4743" width="9.28515625" style="84" bestFit="1" customWidth="1"/>
    <col min="4744" max="4744" width="9.140625" style="84"/>
    <col min="4745" max="4745" width="9.28515625" style="84" bestFit="1" customWidth="1"/>
    <col min="4746" max="4750" width="9.140625" style="84"/>
    <col min="4751" max="4751" width="9.28515625" style="84" bestFit="1" customWidth="1"/>
    <col min="4752" max="4752" width="9.140625" style="84"/>
    <col min="4753" max="4753" width="9.28515625" style="84" bestFit="1" customWidth="1"/>
    <col min="4754" max="4758" width="9.140625" style="84"/>
    <col min="4759" max="4759" width="9.28515625" style="84" bestFit="1" customWidth="1"/>
    <col min="4760" max="4760" width="9.140625" style="84"/>
    <col min="4761" max="4761" width="9.28515625" style="84" bestFit="1" customWidth="1"/>
    <col min="4762" max="4766" width="9.140625" style="84"/>
    <col min="4767" max="4767" width="9.28515625" style="84" bestFit="1" customWidth="1"/>
    <col min="4768" max="4768" width="9.140625" style="84"/>
    <col min="4769" max="4769" width="9.28515625" style="84" bestFit="1" customWidth="1"/>
    <col min="4770" max="4774" width="9.140625" style="84"/>
    <col min="4775" max="4775" width="9.28515625" style="84" bestFit="1" customWidth="1"/>
    <col min="4776" max="4776" width="9.140625" style="84"/>
    <col min="4777" max="4777" width="9.28515625" style="84" bestFit="1" customWidth="1"/>
    <col min="4778" max="4782" width="9.140625" style="84"/>
    <col min="4783" max="4783" width="9.28515625" style="84" bestFit="1" customWidth="1"/>
    <col min="4784" max="4784" width="9.140625" style="84"/>
    <col min="4785" max="4785" width="9.28515625" style="84" bestFit="1" customWidth="1"/>
    <col min="4786" max="4790" width="9.140625" style="84"/>
    <col min="4791" max="4791" width="9.28515625" style="84" bestFit="1" customWidth="1"/>
    <col min="4792" max="4792" width="9.140625" style="84"/>
    <col min="4793" max="4793" width="9.28515625" style="84" bestFit="1" customWidth="1"/>
    <col min="4794" max="4798" width="9.140625" style="84"/>
    <col min="4799" max="4799" width="9.28515625" style="84" bestFit="1" customWidth="1"/>
    <col min="4800" max="4800" width="9.140625" style="84"/>
    <col min="4801" max="4801" width="9.28515625" style="84" bestFit="1" customWidth="1"/>
    <col min="4802" max="4806" width="9.140625" style="84"/>
    <col min="4807" max="4807" width="9.28515625" style="84" bestFit="1" customWidth="1"/>
    <col min="4808" max="4808" width="9.140625" style="84"/>
    <col min="4809" max="4809" width="9.28515625" style="84" bestFit="1" customWidth="1"/>
    <col min="4810" max="4814" width="9.140625" style="84"/>
    <col min="4815" max="4815" width="9.28515625" style="84" bestFit="1" customWidth="1"/>
    <col min="4816" max="4816" width="9.140625" style="84"/>
    <col min="4817" max="4817" width="9.28515625" style="84" bestFit="1" customWidth="1"/>
    <col min="4818" max="4822" width="9.140625" style="84"/>
    <col min="4823" max="4823" width="9.28515625" style="84" bestFit="1" customWidth="1"/>
    <col min="4824" max="4824" width="9.140625" style="84"/>
    <col min="4825" max="4825" width="9.28515625" style="84" bestFit="1" customWidth="1"/>
    <col min="4826" max="4830" width="9.140625" style="84"/>
    <col min="4831" max="4831" width="9.28515625" style="84" bestFit="1" customWidth="1"/>
    <col min="4832" max="4832" width="9.140625" style="84"/>
    <col min="4833" max="4833" width="9.28515625" style="84" bestFit="1" customWidth="1"/>
    <col min="4834" max="4838" width="9.140625" style="84"/>
    <col min="4839" max="4839" width="9.28515625" style="84" bestFit="1" customWidth="1"/>
    <col min="4840" max="4840" width="9.140625" style="84"/>
    <col min="4841" max="4841" width="9.28515625" style="84" bestFit="1" customWidth="1"/>
    <col min="4842" max="4846" width="9.140625" style="84"/>
    <col min="4847" max="4847" width="9.28515625" style="84" bestFit="1" customWidth="1"/>
    <col min="4848" max="4848" width="9.140625" style="84"/>
    <col min="4849" max="4849" width="9.28515625" style="84" bestFit="1" customWidth="1"/>
    <col min="4850" max="4854" width="9.140625" style="84"/>
    <col min="4855" max="4855" width="9.28515625" style="84" bestFit="1" customWidth="1"/>
    <col min="4856" max="4856" width="9.140625" style="84"/>
    <col min="4857" max="4857" width="9.28515625" style="84" bestFit="1" customWidth="1"/>
    <col min="4858" max="4862" width="9.140625" style="84"/>
    <col min="4863" max="4863" width="9.28515625" style="84" bestFit="1" customWidth="1"/>
    <col min="4864" max="4864" width="9.140625" style="84"/>
    <col min="4865" max="4865" width="9.28515625" style="84" bestFit="1" customWidth="1"/>
    <col min="4866" max="4870" width="9.140625" style="84"/>
    <col min="4871" max="4871" width="9.28515625" style="84" bestFit="1" customWidth="1"/>
    <col min="4872" max="4872" width="9.140625" style="84"/>
    <col min="4873" max="4873" width="9.28515625" style="84" bestFit="1" customWidth="1"/>
    <col min="4874" max="4878" width="9.140625" style="84"/>
    <col min="4879" max="4879" width="9.28515625" style="84" bestFit="1" customWidth="1"/>
    <col min="4880" max="4880" width="9.140625" style="84"/>
    <col min="4881" max="4881" width="9.28515625" style="84" bestFit="1" customWidth="1"/>
    <col min="4882" max="4886" width="9.140625" style="84"/>
    <col min="4887" max="4887" width="9.28515625" style="84" bestFit="1" customWidth="1"/>
    <col min="4888" max="4888" width="9.140625" style="84"/>
    <col min="4889" max="4889" width="9.28515625" style="84" bestFit="1" customWidth="1"/>
    <col min="4890" max="4894" width="9.140625" style="84"/>
    <col min="4895" max="4895" width="9.28515625" style="84" bestFit="1" customWidth="1"/>
    <col min="4896" max="4896" width="9.140625" style="84"/>
    <col min="4897" max="4897" width="9.28515625" style="84" bestFit="1" customWidth="1"/>
    <col min="4898" max="4902" width="9.140625" style="84"/>
    <col min="4903" max="4903" width="9.28515625" style="84" bestFit="1" customWidth="1"/>
    <col min="4904" max="4904" width="9.140625" style="84"/>
    <col min="4905" max="4905" width="9.28515625" style="84" bestFit="1" customWidth="1"/>
    <col min="4906" max="4910" width="9.140625" style="84"/>
    <col min="4911" max="4911" width="9.28515625" style="84" bestFit="1" customWidth="1"/>
    <col min="4912" max="4912" width="9.140625" style="84"/>
    <col min="4913" max="4913" width="9.28515625" style="84" bestFit="1" customWidth="1"/>
    <col min="4914" max="4918" width="9.140625" style="84"/>
    <col min="4919" max="4919" width="9.28515625" style="84" bestFit="1" customWidth="1"/>
    <col min="4920" max="4920" width="9.140625" style="84"/>
    <col min="4921" max="4921" width="9.28515625" style="84" bestFit="1" customWidth="1"/>
    <col min="4922" max="4926" width="9.140625" style="84"/>
    <col min="4927" max="4927" width="9.28515625" style="84" bestFit="1" customWidth="1"/>
    <col min="4928" max="4928" width="9.140625" style="84"/>
    <col min="4929" max="4929" width="9.28515625" style="84" bestFit="1" customWidth="1"/>
    <col min="4930" max="4934" width="9.140625" style="84"/>
    <col min="4935" max="4935" width="9.28515625" style="84" bestFit="1" customWidth="1"/>
    <col min="4936" max="4936" width="9.140625" style="84"/>
    <col min="4937" max="4937" width="9.28515625" style="84" bestFit="1" customWidth="1"/>
    <col min="4938" max="4942" width="9.140625" style="84"/>
    <col min="4943" max="4943" width="9.28515625" style="84" bestFit="1" customWidth="1"/>
    <col min="4944" max="4944" width="9.140625" style="84"/>
    <col min="4945" max="4945" width="9.28515625" style="84" bestFit="1" customWidth="1"/>
    <col min="4946" max="4950" width="9.140625" style="84"/>
    <col min="4951" max="4951" width="9.28515625" style="84" bestFit="1" customWidth="1"/>
    <col min="4952" max="4952" width="9.140625" style="84"/>
    <col min="4953" max="4953" width="9.28515625" style="84" bestFit="1" customWidth="1"/>
    <col min="4954" max="4958" width="9.140625" style="84"/>
    <col min="4959" max="4959" width="9.28515625" style="84" bestFit="1" customWidth="1"/>
    <col min="4960" max="4960" width="9.140625" style="84"/>
    <col min="4961" max="4961" width="9.28515625" style="84" bestFit="1" customWidth="1"/>
    <col min="4962" max="4966" width="9.140625" style="84"/>
    <col min="4967" max="4967" width="9.28515625" style="84" bestFit="1" customWidth="1"/>
    <col min="4968" max="4968" width="9.140625" style="84"/>
    <col min="4969" max="4969" width="9.28515625" style="84" bestFit="1" customWidth="1"/>
    <col min="4970" max="4974" width="9.140625" style="84"/>
    <col min="4975" max="4975" width="9.28515625" style="84" bestFit="1" customWidth="1"/>
    <col min="4976" max="4976" width="9.140625" style="84"/>
    <col min="4977" max="4977" width="9.28515625" style="84" bestFit="1" customWidth="1"/>
    <col min="4978" max="4982" width="9.140625" style="84"/>
    <col min="4983" max="4983" width="9.28515625" style="84" bestFit="1" customWidth="1"/>
    <col min="4984" max="4984" width="9.140625" style="84"/>
    <col min="4985" max="4985" width="9.28515625" style="84" bestFit="1" customWidth="1"/>
    <col min="4986" max="4990" width="9.140625" style="84"/>
    <col min="4991" max="4991" width="9.28515625" style="84" bestFit="1" customWidth="1"/>
    <col min="4992" max="4992" width="9.140625" style="84"/>
    <col min="4993" max="4993" width="9.28515625" style="84" bestFit="1" customWidth="1"/>
    <col min="4994" max="4998" width="9.140625" style="84"/>
    <col min="4999" max="4999" width="9.28515625" style="84" bestFit="1" customWidth="1"/>
    <col min="5000" max="5000" width="9.140625" style="84"/>
    <col min="5001" max="5001" width="9.28515625" style="84" bestFit="1" customWidth="1"/>
    <col min="5002" max="5006" width="9.140625" style="84"/>
    <col min="5007" max="5007" width="9.28515625" style="84" bestFit="1" customWidth="1"/>
    <col min="5008" max="5008" width="9.140625" style="84"/>
    <col min="5009" max="5009" width="9.28515625" style="84" bestFit="1" customWidth="1"/>
    <col min="5010" max="5014" width="9.140625" style="84"/>
    <col min="5015" max="5015" width="9.28515625" style="84" bestFit="1" customWidth="1"/>
    <col min="5016" max="5016" width="9.140625" style="84"/>
    <col min="5017" max="5017" width="9.28515625" style="84" bestFit="1" customWidth="1"/>
    <col min="5018" max="5022" width="9.140625" style="84"/>
    <col min="5023" max="5023" width="9.28515625" style="84" bestFit="1" customWidth="1"/>
    <col min="5024" max="5024" width="9.140625" style="84"/>
    <col min="5025" max="5025" width="9.28515625" style="84" bestFit="1" customWidth="1"/>
    <col min="5026" max="5030" width="9.140625" style="84"/>
    <col min="5031" max="5031" width="9.28515625" style="84" bestFit="1" customWidth="1"/>
    <col min="5032" max="5032" width="9.140625" style="84"/>
    <col min="5033" max="5033" width="9.28515625" style="84" bestFit="1" customWidth="1"/>
    <col min="5034" max="5038" width="9.140625" style="84"/>
    <col min="5039" max="5039" width="9.28515625" style="84" bestFit="1" customWidth="1"/>
    <col min="5040" max="5040" width="9.140625" style="84"/>
    <col min="5041" max="5041" width="9.28515625" style="84" bestFit="1" customWidth="1"/>
    <col min="5042" max="5046" width="9.140625" style="84"/>
    <col min="5047" max="5047" width="9.28515625" style="84" bestFit="1" customWidth="1"/>
    <col min="5048" max="5048" width="9.140625" style="84"/>
    <col min="5049" max="5049" width="9.28515625" style="84" bestFit="1" customWidth="1"/>
    <col min="5050" max="5054" width="9.140625" style="84"/>
    <col min="5055" max="5055" width="9.28515625" style="84" bestFit="1" customWidth="1"/>
    <col min="5056" max="5056" width="9.140625" style="84"/>
    <col min="5057" max="5057" width="9.28515625" style="84" bestFit="1" customWidth="1"/>
    <col min="5058" max="5062" width="9.140625" style="84"/>
    <col min="5063" max="5063" width="9.28515625" style="84" bestFit="1" customWidth="1"/>
    <col min="5064" max="5064" width="9.140625" style="84"/>
    <col min="5065" max="5065" width="9.28515625" style="84" bestFit="1" customWidth="1"/>
    <col min="5066" max="5070" width="9.140625" style="84"/>
    <col min="5071" max="5071" width="9.28515625" style="84" bestFit="1" customWidth="1"/>
    <col min="5072" max="5072" width="9.140625" style="84"/>
    <col min="5073" max="5073" width="9.28515625" style="84" bestFit="1" customWidth="1"/>
    <col min="5074" max="5078" width="9.140625" style="84"/>
    <col min="5079" max="5079" width="9.28515625" style="84" bestFit="1" customWidth="1"/>
    <col min="5080" max="5080" width="9.140625" style="84"/>
    <col min="5081" max="5081" width="9.28515625" style="84" bestFit="1" customWidth="1"/>
    <col min="5082" max="5086" width="9.140625" style="84"/>
    <col min="5087" max="5087" width="9.28515625" style="84" bestFit="1" customWidth="1"/>
    <col min="5088" max="5088" width="9.140625" style="84"/>
    <col min="5089" max="5089" width="9.28515625" style="84" bestFit="1" customWidth="1"/>
    <col min="5090" max="5094" width="9.140625" style="84"/>
    <col min="5095" max="5095" width="9.28515625" style="84" bestFit="1" customWidth="1"/>
    <col min="5096" max="5096" width="9.140625" style="84"/>
    <col min="5097" max="5097" width="9.28515625" style="84" bestFit="1" customWidth="1"/>
    <col min="5098" max="5102" width="9.140625" style="84"/>
    <col min="5103" max="5103" width="9.28515625" style="84" bestFit="1" customWidth="1"/>
    <col min="5104" max="5104" width="9.140625" style="84"/>
    <col min="5105" max="5105" width="9.28515625" style="84" bestFit="1" customWidth="1"/>
    <col min="5106" max="5110" width="9.140625" style="84"/>
    <col min="5111" max="5111" width="9.28515625" style="84" bestFit="1" customWidth="1"/>
    <col min="5112" max="5112" width="9.140625" style="84"/>
    <col min="5113" max="5113" width="9.28515625" style="84" bestFit="1" customWidth="1"/>
    <col min="5114" max="5118" width="9.140625" style="84"/>
    <col min="5119" max="5119" width="9.28515625" style="84" bestFit="1" customWidth="1"/>
    <col min="5120" max="5120" width="9.140625" style="84"/>
    <col min="5121" max="5121" width="9.28515625" style="84" bestFit="1" customWidth="1"/>
    <col min="5122" max="5126" width="9.140625" style="84"/>
    <col min="5127" max="5127" width="9.28515625" style="84" bestFit="1" customWidth="1"/>
    <col min="5128" max="5128" width="9.140625" style="84"/>
    <col min="5129" max="5129" width="9.28515625" style="84" bestFit="1" customWidth="1"/>
    <col min="5130" max="5134" width="9.140625" style="84"/>
    <col min="5135" max="5135" width="9.28515625" style="84" bestFit="1" customWidth="1"/>
    <col min="5136" max="5136" width="9.140625" style="84"/>
    <col min="5137" max="5137" width="9.28515625" style="84" bestFit="1" customWidth="1"/>
    <col min="5138" max="5142" width="9.140625" style="84"/>
    <col min="5143" max="5143" width="9.28515625" style="84" bestFit="1" customWidth="1"/>
    <col min="5144" max="5144" width="9.140625" style="84"/>
    <col min="5145" max="5145" width="9.28515625" style="84" bestFit="1" customWidth="1"/>
    <col min="5146" max="5150" width="9.140625" style="84"/>
    <col min="5151" max="5151" width="9.28515625" style="84" bestFit="1" customWidth="1"/>
    <col min="5152" max="5152" width="9.140625" style="84"/>
    <col min="5153" max="5153" width="9.28515625" style="84" bestFit="1" customWidth="1"/>
    <col min="5154" max="5158" width="9.140625" style="84"/>
    <col min="5159" max="5159" width="9.28515625" style="84" bestFit="1" customWidth="1"/>
    <col min="5160" max="5160" width="9.140625" style="84"/>
    <col min="5161" max="5161" width="9.28515625" style="84" bestFit="1" customWidth="1"/>
    <col min="5162" max="5166" width="9.140625" style="84"/>
    <col min="5167" max="5167" width="9.28515625" style="84" bestFit="1" customWidth="1"/>
    <col min="5168" max="5168" width="9.140625" style="84"/>
    <col min="5169" max="5169" width="9.28515625" style="84" bestFit="1" customWidth="1"/>
    <col min="5170" max="5174" width="9.140625" style="84"/>
    <col min="5175" max="5175" width="9.28515625" style="84" bestFit="1" customWidth="1"/>
    <col min="5176" max="5176" width="9.140625" style="84"/>
    <col min="5177" max="5177" width="9.28515625" style="84" bestFit="1" customWidth="1"/>
    <col min="5178" max="5182" width="9.140625" style="84"/>
    <col min="5183" max="5183" width="9.28515625" style="84" bestFit="1" customWidth="1"/>
    <col min="5184" max="5184" width="9.140625" style="84"/>
    <col min="5185" max="5185" width="9.28515625" style="84" bestFit="1" customWidth="1"/>
    <col min="5186" max="5190" width="9.140625" style="84"/>
    <col min="5191" max="5191" width="9.28515625" style="84" bestFit="1" customWidth="1"/>
    <col min="5192" max="5192" width="9.140625" style="84"/>
    <col min="5193" max="5193" width="9.28515625" style="84" bestFit="1" customWidth="1"/>
    <col min="5194" max="5198" width="9.140625" style="84"/>
    <col min="5199" max="5199" width="9.28515625" style="84" bestFit="1" customWidth="1"/>
    <col min="5200" max="5200" width="9.140625" style="84"/>
    <col min="5201" max="5201" width="9.28515625" style="84" bestFit="1" customWidth="1"/>
    <col min="5202" max="5206" width="9.140625" style="84"/>
    <col min="5207" max="5207" width="9.28515625" style="84" bestFit="1" customWidth="1"/>
    <col min="5208" max="5208" width="9.140625" style="84"/>
    <col min="5209" max="5209" width="9.28515625" style="84" bestFit="1" customWidth="1"/>
    <col min="5210" max="5214" width="9.140625" style="84"/>
    <col min="5215" max="5215" width="9.28515625" style="84" bestFit="1" customWidth="1"/>
    <col min="5216" max="5216" width="9.140625" style="84"/>
    <col min="5217" max="5217" width="9.28515625" style="84" bestFit="1" customWidth="1"/>
    <col min="5218" max="5222" width="9.140625" style="84"/>
    <col min="5223" max="5223" width="9.28515625" style="84" bestFit="1" customWidth="1"/>
    <col min="5224" max="5224" width="9.140625" style="84"/>
    <col min="5225" max="5225" width="9.28515625" style="84" bestFit="1" customWidth="1"/>
    <col min="5226" max="5230" width="9.140625" style="84"/>
    <col min="5231" max="5231" width="9.28515625" style="84" bestFit="1" customWidth="1"/>
    <col min="5232" max="5232" width="9.140625" style="84"/>
    <col min="5233" max="5233" width="9.28515625" style="84" bestFit="1" customWidth="1"/>
    <col min="5234" max="5238" width="9.140625" style="84"/>
    <col min="5239" max="5239" width="9.28515625" style="84" bestFit="1" customWidth="1"/>
    <col min="5240" max="5240" width="9.140625" style="84"/>
    <col min="5241" max="5241" width="9.28515625" style="84" bestFit="1" customWidth="1"/>
    <col min="5242" max="5246" width="9.140625" style="84"/>
    <col min="5247" max="5247" width="9.28515625" style="84" bestFit="1" customWidth="1"/>
    <col min="5248" max="5248" width="9.140625" style="84"/>
    <col min="5249" max="5249" width="9.28515625" style="84" bestFit="1" customWidth="1"/>
    <col min="5250" max="5254" width="9.140625" style="84"/>
    <col min="5255" max="5255" width="9.28515625" style="84" bestFit="1" customWidth="1"/>
    <col min="5256" max="5256" width="9.140625" style="84"/>
    <col min="5257" max="5257" width="9.28515625" style="84" bestFit="1" customWidth="1"/>
    <col min="5258" max="5262" width="9.140625" style="84"/>
    <col min="5263" max="5263" width="9.28515625" style="84" bestFit="1" customWidth="1"/>
    <col min="5264" max="5264" width="9.140625" style="84"/>
    <col min="5265" max="5265" width="9.28515625" style="84" bestFit="1" customWidth="1"/>
    <col min="5266" max="5270" width="9.140625" style="84"/>
    <col min="5271" max="5271" width="9.28515625" style="84" bestFit="1" customWidth="1"/>
    <col min="5272" max="5272" width="9.140625" style="84"/>
    <col min="5273" max="5273" width="9.28515625" style="84" bestFit="1" customWidth="1"/>
    <col min="5274" max="5278" width="9.140625" style="84"/>
    <col min="5279" max="5279" width="9.28515625" style="84" bestFit="1" customWidth="1"/>
    <col min="5280" max="5280" width="9.140625" style="84"/>
    <col min="5281" max="5281" width="9.28515625" style="84" bestFit="1" customWidth="1"/>
    <col min="5282" max="5286" width="9.140625" style="84"/>
    <col min="5287" max="5287" width="9.28515625" style="84" bestFit="1" customWidth="1"/>
    <col min="5288" max="5288" width="9.140625" style="84"/>
    <col min="5289" max="5289" width="9.28515625" style="84" bestFit="1" customWidth="1"/>
    <col min="5290" max="5294" width="9.140625" style="84"/>
    <col min="5295" max="5295" width="9.28515625" style="84" bestFit="1" customWidth="1"/>
    <col min="5296" max="5296" width="9.140625" style="84"/>
    <col min="5297" max="5297" width="9.28515625" style="84" bestFit="1" customWidth="1"/>
    <col min="5298" max="5302" width="9.140625" style="84"/>
    <col min="5303" max="5303" width="9.28515625" style="84" bestFit="1" customWidth="1"/>
    <col min="5304" max="5304" width="9.140625" style="84"/>
    <col min="5305" max="5305" width="9.28515625" style="84" bestFit="1" customWidth="1"/>
    <col min="5306" max="5310" width="9.140625" style="84"/>
    <col min="5311" max="5311" width="9.28515625" style="84" bestFit="1" customWidth="1"/>
    <col min="5312" max="5312" width="9.140625" style="84"/>
    <col min="5313" max="5313" width="9.28515625" style="84" bestFit="1" customWidth="1"/>
    <col min="5314" max="5318" width="9.140625" style="84"/>
    <col min="5319" max="5319" width="9.28515625" style="84" bestFit="1" customWidth="1"/>
    <col min="5320" max="5320" width="9.140625" style="84"/>
    <col min="5321" max="5321" width="9.28515625" style="84" bestFit="1" customWidth="1"/>
    <col min="5322" max="5326" width="9.140625" style="84"/>
    <col min="5327" max="5327" width="9.28515625" style="84" bestFit="1" customWidth="1"/>
    <col min="5328" max="5328" width="9.140625" style="84"/>
    <col min="5329" max="5329" width="9.28515625" style="84" bestFit="1" customWidth="1"/>
    <col min="5330" max="5334" width="9.140625" style="84"/>
    <col min="5335" max="5335" width="9.28515625" style="84" bestFit="1" customWidth="1"/>
    <col min="5336" max="5336" width="9.140625" style="84"/>
    <col min="5337" max="5337" width="9.28515625" style="84" bestFit="1" customWidth="1"/>
    <col min="5338" max="5342" width="9.140625" style="84"/>
    <col min="5343" max="5343" width="9.28515625" style="84" bestFit="1" customWidth="1"/>
    <col min="5344" max="5344" width="9.140625" style="84"/>
    <col min="5345" max="5345" width="9.28515625" style="84" bestFit="1" customWidth="1"/>
    <col min="5346" max="5350" width="9.140625" style="84"/>
    <col min="5351" max="5351" width="9.28515625" style="84" bestFit="1" customWidth="1"/>
    <col min="5352" max="5352" width="9.140625" style="84"/>
    <col min="5353" max="5353" width="9.28515625" style="84" bestFit="1" customWidth="1"/>
    <col min="5354" max="5358" width="9.140625" style="84"/>
    <col min="5359" max="5359" width="9.28515625" style="84" bestFit="1" customWidth="1"/>
    <col min="5360" max="5360" width="9.140625" style="84"/>
    <col min="5361" max="5361" width="9.28515625" style="84" bestFit="1" customWidth="1"/>
    <col min="5362" max="5366" width="9.140625" style="84"/>
    <col min="5367" max="5367" width="9.28515625" style="84" bestFit="1" customWidth="1"/>
    <col min="5368" max="5368" width="9.140625" style="84"/>
    <col min="5369" max="5369" width="9.28515625" style="84" bestFit="1" customWidth="1"/>
    <col min="5370" max="5374" width="9.140625" style="84"/>
    <col min="5375" max="5375" width="9.28515625" style="84" bestFit="1" customWidth="1"/>
    <col min="5376" max="5376" width="9.140625" style="84"/>
    <col min="5377" max="5377" width="9.28515625" style="84" bestFit="1" customWidth="1"/>
    <col min="5378" max="5382" width="9.140625" style="84"/>
    <col min="5383" max="5383" width="9.28515625" style="84" bestFit="1" customWidth="1"/>
    <col min="5384" max="5384" width="9.140625" style="84"/>
    <col min="5385" max="5385" width="9.28515625" style="84" bestFit="1" customWidth="1"/>
    <col min="5386" max="5390" width="9.140625" style="84"/>
    <col min="5391" max="5391" width="9.28515625" style="84" bestFit="1" customWidth="1"/>
    <col min="5392" max="5392" width="9.140625" style="84"/>
    <col min="5393" max="5393" width="9.28515625" style="84" bestFit="1" customWidth="1"/>
    <col min="5394" max="5398" width="9.140625" style="84"/>
    <col min="5399" max="5399" width="9.28515625" style="84" bestFit="1" customWidth="1"/>
    <col min="5400" max="5400" width="9.140625" style="84"/>
    <col min="5401" max="5401" width="9.28515625" style="84" bestFit="1" customWidth="1"/>
    <col min="5402" max="5406" width="9.140625" style="84"/>
    <col min="5407" max="5407" width="9.28515625" style="84" bestFit="1" customWidth="1"/>
    <col min="5408" max="5408" width="9.140625" style="84"/>
    <col min="5409" max="5409" width="9.28515625" style="84" bestFit="1" customWidth="1"/>
    <col min="5410" max="5414" width="9.140625" style="84"/>
    <col min="5415" max="5415" width="9.28515625" style="84" bestFit="1" customWidth="1"/>
    <col min="5416" max="5416" width="9.140625" style="84"/>
    <col min="5417" max="5417" width="9.28515625" style="84" bestFit="1" customWidth="1"/>
    <col min="5418" max="5422" width="9.140625" style="84"/>
    <col min="5423" max="5423" width="9.28515625" style="84" bestFit="1" customWidth="1"/>
    <col min="5424" max="5424" width="9.140625" style="84"/>
    <col min="5425" max="5425" width="9.28515625" style="84" bestFit="1" customWidth="1"/>
    <col min="5426" max="5430" width="9.140625" style="84"/>
    <col min="5431" max="5431" width="9.28515625" style="84" bestFit="1" customWidth="1"/>
    <col min="5432" max="5432" width="9.140625" style="84"/>
    <col min="5433" max="5433" width="9.28515625" style="84" bestFit="1" customWidth="1"/>
    <col min="5434" max="5438" width="9.140625" style="84"/>
    <col min="5439" max="5439" width="9.28515625" style="84" bestFit="1" customWidth="1"/>
    <col min="5440" max="5440" width="9.140625" style="84"/>
    <col min="5441" max="5441" width="9.28515625" style="84" bestFit="1" customWidth="1"/>
    <col min="5442" max="5446" width="9.140625" style="84"/>
    <col min="5447" max="5447" width="9.28515625" style="84" bestFit="1" customWidth="1"/>
    <col min="5448" max="5448" width="9.140625" style="84"/>
    <col min="5449" max="5449" width="9.28515625" style="84" bestFit="1" customWidth="1"/>
    <col min="5450" max="5454" width="9.140625" style="84"/>
    <col min="5455" max="5455" width="9.28515625" style="84" bestFit="1" customWidth="1"/>
    <col min="5456" max="5456" width="9.140625" style="84"/>
    <col min="5457" max="5457" width="9.28515625" style="84" bestFit="1" customWidth="1"/>
    <col min="5458" max="5462" width="9.140625" style="84"/>
    <col min="5463" max="5463" width="9.28515625" style="84" bestFit="1" customWidth="1"/>
    <col min="5464" max="5464" width="9.140625" style="84"/>
    <col min="5465" max="5465" width="9.28515625" style="84" bestFit="1" customWidth="1"/>
    <col min="5466" max="5470" width="9.140625" style="84"/>
    <col min="5471" max="5471" width="9.28515625" style="84" bestFit="1" customWidth="1"/>
    <col min="5472" max="5472" width="9.140625" style="84"/>
    <col min="5473" max="5473" width="9.28515625" style="84" bestFit="1" customWidth="1"/>
    <col min="5474" max="5478" width="9.140625" style="84"/>
    <col min="5479" max="5479" width="9.28515625" style="84" bestFit="1" customWidth="1"/>
    <col min="5480" max="5480" width="9.140625" style="84"/>
    <col min="5481" max="5481" width="9.28515625" style="84" bestFit="1" customWidth="1"/>
    <col min="5482" max="5486" width="9.140625" style="84"/>
    <col min="5487" max="5487" width="9.28515625" style="84" bestFit="1" customWidth="1"/>
    <col min="5488" max="5488" width="9.140625" style="84"/>
    <col min="5489" max="5489" width="9.28515625" style="84" bestFit="1" customWidth="1"/>
    <col min="5490" max="5494" width="9.140625" style="84"/>
    <col min="5495" max="5495" width="9.28515625" style="84" bestFit="1" customWidth="1"/>
    <col min="5496" max="5496" width="9.140625" style="84"/>
    <col min="5497" max="5497" width="9.28515625" style="84" bestFit="1" customWidth="1"/>
    <col min="5498" max="5502" width="9.140625" style="84"/>
    <col min="5503" max="5503" width="9.28515625" style="84" bestFit="1" customWidth="1"/>
    <col min="5504" max="5504" width="9.140625" style="84"/>
    <col min="5505" max="5505" width="9.28515625" style="84" bestFit="1" customWidth="1"/>
    <col min="5506" max="5510" width="9.140625" style="84"/>
    <col min="5511" max="5511" width="9.28515625" style="84" bestFit="1" customWidth="1"/>
    <col min="5512" max="5512" width="9.140625" style="84"/>
    <col min="5513" max="5513" width="9.28515625" style="84" bestFit="1" customWidth="1"/>
    <col min="5514" max="5518" width="9.140625" style="84"/>
    <col min="5519" max="5519" width="9.28515625" style="84" bestFit="1" customWidth="1"/>
    <col min="5520" max="5520" width="9.140625" style="84"/>
    <col min="5521" max="5521" width="9.28515625" style="84" bestFit="1" customWidth="1"/>
    <col min="5522" max="5526" width="9.140625" style="84"/>
    <col min="5527" max="5527" width="9.28515625" style="84" bestFit="1" customWidth="1"/>
    <col min="5528" max="5528" width="9.140625" style="84"/>
    <col min="5529" max="5529" width="9.28515625" style="84" bestFit="1" customWidth="1"/>
    <col min="5530" max="5534" width="9.140625" style="84"/>
    <col min="5535" max="5535" width="9.28515625" style="84" bestFit="1" customWidth="1"/>
    <col min="5536" max="5536" width="9.140625" style="84"/>
    <col min="5537" max="5537" width="9.28515625" style="84" bestFit="1" customWidth="1"/>
    <col min="5538" max="5542" width="9.140625" style="84"/>
    <col min="5543" max="5543" width="9.28515625" style="84" bestFit="1" customWidth="1"/>
    <col min="5544" max="5544" width="9.140625" style="84"/>
    <col min="5545" max="5545" width="9.28515625" style="84" bestFit="1" customWidth="1"/>
    <col min="5546" max="5550" width="9.140625" style="84"/>
    <col min="5551" max="5551" width="9.28515625" style="84" bestFit="1" customWidth="1"/>
    <col min="5552" max="5552" width="9.140625" style="84"/>
    <col min="5553" max="5553" width="9.28515625" style="84" bestFit="1" customWidth="1"/>
    <col min="5554" max="5558" width="9.140625" style="84"/>
    <col min="5559" max="5559" width="9.28515625" style="84" bestFit="1" customWidth="1"/>
    <col min="5560" max="5560" width="9.140625" style="84"/>
    <col min="5561" max="5561" width="9.28515625" style="84" bestFit="1" customWidth="1"/>
    <col min="5562" max="5566" width="9.140625" style="84"/>
    <col min="5567" max="5567" width="9.28515625" style="84" bestFit="1" customWidth="1"/>
    <col min="5568" max="5568" width="9.140625" style="84"/>
    <col min="5569" max="5569" width="9.28515625" style="84" bestFit="1" customWidth="1"/>
    <col min="5570" max="5574" width="9.140625" style="84"/>
    <col min="5575" max="5575" width="9.28515625" style="84" bestFit="1" customWidth="1"/>
    <col min="5576" max="5576" width="9.140625" style="84"/>
    <col min="5577" max="5577" width="9.28515625" style="84" bestFit="1" customWidth="1"/>
    <col min="5578" max="5582" width="9.140625" style="84"/>
    <col min="5583" max="5583" width="9.28515625" style="84" bestFit="1" customWidth="1"/>
    <col min="5584" max="5584" width="9.140625" style="84"/>
    <col min="5585" max="5585" width="9.28515625" style="84" bestFit="1" customWidth="1"/>
    <col min="5586" max="5590" width="9.140625" style="84"/>
    <col min="5591" max="5591" width="9.28515625" style="84" bestFit="1" customWidth="1"/>
    <col min="5592" max="5592" width="9.140625" style="84"/>
    <col min="5593" max="5593" width="9.28515625" style="84" bestFit="1" customWidth="1"/>
    <col min="5594" max="5598" width="9.140625" style="84"/>
    <col min="5599" max="5599" width="9.28515625" style="84" bestFit="1" customWidth="1"/>
    <col min="5600" max="5600" width="9.140625" style="84"/>
    <col min="5601" max="5601" width="9.28515625" style="84" bestFit="1" customWidth="1"/>
    <col min="5602" max="5606" width="9.140625" style="84"/>
    <col min="5607" max="5607" width="9.28515625" style="84" bestFit="1" customWidth="1"/>
    <col min="5608" max="5608" width="9.140625" style="84"/>
    <col min="5609" max="5609" width="9.28515625" style="84" bestFit="1" customWidth="1"/>
    <col min="5610" max="5614" width="9.140625" style="84"/>
    <col min="5615" max="5615" width="9.28515625" style="84" bestFit="1" customWidth="1"/>
    <col min="5616" max="5616" width="9.140625" style="84"/>
    <col min="5617" max="5617" width="9.28515625" style="84" bestFit="1" customWidth="1"/>
    <col min="5618" max="5622" width="9.140625" style="84"/>
    <col min="5623" max="5623" width="9.28515625" style="84" bestFit="1" customWidth="1"/>
    <col min="5624" max="5624" width="9.140625" style="84"/>
    <col min="5625" max="5625" width="9.28515625" style="84" bestFit="1" customWidth="1"/>
    <col min="5626" max="5630" width="9.140625" style="84"/>
    <col min="5631" max="5631" width="9.28515625" style="84" bestFit="1" customWidth="1"/>
    <col min="5632" max="5632" width="9.140625" style="84"/>
    <col min="5633" max="5633" width="9.28515625" style="84" bestFit="1" customWidth="1"/>
    <col min="5634" max="5638" width="9.140625" style="84"/>
    <col min="5639" max="5639" width="9.28515625" style="84" bestFit="1" customWidth="1"/>
    <col min="5640" max="5640" width="9.140625" style="84"/>
    <col min="5641" max="5641" width="9.28515625" style="84" bestFit="1" customWidth="1"/>
    <col min="5642" max="5646" width="9.140625" style="84"/>
    <col min="5647" max="5647" width="9.28515625" style="84" bestFit="1" customWidth="1"/>
    <col min="5648" max="5648" width="9.140625" style="84"/>
    <col min="5649" max="5649" width="9.28515625" style="84" bestFit="1" customWidth="1"/>
    <col min="5650" max="5654" width="9.140625" style="84"/>
    <col min="5655" max="5655" width="9.28515625" style="84" bestFit="1" customWidth="1"/>
    <col min="5656" max="5656" width="9.140625" style="84"/>
    <col min="5657" max="5657" width="9.28515625" style="84" bestFit="1" customWidth="1"/>
    <col min="5658" max="5662" width="9.140625" style="84"/>
    <col min="5663" max="5663" width="9.28515625" style="84" bestFit="1" customWidth="1"/>
    <col min="5664" max="5664" width="9.140625" style="84"/>
    <col min="5665" max="5665" width="9.28515625" style="84" bestFit="1" customWidth="1"/>
    <col min="5666" max="5670" width="9.140625" style="84"/>
    <col min="5671" max="5671" width="9.28515625" style="84" bestFit="1" customWidth="1"/>
    <col min="5672" max="5672" width="9.140625" style="84"/>
    <col min="5673" max="5673" width="9.28515625" style="84" bestFit="1" customWidth="1"/>
    <col min="5674" max="5678" width="9.140625" style="84"/>
    <col min="5679" max="5679" width="9.28515625" style="84" bestFit="1" customWidth="1"/>
    <col min="5680" max="5680" width="9.140625" style="84"/>
    <col min="5681" max="5681" width="9.28515625" style="84" bestFit="1" customWidth="1"/>
    <col min="5682" max="5686" width="9.140625" style="84"/>
    <col min="5687" max="5687" width="9.28515625" style="84" bestFit="1" customWidth="1"/>
    <col min="5688" max="5688" width="9.140625" style="84"/>
    <col min="5689" max="5689" width="9.28515625" style="84" bestFit="1" customWidth="1"/>
    <col min="5690" max="5694" width="9.140625" style="84"/>
    <col min="5695" max="5695" width="9.28515625" style="84" bestFit="1" customWidth="1"/>
    <col min="5696" max="5696" width="9.140625" style="84"/>
    <col min="5697" max="5697" width="9.28515625" style="84" bestFit="1" customWidth="1"/>
    <col min="5698" max="5702" width="9.140625" style="84"/>
    <col min="5703" max="5703" width="9.28515625" style="84" bestFit="1" customWidth="1"/>
    <col min="5704" max="5704" width="9.140625" style="84"/>
    <col min="5705" max="5705" width="9.28515625" style="84" bestFit="1" customWidth="1"/>
    <col min="5706" max="5710" width="9.140625" style="84"/>
    <col min="5711" max="5711" width="9.28515625" style="84" bestFit="1" customWidth="1"/>
    <col min="5712" max="5712" width="9.140625" style="84"/>
    <col min="5713" max="5713" width="9.28515625" style="84" bestFit="1" customWidth="1"/>
    <col min="5714" max="5718" width="9.140625" style="84"/>
    <col min="5719" max="5719" width="9.28515625" style="84" bestFit="1" customWidth="1"/>
    <col min="5720" max="5720" width="9.140625" style="84"/>
    <col min="5721" max="5721" width="9.28515625" style="84" bestFit="1" customWidth="1"/>
    <col min="5722" max="5726" width="9.140625" style="84"/>
    <col min="5727" max="5727" width="9.28515625" style="84" bestFit="1" customWidth="1"/>
    <col min="5728" max="5728" width="9.140625" style="84"/>
    <col min="5729" max="5729" width="9.28515625" style="84" bestFit="1" customWidth="1"/>
    <col min="5730" max="5734" width="9.140625" style="84"/>
    <col min="5735" max="5735" width="9.28515625" style="84" bestFit="1" customWidth="1"/>
    <col min="5736" max="5736" width="9.140625" style="84"/>
    <col min="5737" max="5737" width="9.28515625" style="84" bestFit="1" customWidth="1"/>
    <col min="5738" max="5742" width="9.140625" style="84"/>
    <col min="5743" max="5743" width="9.28515625" style="84" bestFit="1" customWidth="1"/>
    <col min="5744" max="5744" width="9.140625" style="84"/>
    <col min="5745" max="5745" width="9.28515625" style="84" bestFit="1" customWidth="1"/>
    <col min="5746" max="5750" width="9.140625" style="84"/>
    <col min="5751" max="5751" width="9.28515625" style="84" bestFit="1" customWidth="1"/>
    <col min="5752" max="5752" width="9.140625" style="84"/>
    <col min="5753" max="5753" width="9.28515625" style="84" bestFit="1" customWidth="1"/>
    <col min="5754" max="5758" width="9.140625" style="84"/>
    <col min="5759" max="5759" width="9.28515625" style="84" bestFit="1" customWidth="1"/>
    <col min="5760" max="5760" width="9.140625" style="84"/>
    <col min="5761" max="5761" width="9.28515625" style="84" bestFit="1" customWidth="1"/>
    <col min="5762" max="5766" width="9.140625" style="84"/>
    <col min="5767" max="5767" width="9.28515625" style="84" bestFit="1" customWidth="1"/>
    <col min="5768" max="5768" width="9.140625" style="84"/>
    <col min="5769" max="5769" width="9.28515625" style="84" bestFit="1" customWidth="1"/>
    <col min="5770" max="5774" width="9.140625" style="84"/>
    <col min="5775" max="5775" width="9.28515625" style="84" bestFit="1" customWidth="1"/>
    <col min="5776" max="5776" width="9.140625" style="84"/>
    <col min="5777" max="5777" width="9.28515625" style="84" bestFit="1" customWidth="1"/>
    <col min="5778" max="5782" width="9.140625" style="84"/>
    <col min="5783" max="5783" width="9.28515625" style="84" bestFit="1" customWidth="1"/>
    <col min="5784" max="5784" width="9.140625" style="84"/>
    <col min="5785" max="5785" width="9.28515625" style="84" bestFit="1" customWidth="1"/>
    <col min="5786" max="5790" width="9.140625" style="84"/>
    <col min="5791" max="5791" width="9.28515625" style="84" bestFit="1" customWidth="1"/>
    <col min="5792" max="5792" width="9.140625" style="84"/>
    <col min="5793" max="5793" width="9.28515625" style="84" bestFit="1" customWidth="1"/>
    <col min="5794" max="5798" width="9.140625" style="84"/>
    <col min="5799" max="5799" width="9.28515625" style="84" bestFit="1" customWidth="1"/>
    <col min="5800" max="5800" width="9.140625" style="84"/>
    <col min="5801" max="5801" width="9.28515625" style="84" bestFit="1" customWidth="1"/>
    <col min="5802" max="5806" width="9.140625" style="84"/>
    <col min="5807" max="5807" width="9.28515625" style="84" bestFit="1" customWidth="1"/>
    <col min="5808" max="5808" width="9.140625" style="84"/>
    <col min="5809" max="5809" width="9.28515625" style="84" bestFit="1" customWidth="1"/>
    <col min="5810" max="5814" width="9.140625" style="84"/>
    <col min="5815" max="5815" width="9.28515625" style="84" bestFit="1" customWidth="1"/>
    <col min="5816" max="5816" width="9.140625" style="84"/>
    <col min="5817" max="5817" width="9.28515625" style="84" bestFit="1" customWidth="1"/>
    <col min="5818" max="5822" width="9.140625" style="84"/>
    <col min="5823" max="5823" width="9.28515625" style="84" bestFit="1" customWidth="1"/>
    <col min="5824" max="5824" width="9.140625" style="84"/>
    <col min="5825" max="5825" width="9.28515625" style="84" bestFit="1" customWidth="1"/>
    <col min="5826" max="5830" width="9.140625" style="84"/>
    <col min="5831" max="5831" width="9.28515625" style="84" bestFit="1" customWidth="1"/>
    <col min="5832" max="5832" width="9.140625" style="84"/>
    <col min="5833" max="5833" width="9.28515625" style="84" bestFit="1" customWidth="1"/>
    <col min="5834" max="5838" width="9.140625" style="84"/>
    <col min="5839" max="5839" width="9.28515625" style="84" bestFit="1" customWidth="1"/>
    <col min="5840" max="5840" width="9.140625" style="84"/>
    <col min="5841" max="5841" width="9.28515625" style="84" bestFit="1" customWidth="1"/>
    <col min="5842" max="5846" width="9.140625" style="84"/>
    <col min="5847" max="5847" width="9.28515625" style="84" bestFit="1" customWidth="1"/>
    <col min="5848" max="5848" width="9.140625" style="84"/>
    <col min="5849" max="5849" width="9.28515625" style="84" bestFit="1" customWidth="1"/>
    <col min="5850" max="5854" width="9.140625" style="84"/>
    <col min="5855" max="5855" width="9.28515625" style="84" bestFit="1" customWidth="1"/>
    <col min="5856" max="5856" width="9.140625" style="84"/>
    <col min="5857" max="5857" width="9.28515625" style="84" bestFit="1" customWidth="1"/>
    <col min="5858" max="5862" width="9.140625" style="84"/>
    <col min="5863" max="5863" width="9.28515625" style="84" bestFit="1" customWidth="1"/>
    <col min="5864" max="5864" width="9.140625" style="84"/>
    <col min="5865" max="5865" width="9.28515625" style="84" bestFit="1" customWidth="1"/>
    <col min="5866" max="5870" width="9.140625" style="84"/>
    <col min="5871" max="5871" width="9.28515625" style="84" bestFit="1" customWidth="1"/>
    <col min="5872" max="5872" width="9.140625" style="84"/>
    <col min="5873" max="5873" width="9.28515625" style="84" bestFit="1" customWidth="1"/>
    <col min="5874" max="5878" width="9.140625" style="84"/>
    <col min="5879" max="5879" width="9.28515625" style="84" bestFit="1" customWidth="1"/>
    <col min="5880" max="5880" width="9.140625" style="84"/>
    <col min="5881" max="5881" width="9.28515625" style="84" bestFit="1" customWidth="1"/>
    <col min="5882" max="5886" width="9.140625" style="84"/>
    <col min="5887" max="5887" width="9.28515625" style="84" bestFit="1" customWidth="1"/>
    <col min="5888" max="5888" width="9.140625" style="84"/>
    <col min="5889" max="5889" width="9.28515625" style="84" bestFit="1" customWidth="1"/>
    <col min="5890" max="5894" width="9.140625" style="84"/>
    <col min="5895" max="5895" width="9.28515625" style="84" bestFit="1" customWidth="1"/>
    <col min="5896" max="5896" width="9.140625" style="84"/>
    <col min="5897" max="5897" width="9.28515625" style="84" bestFit="1" customWidth="1"/>
    <col min="5898" max="5902" width="9.140625" style="84"/>
    <col min="5903" max="5903" width="9.28515625" style="84" bestFit="1" customWidth="1"/>
    <col min="5904" max="5904" width="9.140625" style="84"/>
    <col min="5905" max="5905" width="9.28515625" style="84" bestFit="1" customWidth="1"/>
    <col min="5906" max="5910" width="9.140625" style="84"/>
    <col min="5911" max="5911" width="9.28515625" style="84" bestFit="1" customWidth="1"/>
    <col min="5912" max="5912" width="9.140625" style="84"/>
    <col min="5913" max="5913" width="9.28515625" style="84" bestFit="1" customWidth="1"/>
    <col min="5914" max="5918" width="9.140625" style="84"/>
    <col min="5919" max="5919" width="9.28515625" style="84" bestFit="1" customWidth="1"/>
    <col min="5920" max="5920" width="9.140625" style="84"/>
    <col min="5921" max="5921" width="9.28515625" style="84" bestFit="1" customWidth="1"/>
    <col min="5922" max="5926" width="9.140625" style="84"/>
    <col min="5927" max="5927" width="9.28515625" style="84" bestFit="1" customWidth="1"/>
    <col min="5928" max="5928" width="9.140625" style="84"/>
    <col min="5929" max="5929" width="9.28515625" style="84" bestFit="1" customWidth="1"/>
    <col min="5930" max="5934" width="9.140625" style="84"/>
    <col min="5935" max="5935" width="9.28515625" style="84" bestFit="1" customWidth="1"/>
    <col min="5936" max="5936" width="9.140625" style="84"/>
    <col min="5937" max="5937" width="9.28515625" style="84" bestFit="1" customWidth="1"/>
    <col min="5938" max="5942" width="9.140625" style="84"/>
    <col min="5943" max="5943" width="9.28515625" style="84" bestFit="1" customWidth="1"/>
    <col min="5944" max="5944" width="9.140625" style="84"/>
    <col min="5945" max="5945" width="9.28515625" style="84" bestFit="1" customWidth="1"/>
    <col min="5946" max="5950" width="9.140625" style="84"/>
    <col min="5951" max="5951" width="9.28515625" style="84" bestFit="1" customWidth="1"/>
    <col min="5952" max="5952" width="9.140625" style="84"/>
    <col min="5953" max="5953" width="9.28515625" style="84" bestFit="1" customWidth="1"/>
    <col min="5954" max="5958" width="9.140625" style="84"/>
    <col min="5959" max="5959" width="9.28515625" style="84" bestFit="1" customWidth="1"/>
    <col min="5960" max="5960" width="9.140625" style="84"/>
    <col min="5961" max="5961" width="9.28515625" style="84" bestFit="1" customWidth="1"/>
    <col min="5962" max="5966" width="9.140625" style="84"/>
    <col min="5967" max="5967" width="9.28515625" style="84" bestFit="1" customWidth="1"/>
    <col min="5968" max="5968" width="9.140625" style="84"/>
    <col min="5969" max="5969" width="9.28515625" style="84" bestFit="1" customWidth="1"/>
    <col min="5970" max="5974" width="9.140625" style="84"/>
    <col min="5975" max="5975" width="9.28515625" style="84" bestFit="1" customWidth="1"/>
    <col min="5976" max="5976" width="9.140625" style="84"/>
    <col min="5977" max="5977" width="9.28515625" style="84" bestFit="1" customWidth="1"/>
    <col min="5978" max="5982" width="9.140625" style="84"/>
    <col min="5983" max="5983" width="9.28515625" style="84" bestFit="1" customWidth="1"/>
    <col min="5984" max="5984" width="9.140625" style="84"/>
    <col min="5985" max="5985" width="9.28515625" style="84" bestFit="1" customWidth="1"/>
    <col min="5986" max="5990" width="9.140625" style="84"/>
    <col min="5991" max="5991" width="9.28515625" style="84" bestFit="1" customWidth="1"/>
    <col min="5992" max="5992" width="9.140625" style="84"/>
    <col min="5993" max="5993" width="9.28515625" style="84" bestFit="1" customWidth="1"/>
    <col min="5994" max="5998" width="9.140625" style="84"/>
    <col min="5999" max="5999" width="9.28515625" style="84" bestFit="1" customWidth="1"/>
    <col min="6000" max="6000" width="9.140625" style="84"/>
    <col min="6001" max="6001" width="9.28515625" style="84" bestFit="1" customWidth="1"/>
    <col min="6002" max="6006" width="9.140625" style="84"/>
    <col min="6007" max="6007" width="9.28515625" style="84" bestFit="1" customWidth="1"/>
    <col min="6008" max="6008" width="9.140625" style="84"/>
    <col min="6009" max="6009" width="9.28515625" style="84" bestFit="1" customWidth="1"/>
    <col min="6010" max="6014" width="9.140625" style="84"/>
    <col min="6015" max="6015" width="9.28515625" style="84" bestFit="1" customWidth="1"/>
    <col min="6016" max="6016" width="9.140625" style="84"/>
    <col min="6017" max="6017" width="9.28515625" style="84" bestFit="1" customWidth="1"/>
    <col min="6018" max="6022" width="9.140625" style="84"/>
    <col min="6023" max="6023" width="9.28515625" style="84" bestFit="1" customWidth="1"/>
    <col min="6024" max="6024" width="9.140625" style="84"/>
    <col min="6025" max="6025" width="9.28515625" style="84" bestFit="1" customWidth="1"/>
    <col min="6026" max="6030" width="9.140625" style="84"/>
    <col min="6031" max="6031" width="9.28515625" style="84" bestFit="1" customWidth="1"/>
    <col min="6032" max="6032" width="9.140625" style="84"/>
    <col min="6033" max="6033" width="9.28515625" style="84" bestFit="1" customWidth="1"/>
    <col min="6034" max="6038" width="9.140625" style="84"/>
    <col min="6039" max="6039" width="9.28515625" style="84" bestFit="1" customWidth="1"/>
    <col min="6040" max="6040" width="9.140625" style="84"/>
    <col min="6041" max="6041" width="9.28515625" style="84" bestFit="1" customWidth="1"/>
    <col min="6042" max="6046" width="9.140625" style="84"/>
    <col min="6047" max="6047" width="9.28515625" style="84" bestFit="1" customWidth="1"/>
    <col min="6048" max="6048" width="9.140625" style="84"/>
    <col min="6049" max="6049" width="9.28515625" style="84" bestFit="1" customWidth="1"/>
    <col min="6050" max="6054" width="9.140625" style="84"/>
    <col min="6055" max="6055" width="9.28515625" style="84" bestFit="1" customWidth="1"/>
    <col min="6056" max="6056" width="9.140625" style="84"/>
    <col min="6057" max="6057" width="9.28515625" style="84" bestFit="1" customWidth="1"/>
    <col min="6058" max="6062" width="9.140625" style="84"/>
    <col min="6063" max="6063" width="9.28515625" style="84" bestFit="1" customWidth="1"/>
    <col min="6064" max="6064" width="9.140625" style="84"/>
    <col min="6065" max="6065" width="9.28515625" style="84" bestFit="1" customWidth="1"/>
    <col min="6066" max="6070" width="9.140625" style="84"/>
    <col min="6071" max="6071" width="9.28515625" style="84" bestFit="1" customWidth="1"/>
    <col min="6072" max="6072" width="9.140625" style="84"/>
    <col min="6073" max="6073" width="9.28515625" style="84" bestFit="1" customWidth="1"/>
    <col min="6074" max="6078" width="9.140625" style="84"/>
    <col min="6079" max="6079" width="9.28515625" style="84" bestFit="1" customWidth="1"/>
    <col min="6080" max="6080" width="9.140625" style="84"/>
    <col min="6081" max="6081" width="9.28515625" style="84" bestFit="1" customWidth="1"/>
    <col min="6082" max="6086" width="9.140625" style="84"/>
    <col min="6087" max="6087" width="9.28515625" style="84" bestFit="1" customWidth="1"/>
    <col min="6088" max="6088" width="9.140625" style="84"/>
    <col min="6089" max="6089" width="9.28515625" style="84" bestFit="1" customWidth="1"/>
    <col min="6090" max="6094" width="9.140625" style="84"/>
    <col min="6095" max="6095" width="9.28515625" style="84" bestFit="1" customWidth="1"/>
    <col min="6096" max="6096" width="9.140625" style="84"/>
    <col min="6097" max="6097" width="9.28515625" style="84" bestFit="1" customWidth="1"/>
    <col min="6098" max="6102" width="9.140625" style="84"/>
    <col min="6103" max="6103" width="9.28515625" style="84" bestFit="1" customWidth="1"/>
    <col min="6104" max="6104" width="9.140625" style="84"/>
    <col min="6105" max="6105" width="9.28515625" style="84" bestFit="1" customWidth="1"/>
    <col min="6106" max="6110" width="9.140625" style="84"/>
    <col min="6111" max="6111" width="9.28515625" style="84" bestFit="1" customWidth="1"/>
    <col min="6112" max="6112" width="9.140625" style="84"/>
    <col min="6113" max="6113" width="9.28515625" style="84" bestFit="1" customWidth="1"/>
    <col min="6114" max="6118" width="9.140625" style="84"/>
    <col min="6119" max="6119" width="9.28515625" style="84" bestFit="1" customWidth="1"/>
    <col min="6120" max="6120" width="9.140625" style="84"/>
    <col min="6121" max="6121" width="9.28515625" style="84" bestFit="1" customWidth="1"/>
    <col min="6122" max="6126" width="9.140625" style="84"/>
    <col min="6127" max="6127" width="9.28515625" style="84" bestFit="1" customWidth="1"/>
    <col min="6128" max="6128" width="9.140625" style="84"/>
    <col min="6129" max="6129" width="9.28515625" style="84" bestFit="1" customWidth="1"/>
    <col min="6130" max="6134" width="9.140625" style="84"/>
    <col min="6135" max="6135" width="9.28515625" style="84" bestFit="1" customWidth="1"/>
    <col min="6136" max="6136" width="9.140625" style="84"/>
    <col min="6137" max="6137" width="9.28515625" style="84" bestFit="1" customWidth="1"/>
    <col min="6138" max="6142" width="9.140625" style="84"/>
    <col min="6143" max="6143" width="9.28515625" style="84" bestFit="1" customWidth="1"/>
    <col min="6144" max="6144" width="9.140625" style="84"/>
    <col min="6145" max="6145" width="9.28515625" style="84" bestFit="1" customWidth="1"/>
    <col min="6146" max="6150" width="9.140625" style="84"/>
    <col min="6151" max="6151" width="9.28515625" style="84" bestFit="1" customWidth="1"/>
    <col min="6152" max="6152" width="9.140625" style="84"/>
    <col min="6153" max="6153" width="9.28515625" style="84" bestFit="1" customWidth="1"/>
    <col min="6154" max="6158" width="9.140625" style="84"/>
    <col min="6159" max="6159" width="9.28515625" style="84" bestFit="1" customWidth="1"/>
    <col min="6160" max="6160" width="9.140625" style="84"/>
    <col min="6161" max="6161" width="9.28515625" style="84" bestFit="1" customWidth="1"/>
    <col min="6162" max="6166" width="9.140625" style="84"/>
    <col min="6167" max="6167" width="9.28515625" style="84" bestFit="1" customWidth="1"/>
    <col min="6168" max="6168" width="9.140625" style="84"/>
    <col min="6169" max="6169" width="9.28515625" style="84" bestFit="1" customWidth="1"/>
    <col min="6170" max="6174" width="9.140625" style="84"/>
    <col min="6175" max="6175" width="9.28515625" style="84" bestFit="1" customWidth="1"/>
    <col min="6176" max="6176" width="9.140625" style="84"/>
    <col min="6177" max="6177" width="9.28515625" style="84" bestFit="1" customWidth="1"/>
    <col min="6178" max="6182" width="9.140625" style="84"/>
    <col min="6183" max="6183" width="9.28515625" style="84" bestFit="1" customWidth="1"/>
    <col min="6184" max="6184" width="9.140625" style="84"/>
    <col min="6185" max="6185" width="9.28515625" style="84" bestFit="1" customWidth="1"/>
    <col min="6186" max="6190" width="9.140625" style="84"/>
    <col min="6191" max="6191" width="9.28515625" style="84" bestFit="1" customWidth="1"/>
    <col min="6192" max="6192" width="9.140625" style="84"/>
    <col min="6193" max="6193" width="9.28515625" style="84" bestFit="1" customWidth="1"/>
    <col min="6194" max="6198" width="9.140625" style="84"/>
    <col min="6199" max="6199" width="9.28515625" style="84" bestFit="1" customWidth="1"/>
    <col min="6200" max="6200" width="9.140625" style="84"/>
    <col min="6201" max="6201" width="9.28515625" style="84" bestFit="1" customWidth="1"/>
    <col min="6202" max="6206" width="9.140625" style="84"/>
    <col min="6207" max="6207" width="9.28515625" style="84" bestFit="1" customWidth="1"/>
    <col min="6208" max="6208" width="9.140625" style="84"/>
    <col min="6209" max="6209" width="9.28515625" style="84" bestFit="1" customWidth="1"/>
    <col min="6210" max="6214" width="9.140625" style="84"/>
    <col min="6215" max="6215" width="9.28515625" style="84" bestFit="1" customWidth="1"/>
    <col min="6216" max="6216" width="9.140625" style="84"/>
    <col min="6217" max="6217" width="9.28515625" style="84" bestFit="1" customWidth="1"/>
    <col min="6218" max="6222" width="9.140625" style="84"/>
    <col min="6223" max="6223" width="9.28515625" style="84" bestFit="1" customWidth="1"/>
    <col min="6224" max="6224" width="9.140625" style="84"/>
    <col min="6225" max="6225" width="9.28515625" style="84" bestFit="1" customWidth="1"/>
    <col min="6226" max="6230" width="9.140625" style="84"/>
    <col min="6231" max="6231" width="9.28515625" style="84" bestFit="1" customWidth="1"/>
    <col min="6232" max="6232" width="9.140625" style="84"/>
    <col min="6233" max="6233" width="9.28515625" style="84" bestFit="1" customWidth="1"/>
    <col min="6234" max="6238" width="9.140625" style="84"/>
    <col min="6239" max="6239" width="9.28515625" style="84" bestFit="1" customWidth="1"/>
    <col min="6240" max="6240" width="9.140625" style="84"/>
    <col min="6241" max="6241" width="9.28515625" style="84" bestFit="1" customWidth="1"/>
    <col min="6242" max="6246" width="9.140625" style="84"/>
    <col min="6247" max="6247" width="9.28515625" style="84" bestFit="1" customWidth="1"/>
    <col min="6248" max="6248" width="9.140625" style="84"/>
    <col min="6249" max="6249" width="9.28515625" style="84" bestFit="1" customWidth="1"/>
    <col min="6250" max="6254" width="9.140625" style="84"/>
    <col min="6255" max="6255" width="9.28515625" style="84" bestFit="1" customWidth="1"/>
    <col min="6256" max="6256" width="9.140625" style="84"/>
    <col min="6257" max="6257" width="9.28515625" style="84" bestFit="1" customWidth="1"/>
    <col min="6258" max="6262" width="9.140625" style="84"/>
    <col min="6263" max="6263" width="9.28515625" style="84" bestFit="1" customWidth="1"/>
    <col min="6264" max="6264" width="9.140625" style="84"/>
    <col min="6265" max="6265" width="9.28515625" style="84" bestFit="1" customWidth="1"/>
    <col min="6266" max="6270" width="9.140625" style="84"/>
    <col min="6271" max="6271" width="9.28515625" style="84" bestFit="1" customWidth="1"/>
    <col min="6272" max="6272" width="9.140625" style="84"/>
    <col min="6273" max="6273" width="9.28515625" style="84" bestFit="1" customWidth="1"/>
    <col min="6274" max="6278" width="9.140625" style="84"/>
    <col min="6279" max="6279" width="9.28515625" style="84" bestFit="1" customWidth="1"/>
    <col min="6280" max="6280" width="9.140625" style="84"/>
    <col min="6281" max="6281" width="9.28515625" style="84" bestFit="1" customWidth="1"/>
    <col min="6282" max="6286" width="9.140625" style="84"/>
    <col min="6287" max="6287" width="9.28515625" style="84" bestFit="1" customWidth="1"/>
    <col min="6288" max="6288" width="9.140625" style="84"/>
    <col min="6289" max="6289" width="9.28515625" style="84" bestFit="1" customWidth="1"/>
    <col min="6290" max="6294" width="9.140625" style="84"/>
    <col min="6295" max="6295" width="9.28515625" style="84" bestFit="1" customWidth="1"/>
    <col min="6296" max="6296" width="9.140625" style="84"/>
    <col min="6297" max="6297" width="9.28515625" style="84" bestFit="1" customWidth="1"/>
    <col min="6298" max="6302" width="9.140625" style="84"/>
    <col min="6303" max="6303" width="9.28515625" style="84" bestFit="1" customWidth="1"/>
    <col min="6304" max="6304" width="9.140625" style="84"/>
    <col min="6305" max="6305" width="9.28515625" style="84" bestFit="1" customWidth="1"/>
    <col min="6306" max="6310" width="9.140625" style="84"/>
    <col min="6311" max="6311" width="9.28515625" style="84" bestFit="1" customWidth="1"/>
    <col min="6312" max="6312" width="9.140625" style="84"/>
    <col min="6313" max="6313" width="9.28515625" style="84" bestFit="1" customWidth="1"/>
    <col min="6314" max="6318" width="9.140625" style="84"/>
    <col min="6319" max="6319" width="9.28515625" style="84" bestFit="1" customWidth="1"/>
    <col min="6320" max="6320" width="9.140625" style="84"/>
    <col min="6321" max="6321" width="9.28515625" style="84" bestFit="1" customWidth="1"/>
    <col min="6322" max="6326" width="9.140625" style="84"/>
    <col min="6327" max="6327" width="9.28515625" style="84" bestFit="1" customWidth="1"/>
    <col min="6328" max="6328" width="9.140625" style="84"/>
    <col min="6329" max="6329" width="9.28515625" style="84" bestFit="1" customWidth="1"/>
    <col min="6330" max="6334" width="9.140625" style="84"/>
    <col min="6335" max="6335" width="9.28515625" style="84" bestFit="1" customWidth="1"/>
    <col min="6336" max="6336" width="9.140625" style="84"/>
    <col min="6337" max="6337" width="9.28515625" style="84" bestFit="1" customWidth="1"/>
    <col min="6338" max="6342" width="9.140625" style="84"/>
    <col min="6343" max="6343" width="9.28515625" style="84" bestFit="1" customWidth="1"/>
    <col min="6344" max="6344" width="9.140625" style="84"/>
    <col min="6345" max="6345" width="9.28515625" style="84" bestFit="1" customWidth="1"/>
    <col min="6346" max="6350" width="9.140625" style="84"/>
    <col min="6351" max="6351" width="9.28515625" style="84" bestFit="1" customWidth="1"/>
    <col min="6352" max="6352" width="9.140625" style="84"/>
    <col min="6353" max="6353" width="9.28515625" style="84" bestFit="1" customWidth="1"/>
    <col min="6354" max="6358" width="9.140625" style="84"/>
    <col min="6359" max="6359" width="9.28515625" style="84" bestFit="1" customWidth="1"/>
    <col min="6360" max="6360" width="9.140625" style="84"/>
    <col min="6361" max="6361" width="9.28515625" style="84" bestFit="1" customWidth="1"/>
    <col min="6362" max="6366" width="9.140625" style="84"/>
    <col min="6367" max="6367" width="9.28515625" style="84" bestFit="1" customWidth="1"/>
    <col min="6368" max="6368" width="9.140625" style="84"/>
    <col min="6369" max="6369" width="9.28515625" style="84" bestFit="1" customWidth="1"/>
    <col min="6370" max="6374" width="9.140625" style="84"/>
    <col min="6375" max="6375" width="9.28515625" style="84" bestFit="1" customWidth="1"/>
    <col min="6376" max="6376" width="9.140625" style="84"/>
    <col min="6377" max="6377" width="9.28515625" style="84" bestFit="1" customWidth="1"/>
    <col min="6378" max="6382" width="9.140625" style="84"/>
    <col min="6383" max="6383" width="9.28515625" style="84" bestFit="1" customWidth="1"/>
    <col min="6384" max="6384" width="9.140625" style="84"/>
    <col min="6385" max="6385" width="9.28515625" style="84" bestFit="1" customWidth="1"/>
    <col min="6386" max="6390" width="9.140625" style="84"/>
    <col min="6391" max="6391" width="9.28515625" style="84" bestFit="1" customWidth="1"/>
    <col min="6392" max="6392" width="9.140625" style="84"/>
    <col min="6393" max="6393" width="9.28515625" style="84" bestFit="1" customWidth="1"/>
    <col min="6394" max="6398" width="9.140625" style="84"/>
    <col min="6399" max="6399" width="9.28515625" style="84" bestFit="1" customWidth="1"/>
    <col min="6400" max="6400" width="9.140625" style="84"/>
    <col min="6401" max="6401" width="9.28515625" style="84" bestFit="1" customWidth="1"/>
    <col min="6402" max="6406" width="9.140625" style="84"/>
    <col min="6407" max="6407" width="9.28515625" style="84" bestFit="1" customWidth="1"/>
    <col min="6408" max="6408" width="9.140625" style="84"/>
    <col min="6409" max="6409" width="9.28515625" style="84" bestFit="1" customWidth="1"/>
    <col min="6410" max="6414" width="9.140625" style="84"/>
    <col min="6415" max="6415" width="9.28515625" style="84" bestFit="1" customWidth="1"/>
    <col min="6416" max="6416" width="9.140625" style="84"/>
    <col min="6417" max="6417" width="9.28515625" style="84" bestFit="1" customWidth="1"/>
    <col min="6418" max="6422" width="9.140625" style="84"/>
    <col min="6423" max="6423" width="9.28515625" style="84" bestFit="1" customWidth="1"/>
    <col min="6424" max="6424" width="9.140625" style="84"/>
    <col min="6425" max="6425" width="9.28515625" style="84" bestFit="1" customWidth="1"/>
    <col min="6426" max="6430" width="9.140625" style="84"/>
    <col min="6431" max="6431" width="9.28515625" style="84" bestFit="1" customWidth="1"/>
    <col min="6432" max="6432" width="9.140625" style="84"/>
    <col min="6433" max="6433" width="9.28515625" style="84" bestFit="1" customWidth="1"/>
    <col min="6434" max="6438" width="9.140625" style="84"/>
    <col min="6439" max="6439" width="9.28515625" style="84" bestFit="1" customWidth="1"/>
    <col min="6440" max="6440" width="9.140625" style="84"/>
    <col min="6441" max="6441" width="9.28515625" style="84" bestFit="1" customWidth="1"/>
    <col min="6442" max="6446" width="9.140625" style="84"/>
    <col min="6447" max="6447" width="9.28515625" style="84" bestFit="1" customWidth="1"/>
    <col min="6448" max="6448" width="9.140625" style="84"/>
    <col min="6449" max="6449" width="9.28515625" style="84" bestFit="1" customWidth="1"/>
    <col min="6450" max="6454" width="9.140625" style="84"/>
    <col min="6455" max="6455" width="9.28515625" style="84" bestFit="1" customWidth="1"/>
    <col min="6456" max="6456" width="9.140625" style="84"/>
    <col min="6457" max="6457" width="9.28515625" style="84" bestFit="1" customWidth="1"/>
    <col min="6458" max="6462" width="9.140625" style="84"/>
    <col min="6463" max="6463" width="9.28515625" style="84" bestFit="1" customWidth="1"/>
    <col min="6464" max="6464" width="9.140625" style="84"/>
    <col min="6465" max="6465" width="9.28515625" style="84" bestFit="1" customWidth="1"/>
    <col min="6466" max="6470" width="9.140625" style="84"/>
    <col min="6471" max="6471" width="9.28515625" style="84" bestFit="1" customWidth="1"/>
    <col min="6472" max="6472" width="9.140625" style="84"/>
    <col min="6473" max="6473" width="9.28515625" style="84" bestFit="1" customWidth="1"/>
    <col min="6474" max="6478" width="9.140625" style="84"/>
    <col min="6479" max="6479" width="9.28515625" style="84" bestFit="1" customWidth="1"/>
    <col min="6480" max="6480" width="9.140625" style="84"/>
    <col min="6481" max="6481" width="9.28515625" style="84" bestFit="1" customWidth="1"/>
    <col min="6482" max="6486" width="9.140625" style="84"/>
    <col min="6487" max="6487" width="9.28515625" style="84" bestFit="1" customWidth="1"/>
    <col min="6488" max="6488" width="9.140625" style="84"/>
    <col min="6489" max="6489" width="9.28515625" style="84" bestFit="1" customWidth="1"/>
    <col min="6490" max="6494" width="9.140625" style="84"/>
    <col min="6495" max="6495" width="9.28515625" style="84" bestFit="1" customWidth="1"/>
    <col min="6496" max="6496" width="9.140625" style="84"/>
    <col min="6497" max="6497" width="9.28515625" style="84" bestFit="1" customWidth="1"/>
    <col min="6498" max="6502" width="9.140625" style="84"/>
    <col min="6503" max="6503" width="9.28515625" style="84" bestFit="1" customWidth="1"/>
    <col min="6504" max="6504" width="9.140625" style="84"/>
    <col min="6505" max="6505" width="9.28515625" style="84" bestFit="1" customWidth="1"/>
    <col min="6506" max="6510" width="9.140625" style="84"/>
    <col min="6511" max="6511" width="9.28515625" style="84" bestFit="1" customWidth="1"/>
    <col min="6512" max="6512" width="9.140625" style="84"/>
    <col min="6513" max="6513" width="9.28515625" style="84" bestFit="1" customWidth="1"/>
    <col min="6514" max="6518" width="9.140625" style="84"/>
    <col min="6519" max="6519" width="9.28515625" style="84" bestFit="1" customWidth="1"/>
    <col min="6520" max="6520" width="9.140625" style="84"/>
    <col min="6521" max="6521" width="9.28515625" style="84" bestFit="1" customWidth="1"/>
    <col min="6522" max="6526" width="9.140625" style="84"/>
    <col min="6527" max="6527" width="9.28515625" style="84" bestFit="1" customWidth="1"/>
    <col min="6528" max="6528" width="9.140625" style="84"/>
    <col min="6529" max="6529" width="9.28515625" style="84" bestFit="1" customWidth="1"/>
    <col min="6530" max="6534" width="9.140625" style="84"/>
    <col min="6535" max="6535" width="9.28515625" style="84" bestFit="1" customWidth="1"/>
    <col min="6536" max="6536" width="9.140625" style="84"/>
    <col min="6537" max="6537" width="9.28515625" style="84" bestFit="1" customWidth="1"/>
    <col min="6538" max="6542" width="9.140625" style="84"/>
    <col min="6543" max="6543" width="9.28515625" style="84" bestFit="1" customWidth="1"/>
    <col min="6544" max="6544" width="9.140625" style="84"/>
    <col min="6545" max="6545" width="9.28515625" style="84" bestFit="1" customWidth="1"/>
    <col min="6546" max="6550" width="9.140625" style="84"/>
    <col min="6551" max="6551" width="9.28515625" style="84" bestFit="1" customWidth="1"/>
    <col min="6552" max="6552" width="9.140625" style="84"/>
    <col min="6553" max="6553" width="9.28515625" style="84" bestFit="1" customWidth="1"/>
    <col min="6554" max="6558" width="9.140625" style="84"/>
    <col min="6559" max="6559" width="9.28515625" style="84" bestFit="1" customWidth="1"/>
    <col min="6560" max="6560" width="9.140625" style="84"/>
    <col min="6561" max="6561" width="9.28515625" style="84" bestFit="1" customWidth="1"/>
    <col min="6562" max="6566" width="9.140625" style="84"/>
    <col min="6567" max="6567" width="9.28515625" style="84" bestFit="1" customWidth="1"/>
    <col min="6568" max="6568" width="9.140625" style="84"/>
    <col min="6569" max="6569" width="9.28515625" style="84" bestFit="1" customWidth="1"/>
    <col min="6570" max="6574" width="9.140625" style="84"/>
    <col min="6575" max="6575" width="9.28515625" style="84" bestFit="1" customWidth="1"/>
    <col min="6576" max="6576" width="9.140625" style="84"/>
    <col min="6577" max="6577" width="9.28515625" style="84" bestFit="1" customWidth="1"/>
    <col min="6578" max="6582" width="9.140625" style="84"/>
    <col min="6583" max="6583" width="9.28515625" style="84" bestFit="1" customWidth="1"/>
    <col min="6584" max="6584" width="9.140625" style="84"/>
    <col min="6585" max="6585" width="9.28515625" style="84" bestFit="1" customWidth="1"/>
    <col min="6586" max="6590" width="9.140625" style="84"/>
    <col min="6591" max="6591" width="9.28515625" style="84" bestFit="1" customWidth="1"/>
    <col min="6592" max="6592" width="9.140625" style="84"/>
    <col min="6593" max="6593" width="9.28515625" style="84" bestFit="1" customWidth="1"/>
    <col min="6594" max="6598" width="9.140625" style="84"/>
    <col min="6599" max="6599" width="9.28515625" style="84" bestFit="1" customWidth="1"/>
    <col min="6600" max="6600" width="9.140625" style="84"/>
    <col min="6601" max="6601" width="9.28515625" style="84" bestFit="1" customWidth="1"/>
    <col min="6602" max="6606" width="9.140625" style="84"/>
    <col min="6607" max="6607" width="9.28515625" style="84" bestFit="1" customWidth="1"/>
    <col min="6608" max="6608" width="9.140625" style="84"/>
    <col min="6609" max="6609" width="9.28515625" style="84" bestFit="1" customWidth="1"/>
    <col min="6610" max="6614" width="9.140625" style="84"/>
    <col min="6615" max="6615" width="9.28515625" style="84" bestFit="1" customWidth="1"/>
    <col min="6616" max="6616" width="9.140625" style="84"/>
    <col min="6617" max="6617" width="9.28515625" style="84" bestFit="1" customWidth="1"/>
    <col min="6618" max="6622" width="9.140625" style="84"/>
    <col min="6623" max="6623" width="9.28515625" style="84" bestFit="1" customWidth="1"/>
    <col min="6624" max="6624" width="9.140625" style="84"/>
    <col min="6625" max="6625" width="9.28515625" style="84" bestFit="1" customWidth="1"/>
    <col min="6626" max="6630" width="9.140625" style="84"/>
    <col min="6631" max="6631" width="9.28515625" style="84" bestFit="1" customWidth="1"/>
    <col min="6632" max="6632" width="9.140625" style="84"/>
    <col min="6633" max="6633" width="9.28515625" style="84" bestFit="1" customWidth="1"/>
    <col min="6634" max="6638" width="9.140625" style="84"/>
    <col min="6639" max="6639" width="9.28515625" style="84" bestFit="1" customWidth="1"/>
    <col min="6640" max="6640" width="9.140625" style="84"/>
    <col min="6641" max="6641" width="9.28515625" style="84" bestFit="1" customWidth="1"/>
    <col min="6642" max="6646" width="9.140625" style="84"/>
    <col min="6647" max="6647" width="9.28515625" style="84" bestFit="1" customWidth="1"/>
    <col min="6648" max="6648" width="9.140625" style="84"/>
    <col min="6649" max="6649" width="9.28515625" style="84" bestFit="1" customWidth="1"/>
    <col min="6650" max="6654" width="9.140625" style="84"/>
    <col min="6655" max="6655" width="9.28515625" style="84" bestFit="1" customWidth="1"/>
    <col min="6656" max="6656" width="9.140625" style="84"/>
    <col min="6657" max="6657" width="9.28515625" style="84" bestFit="1" customWidth="1"/>
    <col min="6658" max="6662" width="9.140625" style="84"/>
    <col min="6663" max="6663" width="9.28515625" style="84" bestFit="1" customWidth="1"/>
    <col min="6664" max="6664" width="9.140625" style="84"/>
    <col min="6665" max="6665" width="9.28515625" style="84" bestFit="1" customWidth="1"/>
    <col min="6666" max="6670" width="9.140625" style="84"/>
    <col min="6671" max="6671" width="9.28515625" style="84" bestFit="1" customWidth="1"/>
    <col min="6672" max="6672" width="9.140625" style="84"/>
    <col min="6673" max="6673" width="9.28515625" style="84" bestFit="1" customWidth="1"/>
    <col min="6674" max="6678" width="9.140625" style="84"/>
    <col min="6679" max="6679" width="9.28515625" style="84" bestFit="1" customWidth="1"/>
    <col min="6680" max="6680" width="9.140625" style="84"/>
    <col min="6681" max="6681" width="9.28515625" style="84" bestFit="1" customWidth="1"/>
    <col min="6682" max="6686" width="9.140625" style="84"/>
    <col min="6687" max="6687" width="9.28515625" style="84" bestFit="1" customWidth="1"/>
    <col min="6688" max="6688" width="9.140625" style="84"/>
    <col min="6689" max="6689" width="9.28515625" style="84" bestFit="1" customWidth="1"/>
    <col min="6690" max="6694" width="9.140625" style="84"/>
    <col min="6695" max="6695" width="9.28515625" style="84" bestFit="1" customWidth="1"/>
    <col min="6696" max="6696" width="9.140625" style="84"/>
    <col min="6697" max="6697" width="9.28515625" style="84" bestFit="1" customWidth="1"/>
    <col min="6698" max="6702" width="9.140625" style="84"/>
    <col min="6703" max="6703" width="9.28515625" style="84" bestFit="1" customWidth="1"/>
    <col min="6704" max="6704" width="9.140625" style="84"/>
    <col min="6705" max="6705" width="9.28515625" style="84" bestFit="1" customWidth="1"/>
    <col min="6706" max="6710" width="9.140625" style="84"/>
    <col min="6711" max="6711" width="9.28515625" style="84" bestFit="1" customWidth="1"/>
    <col min="6712" max="6712" width="9.140625" style="84"/>
    <col min="6713" max="6713" width="9.28515625" style="84" bestFit="1" customWidth="1"/>
    <col min="6714" max="6718" width="9.140625" style="84"/>
    <col min="6719" max="6719" width="9.28515625" style="84" bestFit="1" customWidth="1"/>
    <col min="6720" max="6720" width="9.140625" style="84"/>
    <col min="6721" max="6721" width="9.28515625" style="84" bestFit="1" customWidth="1"/>
    <col min="6722" max="6726" width="9.140625" style="84"/>
    <col min="6727" max="6727" width="9.28515625" style="84" bestFit="1" customWidth="1"/>
    <col min="6728" max="6728" width="9.140625" style="84"/>
    <col min="6729" max="6729" width="9.28515625" style="84" bestFit="1" customWidth="1"/>
    <col min="6730" max="6734" width="9.140625" style="84"/>
    <col min="6735" max="6735" width="9.28515625" style="84" bestFit="1" customWidth="1"/>
    <col min="6736" max="6736" width="9.140625" style="84"/>
    <col min="6737" max="6737" width="9.28515625" style="84" bestFit="1" customWidth="1"/>
    <col min="6738" max="6742" width="9.140625" style="84"/>
    <col min="6743" max="6743" width="9.28515625" style="84" bestFit="1" customWidth="1"/>
    <col min="6744" max="6744" width="9.140625" style="84"/>
    <col min="6745" max="6745" width="9.28515625" style="84" bestFit="1" customWidth="1"/>
    <col min="6746" max="6750" width="9.140625" style="84"/>
    <col min="6751" max="6751" width="9.28515625" style="84" bestFit="1" customWidth="1"/>
    <col min="6752" max="6752" width="9.140625" style="84"/>
    <col min="6753" max="6753" width="9.28515625" style="84" bestFit="1" customWidth="1"/>
    <col min="6754" max="6758" width="9.140625" style="84"/>
    <col min="6759" max="6759" width="9.28515625" style="84" bestFit="1" customWidth="1"/>
    <col min="6760" max="6760" width="9.140625" style="84"/>
    <col min="6761" max="6761" width="9.28515625" style="84" bestFit="1" customWidth="1"/>
    <col min="6762" max="6766" width="9.140625" style="84"/>
    <col min="6767" max="6767" width="9.28515625" style="84" bestFit="1" customWidth="1"/>
    <col min="6768" max="6768" width="9.140625" style="84"/>
    <col min="6769" max="6769" width="9.28515625" style="84" bestFit="1" customWidth="1"/>
    <col min="6770" max="6774" width="9.140625" style="84"/>
    <col min="6775" max="6775" width="9.28515625" style="84" bestFit="1" customWidth="1"/>
    <col min="6776" max="6776" width="9.140625" style="84"/>
    <col min="6777" max="6777" width="9.28515625" style="84" bestFit="1" customWidth="1"/>
    <col min="6778" max="6782" width="9.140625" style="84"/>
    <col min="6783" max="6783" width="9.28515625" style="84" bestFit="1" customWidth="1"/>
    <col min="6784" max="6784" width="9.140625" style="84"/>
    <col min="6785" max="6785" width="9.28515625" style="84" bestFit="1" customWidth="1"/>
    <col min="6786" max="6790" width="9.140625" style="84"/>
    <col min="6791" max="6791" width="9.28515625" style="84" bestFit="1" customWidth="1"/>
    <col min="6792" max="6792" width="9.140625" style="84"/>
    <col min="6793" max="6793" width="9.28515625" style="84" bestFit="1" customWidth="1"/>
    <col min="6794" max="6798" width="9.140625" style="84"/>
    <col min="6799" max="6799" width="9.28515625" style="84" bestFit="1" customWidth="1"/>
    <col min="6800" max="6800" width="9.140625" style="84"/>
    <col min="6801" max="6801" width="9.28515625" style="84" bestFit="1" customWidth="1"/>
    <col min="6802" max="6806" width="9.140625" style="84"/>
    <col min="6807" max="6807" width="9.28515625" style="84" bestFit="1" customWidth="1"/>
    <col min="6808" max="6808" width="9.140625" style="84"/>
    <col min="6809" max="6809" width="9.28515625" style="84" bestFit="1" customWidth="1"/>
    <col min="6810" max="6814" width="9.140625" style="84"/>
    <col min="6815" max="6815" width="9.28515625" style="84" bestFit="1" customWidth="1"/>
    <col min="6816" max="6816" width="9.140625" style="84"/>
    <col min="6817" max="6817" width="9.28515625" style="84" bestFit="1" customWidth="1"/>
    <col min="6818" max="6822" width="9.140625" style="84"/>
    <col min="6823" max="6823" width="9.28515625" style="84" bestFit="1" customWidth="1"/>
    <col min="6824" max="6824" width="9.140625" style="84"/>
    <col min="6825" max="6825" width="9.28515625" style="84" bestFit="1" customWidth="1"/>
    <col min="6826" max="6830" width="9.140625" style="84"/>
    <col min="6831" max="6831" width="9.28515625" style="84" bestFit="1" customWidth="1"/>
    <col min="6832" max="6832" width="9.140625" style="84"/>
    <col min="6833" max="6833" width="9.28515625" style="84" bestFit="1" customWidth="1"/>
    <col min="6834" max="6838" width="9.140625" style="84"/>
    <col min="6839" max="6839" width="9.28515625" style="84" bestFit="1" customWidth="1"/>
    <col min="6840" max="6840" width="9.140625" style="84"/>
    <col min="6841" max="6841" width="9.28515625" style="84" bestFit="1" customWidth="1"/>
    <col min="6842" max="6846" width="9.140625" style="84"/>
    <col min="6847" max="6847" width="9.28515625" style="84" bestFit="1" customWidth="1"/>
    <col min="6848" max="6848" width="9.140625" style="84"/>
    <col min="6849" max="6849" width="9.28515625" style="84" bestFit="1" customWidth="1"/>
    <col min="6850" max="6854" width="9.140625" style="84"/>
    <col min="6855" max="6855" width="9.28515625" style="84" bestFit="1" customWidth="1"/>
    <col min="6856" max="6856" width="9.140625" style="84"/>
    <col min="6857" max="6857" width="9.28515625" style="84" bestFit="1" customWidth="1"/>
    <col min="6858" max="6862" width="9.140625" style="84"/>
    <col min="6863" max="6863" width="9.28515625" style="84" bestFit="1" customWidth="1"/>
    <col min="6864" max="6864" width="9.140625" style="84"/>
    <col min="6865" max="6865" width="9.28515625" style="84" bestFit="1" customWidth="1"/>
    <col min="6866" max="6870" width="9.140625" style="84"/>
    <col min="6871" max="6871" width="9.28515625" style="84" bestFit="1" customWidth="1"/>
    <col min="6872" max="6872" width="9.140625" style="84"/>
    <col min="6873" max="6873" width="9.28515625" style="84" bestFit="1" customWidth="1"/>
    <col min="6874" max="6878" width="9.140625" style="84"/>
    <col min="6879" max="6879" width="9.28515625" style="84" bestFit="1" customWidth="1"/>
    <col min="6880" max="6880" width="9.140625" style="84"/>
    <col min="6881" max="6881" width="9.28515625" style="84" bestFit="1" customWidth="1"/>
    <col min="6882" max="6886" width="9.140625" style="84"/>
    <col min="6887" max="6887" width="9.28515625" style="84" bestFit="1" customWidth="1"/>
    <col min="6888" max="6888" width="9.140625" style="84"/>
    <col min="6889" max="6889" width="9.28515625" style="84" bestFit="1" customWidth="1"/>
    <col min="6890" max="6894" width="9.140625" style="84"/>
    <col min="6895" max="6895" width="9.28515625" style="84" bestFit="1" customWidth="1"/>
    <col min="6896" max="6896" width="9.140625" style="84"/>
    <col min="6897" max="6897" width="9.28515625" style="84" bestFit="1" customWidth="1"/>
    <col min="6898" max="6902" width="9.140625" style="84"/>
    <col min="6903" max="6903" width="9.28515625" style="84" bestFit="1" customWidth="1"/>
    <col min="6904" max="6904" width="9.140625" style="84"/>
    <col min="6905" max="6905" width="9.28515625" style="84" bestFit="1" customWidth="1"/>
    <col min="6906" max="6910" width="9.140625" style="84"/>
    <col min="6911" max="6911" width="9.28515625" style="84" bestFit="1" customWidth="1"/>
    <col min="6912" max="6912" width="9.140625" style="84"/>
    <col min="6913" max="6913" width="9.28515625" style="84" bestFit="1" customWidth="1"/>
    <col min="6914" max="6918" width="9.140625" style="84"/>
    <col min="6919" max="6919" width="9.28515625" style="84" bestFit="1" customWidth="1"/>
    <col min="6920" max="6920" width="9.140625" style="84"/>
    <col min="6921" max="6921" width="9.28515625" style="84" bestFit="1" customWidth="1"/>
    <col min="6922" max="6926" width="9.140625" style="84"/>
    <col min="6927" max="6927" width="9.28515625" style="84" bestFit="1" customWidth="1"/>
    <col min="6928" max="6928" width="9.140625" style="84"/>
    <col min="6929" max="6929" width="9.28515625" style="84" bestFit="1" customWidth="1"/>
    <col min="6930" max="6934" width="9.140625" style="84"/>
    <col min="6935" max="6935" width="9.28515625" style="84" bestFit="1" customWidth="1"/>
    <col min="6936" max="6936" width="9.140625" style="84"/>
    <col min="6937" max="6937" width="9.28515625" style="84" bestFit="1" customWidth="1"/>
    <col min="6938" max="6942" width="9.140625" style="84"/>
    <col min="6943" max="6943" width="9.28515625" style="84" bestFit="1" customWidth="1"/>
    <col min="6944" max="6944" width="9.140625" style="84"/>
    <col min="6945" max="6945" width="9.28515625" style="84" bestFit="1" customWidth="1"/>
    <col min="6946" max="6950" width="9.140625" style="84"/>
    <col min="6951" max="6951" width="9.28515625" style="84" bestFit="1" customWidth="1"/>
    <col min="6952" max="6952" width="9.140625" style="84"/>
    <col min="6953" max="6953" width="9.28515625" style="84" bestFit="1" customWidth="1"/>
    <col min="6954" max="6958" width="9.140625" style="84"/>
    <col min="6959" max="6959" width="9.28515625" style="84" bestFit="1" customWidth="1"/>
    <col min="6960" max="6960" width="9.140625" style="84"/>
    <col min="6961" max="6961" width="9.28515625" style="84" bestFit="1" customWidth="1"/>
    <col min="6962" max="6966" width="9.140625" style="84"/>
    <col min="6967" max="6967" width="9.28515625" style="84" bestFit="1" customWidth="1"/>
    <col min="6968" max="6968" width="9.140625" style="84"/>
    <col min="6969" max="6969" width="9.28515625" style="84" bestFit="1" customWidth="1"/>
    <col min="6970" max="6974" width="9.140625" style="84"/>
    <col min="6975" max="6975" width="9.28515625" style="84" bestFit="1" customWidth="1"/>
    <col min="6976" max="6976" width="9.140625" style="84"/>
    <col min="6977" max="6977" width="9.28515625" style="84" bestFit="1" customWidth="1"/>
    <col min="6978" max="6982" width="9.140625" style="84"/>
    <col min="6983" max="6983" width="9.28515625" style="84" bestFit="1" customWidth="1"/>
    <col min="6984" max="6984" width="9.140625" style="84"/>
    <col min="6985" max="6985" width="9.28515625" style="84" bestFit="1" customWidth="1"/>
    <col min="6986" max="6990" width="9.140625" style="84"/>
    <col min="6991" max="6991" width="9.28515625" style="84" bestFit="1" customWidth="1"/>
    <col min="6992" max="6992" width="9.140625" style="84"/>
    <col min="6993" max="6993" width="9.28515625" style="84" bestFit="1" customWidth="1"/>
    <col min="6994" max="6998" width="9.140625" style="84"/>
    <col min="6999" max="6999" width="9.28515625" style="84" bestFit="1" customWidth="1"/>
    <col min="7000" max="7000" width="9.140625" style="84"/>
    <col min="7001" max="7001" width="9.28515625" style="84" bestFit="1" customWidth="1"/>
    <col min="7002" max="7006" width="9.140625" style="84"/>
    <col min="7007" max="7007" width="9.28515625" style="84" bestFit="1" customWidth="1"/>
    <col min="7008" max="7008" width="9.140625" style="84"/>
    <col min="7009" max="7009" width="9.28515625" style="84" bestFit="1" customWidth="1"/>
    <col min="7010" max="7014" width="9.140625" style="84"/>
    <col min="7015" max="7015" width="9.28515625" style="84" bestFit="1" customWidth="1"/>
    <col min="7016" max="7016" width="9.140625" style="84"/>
    <col min="7017" max="7017" width="9.28515625" style="84" bestFit="1" customWidth="1"/>
    <col min="7018" max="7022" width="9.140625" style="84"/>
    <col min="7023" max="7023" width="9.28515625" style="84" bestFit="1" customWidth="1"/>
    <col min="7024" max="7024" width="9.140625" style="84"/>
    <col min="7025" max="7025" width="9.28515625" style="84" bestFit="1" customWidth="1"/>
    <col min="7026" max="7030" width="9.140625" style="84"/>
    <col min="7031" max="7031" width="9.28515625" style="84" bestFit="1" customWidth="1"/>
    <col min="7032" max="7032" width="9.140625" style="84"/>
    <col min="7033" max="7033" width="9.28515625" style="84" bestFit="1" customWidth="1"/>
    <col min="7034" max="7038" width="9.140625" style="84"/>
    <col min="7039" max="7039" width="9.28515625" style="84" bestFit="1" customWidth="1"/>
    <col min="7040" max="7040" width="9.140625" style="84"/>
    <col min="7041" max="7041" width="9.28515625" style="84" bestFit="1" customWidth="1"/>
    <col min="7042" max="7046" width="9.140625" style="84"/>
    <col min="7047" max="7047" width="9.28515625" style="84" bestFit="1" customWidth="1"/>
    <col min="7048" max="7048" width="9.140625" style="84"/>
    <col min="7049" max="7049" width="9.28515625" style="84" bestFit="1" customWidth="1"/>
    <col min="7050" max="7054" width="9.140625" style="84"/>
    <col min="7055" max="7055" width="9.28515625" style="84" bestFit="1" customWidth="1"/>
    <col min="7056" max="7056" width="9.140625" style="84"/>
    <col min="7057" max="7057" width="9.28515625" style="84" bestFit="1" customWidth="1"/>
    <col min="7058" max="7062" width="9.140625" style="84"/>
    <col min="7063" max="7063" width="9.28515625" style="84" bestFit="1" customWidth="1"/>
    <col min="7064" max="7064" width="9.140625" style="84"/>
    <col min="7065" max="7065" width="9.28515625" style="84" bestFit="1" customWidth="1"/>
    <col min="7066" max="7070" width="9.140625" style="84"/>
    <col min="7071" max="7071" width="9.28515625" style="84" bestFit="1" customWidth="1"/>
    <col min="7072" max="7072" width="9.140625" style="84"/>
    <col min="7073" max="7073" width="9.28515625" style="84" bestFit="1" customWidth="1"/>
    <col min="7074" max="7078" width="9.140625" style="84"/>
    <col min="7079" max="7079" width="9.28515625" style="84" bestFit="1" customWidth="1"/>
    <col min="7080" max="7080" width="9.140625" style="84"/>
    <col min="7081" max="7081" width="9.28515625" style="84" bestFit="1" customWidth="1"/>
    <col min="7082" max="7086" width="9.140625" style="84"/>
    <col min="7087" max="7087" width="9.28515625" style="84" bestFit="1" customWidth="1"/>
    <col min="7088" max="7088" width="9.140625" style="84"/>
    <col min="7089" max="7089" width="9.28515625" style="84" bestFit="1" customWidth="1"/>
    <col min="7090" max="7094" width="9.140625" style="84"/>
    <col min="7095" max="7095" width="9.28515625" style="84" bestFit="1" customWidth="1"/>
    <col min="7096" max="7096" width="9.140625" style="84"/>
    <col min="7097" max="7097" width="9.28515625" style="84" bestFit="1" customWidth="1"/>
    <col min="7098" max="7102" width="9.140625" style="84"/>
    <col min="7103" max="7103" width="9.28515625" style="84" bestFit="1" customWidth="1"/>
    <col min="7104" max="7104" width="9.140625" style="84"/>
    <col min="7105" max="7105" width="9.28515625" style="84" bestFit="1" customWidth="1"/>
    <col min="7106" max="7110" width="9.140625" style="84"/>
    <col min="7111" max="7111" width="9.28515625" style="84" bestFit="1" customWidth="1"/>
    <col min="7112" max="7112" width="9.140625" style="84"/>
    <col min="7113" max="7113" width="9.28515625" style="84" bestFit="1" customWidth="1"/>
    <col min="7114" max="7118" width="9.140625" style="84"/>
    <col min="7119" max="7119" width="9.28515625" style="84" bestFit="1" customWidth="1"/>
    <col min="7120" max="7120" width="9.140625" style="84"/>
    <col min="7121" max="7121" width="9.28515625" style="84" bestFit="1" customWidth="1"/>
    <col min="7122" max="7126" width="9.140625" style="84"/>
    <col min="7127" max="7127" width="9.28515625" style="84" bestFit="1" customWidth="1"/>
    <col min="7128" max="7128" width="9.140625" style="84"/>
    <col min="7129" max="7129" width="9.28515625" style="84" bestFit="1" customWidth="1"/>
    <col min="7130" max="7134" width="9.140625" style="84"/>
    <col min="7135" max="7135" width="9.28515625" style="84" bestFit="1" customWidth="1"/>
    <col min="7136" max="7136" width="9.140625" style="84"/>
    <col min="7137" max="7137" width="9.28515625" style="84" bestFit="1" customWidth="1"/>
    <col min="7138" max="7142" width="9.140625" style="84"/>
    <col min="7143" max="7143" width="9.28515625" style="84" bestFit="1" customWidth="1"/>
    <col min="7144" max="7144" width="9.140625" style="84"/>
    <col min="7145" max="7145" width="9.28515625" style="84" bestFit="1" customWidth="1"/>
    <col min="7146" max="7150" width="9.140625" style="84"/>
    <col min="7151" max="7151" width="9.28515625" style="84" bestFit="1" customWidth="1"/>
    <col min="7152" max="7152" width="9.140625" style="84"/>
    <col min="7153" max="7153" width="9.28515625" style="84" bestFit="1" customWidth="1"/>
    <col min="7154" max="7158" width="9.140625" style="84"/>
    <col min="7159" max="7159" width="9.28515625" style="84" bestFit="1" customWidth="1"/>
    <col min="7160" max="7160" width="9.140625" style="84"/>
    <col min="7161" max="7161" width="9.28515625" style="84" bestFit="1" customWidth="1"/>
    <col min="7162" max="7166" width="9.140625" style="84"/>
    <col min="7167" max="7167" width="9.28515625" style="84" bestFit="1" customWidth="1"/>
    <col min="7168" max="7168" width="9.140625" style="84"/>
    <col min="7169" max="7169" width="9.28515625" style="84" bestFit="1" customWidth="1"/>
    <col min="7170" max="7174" width="9.140625" style="84"/>
    <col min="7175" max="7175" width="9.28515625" style="84" bestFit="1" customWidth="1"/>
    <col min="7176" max="7176" width="9.140625" style="84"/>
    <col min="7177" max="7177" width="9.28515625" style="84" bestFit="1" customWidth="1"/>
    <col min="7178" max="7182" width="9.140625" style="84"/>
    <col min="7183" max="7183" width="9.28515625" style="84" bestFit="1" customWidth="1"/>
    <col min="7184" max="7184" width="9.140625" style="84"/>
    <col min="7185" max="7185" width="9.28515625" style="84" bestFit="1" customWidth="1"/>
    <col min="7186" max="7190" width="9.140625" style="84"/>
    <col min="7191" max="7191" width="9.28515625" style="84" bestFit="1" customWidth="1"/>
    <col min="7192" max="7192" width="9.140625" style="84"/>
    <col min="7193" max="7193" width="9.28515625" style="84" bestFit="1" customWidth="1"/>
    <col min="7194" max="7198" width="9.140625" style="84"/>
    <col min="7199" max="7199" width="9.28515625" style="84" bestFit="1" customWidth="1"/>
    <col min="7200" max="7200" width="9.140625" style="84"/>
    <col min="7201" max="7201" width="9.28515625" style="84" bestFit="1" customWidth="1"/>
    <col min="7202" max="7206" width="9.140625" style="84"/>
    <col min="7207" max="7207" width="9.28515625" style="84" bestFit="1" customWidth="1"/>
    <col min="7208" max="7208" width="9.140625" style="84"/>
    <col min="7209" max="7209" width="9.28515625" style="84" bestFit="1" customWidth="1"/>
    <col min="7210" max="7214" width="9.140625" style="84"/>
    <col min="7215" max="7215" width="9.28515625" style="84" bestFit="1" customWidth="1"/>
    <col min="7216" max="7216" width="9.140625" style="84"/>
    <col min="7217" max="7217" width="9.28515625" style="84" bestFit="1" customWidth="1"/>
    <col min="7218" max="7222" width="9.140625" style="84"/>
    <col min="7223" max="7223" width="9.28515625" style="84" bestFit="1" customWidth="1"/>
    <col min="7224" max="7224" width="9.140625" style="84"/>
    <col min="7225" max="7225" width="9.28515625" style="84" bestFit="1" customWidth="1"/>
    <col min="7226" max="7230" width="9.140625" style="84"/>
    <col min="7231" max="7231" width="9.28515625" style="84" bestFit="1" customWidth="1"/>
    <col min="7232" max="7232" width="9.140625" style="84"/>
    <col min="7233" max="7233" width="9.28515625" style="84" bestFit="1" customWidth="1"/>
    <col min="7234" max="7238" width="9.140625" style="84"/>
    <col min="7239" max="7239" width="9.28515625" style="84" bestFit="1" customWidth="1"/>
    <col min="7240" max="7240" width="9.140625" style="84"/>
    <col min="7241" max="7241" width="9.28515625" style="84" bestFit="1" customWidth="1"/>
    <col min="7242" max="7246" width="9.140625" style="84"/>
    <col min="7247" max="7247" width="9.28515625" style="84" bestFit="1" customWidth="1"/>
    <col min="7248" max="7248" width="9.140625" style="84"/>
    <col min="7249" max="7249" width="9.28515625" style="84" bestFit="1" customWidth="1"/>
    <col min="7250" max="7254" width="9.140625" style="84"/>
    <col min="7255" max="7255" width="9.28515625" style="84" bestFit="1" customWidth="1"/>
    <col min="7256" max="7256" width="9.140625" style="84"/>
    <col min="7257" max="7257" width="9.28515625" style="84" bestFit="1" customWidth="1"/>
    <col min="7258" max="7262" width="9.140625" style="84"/>
    <col min="7263" max="7263" width="9.28515625" style="84" bestFit="1" customWidth="1"/>
    <col min="7264" max="7264" width="9.140625" style="84"/>
    <col min="7265" max="7265" width="9.28515625" style="84" bestFit="1" customWidth="1"/>
    <col min="7266" max="7270" width="9.140625" style="84"/>
    <col min="7271" max="7271" width="9.28515625" style="84" bestFit="1" customWidth="1"/>
    <col min="7272" max="7272" width="9.140625" style="84"/>
    <col min="7273" max="7273" width="9.28515625" style="84" bestFit="1" customWidth="1"/>
    <col min="7274" max="7278" width="9.140625" style="84"/>
    <col min="7279" max="7279" width="9.28515625" style="84" bestFit="1" customWidth="1"/>
    <col min="7280" max="7280" width="9.140625" style="84"/>
    <col min="7281" max="7281" width="9.28515625" style="84" bestFit="1" customWidth="1"/>
    <col min="7282" max="7286" width="9.140625" style="84"/>
    <col min="7287" max="7287" width="9.28515625" style="84" bestFit="1" customWidth="1"/>
    <col min="7288" max="7288" width="9.140625" style="84"/>
    <col min="7289" max="7289" width="9.28515625" style="84" bestFit="1" customWidth="1"/>
    <col min="7290" max="7294" width="9.140625" style="84"/>
    <col min="7295" max="7295" width="9.28515625" style="84" bestFit="1" customWidth="1"/>
    <col min="7296" max="7296" width="9.140625" style="84"/>
    <col min="7297" max="7297" width="9.28515625" style="84" bestFit="1" customWidth="1"/>
    <col min="7298" max="7302" width="9.140625" style="84"/>
    <col min="7303" max="7303" width="9.28515625" style="84" bestFit="1" customWidth="1"/>
    <col min="7304" max="7304" width="9.140625" style="84"/>
    <col min="7305" max="7305" width="9.28515625" style="84" bestFit="1" customWidth="1"/>
    <col min="7306" max="7310" width="9.140625" style="84"/>
    <col min="7311" max="7311" width="9.28515625" style="84" bestFit="1" customWidth="1"/>
    <col min="7312" max="7312" width="9.140625" style="84"/>
    <col min="7313" max="7313" width="9.28515625" style="84" bestFit="1" customWidth="1"/>
    <col min="7314" max="7318" width="9.140625" style="84"/>
    <col min="7319" max="7319" width="9.28515625" style="84" bestFit="1" customWidth="1"/>
    <col min="7320" max="7320" width="9.140625" style="84"/>
    <col min="7321" max="7321" width="9.28515625" style="84" bestFit="1" customWidth="1"/>
    <col min="7322" max="7326" width="9.140625" style="84"/>
    <col min="7327" max="7327" width="9.28515625" style="84" bestFit="1" customWidth="1"/>
    <col min="7328" max="7328" width="9.140625" style="84"/>
    <col min="7329" max="7329" width="9.28515625" style="84" bestFit="1" customWidth="1"/>
    <col min="7330" max="7334" width="9.140625" style="84"/>
    <col min="7335" max="7335" width="9.28515625" style="84" bestFit="1" customWidth="1"/>
    <col min="7336" max="7336" width="9.140625" style="84"/>
    <col min="7337" max="7337" width="9.28515625" style="84" bestFit="1" customWidth="1"/>
    <col min="7338" max="7342" width="9.140625" style="84"/>
    <col min="7343" max="7343" width="9.28515625" style="84" bestFit="1" customWidth="1"/>
    <col min="7344" max="7344" width="9.140625" style="84"/>
    <col min="7345" max="7345" width="9.28515625" style="84" bestFit="1" customWidth="1"/>
    <col min="7346" max="7350" width="9.140625" style="84"/>
    <col min="7351" max="7351" width="9.28515625" style="84" bestFit="1" customWidth="1"/>
    <col min="7352" max="7352" width="9.140625" style="84"/>
    <col min="7353" max="7353" width="9.28515625" style="84" bestFit="1" customWidth="1"/>
    <col min="7354" max="7358" width="9.140625" style="84"/>
    <col min="7359" max="7359" width="9.28515625" style="84" bestFit="1" customWidth="1"/>
    <col min="7360" max="7360" width="9.140625" style="84"/>
    <col min="7361" max="7361" width="9.28515625" style="84" bestFit="1" customWidth="1"/>
    <col min="7362" max="7366" width="9.140625" style="84"/>
    <col min="7367" max="7367" width="9.28515625" style="84" bestFit="1" customWidth="1"/>
    <col min="7368" max="7368" width="9.140625" style="84"/>
    <col min="7369" max="7369" width="9.28515625" style="84" bestFit="1" customWidth="1"/>
    <col min="7370" max="7374" width="9.140625" style="84"/>
    <col min="7375" max="7375" width="9.28515625" style="84" bestFit="1" customWidth="1"/>
    <col min="7376" max="7376" width="9.140625" style="84"/>
    <col min="7377" max="7377" width="9.28515625" style="84" bestFit="1" customWidth="1"/>
    <col min="7378" max="7382" width="9.140625" style="84"/>
    <col min="7383" max="7383" width="9.28515625" style="84" bestFit="1" customWidth="1"/>
    <col min="7384" max="7384" width="9.140625" style="84"/>
    <col min="7385" max="7385" width="9.28515625" style="84" bestFit="1" customWidth="1"/>
    <col min="7386" max="7390" width="9.140625" style="84"/>
    <col min="7391" max="7391" width="9.28515625" style="84" bestFit="1" customWidth="1"/>
    <col min="7392" max="7392" width="9.140625" style="84"/>
    <col min="7393" max="7393" width="9.28515625" style="84" bestFit="1" customWidth="1"/>
    <col min="7394" max="7398" width="9.140625" style="84"/>
    <col min="7399" max="7399" width="9.28515625" style="84" bestFit="1" customWidth="1"/>
    <col min="7400" max="7400" width="9.140625" style="84"/>
    <col min="7401" max="7401" width="9.28515625" style="84" bestFit="1" customWidth="1"/>
    <col min="7402" max="7406" width="9.140625" style="84"/>
    <col min="7407" max="7407" width="9.28515625" style="84" bestFit="1" customWidth="1"/>
    <col min="7408" max="7408" width="9.140625" style="84"/>
    <col min="7409" max="7409" width="9.28515625" style="84" bestFit="1" customWidth="1"/>
    <col min="7410" max="7414" width="9.140625" style="84"/>
    <col min="7415" max="7415" width="9.28515625" style="84" bestFit="1" customWidth="1"/>
    <col min="7416" max="7416" width="9.140625" style="84"/>
    <col min="7417" max="7417" width="9.28515625" style="84" bestFit="1" customWidth="1"/>
    <col min="7418" max="7422" width="9.140625" style="84"/>
    <col min="7423" max="7423" width="9.28515625" style="84" bestFit="1" customWidth="1"/>
    <col min="7424" max="7424" width="9.140625" style="84"/>
    <col min="7425" max="7425" width="9.28515625" style="84" bestFit="1" customWidth="1"/>
    <col min="7426" max="7430" width="9.140625" style="84"/>
    <col min="7431" max="7431" width="9.28515625" style="84" bestFit="1" customWidth="1"/>
    <col min="7432" max="7432" width="9.140625" style="84"/>
    <col min="7433" max="7433" width="9.28515625" style="84" bestFit="1" customWidth="1"/>
    <col min="7434" max="7438" width="9.140625" style="84"/>
    <col min="7439" max="7439" width="9.28515625" style="84" bestFit="1" customWidth="1"/>
    <col min="7440" max="7440" width="9.140625" style="84"/>
    <col min="7441" max="7441" width="9.28515625" style="84" bestFit="1" customWidth="1"/>
    <col min="7442" max="7446" width="9.140625" style="84"/>
    <col min="7447" max="7447" width="9.28515625" style="84" bestFit="1" customWidth="1"/>
    <col min="7448" max="7448" width="9.140625" style="84"/>
    <col min="7449" max="7449" width="9.28515625" style="84" bestFit="1" customWidth="1"/>
    <col min="7450" max="7454" width="9.140625" style="84"/>
    <col min="7455" max="7455" width="9.28515625" style="84" bestFit="1" customWidth="1"/>
    <col min="7456" max="7456" width="9.140625" style="84"/>
    <col min="7457" max="7457" width="9.28515625" style="84" bestFit="1" customWidth="1"/>
    <col min="7458" max="7462" width="9.140625" style="84"/>
    <col min="7463" max="7463" width="9.28515625" style="84" bestFit="1" customWidth="1"/>
    <col min="7464" max="7464" width="9.140625" style="84"/>
    <col min="7465" max="7465" width="9.28515625" style="84" bestFit="1" customWidth="1"/>
    <col min="7466" max="7470" width="9.140625" style="84"/>
    <col min="7471" max="7471" width="9.28515625" style="84" bestFit="1" customWidth="1"/>
    <col min="7472" max="7472" width="9.140625" style="84"/>
    <col min="7473" max="7473" width="9.28515625" style="84" bestFit="1" customWidth="1"/>
    <col min="7474" max="7478" width="9.140625" style="84"/>
    <col min="7479" max="7479" width="9.28515625" style="84" bestFit="1" customWidth="1"/>
    <col min="7480" max="7480" width="9.140625" style="84"/>
    <col min="7481" max="7481" width="9.28515625" style="84" bestFit="1" customWidth="1"/>
    <col min="7482" max="7486" width="9.140625" style="84"/>
    <col min="7487" max="7487" width="9.28515625" style="84" bestFit="1" customWidth="1"/>
    <col min="7488" max="7488" width="9.140625" style="84"/>
    <col min="7489" max="7489" width="9.28515625" style="84" bestFit="1" customWidth="1"/>
    <col min="7490" max="7494" width="9.140625" style="84"/>
    <col min="7495" max="7495" width="9.28515625" style="84" bestFit="1" customWidth="1"/>
    <col min="7496" max="7496" width="9.140625" style="84"/>
    <col min="7497" max="7497" width="9.28515625" style="84" bestFit="1" customWidth="1"/>
    <col min="7498" max="7502" width="9.140625" style="84"/>
    <col min="7503" max="7503" width="9.28515625" style="84" bestFit="1" customWidth="1"/>
    <col min="7504" max="7504" width="9.140625" style="84"/>
    <col min="7505" max="7505" width="9.28515625" style="84" bestFit="1" customWidth="1"/>
    <col min="7506" max="7510" width="9.140625" style="84"/>
    <col min="7511" max="7511" width="9.28515625" style="84" bestFit="1" customWidth="1"/>
    <col min="7512" max="7512" width="9.140625" style="84"/>
    <col min="7513" max="7513" width="9.28515625" style="84" bestFit="1" customWidth="1"/>
    <col min="7514" max="7518" width="9.140625" style="84"/>
    <col min="7519" max="7519" width="9.28515625" style="84" bestFit="1" customWidth="1"/>
    <col min="7520" max="7520" width="9.140625" style="84"/>
    <col min="7521" max="7521" width="9.28515625" style="84" bestFit="1" customWidth="1"/>
    <col min="7522" max="7526" width="9.140625" style="84"/>
    <col min="7527" max="7527" width="9.28515625" style="84" bestFit="1" customWidth="1"/>
    <col min="7528" max="7528" width="9.140625" style="84"/>
    <col min="7529" max="7529" width="9.28515625" style="84" bestFit="1" customWidth="1"/>
    <col min="7530" max="7534" width="9.140625" style="84"/>
    <col min="7535" max="7535" width="9.28515625" style="84" bestFit="1" customWidth="1"/>
    <col min="7536" max="7536" width="9.140625" style="84"/>
    <col min="7537" max="7537" width="9.28515625" style="84" bestFit="1" customWidth="1"/>
    <col min="7538" max="7542" width="9.140625" style="84"/>
    <col min="7543" max="7543" width="9.28515625" style="84" bestFit="1" customWidth="1"/>
    <col min="7544" max="7544" width="9.140625" style="84"/>
    <col min="7545" max="7545" width="9.28515625" style="84" bestFit="1" customWidth="1"/>
    <col min="7546" max="7550" width="9.140625" style="84"/>
    <col min="7551" max="7551" width="9.28515625" style="84" bestFit="1" customWidth="1"/>
    <col min="7552" max="7552" width="9.140625" style="84"/>
    <col min="7553" max="7553" width="9.28515625" style="84" bestFit="1" customWidth="1"/>
    <col min="7554" max="7558" width="9.140625" style="84"/>
    <col min="7559" max="7559" width="9.28515625" style="84" bestFit="1" customWidth="1"/>
    <col min="7560" max="7560" width="9.140625" style="84"/>
    <col min="7561" max="7561" width="9.28515625" style="84" bestFit="1" customWidth="1"/>
    <col min="7562" max="7566" width="9.140625" style="84"/>
    <col min="7567" max="7567" width="9.28515625" style="84" bestFit="1" customWidth="1"/>
    <col min="7568" max="7568" width="9.140625" style="84"/>
    <col min="7569" max="7569" width="9.28515625" style="84" bestFit="1" customWidth="1"/>
    <col min="7570" max="7574" width="9.140625" style="84"/>
    <col min="7575" max="7575" width="9.28515625" style="84" bestFit="1" customWidth="1"/>
    <col min="7576" max="7576" width="9.140625" style="84"/>
    <col min="7577" max="7577" width="9.28515625" style="84" bestFit="1" customWidth="1"/>
    <col min="7578" max="7582" width="9.140625" style="84"/>
    <col min="7583" max="7583" width="9.28515625" style="84" bestFit="1" customWidth="1"/>
    <col min="7584" max="7584" width="9.140625" style="84"/>
    <col min="7585" max="7585" width="9.28515625" style="84" bestFit="1" customWidth="1"/>
    <col min="7586" max="7590" width="9.140625" style="84"/>
    <col min="7591" max="7591" width="9.28515625" style="84" bestFit="1" customWidth="1"/>
    <col min="7592" max="7592" width="9.140625" style="84"/>
    <col min="7593" max="7593" width="9.28515625" style="84" bestFit="1" customWidth="1"/>
    <col min="7594" max="7598" width="9.140625" style="84"/>
    <col min="7599" max="7599" width="9.28515625" style="84" bestFit="1" customWidth="1"/>
    <col min="7600" max="7600" width="9.140625" style="84"/>
    <col min="7601" max="7601" width="9.28515625" style="84" bestFit="1" customWidth="1"/>
    <col min="7602" max="7606" width="9.140625" style="84"/>
    <col min="7607" max="7607" width="9.28515625" style="84" bestFit="1" customWidth="1"/>
    <col min="7608" max="7608" width="9.140625" style="84"/>
    <col min="7609" max="7609" width="9.28515625" style="84" bestFit="1" customWidth="1"/>
    <col min="7610" max="7614" width="9.140625" style="84"/>
    <col min="7615" max="7615" width="9.28515625" style="84" bestFit="1" customWidth="1"/>
    <col min="7616" max="7616" width="9.140625" style="84"/>
    <col min="7617" max="7617" width="9.28515625" style="84" bestFit="1" customWidth="1"/>
    <col min="7618" max="7622" width="9.140625" style="84"/>
    <col min="7623" max="7623" width="9.28515625" style="84" bestFit="1" customWidth="1"/>
    <col min="7624" max="7624" width="9.140625" style="84"/>
    <col min="7625" max="7625" width="9.28515625" style="84" bestFit="1" customWidth="1"/>
    <col min="7626" max="7630" width="9.140625" style="84"/>
    <col min="7631" max="7631" width="9.28515625" style="84" bestFit="1" customWidth="1"/>
    <col min="7632" max="7632" width="9.140625" style="84"/>
    <col min="7633" max="7633" width="9.28515625" style="84" bestFit="1" customWidth="1"/>
    <col min="7634" max="7638" width="9.140625" style="84"/>
    <col min="7639" max="7639" width="9.28515625" style="84" bestFit="1" customWidth="1"/>
    <col min="7640" max="7640" width="9.140625" style="84"/>
    <col min="7641" max="7641" width="9.28515625" style="84" bestFit="1" customWidth="1"/>
    <col min="7642" max="7646" width="9.140625" style="84"/>
    <col min="7647" max="7647" width="9.28515625" style="84" bestFit="1" customWidth="1"/>
    <col min="7648" max="7648" width="9.140625" style="84"/>
    <col min="7649" max="7649" width="9.28515625" style="84" bestFit="1" customWidth="1"/>
    <col min="7650" max="7654" width="9.140625" style="84"/>
    <col min="7655" max="7655" width="9.28515625" style="84" bestFit="1" customWidth="1"/>
    <col min="7656" max="7656" width="9.140625" style="84"/>
    <col min="7657" max="7657" width="9.28515625" style="84" bestFit="1" customWidth="1"/>
    <col min="7658" max="7662" width="9.140625" style="84"/>
    <col min="7663" max="7663" width="9.28515625" style="84" bestFit="1" customWidth="1"/>
    <col min="7664" max="7664" width="9.140625" style="84"/>
    <col min="7665" max="7665" width="9.28515625" style="84" bestFit="1" customWidth="1"/>
    <col min="7666" max="7670" width="9.140625" style="84"/>
    <col min="7671" max="7671" width="9.28515625" style="84" bestFit="1" customWidth="1"/>
    <col min="7672" max="7672" width="9.140625" style="84"/>
    <col min="7673" max="7673" width="9.28515625" style="84" bestFit="1" customWidth="1"/>
    <col min="7674" max="7678" width="9.140625" style="84"/>
    <col min="7679" max="7679" width="9.28515625" style="84" bestFit="1" customWidth="1"/>
    <col min="7680" max="7680" width="9.140625" style="84"/>
    <col min="7681" max="7681" width="9.28515625" style="84" bestFit="1" customWidth="1"/>
    <col min="7682" max="7686" width="9.140625" style="84"/>
    <col min="7687" max="7687" width="9.28515625" style="84" bestFit="1" customWidth="1"/>
    <col min="7688" max="7688" width="9.140625" style="84"/>
    <col min="7689" max="7689" width="9.28515625" style="84" bestFit="1" customWidth="1"/>
    <col min="7690" max="7694" width="9.140625" style="84"/>
    <col min="7695" max="7695" width="9.28515625" style="84" bestFit="1" customWidth="1"/>
    <col min="7696" max="7696" width="9.140625" style="84"/>
    <col min="7697" max="7697" width="9.28515625" style="84" bestFit="1" customWidth="1"/>
    <col min="7698" max="7702" width="9.140625" style="84"/>
    <col min="7703" max="7703" width="9.28515625" style="84" bestFit="1" customWidth="1"/>
    <col min="7704" max="7704" width="9.140625" style="84"/>
    <col min="7705" max="7705" width="9.28515625" style="84" bestFit="1" customWidth="1"/>
    <col min="7706" max="7710" width="9.140625" style="84"/>
    <col min="7711" max="7711" width="9.28515625" style="84" bestFit="1" customWidth="1"/>
    <col min="7712" max="7712" width="9.140625" style="84"/>
    <col min="7713" max="7713" width="9.28515625" style="84" bestFit="1" customWidth="1"/>
    <col min="7714" max="7718" width="9.140625" style="84"/>
    <col min="7719" max="7719" width="9.28515625" style="84" bestFit="1" customWidth="1"/>
    <col min="7720" max="7720" width="9.140625" style="84"/>
    <col min="7721" max="7721" width="9.28515625" style="84" bestFit="1" customWidth="1"/>
    <col min="7722" max="7726" width="9.140625" style="84"/>
    <col min="7727" max="7727" width="9.28515625" style="84" bestFit="1" customWidth="1"/>
    <col min="7728" max="7728" width="9.140625" style="84"/>
    <col min="7729" max="7729" width="9.28515625" style="84" bestFit="1" customWidth="1"/>
    <col min="7730" max="7734" width="9.140625" style="84"/>
    <col min="7735" max="7735" width="9.28515625" style="84" bestFit="1" customWidth="1"/>
    <col min="7736" max="7736" width="9.140625" style="84"/>
    <col min="7737" max="7737" width="9.28515625" style="84" bestFit="1" customWidth="1"/>
    <col min="7738" max="7742" width="9.140625" style="84"/>
    <col min="7743" max="7743" width="9.28515625" style="84" bestFit="1" customWidth="1"/>
    <col min="7744" max="7744" width="9.140625" style="84"/>
    <col min="7745" max="7745" width="9.28515625" style="84" bestFit="1" customWidth="1"/>
    <col min="7746" max="7750" width="9.140625" style="84"/>
    <col min="7751" max="7751" width="9.28515625" style="84" bestFit="1" customWidth="1"/>
    <col min="7752" max="7752" width="9.140625" style="84"/>
    <col min="7753" max="7753" width="9.28515625" style="84" bestFit="1" customWidth="1"/>
    <col min="7754" max="7758" width="9.140625" style="84"/>
    <col min="7759" max="7759" width="9.28515625" style="84" bestFit="1" customWidth="1"/>
    <col min="7760" max="7760" width="9.140625" style="84"/>
    <col min="7761" max="7761" width="9.28515625" style="84" bestFit="1" customWidth="1"/>
    <col min="7762" max="7766" width="9.140625" style="84"/>
    <col min="7767" max="7767" width="9.28515625" style="84" bestFit="1" customWidth="1"/>
    <col min="7768" max="7768" width="9.140625" style="84"/>
    <col min="7769" max="7769" width="9.28515625" style="84" bestFit="1" customWidth="1"/>
    <col min="7770" max="7774" width="9.140625" style="84"/>
    <col min="7775" max="7775" width="9.28515625" style="84" bestFit="1" customWidth="1"/>
    <col min="7776" max="7776" width="9.140625" style="84"/>
    <col min="7777" max="7777" width="9.28515625" style="84" bestFit="1" customWidth="1"/>
    <col min="7778" max="7782" width="9.140625" style="84"/>
    <col min="7783" max="7783" width="9.28515625" style="84" bestFit="1" customWidth="1"/>
    <col min="7784" max="7784" width="9.140625" style="84"/>
    <col min="7785" max="7785" width="9.28515625" style="84" bestFit="1" customWidth="1"/>
    <col min="7786" max="7790" width="9.140625" style="84"/>
    <col min="7791" max="7791" width="9.28515625" style="84" bestFit="1" customWidth="1"/>
    <col min="7792" max="7792" width="9.140625" style="84"/>
    <col min="7793" max="7793" width="9.28515625" style="84" bestFit="1" customWidth="1"/>
    <col min="7794" max="7798" width="9.140625" style="84"/>
    <col min="7799" max="7799" width="9.28515625" style="84" bestFit="1" customWidth="1"/>
    <col min="7800" max="7800" width="9.140625" style="84"/>
    <col min="7801" max="7801" width="9.28515625" style="84" bestFit="1" customWidth="1"/>
    <col min="7802" max="7806" width="9.140625" style="84"/>
    <col min="7807" max="7807" width="9.28515625" style="84" bestFit="1" customWidth="1"/>
    <col min="7808" max="7808" width="9.140625" style="84"/>
    <col min="7809" max="7809" width="9.28515625" style="84" bestFit="1" customWidth="1"/>
    <col min="7810" max="7814" width="9.140625" style="84"/>
    <col min="7815" max="7815" width="9.28515625" style="84" bestFit="1" customWidth="1"/>
    <col min="7816" max="7816" width="9.140625" style="84"/>
    <col min="7817" max="7817" width="9.28515625" style="84" bestFit="1" customWidth="1"/>
    <col min="7818" max="7822" width="9.140625" style="84"/>
    <col min="7823" max="7823" width="9.28515625" style="84" bestFit="1" customWidth="1"/>
    <col min="7824" max="7824" width="9.140625" style="84"/>
    <col min="7825" max="7825" width="9.28515625" style="84" bestFit="1" customWidth="1"/>
    <col min="7826" max="7830" width="9.140625" style="84"/>
    <col min="7831" max="7831" width="9.28515625" style="84" bestFit="1" customWidth="1"/>
    <col min="7832" max="7832" width="9.140625" style="84"/>
    <col min="7833" max="7833" width="9.28515625" style="84" bestFit="1" customWidth="1"/>
    <col min="7834" max="7838" width="9.140625" style="84"/>
    <col min="7839" max="7839" width="9.28515625" style="84" bestFit="1" customWidth="1"/>
    <col min="7840" max="7840" width="9.140625" style="84"/>
    <col min="7841" max="7841" width="9.28515625" style="84" bestFit="1" customWidth="1"/>
    <col min="7842" max="7846" width="9.140625" style="84"/>
    <col min="7847" max="7847" width="9.28515625" style="84" bestFit="1" customWidth="1"/>
    <col min="7848" max="7848" width="9.140625" style="84"/>
    <col min="7849" max="7849" width="9.28515625" style="84" bestFit="1" customWidth="1"/>
    <col min="7850" max="7854" width="9.140625" style="84"/>
    <col min="7855" max="7855" width="9.28515625" style="84" bestFit="1" customWidth="1"/>
    <col min="7856" max="7856" width="9.140625" style="84"/>
    <col min="7857" max="7857" width="9.28515625" style="84" bestFit="1" customWidth="1"/>
    <col min="7858" max="7862" width="9.140625" style="84"/>
    <col min="7863" max="7863" width="9.28515625" style="84" bestFit="1" customWidth="1"/>
    <col min="7864" max="7864" width="9.140625" style="84"/>
    <col min="7865" max="7865" width="9.28515625" style="84" bestFit="1" customWidth="1"/>
    <col min="7866" max="7870" width="9.140625" style="84"/>
    <col min="7871" max="7871" width="9.28515625" style="84" bestFit="1" customWidth="1"/>
    <col min="7872" max="7872" width="9.140625" style="84"/>
    <col min="7873" max="7873" width="9.28515625" style="84" bestFit="1" customWidth="1"/>
    <col min="7874" max="7878" width="9.140625" style="84"/>
    <col min="7879" max="7879" width="9.28515625" style="84" bestFit="1" customWidth="1"/>
    <col min="7880" max="7880" width="9.140625" style="84"/>
    <col min="7881" max="7881" width="9.28515625" style="84" bestFit="1" customWidth="1"/>
    <col min="7882" max="7886" width="9.140625" style="84"/>
    <col min="7887" max="7887" width="9.28515625" style="84" bestFit="1" customWidth="1"/>
    <col min="7888" max="7888" width="9.140625" style="84"/>
    <col min="7889" max="7889" width="9.28515625" style="84" bestFit="1" customWidth="1"/>
    <col min="7890" max="7894" width="9.140625" style="84"/>
    <col min="7895" max="7895" width="9.28515625" style="84" bestFit="1" customWidth="1"/>
    <col min="7896" max="7896" width="9.140625" style="84"/>
    <col min="7897" max="7897" width="9.28515625" style="84" bestFit="1" customWidth="1"/>
    <col min="7898" max="7902" width="9.140625" style="84"/>
    <col min="7903" max="7903" width="9.28515625" style="84" bestFit="1" customWidth="1"/>
    <col min="7904" max="7904" width="9.140625" style="84"/>
    <col min="7905" max="7905" width="9.28515625" style="84" bestFit="1" customWidth="1"/>
    <col min="7906" max="7910" width="9.140625" style="84"/>
    <col min="7911" max="7911" width="9.28515625" style="84" bestFit="1" customWidth="1"/>
    <col min="7912" max="7912" width="9.140625" style="84"/>
    <col min="7913" max="7913" width="9.28515625" style="84" bestFit="1" customWidth="1"/>
    <col min="7914" max="7918" width="9.140625" style="84"/>
    <col min="7919" max="7919" width="9.28515625" style="84" bestFit="1" customWidth="1"/>
    <col min="7920" max="7920" width="9.140625" style="84"/>
    <col min="7921" max="7921" width="9.28515625" style="84" bestFit="1" customWidth="1"/>
    <col min="7922" max="7926" width="9.140625" style="84"/>
    <col min="7927" max="7927" width="9.28515625" style="84" bestFit="1" customWidth="1"/>
    <col min="7928" max="7928" width="9.140625" style="84"/>
    <col min="7929" max="7929" width="9.28515625" style="84" bestFit="1" customWidth="1"/>
    <col min="7930" max="7934" width="9.140625" style="84"/>
    <col min="7935" max="7935" width="9.28515625" style="84" bestFit="1" customWidth="1"/>
    <col min="7936" max="7936" width="9.140625" style="84"/>
    <col min="7937" max="7937" width="9.28515625" style="84" bestFit="1" customWidth="1"/>
    <col min="7938" max="7942" width="9.140625" style="84"/>
    <col min="7943" max="7943" width="9.28515625" style="84" bestFit="1" customWidth="1"/>
    <col min="7944" max="7944" width="9.140625" style="84"/>
    <col min="7945" max="7945" width="9.28515625" style="84" bestFit="1" customWidth="1"/>
    <col min="7946" max="7950" width="9.140625" style="84"/>
    <col min="7951" max="7951" width="9.28515625" style="84" bestFit="1" customWidth="1"/>
    <col min="7952" max="7952" width="9.140625" style="84"/>
    <col min="7953" max="7953" width="9.28515625" style="84" bestFit="1" customWidth="1"/>
    <col min="7954" max="7958" width="9.140625" style="84"/>
    <col min="7959" max="7959" width="9.28515625" style="84" bestFit="1" customWidth="1"/>
    <col min="7960" max="7960" width="9.140625" style="84"/>
    <col min="7961" max="7961" width="9.28515625" style="84" bestFit="1" customWidth="1"/>
    <col min="7962" max="7966" width="9.140625" style="84"/>
    <col min="7967" max="7967" width="9.28515625" style="84" bestFit="1" customWidth="1"/>
    <col min="7968" max="7968" width="9.140625" style="84"/>
    <col min="7969" max="7969" width="9.28515625" style="84" bestFit="1" customWidth="1"/>
    <col min="7970" max="7974" width="9.140625" style="84"/>
    <col min="7975" max="7975" width="9.28515625" style="84" bestFit="1" customWidth="1"/>
    <col min="7976" max="7976" width="9.140625" style="84"/>
    <col min="7977" max="7977" width="9.28515625" style="84" bestFit="1" customWidth="1"/>
    <col min="7978" max="7982" width="9.140625" style="84"/>
    <col min="7983" max="7983" width="9.28515625" style="84" bestFit="1" customWidth="1"/>
    <col min="7984" max="7984" width="9.140625" style="84"/>
    <col min="7985" max="7985" width="9.28515625" style="84" bestFit="1" customWidth="1"/>
    <col min="7986" max="7990" width="9.140625" style="84"/>
    <col min="7991" max="7991" width="9.28515625" style="84" bestFit="1" customWidth="1"/>
    <col min="7992" max="7992" width="9.140625" style="84"/>
    <col min="7993" max="7993" width="9.28515625" style="84" bestFit="1" customWidth="1"/>
    <col min="7994" max="7998" width="9.140625" style="84"/>
    <col min="7999" max="7999" width="9.28515625" style="84" bestFit="1" customWidth="1"/>
    <col min="8000" max="8000" width="9.140625" style="84"/>
    <col min="8001" max="8001" width="9.28515625" style="84" bestFit="1" customWidth="1"/>
    <col min="8002" max="8006" width="9.140625" style="84"/>
    <col min="8007" max="8007" width="9.28515625" style="84" bestFit="1" customWidth="1"/>
    <col min="8008" max="8008" width="9.140625" style="84"/>
    <col min="8009" max="8009" width="9.28515625" style="84" bestFit="1" customWidth="1"/>
    <col min="8010" max="8014" width="9.140625" style="84"/>
    <col min="8015" max="8015" width="9.28515625" style="84" bestFit="1" customWidth="1"/>
    <col min="8016" max="8016" width="9.140625" style="84"/>
    <col min="8017" max="8017" width="9.28515625" style="84" bestFit="1" customWidth="1"/>
    <col min="8018" max="8022" width="9.140625" style="84"/>
    <col min="8023" max="8023" width="9.28515625" style="84" bestFit="1" customWidth="1"/>
    <col min="8024" max="8024" width="9.140625" style="84"/>
    <col min="8025" max="8025" width="9.28515625" style="84" bestFit="1" customWidth="1"/>
    <col min="8026" max="8030" width="9.140625" style="84"/>
    <col min="8031" max="8031" width="9.28515625" style="84" bestFit="1" customWidth="1"/>
    <col min="8032" max="8032" width="9.140625" style="84"/>
    <col min="8033" max="8033" width="9.28515625" style="84" bestFit="1" customWidth="1"/>
    <col min="8034" max="8038" width="9.140625" style="84"/>
    <col min="8039" max="8039" width="9.28515625" style="84" bestFit="1" customWidth="1"/>
    <col min="8040" max="8040" width="9.140625" style="84"/>
    <col min="8041" max="8041" width="9.28515625" style="84" bestFit="1" customWidth="1"/>
    <col min="8042" max="8046" width="9.140625" style="84"/>
    <col min="8047" max="8047" width="9.28515625" style="84" bestFit="1" customWidth="1"/>
    <col min="8048" max="8048" width="9.140625" style="84"/>
    <col min="8049" max="8049" width="9.28515625" style="84" bestFit="1" customWidth="1"/>
    <col min="8050" max="8054" width="9.140625" style="84"/>
    <col min="8055" max="8055" width="9.28515625" style="84" bestFit="1" customWidth="1"/>
    <col min="8056" max="8056" width="9.140625" style="84"/>
    <col min="8057" max="8057" width="9.28515625" style="84" bestFit="1" customWidth="1"/>
    <col min="8058" max="8062" width="9.140625" style="84"/>
    <col min="8063" max="8063" width="9.28515625" style="84" bestFit="1" customWidth="1"/>
    <col min="8064" max="8064" width="9.140625" style="84"/>
    <col min="8065" max="8065" width="9.28515625" style="84" bestFit="1" customWidth="1"/>
    <col min="8066" max="8070" width="9.140625" style="84"/>
    <col min="8071" max="8071" width="9.28515625" style="84" bestFit="1" customWidth="1"/>
    <col min="8072" max="8072" width="9.140625" style="84"/>
    <col min="8073" max="8073" width="9.28515625" style="84" bestFit="1" customWidth="1"/>
    <col min="8074" max="8078" width="9.140625" style="84"/>
    <col min="8079" max="8079" width="9.28515625" style="84" bestFit="1" customWidth="1"/>
    <col min="8080" max="8080" width="9.140625" style="84"/>
    <col min="8081" max="8081" width="9.28515625" style="84" bestFit="1" customWidth="1"/>
    <col min="8082" max="8086" width="9.140625" style="84"/>
    <col min="8087" max="8087" width="9.28515625" style="84" bestFit="1" customWidth="1"/>
    <col min="8088" max="8088" width="9.140625" style="84"/>
    <col min="8089" max="8089" width="9.28515625" style="84" bestFit="1" customWidth="1"/>
    <col min="8090" max="8094" width="9.140625" style="84"/>
    <col min="8095" max="8095" width="9.28515625" style="84" bestFit="1" customWidth="1"/>
    <col min="8096" max="8096" width="9.140625" style="84"/>
    <col min="8097" max="8097" width="9.28515625" style="84" bestFit="1" customWidth="1"/>
    <col min="8098" max="8102" width="9.140625" style="84"/>
    <col min="8103" max="8103" width="9.28515625" style="84" bestFit="1" customWidth="1"/>
    <col min="8104" max="8104" width="9.140625" style="84"/>
    <col min="8105" max="8105" width="9.28515625" style="84" bestFit="1" customWidth="1"/>
    <col min="8106" max="8110" width="9.140625" style="84"/>
    <col min="8111" max="8111" width="9.28515625" style="84" bestFit="1" customWidth="1"/>
    <col min="8112" max="8112" width="9.140625" style="84"/>
    <col min="8113" max="8113" width="9.28515625" style="84" bestFit="1" customWidth="1"/>
    <col min="8114" max="8118" width="9.140625" style="84"/>
    <col min="8119" max="8119" width="9.28515625" style="84" bestFit="1" customWidth="1"/>
    <col min="8120" max="8120" width="9.140625" style="84"/>
    <col min="8121" max="8121" width="9.28515625" style="84" bestFit="1" customWidth="1"/>
    <col min="8122" max="8126" width="9.140625" style="84"/>
    <col min="8127" max="8127" width="9.28515625" style="84" bestFit="1" customWidth="1"/>
    <col min="8128" max="8128" width="9.140625" style="84"/>
    <col min="8129" max="8129" width="9.28515625" style="84" bestFit="1" customWidth="1"/>
    <col min="8130" max="8134" width="9.140625" style="84"/>
    <col min="8135" max="8135" width="9.28515625" style="84" bestFit="1" customWidth="1"/>
    <col min="8136" max="8136" width="9.140625" style="84"/>
    <col min="8137" max="8137" width="9.28515625" style="84" bestFit="1" customWidth="1"/>
    <col min="8138" max="8142" width="9.140625" style="84"/>
    <col min="8143" max="8143" width="9.28515625" style="84" bestFit="1" customWidth="1"/>
    <col min="8144" max="8144" width="9.140625" style="84"/>
    <col min="8145" max="8145" width="9.28515625" style="84" bestFit="1" customWidth="1"/>
    <col min="8146" max="8150" width="9.140625" style="84"/>
    <col min="8151" max="8151" width="9.28515625" style="84" bestFit="1" customWidth="1"/>
    <col min="8152" max="8152" width="9.140625" style="84"/>
    <col min="8153" max="8153" width="9.28515625" style="84" bestFit="1" customWidth="1"/>
    <col min="8154" max="8158" width="9.140625" style="84"/>
    <col min="8159" max="8159" width="9.28515625" style="84" bestFit="1" customWidth="1"/>
    <col min="8160" max="8160" width="9.140625" style="84"/>
    <col min="8161" max="8161" width="9.28515625" style="84" bestFit="1" customWidth="1"/>
    <col min="8162" max="8166" width="9.140625" style="84"/>
    <col min="8167" max="8167" width="9.28515625" style="84" bestFit="1" customWidth="1"/>
    <col min="8168" max="8168" width="9.140625" style="84"/>
    <col min="8169" max="8169" width="9.28515625" style="84" bestFit="1" customWidth="1"/>
    <col min="8170" max="8174" width="9.140625" style="84"/>
    <col min="8175" max="8175" width="9.28515625" style="84" bestFit="1" customWidth="1"/>
    <col min="8176" max="8176" width="9.140625" style="84"/>
    <col min="8177" max="8177" width="9.28515625" style="84" bestFit="1" customWidth="1"/>
    <col min="8178" max="8182" width="9.140625" style="84"/>
    <col min="8183" max="8183" width="9.28515625" style="84" bestFit="1" customWidth="1"/>
    <col min="8184" max="8184" width="9.140625" style="84"/>
    <col min="8185" max="8185" width="9.28515625" style="84" bestFit="1" customWidth="1"/>
    <col min="8186" max="8190" width="9.140625" style="84"/>
    <col min="8191" max="8191" width="9.28515625" style="84" bestFit="1" customWidth="1"/>
    <col min="8192" max="8192" width="9.140625" style="84"/>
    <col min="8193" max="8193" width="9.28515625" style="84" bestFit="1" customWidth="1"/>
    <col min="8194" max="8198" width="9.140625" style="84"/>
    <col min="8199" max="8199" width="9.28515625" style="84" bestFit="1" customWidth="1"/>
    <col min="8200" max="8200" width="9.140625" style="84"/>
    <col min="8201" max="8201" width="9.28515625" style="84" bestFit="1" customWidth="1"/>
    <col min="8202" max="8206" width="9.140625" style="84"/>
    <col min="8207" max="8207" width="9.28515625" style="84" bestFit="1" customWidth="1"/>
    <col min="8208" max="8208" width="9.140625" style="84"/>
    <col min="8209" max="8209" width="9.28515625" style="84" bestFit="1" customWidth="1"/>
    <col min="8210" max="8214" width="9.140625" style="84"/>
    <col min="8215" max="8215" width="9.28515625" style="84" bestFit="1" customWidth="1"/>
    <col min="8216" max="8216" width="9.140625" style="84"/>
    <col min="8217" max="8217" width="9.28515625" style="84" bestFit="1" customWidth="1"/>
    <col min="8218" max="8222" width="9.140625" style="84"/>
    <col min="8223" max="8223" width="9.28515625" style="84" bestFit="1" customWidth="1"/>
    <col min="8224" max="8224" width="9.140625" style="84"/>
    <col min="8225" max="8225" width="9.28515625" style="84" bestFit="1" customWidth="1"/>
    <col min="8226" max="8230" width="9.140625" style="84"/>
    <col min="8231" max="8231" width="9.28515625" style="84" bestFit="1" customWidth="1"/>
    <col min="8232" max="8232" width="9.140625" style="84"/>
    <col min="8233" max="8233" width="9.28515625" style="84" bestFit="1" customWidth="1"/>
    <col min="8234" max="8238" width="9.140625" style="84"/>
    <col min="8239" max="8239" width="9.28515625" style="84" bestFit="1" customWidth="1"/>
    <col min="8240" max="8240" width="9.140625" style="84"/>
    <col min="8241" max="8241" width="9.28515625" style="84" bestFit="1" customWidth="1"/>
    <col min="8242" max="8246" width="9.140625" style="84"/>
    <col min="8247" max="8247" width="9.28515625" style="84" bestFit="1" customWidth="1"/>
    <col min="8248" max="8248" width="9.140625" style="84"/>
    <col min="8249" max="8249" width="9.28515625" style="84" bestFit="1" customWidth="1"/>
    <col min="8250" max="8254" width="9.140625" style="84"/>
    <col min="8255" max="8255" width="9.28515625" style="84" bestFit="1" customWidth="1"/>
    <col min="8256" max="8256" width="9.140625" style="84"/>
    <col min="8257" max="8257" width="9.28515625" style="84" bestFit="1" customWidth="1"/>
    <col min="8258" max="8262" width="9.140625" style="84"/>
    <col min="8263" max="8263" width="9.28515625" style="84" bestFit="1" customWidth="1"/>
    <col min="8264" max="8264" width="9.140625" style="84"/>
    <col min="8265" max="8265" width="9.28515625" style="84" bestFit="1" customWidth="1"/>
    <col min="8266" max="8270" width="9.140625" style="84"/>
    <col min="8271" max="8271" width="9.28515625" style="84" bestFit="1" customWidth="1"/>
    <col min="8272" max="8272" width="9.140625" style="84"/>
    <col min="8273" max="8273" width="9.28515625" style="84" bestFit="1" customWidth="1"/>
    <col min="8274" max="8278" width="9.140625" style="84"/>
    <col min="8279" max="8279" width="9.28515625" style="84" bestFit="1" customWidth="1"/>
    <col min="8280" max="8280" width="9.140625" style="84"/>
    <col min="8281" max="8281" width="9.28515625" style="84" bestFit="1" customWidth="1"/>
    <col min="8282" max="8286" width="9.140625" style="84"/>
    <col min="8287" max="8287" width="9.28515625" style="84" bestFit="1" customWidth="1"/>
    <col min="8288" max="8288" width="9.140625" style="84"/>
    <col min="8289" max="8289" width="9.28515625" style="84" bestFit="1" customWidth="1"/>
    <col min="8290" max="8294" width="9.140625" style="84"/>
    <col min="8295" max="8295" width="9.28515625" style="84" bestFit="1" customWidth="1"/>
    <col min="8296" max="8296" width="9.140625" style="84"/>
    <col min="8297" max="8297" width="9.28515625" style="84" bestFit="1" customWidth="1"/>
    <col min="8298" max="8302" width="9.140625" style="84"/>
    <col min="8303" max="8303" width="9.28515625" style="84" bestFit="1" customWidth="1"/>
    <col min="8304" max="8304" width="9.140625" style="84"/>
    <col min="8305" max="8305" width="9.28515625" style="84" bestFit="1" customWidth="1"/>
    <col min="8306" max="8310" width="9.140625" style="84"/>
    <col min="8311" max="8311" width="9.28515625" style="84" bestFit="1" customWidth="1"/>
    <col min="8312" max="8312" width="9.140625" style="84"/>
    <col min="8313" max="8313" width="9.28515625" style="84" bestFit="1" customWidth="1"/>
    <col min="8314" max="8318" width="9.140625" style="84"/>
    <col min="8319" max="8319" width="9.28515625" style="84" bestFit="1" customWidth="1"/>
    <col min="8320" max="8320" width="9.140625" style="84"/>
    <col min="8321" max="8321" width="9.28515625" style="84" bestFit="1" customWidth="1"/>
    <col min="8322" max="8326" width="9.140625" style="84"/>
    <col min="8327" max="8327" width="9.28515625" style="84" bestFit="1" customWidth="1"/>
    <col min="8328" max="8328" width="9.140625" style="84"/>
    <col min="8329" max="8329" width="9.28515625" style="84" bestFit="1" customWidth="1"/>
    <col min="8330" max="8334" width="9.140625" style="84"/>
    <col min="8335" max="8335" width="9.28515625" style="84" bestFit="1" customWidth="1"/>
    <col min="8336" max="8336" width="9.140625" style="84"/>
    <col min="8337" max="8337" width="9.28515625" style="84" bestFit="1" customWidth="1"/>
    <col min="8338" max="8342" width="9.140625" style="84"/>
    <col min="8343" max="8343" width="9.28515625" style="84" bestFit="1" customWidth="1"/>
    <col min="8344" max="8344" width="9.140625" style="84"/>
    <col min="8345" max="8345" width="9.28515625" style="84" bestFit="1" customWidth="1"/>
    <col min="8346" max="8350" width="9.140625" style="84"/>
    <col min="8351" max="8351" width="9.28515625" style="84" bestFit="1" customWidth="1"/>
    <col min="8352" max="8352" width="9.140625" style="84"/>
    <col min="8353" max="8353" width="9.28515625" style="84" bestFit="1" customWidth="1"/>
    <col min="8354" max="8358" width="9.140625" style="84"/>
    <col min="8359" max="8359" width="9.28515625" style="84" bestFit="1" customWidth="1"/>
    <col min="8360" max="8360" width="9.140625" style="84"/>
    <col min="8361" max="8361" width="9.28515625" style="84" bestFit="1" customWidth="1"/>
    <col min="8362" max="8366" width="9.140625" style="84"/>
    <col min="8367" max="8367" width="9.28515625" style="84" bestFit="1" customWidth="1"/>
    <col min="8368" max="8368" width="9.140625" style="84"/>
    <col min="8369" max="8369" width="9.28515625" style="84" bestFit="1" customWidth="1"/>
    <col min="8370" max="8374" width="9.140625" style="84"/>
    <col min="8375" max="8375" width="9.28515625" style="84" bestFit="1" customWidth="1"/>
    <col min="8376" max="8376" width="9.140625" style="84"/>
    <col min="8377" max="8377" width="9.28515625" style="84" bestFit="1" customWidth="1"/>
    <col min="8378" max="8382" width="9.140625" style="84"/>
    <col min="8383" max="8383" width="9.28515625" style="84" bestFit="1" customWidth="1"/>
    <col min="8384" max="8384" width="9.140625" style="84"/>
    <col min="8385" max="8385" width="9.28515625" style="84" bestFit="1" customWidth="1"/>
    <col min="8386" max="8390" width="9.140625" style="84"/>
    <col min="8391" max="8391" width="9.28515625" style="84" bestFit="1" customWidth="1"/>
    <col min="8392" max="8392" width="9.140625" style="84"/>
    <col min="8393" max="8393" width="9.28515625" style="84" bestFit="1" customWidth="1"/>
    <col min="8394" max="8398" width="9.140625" style="84"/>
    <col min="8399" max="8399" width="9.28515625" style="84" bestFit="1" customWidth="1"/>
    <col min="8400" max="8400" width="9.140625" style="84"/>
    <col min="8401" max="8401" width="9.28515625" style="84" bestFit="1" customWidth="1"/>
    <col min="8402" max="8406" width="9.140625" style="84"/>
    <col min="8407" max="8407" width="9.28515625" style="84" bestFit="1" customWidth="1"/>
    <col min="8408" max="8408" width="9.140625" style="84"/>
    <col min="8409" max="8409" width="9.28515625" style="84" bestFit="1" customWidth="1"/>
    <col min="8410" max="8414" width="9.140625" style="84"/>
    <col min="8415" max="8415" width="9.28515625" style="84" bestFit="1" customWidth="1"/>
    <col min="8416" max="8416" width="9.140625" style="84"/>
    <col min="8417" max="8417" width="9.28515625" style="84" bestFit="1" customWidth="1"/>
    <col min="8418" max="8422" width="9.140625" style="84"/>
    <col min="8423" max="8423" width="9.28515625" style="84" bestFit="1" customWidth="1"/>
    <col min="8424" max="8424" width="9.140625" style="84"/>
    <col min="8425" max="8425" width="9.28515625" style="84" bestFit="1" customWidth="1"/>
    <col min="8426" max="8430" width="9.140625" style="84"/>
    <col min="8431" max="8431" width="9.28515625" style="84" bestFit="1" customWidth="1"/>
    <col min="8432" max="8432" width="9.140625" style="84"/>
    <col min="8433" max="8433" width="9.28515625" style="84" bestFit="1" customWidth="1"/>
    <col min="8434" max="8438" width="9.140625" style="84"/>
    <col min="8439" max="8439" width="9.28515625" style="84" bestFit="1" customWidth="1"/>
    <col min="8440" max="8440" width="9.140625" style="84"/>
    <col min="8441" max="8441" width="9.28515625" style="84" bestFit="1" customWidth="1"/>
    <col min="8442" max="8446" width="9.140625" style="84"/>
    <col min="8447" max="8447" width="9.28515625" style="84" bestFit="1" customWidth="1"/>
    <col min="8448" max="8448" width="9.140625" style="84"/>
    <col min="8449" max="8449" width="9.28515625" style="84" bestFit="1" customWidth="1"/>
    <col min="8450" max="8454" width="9.140625" style="84"/>
    <col min="8455" max="8455" width="9.28515625" style="84" bestFit="1" customWidth="1"/>
    <col min="8456" max="8456" width="9.140625" style="84"/>
    <col min="8457" max="8457" width="9.28515625" style="84" bestFit="1" customWidth="1"/>
    <col min="8458" max="8462" width="9.140625" style="84"/>
    <col min="8463" max="8463" width="9.28515625" style="84" bestFit="1" customWidth="1"/>
    <col min="8464" max="8464" width="9.140625" style="84"/>
    <col min="8465" max="8465" width="9.28515625" style="84" bestFit="1" customWidth="1"/>
    <col min="8466" max="8470" width="9.140625" style="84"/>
    <col min="8471" max="8471" width="9.28515625" style="84" bestFit="1" customWidth="1"/>
    <col min="8472" max="8472" width="9.140625" style="84"/>
    <col min="8473" max="8473" width="9.28515625" style="84" bestFit="1" customWidth="1"/>
    <col min="8474" max="8478" width="9.140625" style="84"/>
    <col min="8479" max="8479" width="9.28515625" style="84" bestFit="1" customWidth="1"/>
    <col min="8480" max="8480" width="9.140625" style="84"/>
    <col min="8481" max="8481" width="9.28515625" style="84" bestFit="1" customWidth="1"/>
    <col min="8482" max="8486" width="9.140625" style="84"/>
    <col min="8487" max="8487" width="9.28515625" style="84" bestFit="1" customWidth="1"/>
    <col min="8488" max="8488" width="9.140625" style="84"/>
    <col min="8489" max="8489" width="9.28515625" style="84" bestFit="1" customWidth="1"/>
    <col min="8490" max="8494" width="9.140625" style="84"/>
    <col min="8495" max="8495" width="9.28515625" style="84" bestFit="1" customWidth="1"/>
    <col min="8496" max="8496" width="9.140625" style="84"/>
    <col min="8497" max="8497" width="9.28515625" style="84" bestFit="1" customWidth="1"/>
    <col min="8498" max="8502" width="9.140625" style="84"/>
    <col min="8503" max="8503" width="9.28515625" style="84" bestFit="1" customWidth="1"/>
    <col min="8504" max="8504" width="9.140625" style="84"/>
    <col min="8505" max="8505" width="9.28515625" style="84" bestFit="1" customWidth="1"/>
    <col min="8506" max="8510" width="9.140625" style="84"/>
    <col min="8511" max="8511" width="9.28515625" style="84" bestFit="1" customWidth="1"/>
    <col min="8512" max="8512" width="9.140625" style="84"/>
    <col min="8513" max="8513" width="9.28515625" style="84" bestFit="1" customWidth="1"/>
    <col min="8514" max="8518" width="9.140625" style="84"/>
    <col min="8519" max="8519" width="9.28515625" style="84" bestFit="1" customWidth="1"/>
    <col min="8520" max="8520" width="9.140625" style="84"/>
    <col min="8521" max="8521" width="9.28515625" style="84" bestFit="1" customWidth="1"/>
    <col min="8522" max="8526" width="9.140625" style="84"/>
    <col min="8527" max="8527" width="9.28515625" style="84" bestFit="1" customWidth="1"/>
    <col min="8528" max="8528" width="9.140625" style="84"/>
    <col min="8529" max="8529" width="9.28515625" style="84" bestFit="1" customWidth="1"/>
    <col min="8530" max="8534" width="9.140625" style="84"/>
    <col min="8535" max="8535" width="9.28515625" style="84" bestFit="1" customWidth="1"/>
    <col min="8536" max="8536" width="9.140625" style="84"/>
    <col min="8537" max="8537" width="9.28515625" style="84" bestFit="1" customWidth="1"/>
    <col min="8538" max="8542" width="9.140625" style="84"/>
    <col min="8543" max="8543" width="9.28515625" style="84" bestFit="1" customWidth="1"/>
    <col min="8544" max="8544" width="9.140625" style="84"/>
    <col min="8545" max="8545" width="9.28515625" style="84" bestFit="1" customWidth="1"/>
    <col min="8546" max="8550" width="9.140625" style="84"/>
    <col min="8551" max="8551" width="9.28515625" style="84" bestFit="1" customWidth="1"/>
    <col min="8552" max="8552" width="9.140625" style="84"/>
    <col min="8553" max="8553" width="9.28515625" style="84" bestFit="1" customWidth="1"/>
    <col min="8554" max="8558" width="9.140625" style="84"/>
    <col min="8559" max="8559" width="9.28515625" style="84" bestFit="1" customWidth="1"/>
    <col min="8560" max="8560" width="9.140625" style="84"/>
    <col min="8561" max="8561" width="9.28515625" style="84" bestFit="1" customWidth="1"/>
    <col min="8562" max="8566" width="9.140625" style="84"/>
    <col min="8567" max="8567" width="9.28515625" style="84" bestFit="1" customWidth="1"/>
    <col min="8568" max="8568" width="9.140625" style="84"/>
    <col min="8569" max="8569" width="9.28515625" style="84" bestFit="1" customWidth="1"/>
    <col min="8570" max="8574" width="9.140625" style="84"/>
    <col min="8575" max="8575" width="9.28515625" style="84" bestFit="1" customWidth="1"/>
    <col min="8576" max="8576" width="9.140625" style="84"/>
    <col min="8577" max="8577" width="9.28515625" style="84" bestFit="1" customWidth="1"/>
    <col min="8578" max="8582" width="9.140625" style="84"/>
    <col min="8583" max="8583" width="9.28515625" style="84" bestFit="1" customWidth="1"/>
    <col min="8584" max="8584" width="9.140625" style="84"/>
    <col min="8585" max="8585" width="9.28515625" style="84" bestFit="1" customWidth="1"/>
    <col min="8586" max="8590" width="9.140625" style="84"/>
    <col min="8591" max="8591" width="9.28515625" style="84" bestFit="1" customWidth="1"/>
    <col min="8592" max="8592" width="9.140625" style="84"/>
    <col min="8593" max="8593" width="9.28515625" style="84" bestFit="1" customWidth="1"/>
    <col min="8594" max="8598" width="9.140625" style="84"/>
    <col min="8599" max="8599" width="9.28515625" style="84" bestFit="1" customWidth="1"/>
    <col min="8600" max="8600" width="9.140625" style="84"/>
    <col min="8601" max="8601" width="9.28515625" style="84" bestFit="1" customWidth="1"/>
    <col min="8602" max="8606" width="9.140625" style="84"/>
    <col min="8607" max="8607" width="9.28515625" style="84" bestFit="1" customWidth="1"/>
    <col min="8608" max="8608" width="9.140625" style="84"/>
    <col min="8609" max="8609" width="9.28515625" style="84" bestFit="1" customWidth="1"/>
    <col min="8610" max="8614" width="9.140625" style="84"/>
    <col min="8615" max="8615" width="9.28515625" style="84" bestFit="1" customWidth="1"/>
    <col min="8616" max="8616" width="9.140625" style="84"/>
    <col min="8617" max="8617" width="9.28515625" style="84" bestFit="1" customWidth="1"/>
    <col min="8618" max="8622" width="9.140625" style="84"/>
    <col min="8623" max="8623" width="9.28515625" style="84" bestFit="1" customWidth="1"/>
    <col min="8624" max="8624" width="9.140625" style="84"/>
    <col min="8625" max="8625" width="9.28515625" style="84" bestFit="1" customWidth="1"/>
    <col min="8626" max="8630" width="9.140625" style="84"/>
    <col min="8631" max="8631" width="9.28515625" style="84" bestFit="1" customWidth="1"/>
    <col min="8632" max="8632" width="9.140625" style="84"/>
    <col min="8633" max="8633" width="9.28515625" style="84" bestFit="1" customWidth="1"/>
    <col min="8634" max="8638" width="9.140625" style="84"/>
    <col min="8639" max="8639" width="9.28515625" style="84" bestFit="1" customWidth="1"/>
    <col min="8640" max="8640" width="9.140625" style="84"/>
    <col min="8641" max="8641" width="9.28515625" style="84" bestFit="1" customWidth="1"/>
    <col min="8642" max="8646" width="9.140625" style="84"/>
    <col min="8647" max="8647" width="9.28515625" style="84" bestFit="1" customWidth="1"/>
    <col min="8648" max="8648" width="9.140625" style="84"/>
    <col min="8649" max="8649" width="9.28515625" style="84" bestFit="1" customWidth="1"/>
    <col min="8650" max="8654" width="9.140625" style="84"/>
    <col min="8655" max="8655" width="9.28515625" style="84" bestFit="1" customWidth="1"/>
    <col min="8656" max="8656" width="9.140625" style="84"/>
    <col min="8657" max="8657" width="9.28515625" style="84" bestFit="1" customWidth="1"/>
    <col min="8658" max="8662" width="9.140625" style="84"/>
    <col min="8663" max="8663" width="9.28515625" style="84" bestFit="1" customWidth="1"/>
    <col min="8664" max="8664" width="9.140625" style="84"/>
    <col min="8665" max="8665" width="9.28515625" style="84" bestFit="1" customWidth="1"/>
    <col min="8666" max="8670" width="9.140625" style="84"/>
    <col min="8671" max="8671" width="9.28515625" style="84" bestFit="1" customWidth="1"/>
    <col min="8672" max="8672" width="9.140625" style="84"/>
    <col min="8673" max="8673" width="9.28515625" style="84" bestFit="1" customWidth="1"/>
    <col min="8674" max="8678" width="9.140625" style="84"/>
    <col min="8679" max="8679" width="9.28515625" style="84" bestFit="1" customWidth="1"/>
    <col min="8680" max="8680" width="9.140625" style="84"/>
    <col min="8681" max="8681" width="9.28515625" style="84" bestFit="1" customWidth="1"/>
    <col min="8682" max="8686" width="9.140625" style="84"/>
    <col min="8687" max="8687" width="9.28515625" style="84" bestFit="1" customWidth="1"/>
    <col min="8688" max="8688" width="9.140625" style="84"/>
    <col min="8689" max="8689" width="9.28515625" style="84" bestFit="1" customWidth="1"/>
    <col min="8690" max="8694" width="9.140625" style="84"/>
    <col min="8695" max="8695" width="9.28515625" style="84" bestFit="1" customWidth="1"/>
    <col min="8696" max="8696" width="9.140625" style="84"/>
    <col min="8697" max="8697" width="9.28515625" style="84" bestFit="1" customWidth="1"/>
    <col min="8698" max="8702" width="9.140625" style="84"/>
    <col min="8703" max="8703" width="9.28515625" style="84" bestFit="1" customWidth="1"/>
    <col min="8704" max="8704" width="9.140625" style="84"/>
    <col min="8705" max="8705" width="9.28515625" style="84" bestFit="1" customWidth="1"/>
    <col min="8706" max="8710" width="9.140625" style="84"/>
    <col min="8711" max="8711" width="9.28515625" style="84" bestFit="1" customWidth="1"/>
    <col min="8712" max="8712" width="9.140625" style="84"/>
    <col min="8713" max="8713" width="9.28515625" style="84" bestFit="1" customWidth="1"/>
    <col min="8714" max="8718" width="9.140625" style="84"/>
    <col min="8719" max="8719" width="9.28515625" style="84" bestFit="1" customWidth="1"/>
    <col min="8720" max="8720" width="9.140625" style="84"/>
    <col min="8721" max="8721" width="9.28515625" style="84" bestFit="1" customWidth="1"/>
    <col min="8722" max="8726" width="9.140625" style="84"/>
    <col min="8727" max="8727" width="9.28515625" style="84" bestFit="1" customWidth="1"/>
    <col min="8728" max="8728" width="9.140625" style="84"/>
    <col min="8729" max="8729" width="9.28515625" style="84" bestFit="1" customWidth="1"/>
    <col min="8730" max="8734" width="9.140625" style="84"/>
    <col min="8735" max="8735" width="9.28515625" style="84" bestFit="1" customWidth="1"/>
    <col min="8736" max="8736" width="9.140625" style="84"/>
    <col min="8737" max="8737" width="9.28515625" style="84" bestFit="1" customWidth="1"/>
    <col min="8738" max="8742" width="9.140625" style="84"/>
    <col min="8743" max="8743" width="9.28515625" style="84" bestFit="1" customWidth="1"/>
    <col min="8744" max="8744" width="9.140625" style="84"/>
    <col min="8745" max="8745" width="9.28515625" style="84" bestFit="1" customWidth="1"/>
    <col min="8746" max="8750" width="9.140625" style="84"/>
    <col min="8751" max="8751" width="9.28515625" style="84" bestFit="1" customWidth="1"/>
    <col min="8752" max="8752" width="9.140625" style="84"/>
    <col min="8753" max="8753" width="9.28515625" style="84" bestFit="1" customWidth="1"/>
    <col min="8754" max="8758" width="9.140625" style="84"/>
    <col min="8759" max="8759" width="9.28515625" style="84" bestFit="1" customWidth="1"/>
    <col min="8760" max="8760" width="9.140625" style="84"/>
    <col min="8761" max="8761" width="9.28515625" style="84" bestFit="1" customWidth="1"/>
    <col min="8762" max="8766" width="9.140625" style="84"/>
    <col min="8767" max="8767" width="9.28515625" style="84" bestFit="1" customWidth="1"/>
    <col min="8768" max="8768" width="9.140625" style="84"/>
    <col min="8769" max="8769" width="9.28515625" style="84" bestFit="1" customWidth="1"/>
    <col min="8770" max="8774" width="9.140625" style="84"/>
    <col min="8775" max="8775" width="9.28515625" style="84" bestFit="1" customWidth="1"/>
    <col min="8776" max="8776" width="9.140625" style="84"/>
    <col min="8777" max="8777" width="9.28515625" style="84" bestFit="1" customWidth="1"/>
    <col min="8778" max="8782" width="9.140625" style="84"/>
    <col min="8783" max="8783" width="9.28515625" style="84" bestFit="1" customWidth="1"/>
    <col min="8784" max="8784" width="9.140625" style="84"/>
    <col min="8785" max="8785" width="9.28515625" style="84" bestFit="1" customWidth="1"/>
    <col min="8786" max="8790" width="9.140625" style="84"/>
    <col min="8791" max="8791" width="9.28515625" style="84" bestFit="1" customWidth="1"/>
    <col min="8792" max="8792" width="9.140625" style="84"/>
    <col min="8793" max="8793" width="9.28515625" style="84" bestFit="1" customWidth="1"/>
    <col min="8794" max="8798" width="9.140625" style="84"/>
    <col min="8799" max="8799" width="9.28515625" style="84" bestFit="1" customWidth="1"/>
    <col min="8800" max="8800" width="9.140625" style="84"/>
    <col min="8801" max="8801" width="9.28515625" style="84" bestFit="1" customWidth="1"/>
    <col min="8802" max="8806" width="9.140625" style="84"/>
    <col min="8807" max="8807" width="9.28515625" style="84" bestFit="1" customWidth="1"/>
    <col min="8808" max="8808" width="9.140625" style="84"/>
    <col min="8809" max="8809" width="9.28515625" style="84" bestFit="1" customWidth="1"/>
    <col min="8810" max="8814" width="9.140625" style="84"/>
    <col min="8815" max="8815" width="9.28515625" style="84" bestFit="1" customWidth="1"/>
    <col min="8816" max="8816" width="9.140625" style="84"/>
    <col min="8817" max="8817" width="9.28515625" style="84" bestFit="1" customWidth="1"/>
    <col min="8818" max="8822" width="9.140625" style="84"/>
    <col min="8823" max="8823" width="9.28515625" style="84" bestFit="1" customWidth="1"/>
    <col min="8824" max="8824" width="9.140625" style="84"/>
    <col min="8825" max="8825" width="9.28515625" style="84" bestFit="1" customWidth="1"/>
    <col min="8826" max="8830" width="9.140625" style="84"/>
    <col min="8831" max="8831" width="9.28515625" style="84" bestFit="1" customWidth="1"/>
    <col min="8832" max="8832" width="9.140625" style="84"/>
    <col min="8833" max="8833" width="9.28515625" style="84" bestFit="1" customWidth="1"/>
    <col min="8834" max="8838" width="9.140625" style="84"/>
    <col min="8839" max="8839" width="9.28515625" style="84" bestFit="1" customWidth="1"/>
    <col min="8840" max="8840" width="9.140625" style="84"/>
    <col min="8841" max="8841" width="9.28515625" style="84" bestFit="1" customWidth="1"/>
    <col min="8842" max="8846" width="9.140625" style="84"/>
    <col min="8847" max="8847" width="9.28515625" style="84" bestFit="1" customWidth="1"/>
    <col min="8848" max="8848" width="9.140625" style="84"/>
    <col min="8849" max="8849" width="9.28515625" style="84" bestFit="1" customWidth="1"/>
    <col min="8850" max="8854" width="9.140625" style="84"/>
    <col min="8855" max="8855" width="9.28515625" style="84" bestFit="1" customWidth="1"/>
    <col min="8856" max="8856" width="9.140625" style="84"/>
    <col min="8857" max="8857" width="9.28515625" style="84" bestFit="1" customWidth="1"/>
    <col min="8858" max="8862" width="9.140625" style="84"/>
    <col min="8863" max="8863" width="9.28515625" style="84" bestFit="1" customWidth="1"/>
    <col min="8864" max="8864" width="9.140625" style="84"/>
    <col min="8865" max="8865" width="9.28515625" style="84" bestFit="1" customWidth="1"/>
    <col min="8866" max="8870" width="9.140625" style="84"/>
    <col min="8871" max="8871" width="9.28515625" style="84" bestFit="1" customWidth="1"/>
    <col min="8872" max="8872" width="9.140625" style="84"/>
    <col min="8873" max="8873" width="9.28515625" style="84" bestFit="1" customWidth="1"/>
    <col min="8874" max="8878" width="9.140625" style="84"/>
    <col min="8879" max="8879" width="9.28515625" style="84" bestFit="1" customWidth="1"/>
    <col min="8880" max="8880" width="9.140625" style="84"/>
    <col min="8881" max="8881" width="9.28515625" style="84" bestFit="1" customWidth="1"/>
    <col min="8882" max="8886" width="9.140625" style="84"/>
    <col min="8887" max="8887" width="9.28515625" style="84" bestFit="1" customWidth="1"/>
    <col min="8888" max="8888" width="9.140625" style="84"/>
    <col min="8889" max="8889" width="9.28515625" style="84" bestFit="1" customWidth="1"/>
    <col min="8890" max="8894" width="9.140625" style="84"/>
    <col min="8895" max="8895" width="9.28515625" style="84" bestFit="1" customWidth="1"/>
    <col min="8896" max="8896" width="9.140625" style="84"/>
    <col min="8897" max="8897" width="9.28515625" style="84" bestFit="1" customWidth="1"/>
    <col min="8898" max="8902" width="9.140625" style="84"/>
    <col min="8903" max="8903" width="9.28515625" style="84" bestFit="1" customWidth="1"/>
    <col min="8904" max="8904" width="9.140625" style="84"/>
    <col min="8905" max="8905" width="9.28515625" style="84" bestFit="1" customWidth="1"/>
    <col min="8906" max="8910" width="9.140625" style="84"/>
    <col min="8911" max="8911" width="9.28515625" style="84" bestFit="1" customWidth="1"/>
    <col min="8912" max="8912" width="9.140625" style="84"/>
    <col min="8913" max="8913" width="9.28515625" style="84" bestFit="1" customWidth="1"/>
    <col min="8914" max="8918" width="9.140625" style="84"/>
    <col min="8919" max="8919" width="9.28515625" style="84" bestFit="1" customWidth="1"/>
    <col min="8920" max="8920" width="9.140625" style="84"/>
    <col min="8921" max="8921" width="9.28515625" style="84" bestFit="1" customWidth="1"/>
    <col min="8922" max="8926" width="9.140625" style="84"/>
    <col min="8927" max="8927" width="9.28515625" style="84" bestFit="1" customWidth="1"/>
    <col min="8928" max="8928" width="9.140625" style="84"/>
    <col min="8929" max="8929" width="9.28515625" style="84" bestFit="1" customWidth="1"/>
    <col min="8930" max="8934" width="9.140625" style="84"/>
    <col min="8935" max="8935" width="9.28515625" style="84" bestFit="1" customWidth="1"/>
    <col min="8936" max="8936" width="9.140625" style="84"/>
    <col min="8937" max="8937" width="9.28515625" style="84" bestFit="1" customWidth="1"/>
    <col min="8938" max="8942" width="9.140625" style="84"/>
    <col min="8943" max="8943" width="9.28515625" style="84" bestFit="1" customWidth="1"/>
    <col min="8944" max="8944" width="9.140625" style="84"/>
    <col min="8945" max="8945" width="9.28515625" style="84" bestFit="1" customWidth="1"/>
    <col min="8946" max="8950" width="9.140625" style="84"/>
    <col min="8951" max="8951" width="9.28515625" style="84" bestFit="1" customWidth="1"/>
    <col min="8952" max="8952" width="9.140625" style="84"/>
    <col min="8953" max="8953" width="9.28515625" style="84" bestFit="1" customWidth="1"/>
    <col min="8954" max="8958" width="9.140625" style="84"/>
    <col min="8959" max="8959" width="9.28515625" style="84" bestFit="1" customWidth="1"/>
    <col min="8960" max="8960" width="9.140625" style="84"/>
    <col min="8961" max="8961" width="9.28515625" style="84" bestFit="1" customWidth="1"/>
    <col min="8962" max="8966" width="9.140625" style="84"/>
    <col min="8967" max="8967" width="9.28515625" style="84" bestFit="1" customWidth="1"/>
    <col min="8968" max="8968" width="9.140625" style="84"/>
    <col min="8969" max="8969" width="9.28515625" style="84" bestFit="1" customWidth="1"/>
    <col min="8970" max="8974" width="9.140625" style="84"/>
    <col min="8975" max="8975" width="9.28515625" style="84" bestFit="1" customWidth="1"/>
    <col min="8976" max="8976" width="9.140625" style="84"/>
    <col min="8977" max="8977" width="9.28515625" style="84" bestFit="1" customWidth="1"/>
    <col min="8978" max="8982" width="9.140625" style="84"/>
    <col min="8983" max="8983" width="9.28515625" style="84" bestFit="1" customWidth="1"/>
    <col min="8984" max="8984" width="9.140625" style="84"/>
    <col min="8985" max="8985" width="9.28515625" style="84" bestFit="1" customWidth="1"/>
    <col min="8986" max="8990" width="9.140625" style="84"/>
    <col min="8991" max="8991" width="9.28515625" style="84" bestFit="1" customWidth="1"/>
    <col min="8992" max="8992" width="9.140625" style="84"/>
    <col min="8993" max="8993" width="9.28515625" style="84" bestFit="1" customWidth="1"/>
    <col min="8994" max="8998" width="9.140625" style="84"/>
    <col min="8999" max="8999" width="9.28515625" style="84" bestFit="1" customWidth="1"/>
    <col min="9000" max="9000" width="9.140625" style="84"/>
    <col min="9001" max="9001" width="9.28515625" style="84" bestFit="1" customWidth="1"/>
    <col min="9002" max="9006" width="9.140625" style="84"/>
    <col min="9007" max="9007" width="9.28515625" style="84" bestFit="1" customWidth="1"/>
    <col min="9008" max="9008" width="9.140625" style="84"/>
    <col min="9009" max="9009" width="9.28515625" style="84" bestFit="1" customWidth="1"/>
    <col min="9010" max="9014" width="9.140625" style="84"/>
    <col min="9015" max="9015" width="9.28515625" style="84" bestFit="1" customWidth="1"/>
    <col min="9016" max="9016" width="9.140625" style="84"/>
    <col min="9017" max="9017" width="9.28515625" style="84" bestFit="1" customWidth="1"/>
    <col min="9018" max="9022" width="9.140625" style="84"/>
    <col min="9023" max="9023" width="9.28515625" style="84" bestFit="1" customWidth="1"/>
    <col min="9024" max="9024" width="9.140625" style="84"/>
    <col min="9025" max="9025" width="9.28515625" style="84" bestFit="1" customWidth="1"/>
    <col min="9026" max="9030" width="9.140625" style="84"/>
    <col min="9031" max="9031" width="9.28515625" style="84" bestFit="1" customWidth="1"/>
    <col min="9032" max="9032" width="9.140625" style="84"/>
    <col min="9033" max="9033" width="9.28515625" style="84" bestFit="1" customWidth="1"/>
    <col min="9034" max="9038" width="9.140625" style="84"/>
    <col min="9039" max="9039" width="9.28515625" style="84" bestFit="1" customWidth="1"/>
    <col min="9040" max="9040" width="9.140625" style="84"/>
    <col min="9041" max="9041" width="9.28515625" style="84" bestFit="1" customWidth="1"/>
    <col min="9042" max="9046" width="9.140625" style="84"/>
    <col min="9047" max="9047" width="9.28515625" style="84" bestFit="1" customWidth="1"/>
    <col min="9048" max="9048" width="9.140625" style="84"/>
    <col min="9049" max="9049" width="9.28515625" style="84" bestFit="1" customWidth="1"/>
    <col min="9050" max="9054" width="9.140625" style="84"/>
    <col min="9055" max="9055" width="9.28515625" style="84" bestFit="1" customWidth="1"/>
    <col min="9056" max="9056" width="9.140625" style="84"/>
    <col min="9057" max="9057" width="9.28515625" style="84" bestFit="1" customWidth="1"/>
    <col min="9058" max="9062" width="9.140625" style="84"/>
    <col min="9063" max="9063" width="9.28515625" style="84" bestFit="1" customWidth="1"/>
    <col min="9064" max="9064" width="9.140625" style="84"/>
    <col min="9065" max="9065" width="9.28515625" style="84" bestFit="1" customWidth="1"/>
    <col min="9066" max="9070" width="9.140625" style="84"/>
    <col min="9071" max="9071" width="9.28515625" style="84" bestFit="1" customWidth="1"/>
    <col min="9072" max="9072" width="9.140625" style="84"/>
    <col min="9073" max="9073" width="9.28515625" style="84" bestFit="1" customWidth="1"/>
    <col min="9074" max="9078" width="9.140625" style="84"/>
    <col min="9079" max="9079" width="9.28515625" style="84" bestFit="1" customWidth="1"/>
    <col min="9080" max="9080" width="9.140625" style="84"/>
    <col min="9081" max="9081" width="9.28515625" style="84" bestFit="1" customWidth="1"/>
    <col min="9082" max="9086" width="9.140625" style="84"/>
    <col min="9087" max="9087" width="9.28515625" style="84" bestFit="1" customWidth="1"/>
    <col min="9088" max="9088" width="9.140625" style="84"/>
    <col min="9089" max="9089" width="9.28515625" style="84" bestFit="1" customWidth="1"/>
    <col min="9090" max="9094" width="9.140625" style="84"/>
    <col min="9095" max="9095" width="9.28515625" style="84" bestFit="1" customWidth="1"/>
    <col min="9096" max="9096" width="9.140625" style="84"/>
    <col min="9097" max="9097" width="9.28515625" style="84" bestFit="1" customWidth="1"/>
    <col min="9098" max="9102" width="9.140625" style="84"/>
    <col min="9103" max="9103" width="9.28515625" style="84" bestFit="1" customWidth="1"/>
    <col min="9104" max="9104" width="9.140625" style="84"/>
    <col min="9105" max="9105" width="9.28515625" style="84" bestFit="1" customWidth="1"/>
    <col min="9106" max="9110" width="9.140625" style="84"/>
    <col min="9111" max="9111" width="9.28515625" style="84" bestFit="1" customWidth="1"/>
    <col min="9112" max="9112" width="9.140625" style="84"/>
    <col min="9113" max="9113" width="9.28515625" style="84" bestFit="1" customWidth="1"/>
    <col min="9114" max="9118" width="9.140625" style="84"/>
    <col min="9119" max="9119" width="9.28515625" style="84" bestFit="1" customWidth="1"/>
    <col min="9120" max="9120" width="9.140625" style="84"/>
    <col min="9121" max="9121" width="9.28515625" style="84" bestFit="1" customWidth="1"/>
    <col min="9122" max="9126" width="9.140625" style="84"/>
    <col min="9127" max="9127" width="9.28515625" style="84" bestFit="1" customWidth="1"/>
    <col min="9128" max="9128" width="9.140625" style="84"/>
    <col min="9129" max="9129" width="9.28515625" style="84" bestFit="1" customWidth="1"/>
    <col min="9130" max="9134" width="9.140625" style="84"/>
    <col min="9135" max="9135" width="9.28515625" style="84" bestFit="1" customWidth="1"/>
    <col min="9136" max="9136" width="9.140625" style="84"/>
    <col min="9137" max="9137" width="9.28515625" style="84" bestFit="1" customWidth="1"/>
    <col min="9138" max="9142" width="9.140625" style="84"/>
    <col min="9143" max="9143" width="9.28515625" style="84" bestFit="1" customWidth="1"/>
    <col min="9144" max="9144" width="9.140625" style="84"/>
    <col min="9145" max="9145" width="9.28515625" style="84" bestFit="1" customWidth="1"/>
    <col min="9146" max="9150" width="9.140625" style="84"/>
    <col min="9151" max="9151" width="9.28515625" style="84" bestFit="1" customWidth="1"/>
    <col min="9152" max="9152" width="9.140625" style="84"/>
    <col min="9153" max="9153" width="9.28515625" style="84" bestFit="1" customWidth="1"/>
    <col min="9154" max="9158" width="9.140625" style="84"/>
    <col min="9159" max="9159" width="9.28515625" style="84" bestFit="1" customWidth="1"/>
    <col min="9160" max="9160" width="9.140625" style="84"/>
    <col min="9161" max="9161" width="9.28515625" style="84" bestFit="1" customWidth="1"/>
    <col min="9162" max="9166" width="9.140625" style="84"/>
    <col min="9167" max="9167" width="9.28515625" style="84" bestFit="1" customWidth="1"/>
    <col min="9168" max="9168" width="9.140625" style="84"/>
    <col min="9169" max="9169" width="9.28515625" style="84" bestFit="1" customWidth="1"/>
    <col min="9170" max="9174" width="9.140625" style="84"/>
    <col min="9175" max="9175" width="9.28515625" style="84" bestFit="1" customWidth="1"/>
    <col min="9176" max="9176" width="9.140625" style="84"/>
    <col min="9177" max="9177" width="9.28515625" style="84" bestFit="1" customWidth="1"/>
    <col min="9178" max="9182" width="9.140625" style="84"/>
    <col min="9183" max="9183" width="9.28515625" style="84" bestFit="1" customWidth="1"/>
    <col min="9184" max="9184" width="9.140625" style="84"/>
    <col min="9185" max="9185" width="9.28515625" style="84" bestFit="1" customWidth="1"/>
    <col min="9186" max="9190" width="9.140625" style="84"/>
    <col min="9191" max="9191" width="9.28515625" style="84" bestFit="1" customWidth="1"/>
    <col min="9192" max="9192" width="9.140625" style="84"/>
    <col min="9193" max="9193" width="9.28515625" style="84" bestFit="1" customWidth="1"/>
    <col min="9194" max="9198" width="9.140625" style="84"/>
    <col min="9199" max="9199" width="9.28515625" style="84" bestFit="1" customWidth="1"/>
    <col min="9200" max="9200" width="9.140625" style="84"/>
    <col min="9201" max="9201" width="9.28515625" style="84" bestFit="1" customWidth="1"/>
    <col min="9202" max="9206" width="9.140625" style="84"/>
    <col min="9207" max="9207" width="9.28515625" style="84" bestFit="1" customWidth="1"/>
    <col min="9208" max="9208" width="9.140625" style="84"/>
    <col min="9209" max="9209" width="9.28515625" style="84" bestFit="1" customWidth="1"/>
    <col min="9210" max="9214" width="9.140625" style="84"/>
    <col min="9215" max="9215" width="9.28515625" style="84" bestFit="1" customWidth="1"/>
    <col min="9216" max="9216" width="9.140625" style="84"/>
    <col min="9217" max="9217" width="9.28515625" style="84" bestFit="1" customWidth="1"/>
    <col min="9218" max="9222" width="9.140625" style="84"/>
    <col min="9223" max="9223" width="9.28515625" style="84" bestFit="1" customWidth="1"/>
    <col min="9224" max="9224" width="9.140625" style="84"/>
    <col min="9225" max="9225" width="9.28515625" style="84" bestFit="1" customWidth="1"/>
    <col min="9226" max="9230" width="9.140625" style="84"/>
    <col min="9231" max="9231" width="9.28515625" style="84" bestFit="1" customWidth="1"/>
    <col min="9232" max="9232" width="9.140625" style="84"/>
    <col min="9233" max="9233" width="9.28515625" style="84" bestFit="1" customWidth="1"/>
    <col min="9234" max="9238" width="9.140625" style="84"/>
    <col min="9239" max="9239" width="9.28515625" style="84" bestFit="1" customWidth="1"/>
    <col min="9240" max="9240" width="9.140625" style="84"/>
    <col min="9241" max="9241" width="9.28515625" style="84" bestFit="1" customWidth="1"/>
    <col min="9242" max="9246" width="9.140625" style="84"/>
    <col min="9247" max="9247" width="9.28515625" style="84" bestFit="1" customWidth="1"/>
    <col min="9248" max="9248" width="9.140625" style="84"/>
    <col min="9249" max="9249" width="9.28515625" style="84" bestFit="1" customWidth="1"/>
    <col min="9250" max="9254" width="9.140625" style="84"/>
    <col min="9255" max="9255" width="9.28515625" style="84" bestFit="1" customWidth="1"/>
    <col min="9256" max="9256" width="9.140625" style="84"/>
    <col min="9257" max="9257" width="9.28515625" style="84" bestFit="1" customWidth="1"/>
    <col min="9258" max="9262" width="9.140625" style="84"/>
    <col min="9263" max="9263" width="9.28515625" style="84" bestFit="1" customWidth="1"/>
    <col min="9264" max="9264" width="9.140625" style="84"/>
    <col min="9265" max="9265" width="9.28515625" style="84" bestFit="1" customWidth="1"/>
    <col min="9266" max="9270" width="9.140625" style="84"/>
    <col min="9271" max="9271" width="9.28515625" style="84" bestFit="1" customWidth="1"/>
    <col min="9272" max="9272" width="9.140625" style="84"/>
    <col min="9273" max="9273" width="9.28515625" style="84" bestFit="1" customWidth="1"/>
    <col min="9274" max="9278" width="9.140625" style="84"/>
    <col min="9279" max="9279" width="9.28515625" style="84" bestFit="1" customWidth="1"/>
    <col min="9280" max="9280" width="9.140625" style="84"/>
    <col min="9281" max="9281" width="9.28515625" style="84" bestFit="1" customWidth="1"/>
    <col min="9282" max="9286" width="9.140625" style="84"/>
    <col min="9287" max="9287" width="9.28515625" style="84" bestFit="1" customWidth="1"/>
    <col min="9288" max="9288" width="9.140625" style="84"/>
    <col min="9289" max="9289" width="9.28515625" style="84" bestFit="1" customWidth="1"/>
    <col min="9290" max="9294" width="9.140625" style="84"/>
    <col min="9295" max="9295" width="9.28515625" style="84" bestFit="1" customWidth="1"/>
    <col min="9296" max="9296" width="9.140625" style="84"/>
    <col min="9297" max="9297" width="9.28515625" style="84" bestFit="1" customWidth="1"/>
    <col min="9298" max="9302" width="9.140625" style="84"/>
    <col min="9303" max="9303" width="9.28515625" style="84" bestFit="1" customWidth="1"/>
    <col min="9304" max="9304" width="9.140625" style="84"/>
    <col min="9305" max="9305" width="9.28515625" style="84" bestFit="1" customWidth="1"/>
    <col min="9306" max="9310" width="9.140625" style="84"/>
    <col min="9311" max="9311" width="9.28515625" style="84" bestFit="1" customWidth="1"/>
    <col min="9312" max="9312" width="9.140625" style="84"/>
    <col min="9313" max="9313" width="9.28515625" style="84" bestFit="1" customWidth="1"/>
    <col min="9314" max="9318" width="9.140625" style="84"/>
    <col min="9319" max="9319" width="9.28515625" style="84" bestFit="1" customWidth="1"/>
    <col min="9320" max="9320" width="9.140625" style="84"/>
    <col min="9321" max="9321" width="9.28515625" style="84" bestFit="1" customWidth="1"/>
    <col min="9322" max="9326" width="9.140625" style="84"/>
    <col min="9327" max="9327" width="9.28515625" style="84" bestFit="1" customWidth="1"/>
    <col min="9328" max="9328" width="9.140625" style="84"/>
    <col min="9329" max="9329" width="9.28515625" style="84" bestFit="1" customWidth="1"/>
    <col min="9330" max="9334" width="9.140625" style="84"/>
    <col min="9335" max="9335" width="9.28515625" style="84" bestFit="1" customWidth="1"/>
    <col min="9336" max="9336" width="9.140625" style="84"/>
    <col min="9337" max="9337" width="9.28515625" style="84" bestFit="1" customWidth="1"/>
    <col min="9338" max="9342" width="9.140625" style="84"/>
    <col min="9343" max="9343" width="9.28515625" style="84" bestFit="1" customWidth="1"/>
    <col min="9344" max="9344" width="9.140625" style="84"/>
    <col min="9345" max="9345" width="9.28515625" style="84" bestFit="1" customWidth="1"/>
    <col min="9346" max="9350" width="9.140625" style="84"/>
    <col min="9351" max="9351" width="9.28515625" style="84" bestFit="1" customWidth="1"/>
    <col min="9352" max="9352" width="9.140625" style="84"/>
    <col min="9353" max="9353" width="9.28515625" style="84" bestFit="1" customWidth="1"/>
    <col min="9354" max="9358" width="9.140625" style="84"/>
    <col min="9359" max="9359" width="9.28515625" style="84" bestFit="1" customWidth="1"/>
    <col min="9360" max="9360" width="9.140625" style="84"/>
    <col min="9361" max="9361" width="9.28515625" style="84" bestFit="1" customWidth="1"/>
    <col min="9362" max="9366" width="9.140625" style="84"/>
    <col min="9367" max="9367" width="9.28515625" style="84" bestFit="1" customWidth="1"/>
    <col min="9368" max="9368" width="9.140625" style="84"/>
    <col min="9369" max="9369" width="9.28515625" style="84" bestFit="1" customWidth="1"/>
    <col min="9370" max="9374" width="9.140625" style="84"/>
    <col min="9375" max="9375" width="9.28515625" style="84" bestFit="1" customWidth="1"/>
    <col min="9376" max="9376" width="9.140625" style="84"/>
    <col min="9377" max="9377" width="9.28515625" style="84" bestFit="1" customWidth="1"/>
    <col min="9378" max="9382" width="9.140625" style="84"/>
    <col min="9383" max="9383" width="9.28515625" style="84" bestFit="1" customWidth="1"/>
    <col min="9384" max="9384" width="9.140625" style="84"/>
    <col min="9385" max="9385" width="9.28515625" style="84" bestFit="1" customWidth="1"/>
    <col min="9386" max="9390" width="9.140625" style="84"/>
    <col min="9391" max="9391" width="9.28515625" style="84" bestFit="1" customWidth="1"/>
    <col min="9392" max="9392" width="9.140625" style="84"/>
    <col min="9393" max="9393" width="9.28515625" style="84" bestFit="1" customWidth="1"/>
    <col min="9394" max="9398" width="9.140625" style="84"/>
    <col min="9399" max="9399" width="9.28515625" style="84" bestFit="1" customWidth="1"/>
    <col min="9400" max="9400" width="9.140625" style="84"/>
    <col min="9401" max="9401" width="9.28515625" style="84" bestFit="1" customWidth="1"/>
    <col min="9402" max="9406" width="9.140625" style="84"/>
    <col min="9407" max="9407" width="9.28515625" style="84" bestFit="1" customWidth="1"/>
    <col min="9408" max="9408" width="9.140625" style="84"/>
    <col min="9409" max="9409" width="9.28515625" style="84" bestFit="1" customWidth="1"/>
    <col min="9410" max="9414" width="9.140625" style="84"/>
    <col min="9415" max="9415" width="9.28515625" style="84" bestFit="1" customWidth="1"/>
    <col min="9416" max="9416" width="9.140625" style="84"/>
    <col min="9417" max="9417" width="9.28515625" style="84" bestFit="1" customWidth="1"/>
    <col min="9418" max="9422" width="9.140625" style="84"/>
    <col min="9423" max="9423" width="9.28515625" style="84" bestFit="1" customWidth="1"/>
    <col min="9424" max="9424" width="9.140625" style="84"/>
    <col min="9425" max="9425" width="9.28515625" style="84" bestFit="1" customWidth="1"/>
    <col min="9426" max="9430" width="9.140625" style="84"/>
    <col min="9431" max="9431" width="9.28515625" style="84" bestFit="1" customWidth="1"/>
    <col min="9432" max="9432" width="9.140625" style="84"/>
    <col min="9433" max="9433" width="9.28515625" style="84" bestFit="1" customWidth="1"/>
    <col min="9434" max="9438" width="9.140625" style="84"/>
    <col min="9439" max="9439" width="9.28515625" style="84" bestFit="1" customWidth="1"/>
    <col min="9440" max="9440" width="9.140625" style="84"/>
    <col min="9441" max="9441" width="9.28515625" style="84" bestFit="1" customWidth="1"/>
    <col min="9442" max="9446" width="9.140625" style="84"/>
    <col min="9447" max="9447" width="9.28515625" style="84" bestFit="1" customWidth="1"/>
    <col min="9448" max="9448" width="9.140625" style="84"/>
    <col min="9449" max="9449" width="9.28515625" style="84" bestFit="1" customWidth="1"/>
    <col min="9450" max="9454" width="9.140625" style="84"/>
    <col min="9455" max="9455" width="9.28515625" style="84" bestFit="1" customWidth="1"/>
    <col min="9456" max="9456" width="9.140625" style="84"/>
    <col min="9457" max="9457" width="9.28515625" style="84" bestFit="1" customWidth="1"/>
    <col min="9458" max="9462" width="9.140625" style="84"/>
    <col min="9463" max="9463" width="9.28515625" style="84" bestFit="1" customWidth="1"/>
    <col min="9464" max="9464" width="9.140625" style="84"/>
    <col min="9465" max="9465" width="9.28515625" style="84" bestFit="1" customWidth="1"/>
    <col min="9466" max="9470" width="9.140625" style="84"/>
    <col min="9471" max="9471" width="9.28515625" style="84" bestFit="1" customWidth="1"/>
    <col min="9472" max="9472" width="9.140625" style="84"/>
    <col min="9473" max="9473" width="9.28515625" style="84" bestFit="1" customWidth="1"/>
    <col min="9474" max="9478" width="9.140625" style="84"/>
    <col min="9479" max="9479" width="9.28515625" style="84" bestFit="1" customWidth="1"/>
    <col min="9480" max="9480" width="9.140625" style="84"/>
    <col min="9481" max="9481" width="9.28515625" style="84" bestFit="1" customWidth="1"/>
    <col min="9482" max="9486" width="9.140625" style="84"/>
    <col min="9487" max="9487" width="9.28515625" style="84" bestFit="1" customWidth="1"/>
    <col min="9488" max="9488" width="9.140625" style="84"/>
    <col min="9489" max="9489" width="9.28515625" style="84" bestFit="1" customWidth="1"/>
    <col min="9490" max="9494" width="9.140625" style="84"/>
    <col min="9495" max="9495" width="9.28515625" style="84" bestFit="1" customWidth="1"/>
    <col min="9496" max="9496" width="9.140625" style="84"/>
    <col min="9497" max="9497" width="9.28515625" style="84" bestFit="1" customWidth="1"/>
    <col min="9498" max="9502" width="9.140625" style="84"/>
    <col min="9503" max="9503" width="9.28515625" style="84" bestFit="1" customWidth="1"/>
    <col min="9504" max="9504" width="9.140625" style="84"/>
    <col min="9505" max="9505" width="9.28515625" style="84" bestFit="1" customWidth="1"/>
    <col min="9506" max="9510" width="9.140625" style="84"/>
    <col min="9511" max="9511" width="9.28515625" style="84" bestFit="1" customWidth="1"/>
    <col min="9512" max="9512" width="9.140625" style="84"/>
    <col min="9513" max="9513" width="9.28515625" style="84" bestFit="1" customWidth="1"/>
    <col min="9514" max="9518" width="9.140625" style="84"/>
    <col min="9519" max="9519" width="9.28515625" style="84" bestFit="1" customWidth="1"/>
    <col min="9520" max="9520" width="9.140625" style="84"/>
    <col min="9521" max="9521" width="9.28515625" style="84" bestFit="1" customWidth="1"/>
    <col min="9522" max="9526" width="9.140625" style="84"/>
    <col min="9527" max="9527" width="9.28515625" style="84" bestFit="1" customWidth="1"/>
    <col min="9528" max="9528" width="9.140625" style="84"/>
    <col min="9529" max="9529" width="9.28515625" style="84" bestFit="1" customWidth="1"/>
    <col min="9530" max="9534" width="9.140625" style="84"/>
    <col min="9535" max="9535" width="9.28515625" style="84" bestFit="1" customWidth="1"/>
    <col min="9536" max="9536" width="9.140625" style="84"/>
    <col min="9537" max="9537" width="9.28515625" style="84" bestFit="1" customWidth="1"/>
    <col min="9538" max="9542" width="9.140625" style="84"/>
    <col min="9543" max="9543" width="9.28515625" style="84" bestFit="1" customWidth="1"/>
    <col min="9544" max="9544" width="9.140625" style="84"/>
    <col min="9545" max="9545" width="9.28515625" style="84" bestFit="1" customWidth="1"/>
    <col min="9546" max="9550" width="9.140625" style="84"/>
    <col min="9551" max="9551" width="9.28515625" style="84" bestFit="1" customWidth="1"/>
    <col min="9552" max="9552" width="9.140625" style="84"/>
    <col min="9553" max="9553" width="9.28515625" style="84" bestFit="1" customWidth="1"/>
    <col min="9554" max="9558" width="9.140625" style="84"/>
    <col min="9559" max="9559" width="9.28515625" style="84" bestFit="1" customWidth="1"/>
    <col min="9560" max="9560" width="9.140625" style="84"/>
    <col min="9561" max="9561" width="9.28515625" style="84" bestFit="1" customWidth="1"/>
    <col min="9562" max="9566" width="9.140625" style="84"/>
    <col min="9567" max="9567" width="9.28515625" style="84" bestFit="1" customWidth="1"/>
    <col min="9568" max="9568" width="9.140625" style="84"/>
    <col min="9569" max="9569" width="9.28515625" style="84" bestFit="1" customWidth="1"/>
    <col min="9570" max="9574" width="9.140625" style="84"/>
    <col min="9575" max="9575" width="9.28515625" style="84" bestFit="1" customWidth="1"/>
    <col min="9576" max="9576" width="9.140625" style="84"/>
    <col min="9577" max="9577" width="9.28515625" style="84" bestFit="1" customWidth="1"/>
    <col min="9578" max="9582" width="9.140625" style="84"/>
    <col min="9583" max="9583" width="9.28515625" style="84" bestFit="1" customWidth="1"/>
    <col min="9584" max="9584" width="9.140625" style="84"/>
    <col min="9585" max="9585" width="9.28515625" style="84" bestFit="1" customWidth="1"/>
    <col min="9586" max="9590" width="9.140625" style="84"/>
    <col min="9591" max="9591" width="9.28515625" style="84" bestFit="1" customWidth="1"/>
    <col min="9592" max="9592" width="9.140625" style="84"/>
    <col min="9593" max="9593" width="9.28515625" style="84" bestFit="1" customWidth="1"/>
    <col min="9594" max="9598" width="9.140625" style="84"/>
    <col min="9599" max="9599" width="9.28515625" style="84" bestFit="1" customWidth="1"/>
    <col min="9600" max="9600" width="9.140625" style="84"/>
    <col min="9601" max="9601" width="9.28515625" style="84" bestFit="1" customWidth="1"/>
    <col min="9602" max="9606" width="9.140625" style="84"/>
    <col min="9607" max="9607" width="9.28515625" style="84" bestFit="1" customWidth="1"/>
    <col min="9608" max="9608" width="9.140625" style="84"/>
    <col min="9609" max="9609" width="9.28515625" style="84" bestFit="1" customWidth="1"/>
    <col min="9610" max="9614" width="9.140625" style="84"/>
    <col min="9615" max="9615" width="9.28515625" style="84" bestFit="1" customWidth="1"/>
    <col min="9616" max="9616" width="9.140625" style="84"/>
    <col min="9617" max="9617" width="9.28515625" style="84" bestFit="1" customWidth="1"/>
    <col min="9618" max="9622" width="9.140625" style="84"/>
    <col min="9623" max="9623" width="9.28515625" style="84" bestFit="1" customWidth="1"/>
    <col min="9624" max="9624" width="9.140625" style="84"/>
    <col min="9625" max="9625" width="9.28515625" style="84" bestFit="1" customWidth="1"/>
    <col min="9626" max="9630" width="9.140625" style="84"/>
    <col min="9631" max="9631" width="9.28515625" style="84" bestFit="1" customWidth="1"/>
    <col min="9632" max="9632" width="9.140625" style="84"/>
    <col min="9633" max="9633" width="9.28515625" style="84" bestFit="1" customWidth="1"/>
    <col min="9634" max="9638" width="9.140625" style="84"/>
    <col min="9639" max="9639" width="9.28515625" style="84" bestFit="1" customWidth="1"/>
    <col min="9640" max="9640" width="9.140625" style="84"/>
    <col min="9641" max="9641" width="9.28515625" style="84" bestFit="1" customWidth="1"/>
    <col min="9642" max="9646" width="9.140625" style="84"/>
    <col min="9647" max="9647" width="9.28515625" style="84" bestFit="1" customWidth="1"/>
    <col min="9648" max="9648" width="9.140625" style="84"/>
    <col min="9649" max="9649" width="9.28515625" style="84" bestFit="1" customWidth="1"/>
    <col min="9650" max="9654" width="9.140625" style="84"/>
    <col min="9655" max="9655" width="9.28515625" style="84" bestFit="1" customWidth="1"/>
    <col min="9656" max="9656" width="9.140625" style="84"/>
    <col min="9657" max="9657" width="9.28515625" style="84" bestFit="1" customWidth="1"/>
    <col min="9658" max="9662" width="9.140625" style="84"/>
    <col min="9663" max="9663" width="9.28515625" style="84" bestFit="1" customWidth="1"/>
    <col min="9664" max="9664" width="9.140625" style="84"/>
    <col min="9665" max="9665" width="9.28515625" style="84" bestFit="1" customWidth="1"/>
    <col min="9666" max="9670" width="9.140625" style="84"/>
    <col min="9671" max="9671" width="9.28515625" style="84" bestFit="1" customWidth="1"/>
    <col min="9672" max="9672" width="9.140625" style="84"/>
    <col min="9673" max="9673" width="9.28515625" style="84" bestFit="1" customWidth="1"/>
    <col min="9674" max="9678" width="9.140625" style="84"/>
    <col min="9679" max="9679" width="9.28515625" style="84" bestFit="1" customWidth="1"/>
    <col min="9680" max="9680" width="9.140625" style="84"/>
    <col min="9681" max="9681" width="9.28515625" style="84" bestFit="1" customWidth="1"/>
    <col min="9682" max="9686" width="9.140625" style="84"/>
    <col min="9687" max="9687" width="9.28515625" style="84" bestFit="1" customWidth="1"/>
    <col min="9688" max="9688" width="9.140625" style="84"/>
    <col min="9689" max="9689" width="9.28515625" style="84" bestFit="1" customWidth="1"/>
    <col min="9690" max="9694" width="9.140625" style="84"/>
    <col min="9695" max="9695" width="9.28515625" style="84" bestFit="1" customWidth="1"/>
    <col min="9696" max="9696" width="9.140625" style="84"/>
    <col min="9697" max="9697" width="9.28515625" style="84" bestFit="1" customWidth="1"/>
    <col min="9698" max="9702" width="9.140625" style="84"/>
    <col min="9703" max="9703" width="9.28515625" style="84" bestFit="1" customWidth="1"/>
    <col min="9704" max="9704" width="9.140625" style="84"/>
    <col min="9705" max="9705" width="9.28515625" style="84" bestFit="1" customWidth="1"/>
    <col min="9706" max="9710" width="9.140625" style="84"/>
    <col min="9711" max="9711" width="9.28515625" style="84" bestFit="1" customWidth="1"/>
    <col min="9712" max="9712" width="9.140625" style="84"/>
    <col min="9713" max="9713" width="9.28515625" style="84" bestFit="1" customWidth="1"/>
    <col min="9714" max="9718" width="9.140625" style="84"/>
    <col min="9719" max="9719" width="9.28515625" style="84" bestFit="1" customWidth="1"/>
    <col min="9720" max="9720" width="9.140625" style="84"/>
    <col min="9721" max="9721" width="9.28515625" style="84" bestFit="1" customWidth="1"/>
    <col min="9722" max="9726" width="9.140625" style="84"/>
    <col min="9727" max="9727" width="9.28515625" style="84" bestFit="1" customWidth="1"/>
    <col min="9728" max="9728" width="9.140625" style="84"/>
    <col min="9729" max="9729" width="9.28515625" style="84" bestFit="1" customWidth="1"/>
    <col min="9730" max="9734" width="9.140625" style="84"/>
    <col min="9735" max="9735" width="9.28515625" style="84" bestFit="1" customWidth="1"/>
    <col min="9736" max="9736" width="9.140625" style="84"/>
    <col min="9737" max="9737" width="9.28515625" style="84" bestFit="1" customWidth="1"/>
    <col min="9738" max="9742" width="9.140625" style="84"/>
    <col min="9743" max="9743" width="9.28515625" style="84" bestFit="1" customWidth="1"/>
    <col min="9744" max="9744" width="9.140625" style="84"/>
    <col min="9745" max="9745" width="9.28515625" style="84" bestFit="1" customWidth="1"/>
    <col min="9746" max="9750" width="9.140625" style="84"/>
    <col min="9751" max="9751" width="9.28515625" style="84" bestFit="1" customWidth="1"/>
    <col min="9752" max="9752" width="9.140625" style="84"/>
    <col min="9753" max="9753" width="9.28515625" style="84" bestFit="1" customWidth="1"/>
    <col min="9754" max="9758" width="9.140625" style="84"/>
    <col min="9759" max="9759" width="9.28515625" style="84" bestFit="1" customWidth="1"/>
    <col min="9760" max="9760" width="9.140625" style="84"/>
    <col min="9761" max="9761" width="9.28515625" style="84" bestFit="1" customWidth="1"/>
    <col min="9762" max="9766" width="9.140625" style="84"/>
    <col min="9767" max="9767" width="9.28515625" style="84" bestFit="1" customWidth="1"/>
    <col min="9768" max="9768" width="9.140625" style="84"/>
    <col min="9769" max="9769" width="9.28515625" style="84" bestFit="1" customWidth="1"/>
    <col min="9770" max="9774" width="9.140625" style="84"/>
    <col min="9775" max="9775" width="9.28515625" style="84" bestFit="1" customWidth="1"/>
    <col min="9776" max="9776" width="9.140625" style="84"/>
    <col min="9777" max="9777" width="9.28515625" style="84" bestFit="1" customWidth="1"/>
    <col min="9778" max="9782" width="9.140625" style="84"/>
    <col min="9783" max="9783" width="9.28515625" style="84" bestFit="1" customWidth="1"/>
    <col min="9784" max="9784" width="9.140625" style="84"/>
    <col min="9785" max="9785" width="9.28515625" style="84" bestFit="1" customWidth="1"/>
    <col min="9786" max="9790" width="9.140625" style="84"/>
    <col min="9791" max="9791" width="9.28515625" style="84" bestFit="1" customWidth="1"/>
    <col min="9792" max="9792" width="9.140625" style="84"/>
    <col min="9793" max="9793" width="9.28515625" style="84" bestFit="1" customWidth="1"/>
    <col min="9794" max="9798" width="9.140625" style="84"/>
    <col min="9799" max="9799" width="9.28515625" style="84" bestFit="1" customWidth="1"/>
    <col min="9800" max="9800" width="9.140625" style="84"/>
    <col min="9801" max="9801" width="9.28515625" style="84" bestFit="1" customWidth="1"/>
    <col min="9802" max="9806" width="9.140625" style="84"/>
    <col min="9807" max="9807" width="9.28515625" style="84" bestFit="1" customWidth="1"/>
    <col min="9808" max="9808" width="9.140625" style="84"/>
    <col min="9809" max="9809" width="9.28515625" style="84" bestFit="1" customWidth="1"/>
    <col min="9810" max="9814" width="9.140625" style="84"/>
    <col min="9815" max="9815" width="9.28515625" style="84" bestFit="1" customWidth="1"/>
    <col min="9816" max="9816" width="9.140625" style="84"/>
    <col min="9817" max="9817" width="9.28515625" style="84" bestFit="1" customWidth="1"/>
    <col min="9818" max="9822" width="9.140625" style="84"/>
    <col min="9823" max="9823" width="9.28515625" style="84" bestFit="1" customWidth="1"/>
    <col min="9824" max="9824" width="9.140625" style="84"/>
    <col min="9825" max="9825" width="9.28515625" style="84" bestFit="1" customWidth="1"/>
    <col min="9826" max="9830" width="9.140625" style="84"/>
    <col min="9831" max="9831" width="9.28515625" style="84" bestFit="1" customWidth="1"/>
    <col min="9832" max="9832" width="9.140625" style="84"/>
    <col min="9833" max="9833" width="9.28515625" style="84" bestFit="1" customWidth="1"/>
    <col min="9834" max="9838" width="9.140625" style="84"/>
    <col min="9839" max="9839" width="9.28515625" style="84" bestFit="1" customWidth="1"/>
    <col min="9840" max="9840" width="9.140625" style="84"/>
    <col min="9841" max="9841" width="9.28515625" style="84" bestFit="1" customWidth="1"/>
    <col min="9842" max="9846" width="9.140625" style="84"/>
    <col min="9847" max="9847" width="9.28515625" style="84" bestFit="1" customWidth="1"/>
    <col min="9848" max="9848" width="9.140625" style="84"/>
    <col min="9849" max="9849" width="9.28515625" style="84" bestFit="1" customWidth="1"/>
    <col min="9850" max="9854" width="9.140625" style="84"/>
    <col min="9855" max="9855" width="9.28515625" style="84" bestFit="1" customWidth="1"/>
    <col min="9856" max="9856" width="9.140625" style="84"/>
    <col min="9857" max="9857" width="9.28515625" style="84" bestFit="1" customWidth="1"/>
    <col min="9858" max="9862" width="9.140625" style="84"/>
    <col min="9863" max="9863" width="9.28515625" style="84" bestFit="1" customWidth="1"/>
    <col min="9864" max="9864" width="9.140625" style="84"/>
    <col min="9865" max="9865" width="9.28515625" style="84" bestFit="1" customWidth="1"/>
    <col min="9866" max="9870" width="9.140625" style="84"/>
    <col min="9871" max="9871" width="9.28515625" style="84" bestFit="1" customWidth="1"/>
    <col min="9872" max="9872" width="9.140625" style="84"/>
    <col min="9873" max="9873" width="9.28515625" style="84" bestFit="1" customWidth="1"/>
    <col min="9874" max="9878" width="9.140625" style="84"/>
    <col min="9879" max="9879" width="9.28515625" style="84" bestFit="1" customWidth="1"/>
    <col min="9880" max="9880" width="9.140625" style="84"/>
    <col min="9881" max="9881" width="9.28515625" style="84" bestFit="1" customWidth="1"/>
    <col min="9882" max="9886" width="9.140625" style="84"/>
    <col min="9887" max="9887" width="9.28515625" style="84" bestFit="1" customWidth="1"/>
    <col min="9888" max="9888" width="9.140625" style="84"/>
    <col min="9889" max="9889" width="9.28515625" style="84" bestFit="1" customWidth="1"/>
    <col min="9890" max="9894" width="9.140625" style="84"/>
    <col min="9895" max="9895" width="9.28515625" style="84" bestFit="1" customWidth="1"/>
    <col min="9896" max="9896" width="9.140625" style="84"/>
    <col min="9897" max="9897" width="9.28515625" style="84" bestFit="1" customWidth="1"/>
    <col min="9898" max="9902" width="9.140625" style="84"/>
    <col min="9903" max="9903" width="9.28515625" style="84" bestFit="1" customWidth="1"/>
    <col min="9904" max="9904" width="9.140625" style="84"/>
    <col min="9905" max="9905" width="9.28515625" style="84" bestFit="1" customWidth="1"/>
    <col min="9906" max="9910" width="9.140625" style="84"/>
    <col min="9911" max="9911" width="9.28515625" style="84" bestFit="1" customWidth="1"/>
    <col min="9912" max="9912" width="9.140625" style="84"/>
    <col min="9913" max="9913" width="9.28515625" style="84" bestFit="1" customWidth="1"/>
    <col min="9914" max="9918" width="9.140625" style="84"/>
    <col min="9919" max="9919" width="9.28515625" style="84" bestFit="1" customWidth="1"/>
    <col min="9920" max="9920" width="9.140625" style="84"/>
    <col min="9921" max="9921" width="9.28515625" style="84" bestFit="1" customWidth="1"/>
    <col min="9922" max="9926" width="9.140625" style="84"/>
    <col min="9927" max="9927" width="9.28515625" style="84" bestFit="1" customWidth="1"/>
    <col min="9928" max="9928" width="9.140625" style="84"/>
    <col min="9929" max="9929" width="9.28515625" style="84" bestFit="1" customWidth="1"/>
    <col min="9930" max="9934" width="9.140625" style="84"/>
    <col min="9935" max="9935" width="9.28515625" style="84" bestFit="1" customWidth="1"/>
    <col min="9936" max="9936" width="9.140625" style="84"/>
    <col min="9937" max="9937" width="9.28515625" style="84" bestFit="1" customWidth="1"/>
    <col min="9938" max="9942" width="9.140625" style="84"/>
    <col min="9943" max="9943" width="9.28515625" style="84" bestFit="1" customWidth="1"/>
    <col min="9944" max="9944" width="9.140625" style="84"/>
    <col min="9945" max="9945" width="9.28515625" style="84" bestFit="1" customWidth="1"/>
    <col min="9946" max="9950" width="9.140625" style="84"/>
    <col min="9951" max="9951" width="9.28515625" style="84" bestFit="1" customWidth="1"/>
    <col min="9952" max="9952" width="9.140625" style="84"/>
    <col min="9953" max="9953" width="9.28515625" style="84" bestFit="1" customWidth="1"/>
    <col min="9954" max="9958" width="9.140625" style="84"/>
    <col min="9959" max="9959" width="9.28515625" style="84" bestFit="1" customWidth="1"/>
    <col min="9960" max="9960" width="9.140625" style="84"/>
    <col min="9961" max="9961" width="9.28515625" style="84" bestFit="1" customWidth="1"/>
    <col min="9962" max="9966" width="9.140625" style="84"/>
    <col min="9967" max="9967" width="9.28515625" style="84" bestFit="1" customWidth="1"/>
    <col min="9968" max="9968" width="9.140625" style="84"/>
    <col min="9969" max="9969" width="9.28515625" style="84" bestFit="1" customWidth="1"/>
    <col min="9970" max="9974" width="9.140625" style="84"/>
    <col min="9975" max="9975" width="9.28515625" style="84" bestFit="1" customWidth="1"/>
    <col min="9976" max="9976" width="9.140625" style="84"/>
    <col min="9977" max="9977" width="9.28515625" style="84" bestFit="1" customWidth="1"/>
    <col min="9978" max="9982" width="9.140625" style="84"/>
    <col min="9983" max="9983" width="9.28515625" style="84" bestFit="1" customWidth="1"/>
    <col min="9984" max="9984" width="9.140625" style="84"/>
    <col min="9985" max="9985" width="9.28515625" style="84" bestFit="1" customWidth="1"/>
    <col min="9986" max="9990" width="9.140625" style="84"/>
    <col min="9991" max="9991" width="9.28515625" style="84" bestFit="1" customWidth="1"/>
    <col min="9992" max="9992" width="9.140625" style="84"/>
    <col min="9993" max="9993" width="9.28515625" style="84" bestFit="1" customWidth="1"/>
    <col min="9994" max="9998" width="9.140625" style="84"/>
    <col min="9999" max="9999" width="9.28515625" style="84" bestFit="1" customWidth="1"/>
    <col min="10000" max="10000" width="9.140625" style="84"/>
    <col min="10001" max="10001" width="9.28515625" style="84" bestFit="1" customWidth="1"/>
    <col min="10002" max="10006" width="9.140625" style="84"/>
    <col min="10007" max="10007" width="9.28515625" style="84" bestFit="1" customWidth="1"/>
    <col min="10008" max="10008" width="9.140625" style="84"/>
    <col min="10009" max="10009" width="9.28515625" style="84" bestFit="1" customWidth="1"/>
    <col min="10010" max="10014" width="9.140625" style="84"/>
    <col min="10015" max="10015" width="9.28515625" style="84" bestFit="1" customWidth="1"/>
    <col min="10016" max="10016" width="9.140625" style="84"/>
    <col min="10017" max="10017" width="9.28515625" style="84" bestFit="1" customWidth="1"/>
    <col min="10018" max="10022" width="9.140625" style="84"/>
    <col min="10023" max="10023" width="9.28515625" style="84" bestFit="1" customWidth="1"/>
    <col min="10024" max="10024" width="9.140625" style="84"/>
    <col min="10025" max="10025" width="9.28515625" style="84" bestFit="1" customWidth="1"/>
    <col min="10026" max="10030" width="9.140625" style="84"/>
    <col min="10031" max="10031" width="9.28515625" style="84" bestFit="1" customWidth="1"/>
    <col min="10032" max="10032" width="9.140625" style="84"/>
    <col min="10033" max="10033" width="9.28515625" style="84" bestFit="1" customWidth="1"/>
    <col min="10034" max="10038" width="9.140625" style="84"/>
    <col min="10039" max="10039" width="9.28515625" style="84" bestFit="1" customWidth="1"/>
    <col min="10040" max="10040" width="9.140625" style="84"/>
    <col min="10041" max="10041" width="9.28515625" style="84" bestFit="1" customWidth="1"/>
    <col min="10042" max="10046" width="9.140625" style="84"/>
    <col min="10047" max="10047" width="9.28515625" style="84" bestFit="1" customWidth="1"/>
    <col min="10048" max="10048" width="9.140625" style="84"/>
    <col min="10049" max="10049" width="9.28515625" style="84" bestFit="1" customWidth="1"/>
    <col min="10050" max="10054" width="9.140625" style="84"/>
    <col min="10055" max="10055" width="9.28515625" style="84" bestFit="1" customWidth="1"/>
    <col min="10056" max="10056" width="9.140625" style="84"/>
    <col min="10057" max="10057" width="9.28515625" style="84" bestFit="1" customWidth="1"/>
    <col min="10058" max="10062" width="9.140625" style="84"/>
    <col min="10063" max="10063" width="9.28515625" style="84" bestFit="1" customWidth="1"/>
    <col min="10064" max="10064" width="9.140625" style="84"/>
    <col min="10065" max="10065" width="9.28515625" style="84" bestFit="1" customWidth="1"/>
    <col min="10066" max="10070" width="9.140625" style="84"/>
    <col min="10071" max="10071" width="9.28515625" style="84" bestFit="1" customWidth="1"/>
    <col min="10072" max="10072" width="9.140625" style="84"/>
    <col min="10073" max="10073" width="9.28515625" style="84" bestFit="1" customWidth="1"/>
    <col min="10074" max="10078" width="9.140625" style="84"/>
    <col min="10079" max="10079" width="9.28515625" style="84" bestFit="1" customWidth="1"/>
    <col min="10080" max="10080" width="9.140625" style="84"/>
    <col min="10081" max="10081" width="9.28515625" style="84" bestFit="1" customWidth="1"/>
    <col min="10082" max="10086" width="9.140625" style="84"/>
    <col min="10087" max="10087" width="9.28515625" style="84" bestFit="1" customWidth="1"/>
    <col min="10088" max="10088" width="9.140625" style="84"/>
    <col min="10089" max="10089" width="9.28515625" style="84" bestFit="1" customWidth="1"/>
    <col min="10090" max="10094" width="9.140625" style="84"/>
    <col min="10095" max="10095" width="9.28515625" style="84" bestFit="1" customWidth="1"/>
    <col min="10096" max="10096" width="9.140625" style="84"/>
    <col min="10097" max="10097" width="9.28515625" style="84" bestFit="1" customWidth="1"/>
    <col min="10098" max="10102" width="9.140625" style="84"/>
    <col min="10103" max="10103" width="9.28515625" style="84" bestFit="1" customWidth="1"/>
    <col min="10104" max="10104" width="9.140625" style="84"/>
    <col min="10105" max="10105" width="9.28515625" style="84" bestFit="1" customWidth="1"/>
    <col min="10106" max="10110" width="9.140625" style="84"/>
    <col min="10111" max="10111" width="9.28515625" style="84" bestFit="1" customWidth="1"/>
    <col min="10112" max="10112" width="9.140625" style="84"/>
    <col min="10113" max="10113" width="9.28515625" style="84" bestFit="1" customWidth="1"/>
    <col min="10114" max="10118" width="9.140625" style="84"/>
    <col min="10119" max="10119" width="9.28515625" style="84" bestFit="1" customWidth="1"/>
    <col min="10120" max="10120" width="9.140625" style="84"/>
    <col min="10121" max="10121" width="9.28515625" style="84" bestFit="1" customWidth="1"/>
    <col min="10122" max="10126" width="9.140625" style="84"/>
    <col min="10127" max="10127" width="9.28515625" style="84" bestFit="1" customWidth="1"/>
    <col min="10128" max="10128" width="9.140625" style="84"/>
    <col min="10129" max="10129" width="9.28515625" style="84" bestFit="1" customWidth="1"/>
    <col min="10130" max="10134" width="9.140625" style="84"/>
    <col min="10135" max="10135" width="9.28515625" style="84" bestFit="1" customWidth="1"/>
    <col min="10136" max="10136" width="9.140625" style="84"/>
    <col min="10137" max="10137" width="9.28515625" style="84" bestFit="1" customWidth="1"/>
    <col min="10138" max="10142" width="9.140625" style="84"/>
    <col min="10143" max="10143" width="9.28515625" style="84" bestFit="1" customWidth="1"/>
    <col min="10144" max="10144" width="9.140625" style="84"/>
    <col min="10145" max="10145" width="9.28515625" style="84" bestFit="1" customWidth="1"/>
    <col min="10146" max="10150" width="9.140625" style="84"/>
    <col min="10151" max="10151" width="9.28515625" style="84" bestFit="1" customWidth="1"/>
    <col min="10152" max="10152" width="9.140625" style="84"/>
    <col min="10153" max="10153" width="9.28515625" style="84" bestFit="1" customWidth="1"/>
    <col min="10154" max="10158" width="9.140625" style="84"/>
    <col min="10159" max="10159" width="9.28515625" style="84" bestFit="1" customWidth="1"/>
    <col min="10160" max="10160" width="9.140625" style="84"/>
    <col min="10161" max="10161" width="9.28515625" style="84" bestFit="1" customWidth="1"/>
    <col min="10162" max="10166" width="9.140625" style="84"/>
    <col min="10167" max="10167" width="9.28515625" style="84" bestFit="1" customWidth="1"/>
    <col min="10168" max="10168" width="9.140625" style="84"/>
    <col min="10169" max="10169" width="9.28515625" style="84" bestFit="1" customWidth="1"/>
    <col min="10170" max="10174" width="9.140625" style="84"/>
    <col min="10175" max="10175" width="9.28515625" style="84" bestFit="1" customWidth="1"/>
    <col min="10176" max="10176" width="9.140625" style="84"/>
    <col min="10177" max="10177" width="9.28515625" style="84" bestFit="1" customWidth="1"/>
    <col min="10178" max="10182" width="9.140625" style="84"/>
    <col min="10183" max="10183" width="9.28515625" style="84" bestFit="1" customWidth="1"/>
    <col min="10184" max="10184" width="9.140625" style="84"/>
    <col min="10185" max="10185" width="9.28515625" style="84" bestFit="1" customWidth="1"/>
    <col min="10186" max="10190" width="9.140625" style="84"/>
    <col min="10191" max="10191" width="9.28515625" style="84" bestFit="1" customWidth="1"/>
    <col min="10192" max="10192" width="9.140625" style="84"/>
    <col min="10193" max="10193" width="9.28515625" style="84" bestFit="1" customWidth="1"/>
    <col min="10194" max="10198" width="9.140625" style="84"/>
    <col min="10199" max="10199" width="9.28515625" style="84" bestFit="1" customWidth="1"/>
    <col min="10200" max="10200" width="9.140625" style="84"/>
    <col min="10201" max="10201" width="9.28515625" style="84" bestFit="1" customWidth="1"/>
    <col min="10202" max="10206" width="9.140625" style="84"/>
    <col min="10207" max="10207" width="9.28515625" style="84" bestFit="1" customWidth="1"/>
    <col min="10208" max="10208" width="9.140625" style="84"/>
    <col min="10209" max="10209" width="9.28515625" style="84" bestFit="1" customWidth="1"/>
    <col min="10210" max="10214" width="9.140625" style="84"/>
    <col min="10215" max="10215" width="9.28515625" style="84" bestFit="1" customWidth="1"/>
    <col min="10216" max="10216" width="9.140625" style="84"/>
    <col min="10217" max="10217" width="9.28515625" style="84" bestFit="1" customWidth="1"/>
    <col min="10218" max="10222" width="9.140625" style="84"/>
    <col min="10223" max="10223" width="9.28515625" style="84" bestFit="1" customWidth="1"/>
    <col min="10224" max="10224" width="9.140625" style="84"/>
    <col min="10225" max="10225" width="9.28515625" style="84" bestFit="1" customWidth="1"/>
    <col min="10226" max="10230" width="9.140625" style="84"/>
    <col min="10231" max="10231" width="9.28515625" style="84" bestFit="1" customWidth="1"/>
    <col min="10232" max="10232" width="9.140625" style="84"/>
    <col min="10233" max="10233" width="9.28515625" style="84" bestFit="1" customWidth="1"/>
    <col min="10234" max="10238" width="9.140625" style="84"/>
    <col min="10239" max="10239" width="9.28515625" style="84" bestFit="1" customWidth="1"/>
    <col min="10240" max="10240" width="9.140625" style="84"/>
    <col min="10241" max="10241" width="9.28515625" style="84" bestFit="1" customWidth="1"/>
    <col min="10242" max="10246" width="9.140625" style="84"/>
    <col min="10247" max="10247" width="9.28515625" style="84" bestFit="1" customWidth="1"/>
    <col min="10248" max="10248" width="9.140625" style="84"/>
    <col min="10249" max="10249" width="9.28515625" style="84" bestFit="1" customWidth="1"/>
    <col min="10250" max="10254" width="9.140625" style="84"/>
    <col min="10255" max="10255" width="9.28515625" style="84" bestFit="1" customWidth="1"/>
    <col min="10256" max="10256" width="9.140625" style="84"/>
    <col min="10257" max="10257" width="9.28515625" style="84" bestFit="1" customWidth="1"/>
    <col min="10258" max="10262" width="9.140625" style="84"/>
    <col min="10263" max="10263" width="9.28515625" style="84" bestFit="1" customWidth="1"/>
    <col min="10264" max="10264" width="9.140625" style="84"/>
    <col min="10265" max="10265" width="9.28515625" style="84" bestFit="1" customWidth="1"/>
    <col min="10266" max="10270" width="9.140625" style="84"/>
    <col min="10271" max="10271" width="9.28515625" style="84" bestFit="1" customWidth="1"/>
    <col min="10272" max="10272" width="9.140625" style="84"/>
    <col min="10273" max="10273" width="9.28515625" style="84" bestFit="1" customWidth="1"/>
    <col min="10274" max="10278" width="9.140625" style="84"/>
    <col min="10279" max="10279" width="9.28515625" style="84" bestFit="1" customWidth="1"/>
    <col min="10280" max="10280" width="9.140625" style="84"/>
    <col min="10281" max="10281" width="9.28515625" style="84" bestFit="1" customWidth="1"/>
    <col min="10282" max="10286" width="9.140625" style="84"/>
    <col min="10287" max="10287" width="9.28515625" style="84" bestFit="1" customWidth="1"/>
    <col min="10288" max="10288" width="9.140625" style="84"/>
    <col min="10289" max="10289" width="9.28515625" style="84" bestFit="1" customWidth="1"/>
    <col min="10290" max="10294" width="9.140625" style="84"/>
    <col min="10295" max="10295" width="9.28515625" style="84" bestFit="1" customWidth="1"/>
    <col min="10296" max="10296" width="9.140625" style="84"/>
    <col min="10297" max="10297" width="9.28515625" style="84" bestFit="1" customWidth="1"/>
    <col min="10298" max="10302" width="9.140625" style="84"/>
    <col min="10303" max="10303" width="9.28515625" style="84" bestFit="1" customWidth="1"/>
    <col min="10304" max="10304" width="9.140625" style="84"/>
    <col min="10305" max="10305" width="9.28515625" style="84" bestFit="1" customWidth="1"/>
    <col min="10306" max="10310" width="9.140625" style="84"/>
    <col min="10311" max="10311" width="9.28515625" style="84" bestFit="1" customWidth="1"/>
    <col min="10312" max="10312" width="9.140625" style="84"/>
    <col min="10313" max="10313" width="9.28515625" style="84" bestFit="1" customWidth="1"/>
    <col min="10314" max="10318" width="9.140625" style="84"/>
    <col min="10319" max="10319" width="9.28515625" style="84" bestFit="1" customWidth="1"/>
    <col min="10320" max="10320" width="9.140625" style="84"/>
    <col min="10321" max="10321" width="9.28515625" style="84" bestFit="1" customWidth="1"/>
    <col min="10322" max="10326" width="9.140625" style="84"/>
    <col min="10327" max="10327" width="9.28515625" style="84" bestFit="1" customWidth="1"/>
    <col min="10328" max="10328" width="9.140625" style="84"/>
    <col min="10329" max="10329" width="9.28515625" style="84" bestFit="1" customWidth="1"/>
    <col min="10330" max="10334" width="9.140625" style="84"/>
    <col min="10335" max="10335" width="9.28515625" style="84" bestFit="1" customWidth="1"/>
    <col min="10336" max="10336" width="9.140625" style="84"/>
    <col min="10337" max="10337" width="9.28515625" style="84" bestFit="1" customWidth="1"/>
    <col min="10338" max="10342" width="9.140625" style="84"/>
    <col min="10343" max="10343" width="9.28515625" style="84" bestFit="1" customWidth="1"/>
    <col min="10344" max="10344" width="9.140625" style="84"/>
    <col min="10345" max="10345" width="9.28515625" style="84" bestFit="1" customWidth="1"/>
    <col min="10346" max="10350" width="9.140625" style="84"/>
    <col min="10351" max="10351" width="9.28515625" style="84" bestFit="1" customWidth="1"/>
    <col min="10352" max="10352" width="9.140625" style="84"/>
    <col min="10353" max="10353" width="9.28515625" style="84" bestFit="1" customWidth="1"/>
    <col min="10354" max="10358" width="9.140625" style="84"/>
    <col min="10359" max="10359" width="9.28515625" style="84" bestFit="1" customWidth="1"/>
    <col min="10360" max="10360" width="9.140625" style="84"/>
    <col min="10361" max="10361" width="9.28515625" style="84" bestFit="1" customWidth="1"/>
    <col min="10362" max="10366" width="9.140625" style="84"/>
    <col min="10367" max="10367" width="9.28515625" style="84" bestFit="1" customWidth="1"/>
    <col min="10368" max="10368" width="9.140625" style="84"/>
    <col min="10369" max="10369" width="9.28515625" style="84" bestFit="1" customWidth="1"/>
    <col min="10370" max="10374" width="9.140625" style="84"/>
    <col min="10375" max="10375" width="9.28515625" style="84" bestFit="1" customWidth="1"/>
    <col min="10376" max="10376" width="9.140625" style="84"/>
    <col min="10377" max="10377" width="9.28515625" style="84" bestFit="1" customWidth="1"/>
    <col min="10378" max="10382" width="9.140625" style="84"/>
    <col min="10383" max="10383" width="9.28515625" style="84" bestFit="1" customWidth="1"/>
    <col min="10384" max="10384" width="9.140625" style="84"/>
    <col min="10385" max="10385" width="9.28515625" style="84" bestFit="1" customWidth="1"/>
    <col min="10386" max="10390" width="9.140625" style="84"/>
    <col min="10391" max="10391" width="9.28515625" style="84" bestFit="1" customWidth="1"/>
    <col min="10392" max="10392" width="9.140625" style="84"/>
    <col min="10393" max="10393" width="9.28515625" style="84" bestFit="1" customWidth="1"/>
    <col min="10394" max="10398" width="9.140625" style="84"/>
    <col min="10399" max="10399" width="9.28515625" style="84" bestFit="1" customWidth="1"/>
    <col min="10400" max="10400" width="9.140625" style="84"/>
    <col min="10401" max="10401" width="9.28515625" style="84" bestFit="1" customWidth="1"/>
    <col min="10402" max="10406" width="9.140625" style="84"/>
    <col min="10407" max="10407" width="9.28515625" style="84" bestFit="1" customWidth="1"/>
    <col min="10408" max="10408" width="9.140625" style="84"/>
    <col min="10409" max="10409" width="9.28515625" style="84" bestFit="1" customWidth="1"/>
    <col min="10410" max="10414" width="9.140625" style="84"/>
    <col min="10415" max="10415" width="9.28515625" style="84" bestFit="1" customWidth="1"/>
    <col min="10416" max="10416" width="9.140625" style="84"/>
    <col min="10417" max="10417" width="9.28515625" style="84" bestFit="1" customWidth="1"/>
    <col min="10418" max="10422" width="9.140625" style="84"/>
    <col min="10423" max="10423" width="9.28515625" style="84" bestFit="1" customWidth="1"/>
    <col min="10424" max="10424" width="9.140625" style="84"/>
    <col min="10425" max="10425" width="9.28515625" style="84" bestFit="1" customWidth="1"/>
    <col min="10426" max="10430" width="9.140625" style="84"/>
    <col min="10431" max="10431" width="9.28515625" style="84" bestFit="1" customWidth="1"/>
    <col min="10432" max="10432" width="9.140625" style="84"/>
    <col min="10433" max="10433" width="9.28515625" style="84" bestFit="1" customWidth="1"/>
    <col min="10434" max="10438" width="9.140625" style="84"/>
    <col min="10439" max="10439" width="9.28515625" style="84" bestFit="1" customWidth="1"/>
    <col min="10440" max="10440" width="9.140625" style="84"/>
    <col min="10441" max="10441" width="9.28515625" style="84" bestFit="1" customWidth="1"/>
    <col min="10442" max="10446" width="9.140625" style="84"/>
    <col min="10447" max="10447" width="9.28515625" style="84" bestFit="1" customWidth="1"/>
    <col min="10448" max="10448" width="9.140625" style="84"/>
    <col min="10449" max="10449" width="9.28515625" style="84" bestFit="1" customWidth="1"/>
    <col min="10450" max="10454" width="9.140625" style="84"/>
    <col min="10455" max="10455" width="9.28515625" style="84" bestFit="1" customWidth="1"/>
    <col min="10456" max="10456" width="9.140625" style="84"/>
    <col min="10457" max="10457" width="9.28515625" style="84" bestFit="1" customWidth="1"/>
    <col min="10458" max="10462" width="9.140625" style="84"/>
    <col min="10463" max="10463" width="9.28515625" style="84" bestFit="1" customWidth="1"/>
    <col min="10464" max="10464" width="9.140625" style="84"/>
    <col min="10465" max="10465" width="9.28515625" style="84" bestFit="1" customWidth="1"/>
    <col min="10466" max="10470" width="9.140625" style="84"/>
    <col min="10471" max="10471" width="9.28515625" style="84" bestFit="1" customWidth="1"/>
    <col min="10472" max="10472" width="9.140625" style="84"/>
    <col min="10473" max="10473" width="9.28515625" style="84" bestFit="1" customWidth="1"/>
    <col min="10474" max="10478" width="9.140625" style="84"/>
    <col min="10479" max="10479" width="9.28515625" style="84" bestFit="1" customWidth="1"/>
    <col min="10480" max="10480" width="9.140625" style="84"/>
    <col min="10481" max="10481" width="9.28515625" style="84" bestFit="1" customWidth="1"/>
    <col min="10482" max="10486" width="9.140625" style="84"/>
    <col min="10487" max="10487" width="9.28515625" style="84" bestFit="1" customWidth="1"/>
    <col min="10488" max="10488" width="9.140625" style="84"/>
    <col min="10489" max="10489" width="9.28515625" style="84" bestFit="1" customWidth="1"/>
    <col min="10490" max="10494" width="9.140625" style="84"/>
    <col min="10495" max="10495" width="9.28515625" style="84" bestFit="1" customWidth="1"/>
    <col min="10496" max="10496" width="9.140625" style="84"/>
    <col min="10497" max="10497" width="9.28515625" style="84" bestFit="1" customWidth="1"/>
    <col min="10498" max="10502" width="9.140625" style="84"/>
    <col min="10503" max="10503" width="9.28515625" style="84" bestFit="1" customWidth="1"/>
    <col min="10504" max="10504" width="9.140625" style="84"/>
    <col min="10505" max="10505" width="9.28515625" style="84" bestFit="1" customWidth="1"/>
    <col min="10506" max="10510" width="9.140625" style="84"/>
    <col min="10511" max="10511" width="9.28515625" style="84" bestFit="1" customWidth="1"/>
    <col min="10512" max="10512" width="9.140625" style="84"/>
    <col min="10513" max="10513" width="9.28515625" style="84" bestFit="1" customWidth="1"/>
    <col min="10514" max="10518" width="9.140625" style="84"/>
    <col min="10519" max="10519" width="9.28515625" style="84" bestFit="1" customWidth="1"/>
    <col min="10520" max="10520" width="9.140625" style="84"/>
    <col min="10521" max="10521" width="9.28515625" style="84" bestFit="1" customWidth="1"/>
    <col min="10522" max="10526" width="9.140625" style="84"/>
    <col min="10527" max="10527" width="9.28515625" style="84" bestFit="1" customWidth="1"/>
    <col min="10528" max="10528" width="9.140625" style="84"/>
    <col min="10529" max="10529" width="9.28515625" style="84" bestFit="1" customWidth="1"/>
    <col min="10530" max="10534" width="9.140625" style="84"/>
    <col min="10535" max="10535" width="9.28515625" style="84" bestFit="1" customWidth="1"/>
    <col min="10536" max="10536" width="9.140625" style="84"/>
    <col min="10537" max="10537" width="9.28515625" style="84" bestFit="1" customWidth="1"/>
    <col min="10538" max="10542" width="9.140625" style="84"/>
    <col min="10543" max="10543" width="9.28515625" style="84" bestFit="1" customWidth="1"/>
    <col min="10544" max="10544" width="9.140625" style="84"/>
    <col min="10545" max="10545" width="9.28515625" style="84" bestFit="1" customWidth="1"/>
    <col min="10546" max="10550" width="9.140625" style="84"/>
    <col min="10551" max="10551" width="9.28515625" style="84" bestFit="1" customWidth="1"/>
    <col min="10552" max="10552" width="9.140625" style="84"/>
    <col min="10553" max="10553" width="9.28515625" style="84" bestFit="1" customWidth="1"/>
    <col min="10554" max="10558" width="9.140625" style="84"/>
    <col min="10559" max="10559" width="9.28515625" style="84" bestFit="1" customWidth="1"/>
    <col min="10560" max="10560" width="9.140625" style="84"/>
    <col min="10561" max="10561" width="9.28515625" style="84" bestFit="1" customWidth="1"/>
    <col min="10562" max="10566" width="9.140625" style="84"/>
    <col min="10567" max="10567" width="9.28515625" style="84" bestFit="1" customWidth="1"/>
    <col min="10568" max="10568" width="9.140625" style="84"/>
    <col min="10569" max="10569" width="9.28515625" style="84" bestFit="1" customWidth="1"/>
    <col min="10570" max="10574" width="9.140625" style="84"/>
    <col min="10575" max="10575" width="9.28515625" style="84" bestFit="1" customWidth="1"/>
    <col min="10576" max="10576" width="9.140625" style="84"/>
    <col min="10577" max="10577" width="9.28515625" style="84" bestFit="1" customWidth="1"/>
    <col min="10578" max="10582" width="9.140625" style="84"/>
    <col min="10583" max="10583" width="9.28515625" style="84" bestFit="1" customWidth="1"/>
    <col min="10584" max="10584" width="9.140625" style="84"/>
    <col min="10585" max="10585" width="9.28515625" style="84" bestFit="1" customWidth="1"/>
    <col min="10586" max="10590" width="9.140625" style="84"/>
    <col min="10591" max="10591" width="9.28515625" style="84" bestFit="1" customWidth="1"/>
    <col min="10592" max="10592" width="9.140625" style="84"/>
    <col min="10593" max="10593" width="9.28515625" style="84" bestFit="1" customWidth="1"/>
    <col min="10594" max="10598" width="9.140625" style="84"/>
    <col min="10599" max="10599" width="9.28515625" style="84" bestFit="1" customWidth="1"/>
    <col min="10600" max="10600" width="9.140625" style="84"/>
    <col min="10601" max="10601" width="9.28515625" style="84" bestFit="1" customWidth="1"/>
    <col min="10602" max="10606" width="9.140625" style="84"/>
    <col min="10607" max="10607" width="9.28515625" style="84" bestFit="1" customWidth="1"/>
    <col min="10608" max="10608" width="9.140625" style="84"/>
    <col min="10609" max="10609" width="9.28515625" style="84" bestFit="1" customWidth="1"/>
    <col min="10610" max="10614" width="9.140625" style="84"/>
    <col min="10615" max="10615" width="9.28515625" style="84" bestFit="1" customWidth="1"/>
    <col min="10616" max="10616" width="9.140625" style="84"/>
    <col min="10617" max="10617" width="9.28515625" style="84" bestFit="1" customWidth="1"/>
    <col min="10618" max="10622" width="9.140625" style="84"/>
    <col min="10623" max="10623" width="9.28515625" style="84" bestFit="1" customWidth="1"/>
    <col min="10624" max="10624" width="9.140625" style="84"/>
    <col min="10625" max="10625" width="9.28515625" style="84" bestFit="1" customWidth="1"/>
    <col min="10626" max="10630" width="9.140625" style="84"/>
    <col min="10631" max="10631" width="9.28515625" style="84" bestFit="1" customWidth="1"/>
    <col min="10632" max="10632" width="9.140625" style="84"/>
    <col min="10633" max="10633" width="9.28515625" style="84" bestFit="1" customWidth="1"/>
    <col min="10634" max="10638" width="9.140625" style="84"/>
    <col min="10639" max="10639" width="9.28515625" style="84" bestFit="1" customWidth="1"/>
    <col min="10640" max="10640" width="9.140625" style="84"/>
    <col min="10641" max="10641" width="9.28515625" style="84" bestFit="1" customWidth="1"/>
    <col min="10642" max="10646" width="9.140625" style="84"/>
    <col min="10647" max="10647" width="9.28515625" style="84" bestFit="1" customWidth="1"/>
    <col min="10648" max="10648" width="9.140625" style="84"/>
    <col min="10649" max="10649" width="9.28515625" style="84" bestFit="1" customWidth="1"/>
    <col min="10650" max="10654" width="9.140625" style="84"/>
    <col min="10655" max="10655" width="9.28515625" style="84" bestFit="1" customWidth="1"/>
    <col min="10656" max="10656" width="9.140625" style="84"/>
    <col min="10657" max="10657" width="9.28515625" style="84" bestFit="1" customWidth="1"/>
    <col min="10658" max="10662" width="9.140625" style="84"/>
    <col min="10663" max="10663" width="9.28515625" style="84" bestFit="1" customWidth="1"/>
    <col min="10664" max="10664" width="9.140625" style="84"/>
    <col min="10665" max="10665" width="9.28515625" style="84" bestFit="1" customWidth="1"/>
    <col min="10666" max="10670" width="9.140625" style="84"/>
    <col min="10671" max="10671" width="9.28515625" style="84" bestFit="1" customWidth="1"/>
    <col min="10672" max="10672" width="9.140625" style="84"/>
    <col min="10673" max="10673" width="9.28515625" style="84" bestFit="1" customWidth="1"/>
    <col min="10674" max="10678" width="9.140625" style="84"/>
    <col min="10679" max="10679" width="9.28515625" style="84" bestFit="1" customWidth="1"/>
    <col min="10680" max="10680" width="9.140625" style="84"/>
    <col min="10681" max="10681" width="9.28515625" style="84" bestFit="1" customWidth="1"/>
    <col min="10682" max="10686" width="9.140625" style="84"/>
    <col min="10687" max="10687" width="9.28515625" style="84" bestFit="1" customWidth="1"/>
    <col min="10688" max="10688" width="9.140625" style="84"/>
    <col min="10689" max="10689" width="9.28515625" style="84" bestFit="1" customWidth="1"/>
    <col min="10690" max="10694" width="9.140625" style="84"/>
    <col min="10695" max="10695" width="9.28515625" style="84" bestFit="1" customWidth="1"/>
    <col min="10696" max="10696" width="9.140625" style="84"/>
    <col min="10697" max="10697" width="9.28515625" style="84" bestFit="1" customWidth="1"/>
    <col min="10698" max="10702" width="9.140625" style="84"/>
    <col min="10703" max="10703" width="9.28515625" style="84" bestFit="1" customWidth="1"/>
    <col min="10704" max="10704" width="9.140625" style="84"/>
    <col min="10705" max="10705" width="9.28515625" style="84" bestFit="1" customWidth="1"/>
    <col min="10706" max="10710" width="9.140625" style="84"/>
    <col min="10711" max="10711" width="9.28515625" style="84" bestFit="1" customWidth="1"/>
    <col min="10712" max="10712" width="9.140625" style="84"/>
    <col min="10713" max="10713" width="9.28515625" style="84" bestFit="1" customWidth="1"/>
    <col min="10714" max="10718" width="9.140625" style="84"/>
    <col min="10719" max="10719" width="9.28515625" style="84" bestFit="1" customWidth="1"/>
    <col min="10720" max="10720" width="9.140625" style="84"/>
    <col min="10721" max="10721" width="9.28515625" style="84" bestFit="1" customWidth="1"/>
    <col min="10722" max="10726" width="9.140625" style="84"/>
    <col min="10727" max="10727" width="9.28515625" style="84" bestFit="1" customWidth="1"/>
    <col min="10728" max="10728" width="9.140625" style="84"/>
    <col min="10729" max="10729" width="9.28515625" style="84" bestFit="1" customWidth="1"/>
    <col min="10730" max="10734" width="9.140625" style="84"/>
    <col min="10735" max="10735" width="9.28515625" style="84" bestFit="1" customWidth="1"/>
    <col min="10736" max="10736" width="9.140625" style="84"/>
    <col min="10737" max="10737" width="9.28515625" style="84" bestFit="1" customWidth="1"/>
    <col min="10738" max="10742" width="9.140625" style="84"/>
    <col min="10743" max="10743" width="9.28515625" style="84" bestFit="1" customWidth="1"/>
    <col min="10744" max="10744" width="9.140625" style="84"/>
    <col min="10745" max="10745" width="9.28515625" style="84" bestFit="1" customWidth="1"/>
    <col min="10746" max="10750" width="9.140625" style="84"/>
    <col min="10751" max="10751" width="9.28515625" style="84" bestFit="1" customWidth="1"/>
    <col min="10752" max="10752" width="9.140625" style="84"/>
    <col min="10753" max="10753" width="9.28515625" style="84" bestFit="1" customWidth="1"/>
    <col min="10754" max="10758" width="9.140625" style="84"/>
    <col min="10759" max="10759" width="9.28515625" style="84" bestFit="1" customWidth="1"/>
    <col min="10760" max="10760" width="9.140625" style="84"/>
    <col min="10761" max="10761" width="9.28515625" style="84" bestFit="1" customWidth="1"/>
    <col min="10762" max="10766" width="9.140625" style="84"/>
    <col min="10767" max="10767" width="9.28515625" style="84" bestFit="1" customWidth="1"/>
    <col min="10768" max="10768" width="9.140625" style="84"/>
    <col min="10769" max="10769" width="9.28515625" style="84" bestFit="1" customWidth="1"/>
    <col min="10770" max="10774" width="9.140625" style="84"/>
    <col min="10775" max="10775" width="9.28515625" style="84" bestFit="1" customWidth="1"/>
    <col min="10776" max="10776" width="9.140625" style="84"/>
    <col min="10777" max="10777" width="9.28515625" style="84" bestFit="1" customWidth="1"/>
    <col min="10778" max="10782" width="9.140625" style="84"/>
    <col min="10783" max="10783" width="9.28515625" style="84" bestFit="1" customWidth="1"/>
    <col min="10784" max="10784" width="9.140625" style="84"/>
    <col min="10785" max="10785" width="9.28515625" style="84" bestFit="1" customWidth="1"/>
    <col min="10786" max="10790" width="9.140625" style="84"/>
    <col min="10791" max="10791" width="9.28515625" style="84" bestFit="1" customWidth="1"/>
    <col min="10792" max="10792" width="9.140625" style="84"/>
    <col min="10793" max="10793" width="9.28515625" style="84" bestFit="1" customWidth="1"/>
    <col min="10794" max="10798" width="9.140625" style="84"/>
    <col min="10799" max="10799" width="9.28515625" style="84" bestFit="1" customWidth="1"/>
    <col min="10800" max="10800" width="9.140625" style="84"/>
    <col min="10801" max="10801" width="9.28515625" style="84" bestFit="1" customWidth="1"/>
    <col min="10802" max="10806" width="9.140625" style="84"/>
    <col min="10807" max="10807" width="9.28515625" style="84" bestFit="1" customWidth="1"/>
    <col min="10808" max="10808" width="9.140625" style="84"/>
    <col min="10809" max="10809" width="9.28515625" style="84" bestFit="1" customWidth="1"/>
    <col min="10810" max="10814" width="9.140625" style="84"/>
    <col min="10815" max="10815" width="9.28515625" style="84" bestFit="1" customWidth="1"/>
    <col min="10816" max="10816" width="9.140625" style="84"/>
    <col min="10817" max="10817" width="9.28515625" style="84" bestFit="1" customWidth="1"/>
    <col min="10818" max="10822" width="9.140625" style="84"/>
    <col min="10823" max="10823" width="9.28515625" style="84" bestFit="1" customWidth="1"/>
    <col min="10824" max="10824" width="9.140625" style="84"/>
    <col min="10825" max="10825" width="9.28515625" style="84" bestFit="1" customWidth="1"/>
    <col min="10826" max="10830" width="9.140625" style="84"/>
    <col min="10831" max="10831" width="9.28515625" style="84" bestFit="1" customWidth="1"/>
    <col min="10832" max="10832" width="9.140625" style="84"/>
    <col min="10833" max="10833" width="9.28515625" style="84" bestFit="1" customWidth="1"/>
    <col min="10834" max="10838" width="9.140625" style="84"/>
    <col min="10839" max="10839" width="9.28515625" style="84" bestFit="1" customWidth="1"/>
    <col min="10840" max="10840" width="9.140625" style="84"/>
    <col min="10841" max="10841" width="9.28515625" style="84" bestFit="1" customWidth="1"/>
    <col min="10842" max="10846" width="9.140625" style="84"/>
    <col min="10847" max="10847" width="9.28515625" style="84" bestFit="1" customWidth="1"/>
    <col min="10848" max="10848" width="9.140625" style="84"/>
    <col min="10849" max="10849" width="9.28515625" style="84" bestFit="1" customWidth="1"/>
    <col min="10850" max="10854" width="9.140625" style="84"/>
    <col min="10855" max="10855" width="9.28515625" style="84" bestFit="1" customWidth="1"/>
    <col min="10856" max="10856" width="9.140625" style="84"/>
    <col min="10857" max="10857" width="9.28515625" style="84" bestFit="1" customWidth="1"/>
    <col min="10858" max="10862" width="9.140625" style="84"/>
    <col min="10863" max="10863" width="9.28515625" style="84" bestFit="1" customWidth="1"/>
    <col min="10864" max="10864" width="9.140625" style="84"/>
    <col min="10865" max="10865" width="9.28515625" style="84" bestFit="1" customWidth="1"/>
    <col min="10866" max="10870" width="9.140625" style="84"/>
    <col min="10871" max="10871" width="9.28515625" style="84" bestFit="1" customWidth="1"/>
    <col min="10872" max="10872" width="9.140625" style="84"/>
    <col min="10873" max="10873" width="9.28515625" style="84" bestFit="1" customWidth="1"/>
    <col min="10874" max="10878" width="9.140625" style="84"/>
    <col min="10879" max="10879" width="9.28515625" style="84" bestFit="1" customWidth="1"/>
    <col min="10880" max="10880" width="9.140625" style="84"/>
    <col min="10881" max="10881" width="9.28515625" style="84" bestFit="1" customWidth="1"/>
    <col min="10882" max="10886" width="9.140625" style="84"/>
    <col min="10887" max="10887" width="9.28515625" style="84" bestFit="1" customWidth="1"/>
    <col min="10888" max="10888" width="9.140625" style="84"/>
    <col min="10889" max="10889" width="9.28515625" style="84" bestFit="1" customWidth="1"/>
    <col min="10890" max="10894" width="9.140625" style="84"/>
    <col min="10895" max="10895" width="9.28515625" style="84" bestFit="1" customWidth="1"/>
    <col min="10896" max="10896" width="9.140625" style="84"/>
    <col min="10897" max="10897" width="9.28515625" style="84" bestFit="1" customWidth="1"/>
    <col min="10898" max="10902" width="9.140625" style="84"/>
    <col min="10903" max="10903" width="9.28515625" style="84" bestFit="1" customWidth="1"/>
    <col min="10904" max="10904" width="9.140625" style="84"/>
    <col min="10905" max="10905" width="9.28515625" style="84" bestFit="1" customWidth="1"/>
    <col min="10906" max="10910" width="9.140625" style="84"/>
    <col min="10911" max="10911" width="9.28515625" style="84" bestFit="1" customWidth="1"/>
    <col min="10912" max="10912" width="9.140625" style="84"/>
    <col min="10913" max="10913" width="9.28515625" style="84" bestFit="1" customWidth="1"/>
    <col min="10914" max="10918" width="9.140625" style="84"/>
    <col min="10919" max="10919" width="9.28515625" style="84" bestFit="1" customWidth="1"/>
    <col min="10920" max="10920" width="9.140625" style="84"/>
    <col min="10921" max="10921" width="9.28515625" style="84" bestFit="1" customWidth="1"/>
    <col min="10922" max="10926" width="9.140625" style="84"/>
    <col min="10927" max="10927" width="9.28515625" style="84" bestFit="1" customWidth="1"/>
    <col min="10928" max="10928" width="9.140625" style="84"/>
    <col min="10929" max="10929" width="9.28515625" style="84" bestFit="1" customWidth="1"/>
    <col min="10930" max="10934" width="9.140625" style="84"/>
    <col min="10935" max="10935" width="9.28515625" style="84" bestFit="1" customWidth="1"/>
    <col min="10936" max="10936" width="9.140625" style="84"/>
    <col min="10937" max="10937" width="9.28515625" style="84" bestFit="1" customWidth="1"/>
    <col min="10938" max="10942" width="9.140625" style="84"/>
    <col min="10943" max="10943" width="9.28515625" style="84" bestFit="1" customWidth="1"/>
    <col min="10944" max="10944" width="9.140625" style="84"/>
    <col min="10945" max="10945" width="9.28515625" style="84" bestFit="1" customWidth="1"/>
    <col min="10946" max="10950" width="9.140625" style="84"/>
    <col min="10951" max="10951" width="9.28515625" style="84" bestFit="1" customWidth="1"/>
    <col min="10952" max="10952" width="9.140625" style="84"/>
    <col min="10953" max="10953" width="9.28515625" style="84" bestFit="1" customWidth="1"/>
    <col min="10954" max="10958" width="9.140625" style="84"/>
    <col min="10959" max="10959" width="9.28515625" style="84" bestFit="1" customWidth="1"/>
    <col min="10960" max="10960" width="9.140625" style="84"/>
    <col min="10961" max="10961" width="9.28515625" style="84" bestFit="1" customWidth="1"/>
    <col min="10962" max="10966" width="9.140625" style="84"/>
    <col min="10967" max="10967" width="9.28515625" style="84" bestFit="1" customWidth="1"/>
    <col min="10968" max="10968" width="9.140625" style="84"/>
    <col min="10969" max="10969" width="9.28515625" style="84" bestFit="1" customWidth="1"/>
    <col min="10970" max="10974" width="9.140625" style="84"/>
    <col min="10975" max="10975" width="9.28515625" style="84" bestFit="1" customWidth="1"/>
    <col min="10976" max="10976" width="9.140625" style="84"/>
    <col min="10977" max="10977" width="9.28515625" style="84" bestFit="1" customWidth="1"/>
    <col min="10978" max="10982" width="9.140625" style="84"/>
    <col min="10983" max="10983" width="9.28515625" style="84" bestFit="1" customWidth="1"/>
    <col min="10984" max="10984" width="9.140625" style="84"/>
    <col min="10985" max="10985" width="9.28515625" style="84" bestFit="1" customWidth="1"/>
    <col min="10986" max="10990" width="9.140625" style="84"/>
    <col min="10991" max="10991" width="9.28515625" style="84" bestFit="1" customWidth="1"/>
    <col min="10992" max="10992" width="9.140625" style="84"/>
    <col min="10993" max="10993" width="9.28515625" style="84" bestFit="1" customWidth="1"/>
    <col min="10994" max="10998" width="9.140625" style="84"/>
    <col min="10999" max="10999" width="9.28515625" style="84" bestFit="1" customWidth="1"/>
    <col min="11000" max="11000" width="9.140625" style="84"/>
    <col min="11001" max="11001" width="9.28515625" style="84" bestFit="1" customWidth="1"/>
    <col min="11002" max="11006" width="9.140625" style="84"/>
    <col min="11007" max="11007" width="9.28515625" style="84" bestFit="1" customWidth="1"/>
    <col min="11008" max="11008" width="9.140625" style="84"/>
    <col min="11009" max="11009" width="9.28515625" style="84" bestFit="1" customWidth="1"/>
    <col min="11010" max="11014" width="9.140625" style="84"/>
    <col min="11015" max="11015" width="9.28515625" style="84" bestFit="1" customWidth="1"/>
    <col min="11016" max="11016" width="9.140625" style="84"/>
    <col min="11017" max="11017" width="9.28515625" style="84" bestFit="1" customWidth="1"/>
    <col min="11018" max="11022" width="9.140625" style="84"/>
    <col min="11023" max="11023" width="9.28515625" style="84" bestFit="1" customWidth="1"/>
    <col min="11024" max="11024" width="9.140625" style="84"/>
    <col min="11025" max="11025" width="9.28515625" style="84" bestFit="1" customWidth="1"/>
    <col min="11026" max="11030" width="9.140625" style="84"/>
    <col min="11031" max="11031" width="9.28515625" style="84" bestFit="1" customWidth="1"/>
    <col min="11032" max="11032" width="9.140625" style="84"/>
    <col min="11033" max="11033" width="9.28515625" style="84" bestFit="1" customWidth="1"/>
    <col min="11034" max="11038" width="9.140625" style="84"/>
    <col min="11039" max="11039" width="9.28515625" style="84" bestFit="1" customWidth="1"/>
    <col min="11040" max="11040" width="9.140625" style="84"/>
    <col min="11041" max="11041" width="9.28515625" style="84" bestFit="1" customWidth="1"/>
    <col min="11042" max="11046" width="9.140625" style="84"/>
    <col min="11047" max="11047" width="9.28515625" style="84" bestFit="1" customWidth="1"/>
    <col min="11048" max="11048" width="9.140625" style="84"/>
    <col min="11049" max="11049" width="9.28515625" style="84" bestFit="1" customWidth="1"/>
    <col min="11050" max="11054" width="9.140625" style="84"/>
    <col min="11055" max="11055" width="9.28515625" style="84" bestFit="1" customWidth="1"/>
    <col min="11056" max="11056" width="9.140625" style="84"/>
    <col min="11057" max="11057" width="9.28515625" style="84" bestFit="1" customWidth="1"/>
    <col min="11058" max="11062" width="9.140625" style="84"/>
    <col min="11063" max="11063" width="9.28515625" style="84" bestFit="1" customWidth="1"/>
    <col min="11064" max="11064" width="9.140625" style="84"/>
    <col min="11065" max="11065" width="9.28515625" style="84" bestFit="1" customWidth="1"/>
    <col min="11066" max="11070" width="9.140625" style="84"/>
    <col min="11071" max="11071" width="9.28515625" style="84" bestFit="1" customWidth="1"/>
    <col min="11072" max="11072" width="9.140625" style="84"/>
    <col min="11073" max="11073" width="9.28515625" style="84" bestFit="1" customWidth="1"/>
    <col min="11074" max="11078" width="9.140625" style="84"/>
    <col min="11079" max="11079" width="9.28515625" style="84" bestFit="1" customWidth="1"/>
    <col min="11080" max="11080" width="9.140625" style="84"/>
    <col min="11081" max="11081" width="9.28515625" style="84" bestFit="1" customWidth="1"/>
    <col min="11082" max="11086" width="9.140625" style="84"/>
    <col min="11087" max="11087" width="9.28515625" style="84" bestFit="1" customWidth="1"/>
    <col min="11088" max="11088" width="9.140625" style="84"/>
    <col min="11089" max="11089" width="9.28515625" style="84" bestFit="1" customWidth="1"/>
    <col min="11090" max="11094" width="9.140625" style="84"/>
    <col min="11095" max="11095" width="9.28515625" style="84" bestFit="1" customWidth="1"/>
    <col min="11096" max="11096" width="9.140625" style="84"/>
    <col min="11097" max="11097" width="9.28515625" style="84" bestFit="1" customWidth="1"/>
    <col min="11098" max="11102" width="9.140625" style="84"/>
    <col min="11103" max="11103" width="9.28515625" style="84" bestFit="1" customWidth="1"/>
    <col min="11104" max="11104" width="9.140625" style="84"/>
    <col min="11105" max="11105" width="9.28515625" style="84" bestFit="1" customWidth="1"/>
    <col min="11106" max="11110" width="9.140625" style="84"/>
    <col min="11111" max="11111" width="9.28515625" style="84" bestFit="1" customWidth="1"/>
    <col min="11112" max="11112" width="9.140625" style="84"/>
    <col min="11113" max="11113" width="9.28515625" style="84" bestFit="1" customWidth="1"/>
    <col min="11114" max="11118" width="9.140625" style="84"/>
    <col min="11119" max="11119" width="9.28515625" style="84" bestFit="1" customWidth="1"/>
    <col min="11120" max="11120" width="9.140625" style="84"/>
    <col min="11121" max="11121" width="9.28515625" style="84" bestFit="1" customWidth="1"/>
    <col min="11122" max="11126" width="9.140625" style="84"/>
    <col min="11127" max="11127" width="9.28515625" style="84" bestFit="1" customWidth="1"/>
    <col min="11128" max="11128" width="9.140625" style="84"/>
    <col min="11129" max="11129" width="9.28515625" style="84" bestFit="1" customWidth="1"/>
    <col min="11130" max="11134" width="9.140625" style="84"/>
    <col min="11135" max="11135" width="9.28515625" style="84" bestFit="1" customWidth="1"/>
    <col min="11136" max="11136" width="9.140625" style="84"/>
    <col min="11137" max="11137" width="9.28515625" style="84" bestFit="1" customWidth="1"/>
    <col min="11138" max="11142" width="9.140625" style="84"/>
    <col min="11143" max="11143" width="9.28515625" style="84" bestFit="1" customWidth="1"/>
    <col min="11144" max="11144" width="9.140625" style="84"/>
    <col min="11145" max="11145" width="9.28515625" style="84" bestFit="1" customWidth="1"/>
    <col min="11146" max="11150" width="9.140625" style="84"/>
    <col min="11151" max="11151" width="9.28515625" style="84" bestFit="1" customWidth="1"/>
    <col min="11152" max="11152" width="9.140625" style="84"/>
    <col min="11153" max="11153" width="9.28515625" style="84" bestFit="1" customWidth="1"/>
    <col min="11154" max="11158" width="9.140625" style="84"/>
    <col min="11159" max="11159" width="9.28515625" style="84" bestFit="1" customWidth="1"/>
    <col min="11160" max="11160" width="9.140625" style="84"/>
    <col min="11161" max="11161" width="9.28515625" style="84" bestFit="1" customWidth="1"/>
    <col min="11162" max="11166" width="9.140625" style="84"/>
    <col min="11167" max="11167" width="9.28515625" style="84" bestFit="1" customWidth="1"/>
    <col min="11168" max="11168" width="9.140625" style="84"/>
    <col min="11169" max="11169" width="9.28515625" style="84" bestFit="1" customWidth="1"/>
    <col min="11170" max="11174" width="9.140625" style="84"/>
    <col min="11175" max="11175" width="9.28515625" style="84" bestFit="1" customWidth="1"/>
    <col min="11176" max="11176" width="9.140625" style="84"/>
    <col min="11177" max="11177" width="9.28515625" style="84" bestFit="1" customWidth="1"/>
    <col min="11178" max="11182" width="9.140625" style="84"/>
    <col min="11183" max="11183" width="9.28515625" style="84" bestFit="1" customWidth="1"/>
    <col min="11184" max="11184" width="9.140625" style="84"/>
    <col min="11185" max="11185" width="9.28515625" style="84" bestFit="1" customWidth="1"/>
    <col min="11186" max="11190" width="9.140625" style="84"/>
    <col min="11191" max="11191" width="9.28515625" style="84" bestFit="1" customWidth="1"/>
    <col min="11192" max="11192" width="9.140625" style="84"/>
    <col min="11193" max="11193" width="9.28515625" style="84" bestFit="1" customWidth="1"/>
    <col min="11194" max="11198" width="9.140625" style="84"/>
    <col min="11199" max="11199" width="9.28515625" style="84" bestFit="1" customWidth="1"/>
    <col min="11200" max="11200" width="9.140625" style="84"/>
    <col min="11201" max="11201" width="9.28515625" style="84" bestFit="1" customWidth="1"/>
    <col min="11202" max="11206" width="9.140625" style="84"/>
    <col min="11207" max="11207" width="9.28515625" style="84" bestFit="1" customWidth="1"/>
    <col min="11208" max="11208" width="9.140625" style="84"/>
    <col min="11209" max="11209" width="9.28515625" style="84" bestFit="1" customWidth="1"/>
    <col min="11210" max="11214" width="9.140625" style="84"/>
    <col min="11215" max="11215" width="9.28515625" style="84" bestFit="1" customWidth="1"/>
    <col min="11216" max="11216" width="9.140625" style="84"/>
    <col min="11217" max="11217" width="9.28515625" style="84" bestFit="1" customWidth="1"/>
    <col min="11218" max="11222" width="9.140625" style="84"/>
    <col min="11223" max="11223" width="9.28515625" style="84" bestFit="1" customWidth="1"/>
    <col min="11224" max="11224" width="9.140625" style="84"/>
    <col min="11225" max="11225" width="9.28515625" style="84" bestFit="1" customWidth="1"/>
    <col min="11226" max="11230" width="9.140625" style="84"/>
    <col min="11231" max="11231" width="9.28515625" style="84" bestFit="1" customWidth="1"/>
    <col min="11232" max="11232" width="9.140625" style="84"/>
    <col min="11233" max="11233" width="9.28515625" style="84" bestFit="1" customWidth="1"/>
    <col min="11234" max="11238" width="9.140625" style="84"/>
    <col min="11239" max="11239" width="9.28515625" style="84" bestFit="1" customWidth="1"/>
    <col min="11240" max="11240" width="9.140625" style="84"/>
    <col min="11241" max="11241" width="9.28515625" style="84" bestFit="1" customWidth="1"/>
    <col min="11242" max="11246" width="9.140625" style="84"/>
    <col min="11247" max="11247" width="9.28515625" style="84" bestFit="1" customWidth="1"/>
    <col min="11248" max="11248" width="9.140625" style="84"/>
    <col min="11249" max="11249" width="9.28515625" style="84" bestFit="1" customWidth="1"/>
    <col min="11250" max="11254" width="9.140625" style="84"/>
    <col min="11255" max="11255" width="9.28515625" style="84" bestFit="1" customWidth="1"/>
    <col min="11256" max="11256" width="9.140625" style="84"/>
    <col min="11257" max="11257" width="9.28515625" style="84" bestFit="1" customWidth="1"/>
    <col min="11258" max="11262" width="9.140625" style="84"/>
    <col min="11263" max="11263" width="9.28515625" style="84" bestFit="1" customWidth="1"/>
    <col min="11264" max="11264" width="9.140625" style="84"/>
    <col min="11265" max="11265" width="9.28515625" style="84" bestFit="1" customWidth="1"/>
    <col min="11266" max="11270" width="9.140625" style="84"/>
    <col min="11271" max="11271" width="9.28515625" style="84" bestFit="1" customWidth="1"/>
    <col min="11272" max="11272" width="9.140625" style="84"/>
    <col min="11273" max="11273" width="9.28515625" style="84" bestFit="1" customWidth="1"/>
    <col min="11274" max="11278" width="9.140625" style="84"/>
    <col min="11279" max="11279" width="9.28515625" style="84" bestFit="1" customWidth="1"/>
    <col min="11280" max="11280" width="9.140625" style="84"/>
    <col min="11281" max="11281" width="9.28515625" style="84" bestFit="1" customWidth="1"/>
    <col min="11282" max="11286" width="9.140625" style="84"/>
    <col min="11287" max="11287" width="9.28515625" style="84" bestFit="1" customWidth="1"/>
    <col min="11288" max="11288" width="9.140625" style="84"/>
    <col min="11289" max="11289" width="9.28515625" style="84" bestFit="1" customWidth="1"/>
    <col min="11290" max="11294" width="9.140625" style="84"/>
    <col min="11295" max="11295" width="9.28515625" style="84" bestFit="1" customWidth="1"/>
    <col min="11296" max="11296" width="9.140625" style="84"/>
    <col min="11297" max="11297" width="9.28515625" style="84" bestFit="1" customWidth="1"/>
    <col min="11298" max="11302" width="9.140625" style="84"/>
    <col min="11303" max="11303" width="9.28515625" style="84" bestFit="1" customWidth="1"/>
    <col min="11304" max="11304" width="9.140625" style="84"/>
    <col min="11305" max="11305" width="9.28515625" style="84" bestFit="1" customWidth="1"/>
    <col min="11306" max="11310" width="9.140625" style="84"/>
    <col min="11311" max="11311" width="9.28515625" style="84" bestFit="1" customWidth="1"/>
    <col min="11312" max="11312" width="9.140625" style="84"/>
    <col min="11313" max="11313" width="9.28515625" style="84" bestFit="1" customWidth="1"/>
    <col min="11314" max="11318" width="9.140625" style="84"/>
    <col min="11319" max="11319" width="9.28515625" style="84" bestFit="1" customWidth="1"/>
    <col min="11320" max="11320" width="9.140625" style="84"/>
    <col min="11321" max="11321" width="9.28515625" style="84" bestFit="1" customWidth="1"/>
    <col min="11322" max="11326" width="9.140625" style="84"/>
    <col min="11327" max="11327" width="9.28515625" style="84" bestFit="1" customWidth="1"/>
    <col min="11328" max="11328" width="9.140625" style="84"/>
    <col min="11329" max="11329" width="9.28515625" style="84" bestFit="1" customWidth="1"/>
    <col min="11330" max="11334" width="9.140625" style="84"/>
    <col min="11335" max="11335" width="9.28515625" style="84" bestFit="1" customWidth="1"/>
    <col min="11336" max="11336" width="9.140625" style="84"/>
    <col min="11337" max="11337" width="9.28515625" style="84" bestFit="1" customWidth="1"/>
    <col min="11338" max="11342" width="9.140625" style="84"/>
    <col min="11343" max="11343" width="9.28515625" style="84" bestFit="1" customWidth="1"/>
    <col min="11344" max="11344" width="9.140625" style="84"/>
    <col min="11345" max="11345" width="9.28515625" style="84" bestFit="1" customWidth="1"/>
    <col min="11346" max="11350" width="9.140625" style="84"/>
    <col min="11351" max="11351" width="9.28515625" style="84" bestFit="1" customWidth="1"/>
    <col min="11352" max="11352" width="9.140625" style="84"/>
    <col min="11353" max="11353" width="9.28515625" style="84" bestFit="1" customWidth="1"/>
    <col min="11354" max="11358" width="9.140625" style="84"/>
    <col min="11359" max="11359" width="9.28515625" style="84" bestFit="1" customWidth="1"/>
    <col min="11360" max="11360" width="9.140625" style="84"/>
    <col min="11361" max="11361" width="9.28515625" style="84" bestFit="1" customWidth="1"/>
    <col min="11362" max="11366" width="9.140625" style="84"/>
    <col min="11367" max="11367" width="9.28515625" style="84" bestFit="1" customWidth="1"/>
    <col min="11368" max="11368" width="9.140625" style="84"/>
    <col min="11369" max="11369" width="9.28515625" style="84" bestFit="1" customWidth="1"/>
    <col min="11370" max="11374" width="9.140625" style="84"/>
    <col min="11375" max="11375" width="9.28515625" style="84" bestFit="1" customWidth="1"/>
    <col min="11376" max="11376" width="9.140625" style="84"/>
    <col min="11377" max="11377" width="9.28515625" style="84" bestFit="1" customWidth="1"/>
    <col min="11378" max="11382" width="9.140625" style="84"/>
    <col min="11383" max="11383" width="9.28515625" style="84" bestFit="1" customWidth="1"/>
    <col min="11384" max="11384" width="9.140625" style="84"/>
    <col min="11385" max="11385" width="9.28515625" style="84" bestFit="1" customWidth="1"/>
    <col min="11386" max="11390" width="9.140625" style="84"/>
    <col min="11391" max="11391" width="9.28515625" style="84" bestFit="1" customWidth="1"/>
    <col min="11392" max="11392" width="9.140625" style="84"/>
    <col min="11393" max="11393" width="9.28515625" style="84" bestFit="1" customWidth="1"/>
    <col min="11394" max="11398" width="9.140625" style="84"/>
    <col min="11399" max="11399" width="9.28515625" style="84" bestFit="1" customWidth="1"/>
    <col min="11400" max="11400" width="9.140625" style="84"/>
    <col min="11401" max="11401" width="9.28515625" style="84" bestFit="1" customWidth="1"/>
    <col min="11402" max="11406" width="9.140625" style="84"/>
    <col min="11407" max="11407" width="9.28515625" style="84" bestFit="1" customWidth="1"/>
    <col min="11408" max="11408" width="9.140625" style="84"/>
    <col min="11409" max="11409" width="9.28515625" style="84" bestFit="1" customWidth="1"/>
    <col min="11410" max="11414" width="9.140625" style="84"/>
    <col min="11415" max="11415" width="9.28515625" style="84" bestFit="1" customWidth="1"/>
    <col min="11416" max="11416" width="9.140625" style="84"/>
    <col min="11417" max="11417" width="9.28515625" style="84" bestFit="1" customWidth="1"/>
    <col min="11418" max="11422" width="9.140625" style="84"/>
    <col min="11423" max="11423" width="9.28515625" style="84" bestFit="1" customWidth="1"/>
    <col min="11424" max="11424" width="9.140625" style="84"/>
    <col min="11425" max="11425" width="9.28515625" style="84" bestFit="1" customWidth="1"/>
    <col min="11426" max="11430" width="9.140625" style="84"/>
    <col min="11431" max="11431" width="9.28515625" style="84" bestFit="1" customWidth="1"/>
    <col min="11432" max="11432" width="9.140625" style="84"/>
    <col min="11433" max="11433" width="9.28515625" style="84" bestFit="1" customWidth="1"/>
    <col min="11434" max="11438" width="9.140625" style="84"/>
    <col min="11439" max="11439" width="9.28515625" style="84" bestFit="1" customWidth="1"/>
    <col min="11440" max="11440" width="9.140625" style="84"/>
    <col min="11441" max="11441" width="9.28515625" style="84" bestFit="1" customWidth="1"/>
    <col min="11442" max="11446" width="9.140625" style="84"/>
    <col min="11447" max="11447" width="9.28515625" style="84" bestFit="1" customWidth="1"/>
    <col min="11448" max="11448" width="9.140625" style="84"/>
    <col min="11449" max="11449" width="9.28515625" style="84" bestFit="1" customWidth="1"/>
    <col min="11450" max="11454" width="9.140625" style="84"/>
    <col min="11455" max="11455" width="9.28515625" style="84" bestFit="1" customWidth="1"/>
    <col min="11456" max="11456" width="9.140625" style="84"/>
    <col min="11457" max="11457" width="9.28515625" style="84" bestFit="1" customWidth="1"/>
    <col min="11458" max="11462" width="9.140625" style="84"/>
    <col min="11463" max="11463" width="9.28515625" style="84" bestFit="1" customWidth="1"/>
    <col min="11464" max="11464" width="9.140625" style="84"/>
    <col min="11465" max="11465" width="9.28515625" style="84" bestFit="1" customWidth="1"/>
    <col min="11466" max="11470" width="9.140625" style="84"/>
    <col min="11471" max="11471" width="9.28515625" style="84" bestFit="1" customWidth="1"/>
    <col min="11472" max="11472" width="9.140625" style="84"/>
    <col min="11473" max="11473" width="9.28515625" style="84" bestFit="1" customWidth="1"/>
    <col min="11474" max="11478" width="9.140625" style="84"/>
    <col min="11479" max="11479" width="9.28515625" style="84" bestFit="1" customWidth="1"/>
    <col min="11480" max="11480" width="9.140625" style="84"/>
    <col min="11481" max="11481" width="9.28515625" style="84" bestFit="1" customWidth="1"/>
    <col min="11482" max="11486" width="9.140625" style="84"/>
    <col min="11487" max="11487" width="9.28515625" style="84" bestFit="1" customWidth="1"/>
    <col min="11488" max="11488" width="9.140625" style="84"/>
    <col min="11489" max="11489" width="9.28515625" style="84" bestFit="1" customWidth="1"/>
    <col min="11490" max="11494" width="9.140625" style="84"/>
    <col min="11495" max="11495" width="9.28515625" style="84" bestFit="1" customWidth="1"/>
    <col min="11496" max="11496" width="9.140625" style="84"/>
    <col min="11497" max="11497" width="9.28515625" style="84" bestFit="1" customWidth="1"/>
    <col min="11498" max="11502" width="9.140625" style="84"/>
    <col min="11503" max="11503" width="9.28515625" style="84" bestFit="1" customWidth="1"/>
    <col min="11504" max="11504" width="9.140625" style="84"/>
    <col min="11505" max="11505" width="9.28515625" style="84" bestFit="1" customWidth="1"/>
    <col min="11506" max="11510" width="9.140625" style="84"/>
    <col min="11511" max="11511" width="9.28515625" style="84" bestFit="1" customWidth="1"/>
    <col min="11512" max="11512" width="9.140625" style="84"/>
    <col min="11513" max="11513" width="9.28515625" style="84" bestFit="1" customWidth="1"/>
    <col min="11514" max="11518" width="9.140625" style="84"/>
    <col min="11519" max="11519" width="9.28515625" style="84" bestFit="1" customWidth="1"/>
    <col min="11520" max="11520" width="9.140625" style="84"/>
    <col min="11521" max="11521" width="9.28515625" style="84" bestFit="1" customWidth="1"/>
    <col min="11522" max="11526" width="9.140625" style="84"/>
    <col min="11527" max="11527" width="9.28515625" style="84" bestFit="1" customWidth="1"/>
    <col min="11528" max="11528" width="9.140625" style="84"/>
    <col min="11529" max="11529" width="9.28515625" style="84" bestFit="1" customWidth="1"/>
    <col min="11530" max="11534" width="9.140625" style="84"/>
    <col min="11535" max="11535" width="9.28515625" style="84" bestFit="1" customWidth="1"/>
    <col min="11536" max="11536" width="9.140625" style="84"/>
    <col min="11537" max="11537" width="9.28515625" style="84" bestFit="1" customWidth="1"/>
    <col min="11538" max="11542" width="9.140625" style="84"/>
    <col min="11543" max="11543" width="9.28515625" style="84" bestFit="1" customWidth="1"/>
    <col min="11544" max="11544" width="9.140625" style="84"/>
    <col min="11545" max="11545" width="9.28515625" style="84" bestFit="1" customWidth="1"/>
    <col min="11546" max="11550" width="9.140625" style="84"/>
    <col min="11551" max="11551" width="9.28515625" style="84" bestFit="1" customWidth="1"/>
    <col min="11552" max="11552" width="9.140625" style="84"/>
    <col min="11553" max="11553" width="9.28515625" style="84" bestFit="1" customWidth="1"/>
    <col min="11554" max="11558" width="9.140625" style="84"/>
    <col min="11559" max="11559" width="9.28515625" style="84" bestFit="1" customWidth="1"/>
    <col min="11560" max="11560" width="9.140625" style="84"/>
    <col min="11561" max="11561" width="9.28515625" style="84" bestFit="1" customWidth="1"/>
    <col min="11562" max="11566" width="9.140625" style="84"/>
    <col min="11567" max="11567" width="9.28515625" style="84" bestFit="1" customWidth="1"/>
    <col min="11568" max="11568" width="9.140625" style="84"/>
    <col min="11569" max="11569" width="9.28515625" style="84" bestFit="1" customWidth="1"/>
    <col min="11570" max="11574" width="9.140625" style="84"/>
    <col min="11575" max="11575" width="9.28515625" style="84" bestFit="1" customWidth="1"/>
    <col min="11576" max="11576" width="9.140625" style="84"/>
    <col min="11577" max="11577" width="9.28515625" style="84" bestFit="1" customWidth="1"/>
    <col min="11578" max="11582" width="9.140625" style="84"/>
    <col min="11583" max="11583" width="9.28515625" style="84" bestFit="1" customWidth="1"/>
    <col min="11584" max="11584" width="9.140625" style="84"/>
    <col min="11585" max="11585" width="9.28515625" style="84" bestFit="1" customWidth="1"/>
    <col min="11586" max="11590" width="9.140625" style="84"/>
    <col min="11591" max="11591" width="9.28515625" style="84" bestFit="1" customWidth="1"/>
    <col min="11592" max="11592" width="9.140625" style="84"/>
    <col min="11593" max="11593" width="9.28515625" style="84" bestFit="1" customWidth="1"/>
    <col min="11594" max="11598" width="9.140625" style="84"/>
    <col min="11599" max="11599" width="9.28515625" style="84" bestFit="1" customWidth="1"/>
    <col min="11600" max="11600" width="9.140625" style="84"/>
    <col min="11601" max="11601" width="9.28515625" style="84" bestFit="1" customWidth="1"/>
    <col min="11602" max="11606" width="9.140625" style="84"/>
    <col min="11607" max="11607" width="9.28515625" style="84" bestFit="1" customWidth="1"/>
    <col min="11608" max="11608" width="9.140625" style="84"/>
    <col min="11609" max="11609" width="9.28515625" style="84" bestFit="1" customWidth="1"/>
    <col min="11610" max="11614" width="9.140625" style="84"/>
    <col min="11615" max="11615" width="9.28515625" style="84" bestFit="1" customWidth="1"/>
    <col min="11616" max="11616" width="9.140625" style="84"/>
    <col min="11617" max="11617" width="9.28515625" style="84" bestFit="1" customWidth="1"/>
    <col min="11618" max="11622" width="9.140625" style="84"/>
    <col min="11623" max="11623" width="9.28515625" style="84" bestFit="1" customWidth="1"/>
    <col min="11624" max="11624" width="9.140625" style="84"/>
    <col min="11625" max="11625" width="9.28515625" style="84" bestFit="1" customWidth="1"/>
    <col min="11626" max="11630" width="9.140625" style="84"/>
    <col min="11631" max="11631" width="9.28515625" style="84" bestFit="1" customWidth="1"/>
    <col min="11632" max="11632" width="9.140625" style="84"/>
    <col min="11633" max="11633" width="9.28515625" style="84" bestFit="1" customWidth="1"/>
    <col min="11634" max="11638" width="9.140625" style="84"/>
    <col min="11639" max="11639" width="9.28515625" style="84" bestFit="1" customWidth="1"/>
    <col min="11640" max="11640" width="9.140625" style="84"/>
    <col min="11641" max="11641" width="9.28515625" style="84" bestFit="1" customWidth="1"/>
    <col min="11642" max="11646" width="9.140625" style="84"/>
    <col min="11647" max="11647" width="9.28515625" style="84" bestFit="1" customWidth="1"/>
    <col min="11648" max="11648" width="9.140625" style="84"/>
    <col min="11649" max="11649" width="9.28515625" style="84" bestFit="1" customWidth="1"/>
    <col min="11650" max="11654" width="9.140625" style="84"/>
    <col min="11655" max="11655" width="9.28515625" style="84" bestFit="1" customWidth="1"/>
    <col min="11656" max="11656" width="9.140625" style="84"/>
    <col min="11657" max="11657" width="9.28515625" style="84" bestFit="1" customWidth="1"/>
    <col min="11658" max="11662" width="9.140625" style="84"/>
    <col min="11663" max="11663" width="9.28515625" style="84" bestFit="1" customWidth="1"/>
    <col min="11664" max="11664" width="9.140625" style="84"/>
    <col min="11665" max="11665" width="9.28515625" style="84" bestFit="1" customWidth="1"/>
    <col min="11666" max="11670" width="9.140625" style="84"/>
    <col min="11671" max="11671" width="9.28515625" style="84" bestFit="1" customWidth="1"/>
    <col min="11672" max="11672" width="9.140625" style="84"/>
    <col min="11673" max="11673" width="9.28515625" style="84" bestFit="1" customWidth="1"/>
    <col min="11674" max="11678" width="9.140625" style="84"/>
    <col min="11679" max="11679" width="9.28515625" style="84" bestFit="1" customWidth="1"/>
    <col min="11680" max="11680" width="9.140625" style="84"/>
    <col min="11681" max="11681" width="9.28515625" style="84" bestFit="1" customWidth="1"/>
    <col min="11682" max="11686" width="9.140625" style="84"/>
    <col min="11687" max="11687" width="9.28515625" style="84" bestFit="1" customWidth="1"/>
    <col min="11688" max="11688" width="9.140625" style="84"/>
    <col min="11689" max="11689" width="9.28515625" style="84" bestFit="1" customWidth="1"/>
    <col min="11690" max="11694" width="9.140625" style="84"/>
    <col min="11695" max="11695" width="9.28515625" style="84" bestFit="1" customWidth="1"/>
    <col min="11696" max="11696" width="9.140625" style="84"/>
    <col min="11697" max="11697" width="9.28515625" style="84" bestFit="1" customWidth="1"/>
    <col min="11698" max="11702" width="9.140625" style="84"/>
    <col min="11703" max="11703" width="9.28515625" style="84" bestFit="1" customWidth="1"/>
    <col min="11704" max="11704" width="9.140625" style="84"/>
    <col min="11705" max="11705" width="9.28515625" style="84" bestFit="1" customWidth="1"/>
    <col min="11706" max="11710" width="9.140625" style="84"/>
    <col min="11711" max="11711" width="9.28515625" style="84" bestFit="1" customWidth="1"/>
    <col min="11712" max="11712" width="9.140625" style="84"/>
    <col min="11713" max="11713" width="9.28515625" style="84" bestFit="1" customWidth="1"/>
    <col min="11714" max="11718" width="9.140625" style="84"/>
    <col min="11719" max="11719" width="9.28515625" style="84" bestFit="1" customWidth="1"/>
    <col min="11720" max="11720" width="9.140625" style="84"/>
    <col min="11721" max="11721" width="9.28515625" style="84" bestFit="1" customWidth="1"/>
    <col min="11722" max="11726" width="9.140625" style="84"/>
    <col min="11727" max="11727" width="9.28515625" style="84" bestFit="1" customWidth="1"/>
    <col min="11728" max="11728" width="9.140625" style="84"/>
    <col min="11729" max="11729" width="9.28515625" style="84" bestFit="1" customWidth="1"/>
    <col min="11730" max="11734" width="9.140625" style="84"/>
    <col min="11735" max="11735" width="9.28515625" style="84" bestFit="1" customWidth="1"/>
    <col min="11736" max="11736" width="9.140625" style="84"/>
    <col min="11737" max="11737" width="9.28515625" style="84" bestFit="1" customWidth="1"/>
    <col min="11738" max="11742" width="9.140625" style="84"/>
    <col min="11743" max="11743" width="9.28515625" style="84" bestFit="1" customWidth="1"/>
    <col min="11744" max="11744" width="9.140625" style="84"/>
    <col min="11745" max="11745" width="9.28515625" style="84" bestFit="1" customWidth="1"/>
    <col min="11746" max="11750" width="9.140625" style="84"/>
    <col min="11751" max="11751" width="9.28515625" style="84" bestFit="1" customWidth="1"/>
    <col min="11752" max="11752" width="9.140625" style="84"/>
    <col min="11753" max="11753" width="9.28515625" style="84" bestFit="1" customWidth="1"/>
    <col min="11754" max="11758" width="9.140625" style="84"/>
    <col min="11759" max="11759" width="9.28515625" style="84" bestFit="1" customWidth="1"/>
    <col min="11760" max="11760" width="9.140625" style="84"/>
    <col min="11761" max="11761" width="9.28515625" style="84" bestFit="1" customWidth="1"/>
    <col min="11762" max="11766" width="9.140625" style="84"/>
    <col min="11767" max="11767" width="9.28515625" style="84" bestFit="1" customWidth="1"/>
    <col min="11768" max="11768" width="9.140625" style="84"/>
    <col min="11769" max="11769" width="9.28515625" style="84" bestFit="1" customWidth="1"/>
    <col min="11770" max="11774" width="9.140625" style="84"/>
    <col min="11775" max="11775" width="9.28515625" style="84" bestFit="1" customWidth="1"/>
    <col min="11776" max="11776" width="9.140625" style="84"/>
    <col min="11777" max="11777" width="9.28515625" style="84" bestFit="1" customWidth="1"/>
    <col min="11778" max="11782" width="9.140625" style="84"/>
    <col min="11783" max="11783" width="9.28515625" style="84" bestFit="1" customWidth="1"/>
    <col min="11784" max="11784" width="9.140625" style="84"/>
    <col min="11785" max="11785" width="9.28515625" style="84" bestFit="1" customWidth="1"/>
    <col min="11786" max="11790" width="9.140625" style="84"/>
    <col min="11791" max="11791" width="9.28515625" style="84" bestFit="1" customWidth="1"/>
    <col min="11792" max="11792" width="9.140625" style="84"/>
    <col min="11793" max="11793" width="9.28515625" style="84" bestFit="1" customWidth="1"/>
    <col min="11794" max="11798" width="9.140625" style="84"/>
    <col min="11799" max="11799" width="9.28515625" style="84" bestFit="1" customWidth="1"/>
    <col min="11800" max="11800" width="9.140625" style="84"/>
    <col min="11801" max="11801" width="9.28515625" style="84" bestFit="1" customWidth="1"/>
    <col min="11802" max="11806" width="9.140625" style="84"/>
    <col min="11807" max="11807" width="9.28515625" style="84" bestFit="1" customWidth="1"/>
    <col min="11808" max="11808" width="9.140625" style="84"/>
    <col min="11809" max="11809" width="9.28515625" style="84" bestFit="1" customWidth="1"/>
    <col min="11810" max="11814" width="9.140625" style="84"/>
    <col min="11815" max="11815" width="9.28515625" style="84" bestFit="1" customWidth="1"/>
    <col min="11816" max="11816" width="9.140625" style="84"/>
    <col min="11817" max="11817" width="9.28515625" style="84" bestFit="1" customWidth="1"/>
    <col min="11818" max="11822" width="9.140625" style="84"/>
    <col min="11823" max="11823" width="9.28515625" style="84" bestFit="1" customWidth="1"/>
    <col min="11824" max="11824" width="9.140625" style="84"/>
    <col min="11825" max="11825" width="9.28515625" style="84" bestFit="1" customWidth="1"/>
    <col min="11826" max="11830" width="9.140625" style="84"/>
    <col min="11831" max="11831" width="9.28515625" style="84" bestFit="1" customWidth="1"/>
    <col min="11832" max="11832" width="9.140625" style="84"/>
    <col min="11833" max="11833" width="9.28515625" style="84" bestFit="1" customWidth="1"/>
    <col min="11834" max="11838" width="9.140625" style="84"/>
    <col min="11839" max="11839" width="9.28515625" style="84" bestFit="1" customWidth="1"/>
    <col min="11840" max="11840" width="9.140625" style="84"/>
    <col min="11841" max="11841" width="9.28515625" style="84" bestFit="1" customWidth="1"/>
    <col min="11842" max="11846" width="9.140625" style="84"/>
    <col min="11847" max="11847" width="9.28515625" style="84" bestFit="1" customWidth="1"/>
    <col min="11848" max="11848" width="9.140625" style="84"/>
    <col min="11849" max="11849" width="9.28515625" style="84" bestFit="1" customWidth="1"/>
    <col min="11850" max="11854" width="9.140625" style="84"/>
    <col min="11855" max="11855" width="9.28515625" style="84" bestFit="1" customWidth="1"/>
    <col min="11856" max="11856" width="9.140625" style="84"/>
    <col min="11857" max="11857" width="9.28515625" style="84" bestFit="1" customWidth="1"/>
    <col min="11858" max="11862" width="9.140625" style="84"/>
    <col min="11863" max="11863" width="9.28515625" style="84" bestFit="1" customWidth="1"/>
    <col min="11864" max="11864" width="9.140625" style="84"/>
    <col min="11865" max="11865" width="9.28515625" style="84" bestFit="1" customWidth="1"/>
    <col min="11866" max="11870" width="9.140625" style="84"/>
    <col min="11871" max="11871" width="9.28515625" style="84" bestFit="1" customWidth="1"/>
    <col min="11872" max="11872" width="9.140625" style="84"/>
    <col min="11873" max="11873" width="9.28515625" style="84" bestFit="1" customWidth="1"/>
    <col min="11874" max="11878" width="9.140625" style="84"/>
    <col min="11879" max="11879" width="9.28515625" style="84" bestFit="1" customWidth="1"/>
    <col min="11880" max="11880" width="9.140625" style="84"/>
    <col min="11881" max="11881" width="9.28515625" style="84" bestFit="1" customWidth="1"/>
    <col min="11882" max="11886" width="9.140625" style="84"/>
    <col min="11887" max="11887" width="9.28515625" style="84" bestFit="1" customWidth="1"/>
    <col min="11888" max="11888" width="9.140625" style="84"/>
    <col min="11889" max="11889" width="9.28515625" style="84" bestFit="1" customWidth="1"/>
    <col min="11890" max="11894" width="9.140625" style="84"/>
    <col min="11895" max="11895" width="9.28515625" style="84" bestFit="1" customWidth="1"/>
    <col min="11896" max="11896" width="9.140625" style="84"/>
    <col min="11897" max="11897" width="9.28515625" style="84" bestFit="1" customWidth="1"/>
    <col min="11898" max="11902" width="9.140625" style="84"/>
    <col min="11903" max="11903" width="9.28515625" style="84" bestFit="1" customWidth="1"/>
    <col min="11904" max="11904" width="9.140625" style="84"/>
    <col min="11905" max="11905" width="9.28515625" style="84" bestFit="1" customWidth="1"/>
    <col min="11906" max="11910" width="9.140625" style="84"/>
    <col min="11911" max="11911" width="9.28515625" style="84" bestFit="1" customWidth="1"/>
    <col min="11912" max="11912" width="9.140625" style="84"/>
    <col min="11913" max="11913" width="9.28515625" style="84" bestFit="1" customWidth="1"/>
    <col min="11914" max="11918" width="9.140625" style="84"/>
    <col min="11919" max="11919" width="9.28515625" style="84" bestFit="1" customWidth="1"/>
    <col min="11920" max="11920" width="9.140625" style="84"/>
    <col min="11921" max="11921" width="9.28515625" style="84" bestFit="1" customWidth="1"/>
    <col min="11922" max="11926" width="9.140625" style="84"/>
    <col min="11927" max="11927" width="9.28515625" style="84" bestFit="1" customWidth="1"/>
    <col min="11928" max="11928" width="9.140625" style="84"/>
    <col min="11929" max="11929" width="9.28515625" style="84" bestFit="1" customWidth="1"/>
    <col min="11930" max="11934" width="9.140625" style="84"/>
    <col min="11935" max="11935" width="9.28515625" style="84" bestFit="1" customWidth="1"/>
    <col min="11936" max="11936" width="9.140625" style="84"/>
    <col min="11937" max="11937" width="9.28515625" style="84" bestFit="1" customWidth="1"/>
    <col min="11938" max="11942" width="9.140625" style="84"/>
    <col min="11943" max="11943" width="9.28515625" style="84" bestFit="1" customWidth="1"/>
    <col min="11944" max="11944" width="9.140625" style="84"/>
    <col min="11945" max="11945" width="9.28515625" style="84" bestFit="1" customWidth="1"/>
    <col min="11946" max="11950" width="9.140625" style="84"/>
    <col min="11951" max="11951" width="9.28515625" style="84" bestFit="1" customWidth="1"/>
    <col min="11952" max="11952" width="9.140625" style="84"/>
    <col min="11953" max="11953" width="9.28515625" style="84" bestFit="1" customWidth="1"/>
    <col min="11954" max="11958" width="9.140625" style="84"/>
    <col min="11959" max="11959" width="9.28515625" style="84" bestFit="1" customWidth="1"/>
    <col min="11960" max="11960" width="9.140625" style="84"/>
    <col min="11961" max="11961" width="9.28515625" style="84" bestFit="1" customWidth="1"/>
    <col min="11962" max="11966" width="9.140625" style="84"/>
    <col min="11967" max="11967" width="9.28515625" style="84" bestFit="1" customWidth="1"/>
    <col min="11968" max="11968" width="9.140625" style="84"/>
    <col min="11969" max="11969" width="9.28515625" style="84" bestFit="1" customWidth="1"/>
    <col min="11970" max="11974" width="9.140625" style="84"/>
    <col min="11975" max="11975" width="9.28515625" style="84" bestFit="1" customWidth="1"/>
    <col min="11976" max="11976" width="9.140625" style="84"/>
    <col min="11977" max="11977" width="9.28515625" style="84" bestFit="1" customWidth="1"/>
    <col min="11978" max="11982" width="9.140625" style="84"/>
    <col min="11983" max="11983" width="9.28515625" style="84" bestFit="1" customWidth="1"/>
    <col min="11984" max="11984" width="9.140625" style="84"/>
    <col min="11985" max="11985" width="9.28515625" style="84" bestFit="1" customWidth="1"/>
    <col min="11986" max="11990" width="9.140625" style="84"/>
    <col min="11991" max="11991" width="9.28515625" style="84" bestFit="1" customWidth="1"/>
    <col min="11992" max="11992" width="9.140625" style="84"/>
    <col min="11993" max="11993" width="9.28515625" style="84" bestFit="1" customWidth="1"/>
    <col min="11994" max="11998" width="9.140625" style="84"/>
    <col min="11999" max="11999" width="9.28515625" style="84" bestFit="1" customWidth="1"/>
    <col min="12000" max="12000" width="9.140625" style="84"/>
    <col min="12001" max="12001" width="9.28515625" style="84" bestFit="1" customWidth="1"/>
    <col min="12002" max="12006" width="9.140625" style="84"/>
    <col min="12007" max="12007" width="9.28515625" style="84" bestFit="1" customWidth="1"/>
    <col min="12008" max="12008" width="9.140625" style="84"/>
    <col min="12009" max="12009" width="9.28515625" style="84" bestFit="1" customWidth="1"/>
    <col min="12010" max="12014" width="9.140625" style="84"/>
    <col min="12015" max="12015" width="9.28515625" style="84" bestFit="1" customWidth="1"/>
    <col min="12016" max="12016" width="9.140625" style="84"/>
    <col min="12017" max="12017" width="9.28515625" style="84" bestFit="1" customWidth="1"/>
    <col min="12018" max="12022" width="9.140625" style="84"/>
    <col min="12023" max="12023" width="9.28515625" style="84" bestFit="1" customWidth="1"/>
    <col min="12024" max="12024" width="9.140625" style="84"/>
    <col min="12025" max="12025" width="9.28515625" style="84" bestFit="1" customWidth="1"/>
    <col min="12026" max="12030" width="9.140625" style="84"/>
    <col min="12031" max="12031" width="9.28515625" style="84" bestFit="1" customWidth="1"/>
    <col min="12032" max="12032" width="9.140625" style="84"/>
    <col min="12033" max="12033" width="9.28515625" style="84" bestFit="1" customWidth="1"/>
    <col min="12034" max="12038" width="9.140625" style="84"/>
    <col min="12039" max="12039" width="9.28515625" style="84" bestFit="1" customWidth="1"/>
    <col min="12040" max="12040" width="9.140625" style="84"/>
    <col min="12041" max="12041" width="9.28515625" style="84" bestFit="1" customWidth="1"/>
    <col min="12042" max="12046" width="9.140625" style="84"/>
    <col min="12047" max="12047" width="9.28515625" style="84" bestFit="1" customWidth="1"/>
    <col min="12048" max="12048" width="9.140625" style="84"/>
    <col min="12049" max="12049" width="9.28515625" style="84" bestFit="1" customWidth="1"/>
    <col min="12050" max="12054" width="9.140625" style="84"/>
    <col min="12055" max="12055" width="9.28515625" style="84" bestFit="1" customWidth="1"/>
    <col min="12056" max="12056" width="9.140625" style="84"/>
    <col min="12057" max="12057" width="9.28515625" style="84" bestFit="1" customWidth="1"/>
    <col min="12058" max="12062" width="9.140625" style="84"/>
    <col min="12063" max="12063" width="9.28515625" style="84" bestFit="1" customWidth="1"/>
    <col min="12064" max="12064" width="9.140625" style="84"/>
    <col min="12065" max="12065" width="9.28515625" style="84" bestFit="1" customWidth="1"/>
    <col min="12066" max="12070" width="9.140625" style="84"/>
    <col min="12071" max="12071" width="9.28515625" style="84" bestFit="1" customWidth="1"/>
    <col min="12072" max="12072" width="9.140625" style="84"/>
    <col min="12073" max="12073" width="9.28515625" style="84" bestFit="1" customWidth="1"/>
    <col min="12074" max="12078" width="9.140625" style="84"/>
    <col min="12079" max="12079" width="9.28515625" style="84" bestFit="1" customWidth="1"/>
    <col min="12080" max="12080" width="9.140625" style="84"/>
    <col min="12081" max="12081" width="9.28515625" style="84" bestFit="1" customWidth="1"/>
    <col min="12082" max="12086" width="9.140625" style="84"/>
    <col min="12087" max="12087" width="9.28515625" style="84" bestFit="1" customWidth="1"/>
    <col min="12088" max="12088" width="9.140625" style="84"/>
    <col min="12089" max="12089" width="9.28515625" style="84" bestFit="1" customWidth="1"/>
    <col min="12090" max="12094" width="9.140625" style="84"/>
    <col min="12095" max="12095" width="9.28515625" style="84" bestFit="1" customWidth="1"/>
    <col min="12096" max="12096" width="9.140625" style="84"/>
    <col min="12097" max="12097" width="9.28515625" style="84" bestFit="1" customWidth="1"/>
    <col min="12098" max="12102" width="9.140625" style="84"/>
    <col min="12103" max="12103" width="9.28515625" style="84" bestFit="1" customWidth="1"/>
    <col min="12104" max="12104" width="9.140625" style="84"/>
    <col min="12105" max="12105" width="9.28515625" style="84" bestFit="1" customWidth="1"/>
    <col min="12106" max="12110" width="9.140625" style="84"/>
    <col min="12111" max="12111" width="9.28515625" style="84" bestFit="1" customWidth="1"/>
    <col min="12112" max="12112" width="9.140625" style="84"/>
    <col min="12113" max="12113" width="9.28515625" style="84" bestFit="1" customWidth="1"/>
    <col min="12114" max="12118" width="9.140625" style="84"/>
    <col min="12119" max="12119" width="9.28515625" style="84" bestFit="1" customWidth="1"/>
    <col min="12120" max="12120" width="9.140625" style="84"/>
    <col min="12121" max="12121" width="9.28515625" style="84" bestFit="1" customWidth="1"/>
    <col min="12122" max="12126" width="9.140625" style="84"/>
    <col min="12127" max="12127" width="9.28515625" style="84" bestFit="1" customWidth="1"/>
    <col min="12128" max="12128" width="9.140625" style="84"/>
    <col min="12129" max="12129" width="9.28515625" style="84" bestFit="1" customWidth="1"/>
    <col min="12130" max="12134" width="9.140625" style="84"/>
    <col min="12135" max="12135" width="9.28515625" style="84" bestFit="1" customWidth="1"/>
    <col min="12136" max="12136" width="9.140625" style="84"/>
    <col min="12137" max="12137" width="9.28515625" style="84" bestFit="1" customWidth="1"/>
    <col min="12138" max="12142" width="9.140625" style="84"/>
    <col min="12143" max="12143" width="9.28515625" style="84" bestFit="1" customWidth="1"/>
    <col min="12144" max="12144" width="9.140625" style="84"/>
    <col min="12145" max="12145" width="9.28515625" style="84" bestFit="1" customWidth="1"/>
    <col min="12146" max="12150" width="9.140625" style="84"/>
    <col min="12151" max="12151" width="9.28515625" style="84" bestFit="1" customWidth="1"/>
    <col min="12152" max="12152" width="9.140625" style="84"/>
    <col min="12153" max="12153" width="9.28515625" style="84" bestFit="1" customWidth="1"/>
    <col min="12154" max="12158" width="9.140625" style="84"/>
    <col min="12159" max="12159" width="9.28515625" style="84" bestFit="1" customWidth="1"/>
    <col min="12160" max="12160" width="9.140625" style="84"/>
    <col min="12161" max="12161" width="9.28515625" style="84" bestFit="1" customWidth="1"/>
    <col min="12162" max="12166" width="9.140625" style="84"/>
    <col min="12167" max="12167" width="9.28515625" style="84" bestFit="1" customWidth="1"/>
    <col min="12168" max="12168" width="9.140625" style="84"/>
    <col min="12169" max="12169" width="9.28515625" style="84" bestFit="1" customWidth="1"/>
    <col min="12170" max="12174" width="9.140625" style="84"/>
    <col min="12175" max="12175" width="9.28515625" style="84" bestFit="1" customWidth="1"/>
    <col min="12176" max="12176" width="9.140625" style="84"/>
    <col min="12177" max="12177" width="9.28515625" style="84" bestFit="1" customWidth="1"/>
    <col min="12178" max="12182" width="9.140625" style="84"/>
    <col min="12183" max="12183" width="9.28515625" style="84" bestFit="1" customWidth="1"/>
    <col min="12184" max="12184" width="9.140625" style="84"/>
    <col min="12185" max="12185" width="9.28515625" style="84" bestFit="1" customWidth="1"/>
    <col min="12186" max="12190" width="9.140625" style="84"/>
    <col min="12191" max="12191" width="9.28515625" style="84" bestFit="1" customWidth="1"/>
    <col min="12192" max="12192" width="9.140625" style="84"/>
    <col min="12193" max="12193" width="9.28515625" style="84" bestFit="1" customWidth="1"/>
    <col min="12194" max="12198" width="9.140625" style="84"/>
    <col min="12199" max="12199" width="9.28515625" style="84" bestFit="1" customWidth="1"/>
    <col min="12200" max="12200" width="9.140625" style="84"/>
    <col min="12201" max="12201" width="9.28515625" style="84" bestFit="1" customWidth="1"/>
    <col min="12202" max="12206" width="9.140625" style="84"/>
    <col min="12207" max="12207" width="9.28515625" style="84" bestFit="1" customWidth="1"/>
    <col min="12208" max="12208" width="9.140625" style="84"/>
    <col min="12209" max="12209" width="9.28515625" style="84" bestFit="1" customWidth="1"/>
    <col min="12210" max="12214" width="9.140625" style="84"/>
    <col min="12215" max="12215" width="9.28515625" style="84" bestFit="1" customWidth="1"/>
    <col min="12216" max="12216" width="9.140625" style="84"/>
    <col min="12217" max="12217" width="9.28515625" style="84" bestFit="1" customWidth="1"/>
    <col min="12218" max="12222" width="9.140625" style="84"/>
    <col min="12223" max="12223" width="9.28515625" style="84" bestFit="1" customWidth="1"/>
    <col min="12224" max="12224" width="9.140625" style="84"/>
    <col min="12225" max="12225" width="9.28515625" style="84" bestFit="1" customWidth="1"/>
    <col min="12226" max="12230" width="9.140625" style="84"/>
    <col min="12231" max="12231" width="9.28515625" style="84" bestFit="1" customWidth="1"/>
    <col min="12232" max="12232" width="9.140625" style="84"/>
    <col min="12233" max="12233" width="9.28515625" style="84" bestFit="1" customWidth="1"/>
    <col min="12234" max="12238" width="9.140625" style="84"/>
    <col min="12239" max="12239" width="9.28515625" style="84" bestFit="1" customWidth="1"/>
    <col min="12240" max="12240" width="9.140625" style="84"/>
    <col min="12241" max="12241" width="9.28515625" style="84" bestFit="1" customWidth="1"/>
    <col min="12242" max="12246" width="9.140625" style="84"/>
    <col min="12247" max="12247" width="9.28515625" style="84" bestFit="1" customWidth="1"/>
    <col min="12248" max="12248" width="9.140625" style="84"/>
    <col min="12249" max="12249" width="9.28515625" style="84" bestFit="1" customWidth="1"/>
    <col min="12250" max="12254" width="9.140625" style="84"/>
    <col min="12255" max="12255" width="9.28515625" style="84" bestFit="1" customWidth="1"/>
    <col min="12256" max="12256" width="9.140625" style="84"/>
    <col min="12257" max="12257" width="9.28515625" style="84" bestFit="1" customWidth="1"/>
    <col min="12258" max="12262" width="9.140625" style="84"/>
    <col min="12263" max="12263" width="9.28515625" style="84" bestFit="1" customWidth="1"/>
    <col min="12264" max="12264" width="9.140625" style="84"/>
    <col min="12265" max="12265" width="9.28515625" style="84" bestFit="1" customWidth="1"/>
    <col min="12266" max="12270" width="9.140625" style="84"/>
    <col min="12271" max="12271" width="9.28515625" style="84" bestFit="1" customWidth="1"/>
    <col min="12272" max="12272" width="9.140625" style="84"/>
    <col min="12273" max="12273" width="9.28515625" style="84" bestFit="1" customWidth="1"/>
    <col min="12274" max="12278" width="9.140625" style="84"/>
    <col min="12279" max="12279" width="9.28515625" style="84" bestFit="1" customWidth="1"/>
    <col min="12280" max="12280" width="9.140625" style="84"/>
    <col min="12281" max="12281" width="9.28515625" style="84" bestFit="1" customWidth="1"/>
    <col min="12282" max="12286" width="9.140625" style="84"/>
    <col min="12287" max="12287" width="9.28515625" style="84" bestFit="1" customWidth="1"/>
    <col min="12288" max="12288" width="9.140625" style="84"/>
    <col min="12289" max="12289" width="9.28515625" style="84" bestFit="1" customWidth="1"/>
    <col min="12290" max="12294" width="9.140625" style="84"/>
    <col min="12295" max="12295" width="9.28515625" style="84" bestFit="1" customWidth="1"/>
    <col min="12296" max="12296" width="9.140625" style="84"/>
    <col min="12297" max="12297" width="9.28515625" style="84" bestFit="1" customWidth="1"/>
    <col min="12298" max="12302" width="9.140625" style="84"/>
    <col min="12303" max="12303" width="9.28515625" style="84" bestFit="1" customWidth="1"/>
    <col min="12304" max="12304" width="9.140625" style="84"/>
    <col min="12305" max="12305" width="9.28515625" style="84" bestFit="1" customWidth="1"/>
    <col min="12306" max="12310" width="9.140625" style="84"/>
    <col min="12311" max="12311" width="9.28515625" style="84" bestFit="1" customWidth="1"/>
    <col min="12312" max="12312" width="9.140625" style="84"/>
    <col min="12313" max="12313" width="9.28515625" style="84" bestFit="1" customWidth="1"/>
    <col min="12314" max="12318" width="9.140625" style="84"/>
    <col min="12319" max="12319" width="9.28515625" style="84" bestFit="1" customWidth="1"/>
    <col min="12320" max="12320" width="9.140625" style="84"/>
    <col min="12321" max="12321" width="9.28515625" style="84" bestFit="1" customWidth="1"/>
    <col min="12322" max="12326" width="9.140625" style="84"/>
    <col min="12327" max="12327" width="9.28515625" style="84" bestFit="1" customWidth="1"/>
    <col min="12328" max="12328" width="9.140625" style="84"/>
    <col min="12329" max="12329" width="9.28515625" style="84" bestFit="1" customWidth="1"/>
    <col min="12330" max="12334" width="9.140625" style="84"/>
    <col min="12335" max="12335" width="9.28515625" style="84" bestFit="1" customWidth="1"/>
    <col min="12336" max="12336" width="9.140625" style="84"/>
    <col min="12337" max="12337" width="9.28515625" style="84" bestFit="1" customWidth="1"/>
    <col min="12338" max="12342" width="9.140625" style="84"/>
    <col min="12343" max="12343" width="9.28515625" style="84" bestFit="1" customWidth="1"/>
    <col min="12344" max="12344" width="9.140625" style="84"/>
    <col min="12345" max="12345" width="9.28515625" style="84" bestFit="1" customWidth="1"/>
    <col min="12346" max="12350" width="9.140625" style="84"/>
    <col min="12351" max="12351" width="9.28515625" style="84" bestFit="1" customWidth="1"/>
    <col min="12352" max="12352" width="9.140625" style="84"/>
    <col min="12353" max="12353" width="9.28515625" style="84" bestFit="1" customWidth="1"/>
    <col min="12354" max="12358" width="9.140625" style="84"/>
    <col min="12359" max="12359" width="9.28515625" style="84" bestFit="1" customWidth="1"/>
    <col min="12360" max="12360" width="9.140625" style="84"/>
    <col min="12361" max="12361" width="9.28515625" style="84" bestFit="1" customWidth="1"/>
    <col min="12362" max="12366" width="9.140625" style="84"/>
    <col min="12367" max="12367" width="9.28515625" style="84" bestFit="1" customWidth="1"/>
    <col min="12368" max="12368" width="9.140625" style="84"/>
    <col min="12369" max="12369" width="9.28515625" style="84" bestFit="1" customWidth="1"/>
    <col min="12370" max="12374" width="9.140625" style="84"/>
    <col min="12375" max="12375" width="9.28515625" style="84" bestFit="1" customWidth="1"/>
    <col min="12376" max="12376" width="9.140625" style="84"/>
    <col min="12377" max="12377" width="9.28515625" style="84" bestFit="1" customWidth="1"/>
    <col min="12378" max="12382" width="9.140625" style="84"/>
    <col min="12383" max="12383" width="9.28515625" style="84" bestFit="1" customWidth="1"/>
    <col min="12384" max="12384" width="9.140625" style="84"/>
    <col min="12385" max="12385" width="9.28515625" style="84" bestFit="1" customWidth="1"/>
    <col min="12386" max="12390" width="9.140625" style="84"/>
    <col min="12391" max="12391" width="9.28515625" style="84" bestFit="1" customWidth="1"/>
    <col min="12392" max="12392" width="9.140625" style="84"/>
    <col min="12393" max="12393" width="9.28515625" style="84" bestFit="1" customWidth="1"/>
    <col min="12394" max="12398" width="9.140625" style="84"/>
    <col min="12399" max="12399" width="9.28515625" style="84" bestFit="1" customWidth="1"/>
    <col min="12400" max="12400" width="9.140625" style="84"/>
    <col min="12401" max="12401" width="9.28515625" style="84" bestFit="1" customWidth="1"/>
    <col min="12402" max="12406" width="9.140625" style="84"/>
    <col min="12407" max="12407" width="9.28515625" style="84" bestFit="1" customWidth="1"/>
    <col min="12408" max="12408" width="9.140625" style="84"/>
    <col min="12409" max="12409" width="9.28515625" style="84" bestFit="1" customWidth="1"/>
    <col min="12410" max="12414" width="9.140625" style="84"/>
    <col min="12415" max="12415" width="9.28515625" style="84" bestFit="1" customWidth="1"/>
    <col min="12416" max="12416" width="9.140625" style="84"/>
    <col min="12417" max="12417" width="9.28515625" style="84" bestFit="1" customWidth="1"/>
    <col min="12418" max="12422" width="9.140625" style="84"/>
    <col min="12423" max="12423" width="9.28515625" style="84" bestFit="1" customWidth="1"/>
    <col min="12424" max="12424" width="9.140625" style="84"/>
    <col min="12425" max="12425" width="9.28515625" style="84" bestFit="1" customWidth="1"/>
    <col min="12426" max="12430" width="9.140625" style="84"/>
    <col min="12431" max="12431" width="9.28515625" style="84" bestFit="1" customWidth="1"/>
    <col min="12432" max="12432" width="9.140625" style="84"/>
    <col min="12433" max="12433" width="9.28515625" style="84" bestFit="1" customWidth="1"/>
    <col min="12434" max="12438" width="9.140625" style="84"/>
    <col min="12439" max="12439" width="9.28515625" style="84" bestFit="1" customWidth="1"/>
    <col min="12440" max="12440" width="9.140625" style="84"/>
    <col min="12441" max="12441" width="9.28515625" style="84" bestFit="1" customWidth="1"/>
    <col min="12442" max="12446" width="9.140625" style="84"/>
    <col min="12447" max="12447" width="9.28515625" style="84" bestFit="1" customWidth="1"/>
    <col min="12448" max="12448" width="9.140625" style="84"/>
    <col min="12449" max="12449" width="9.28515625" style="84" bestFit="1" customWidth="1"/>
    <col min="12450" max="12454" width="9.140625" style="84"/>
    <col min="12455" max="12455" width="9.28515625" style="84" bestFit="1" customWidth="1"/>
    <col min="12456" max="12456" width="9.140625" style="84"/>
    <col min="12457" max="12457" width="9.28515625" style="84" bestFit="1" customWidth="1"/>
    <col min="12458" max="12462" width="9.140625" style="84"/>
    <col min="12463" max="12463" width="9.28515625" style="84" bestFit="1" customWidth="1"/>
    <col min="12464" max="12464" width="9.140625" style="84"/>
    <col min="12465" max="12465" width="9.28515625" style="84" bestFit="1" customWidth="1"/>
    <col min="12466" max="12470" width="9.140625" style="84"/>
    <col min="12471" max="12471" width="9.28515625" style="84" bestFit="1" customWidth="1"/>
    <col min="12472" max="12472" width="9.140625" style="84"/>
    <col min="12473" max="12473" width="9.28515625" style="84" bestFit="1" customWidth="1"/>
    <col min="12474" max="12478" width="9.140625" style="84"/>
    <col min="12479" max="12479" width="9.28515625" style="84" bestFit="1" customWidth="1"/>
    <col min="12480" max="12480" width="9.140625" style="84"/>
    <col min="12481" max="12481" width="9.28515625" style="84" bestFit="1" customWidth="1"/>
    <col min="12482" max="12486" width="9.140625" style="84"/>
    <col min="12487" max="12487" width="9.28515625" style="84" bestFit="1" customWidth="1"/>
    <col min="12488" max="12488" width="9.140625" style="84"/>
    <col min="12489" max="12489" width="9.28515625" style="84" bestFit="1" customWidth="1"/>
    <col min="12490" max="12494" width="9.140625" style="84"/>
    <col min="12495" max="12495" width="9.28515625" style="84" bestFit="1" customWidth="1"/>
    <col min="12496" max="12496" width="9.140625" style="84"/>
    <col min="12497" max="12497" width="9.28515625" style="84" bestFit="1" customWidth="1"/>
    <col min="12498" max="12502" width="9.140625" style="84"/>
    <col min="12503" max="12503" width="9.28515625" style="84" bestFit="1" customWidth="1"/>
    <col min="12504" max="12504" width="9.140625" style="84"/>
    <col min="12505" max="12505" width="9.28515625" style="84" bestFit="1" customWidth="1"/>
    <col min="12506" max="12510" width="9.140625" style="84"/>
    <col min="12511" max="12511" width="9.28515625" style="84" bestFit="1" customWidth="1"/>
    <col min="12512" max="12512" width="9.140625" style="84"/>
    <col min="12513" max="12513" width="9.28515625" style="84" bestFit="1" customWidth="1"/>
    <col min="12514" max="12518" width="9.140625" style="84"/>
    <col min="12519" max="12519" width="9.28515625" style="84" bestFit="1" customWidth="1"/>
    <col min="12520" max="12520" width="9.140625" style="84"/>
    <col min="12521" max="12521" width="9.28515625" style="84" bestFit="1" customWidth="1"/>
    <col min="12522" max="12526" width="9.140625" style="84"/>
    <col min="12527" max="12527" width="9.28515625" style="84" bestFit="1" customWidth="1"/>
    <col min="12528" max="12528" width="9.140625" style="84"/>
    <col min="12529" max="12529" width="9.28515625" style="84" bestFit="1" customWidth="1"/>
    <col min="12530" max="12534" width="9.140625" style="84"/>
    <col min="12535" max="12535" width="9.28515625" style="84" bestFit="1" customWidth="1"/>
    <col min="12536" max="12536" width="9.140625" style="84"/>
    <col min="12537" max="12537" width="9.28515625" style="84" bestFit="1" customWidth="1"/>
    <col min="12538" max="12542" width="9.140625" style="84"/>
    <col min="12543" max="12543" width="9.28515625" style="84" bestFit="1" customWidth="1"/>
    <col min="12544" max="12544" width="9.140625" style="84"/>
    <col min="12545" max="12545" width="9.28515625" style="84" bestFit="1" customWidth="1"/>
    <col min="12546" max="12550" width="9.140625" style="84"/>
    <col min="12551" max="12551" width="9.28515625" style="84" bestFit="1" customWidth="1"/>
    <col min="12552" max="12552" width="9.140625" style="84"/>
    <col min="12553" max="12553" width="9.28515625" style="84" bestFit="1" customWidth="1"/>
    <col min="12554" max="12558" width="9.140625" style="84"/>
    <col min="12559" max="12559" width="9.28515625" style="84" bestFit="1" customWidth="1"/>
    <col min="12560" max="12560" width="9.140625" style="84"/>
    <col min="12561" max="12561" width="9.28515625" style="84" bestFit="1" customWidth="1"/>
    <col min="12562" max="12566" width="9.140625" style="84"/>
    <col min="12567" max="12567" width="9.28515625" style="84" bestFit="1" customWidth="1"/>
    <col min="12568" max="12568" width="9.140625" style="84"/>
    <col min="12569" max="12569" width="9.28515625" style="84" bestFit="1" customWidth="1"/>
    <col min="12570" max="12574" width="9.140625" style="84"/>
    <col min="12575" max="12575" width="9.28515625" style="84" bestFit="1" customWidth="1"/>
    <col min="12576" max="12576" width="9.140625" style="84"/>
    <col min="12577" max="12577" width="9.28515625" style="84" bestFit="1" customWidth="1"/>
    <col min="12578" max="12582" width="9.140625" style="84"/>
    <col min="12583" max="12583" width="9.28515625" style="84" bestFit="1" customWidth="1"/>
    <col min="12584" max="12584" width="9.140625" style="84"/>
    <col min="12585" max="12585" width="9.28515625" style="84" bestFit="1" customWidth="1"/>
    <col min="12586" max="12590" width="9.140625" style="84"/>
    <col min="12591" max="12591" width="9.28515625" style="84" bestFit="1" customWidth="1"/>
    <col min="12592" max="12592" width="9.140625" style="84"/>
    <col min="12593" max="12593" width="9.28515625" style="84" bestFit="1" customWidth="1"/>
    <col min="12594" max="12598" width="9.140625" style="84"/>
    <col min="12599" max="12599" width="9.28515625" style="84" bestFit="1" customWidth="1"/>
    <col min="12600" max="12600" width="9.140625" style="84"/>
    <col min="12601" max="12601" width="9.28515625" style="84" bestFit="1" customWidth="1"/>
    <col min="12602" max="12606" width="9.140625" style="84"/>
    <col min="12607" max="12607" width="9.28515625" style="84" bestFit="1" customWidth="1"/>
    <col min="12608" max="12608" width="9.140625" style="84"/>
    <col min="12609" max="12609" width="9.28515625" style="84" bestFit="1" customWidth="1"/>
    <col min="12610" max="12614" width="9.140625" style="84"/>
    <col min="12615" max="12615" width="9.28515625" style="84" bestFit="1" customWidth="1"/>
    <col min="12616" max="12616" width="9.140625" style="84"/>
    <col min="12617" max="12617" width="9.28515625" style="84" bestFit="1" customWidth="1"/>
    <col min="12618" max="12622" width="9.140625" style="84"/>
    <col min="12623" max="12623" width="9.28515625" style="84" bestFit="1" customWidth="1"/>
    <col min="12624" max="12624" width="9.140625" style="84"/>
    <col min="12625" max="12625" width="9.28515625" style="84" bestFit="1" customWidth="1"/>
    <col min="12626" max="12630" width="9.140625" style="84"/>
    <col min="12631" max="12631" width="9.28515625" style="84" bestFit="1" customWidth="1"/>
    <col min="12632" max="12632" width="9.140625" style="84"/>
    <col min="12633" max="12633" width="9.28515625" style="84" bestFit="1" customWidth="1"/>
    <col min="12634" max="12638" width="9.140625" style="84"/>
    <col min="12639" max="12639" width="9.28515625" style="84" bestFit="1" customWidth="1"/>
    <col min="12640" max="12640" width="9.140625" style="84"/>
    <col min="12641" max="12641" width="9.28515625" style="84" bestFit="1" customWidth="1"/>
    <col min="12642" max="12646" width="9.140625" style="84"/>
    <col min="12647" max="12647" width="9.28515625" style="84" bestFit="1" customWidth="1"/>
    <col min="12648" max="12648" width="9.140625" style="84"/>
    <col min="12649" max="12649" width="9.28515625" style="84" bestFit="1" customWidth="1"/>
    <col min="12650" max="12654" width="9.140625" style="84"/>
    <col min="12655" max="12655" width="9.28515625" style="84" bestFit="1" customWidth="1"/>
    <col min="12656" max="12656" width="9.140625" style="84"/>
    <col min="12657" max="12657" width="9.28515625" style="84" bestFit="1" customWidth="1"/>
    <col min="12658" max="12662" width="9.140625" style="84"/>
    <col min="12663" max="12663" width="9.28515625" style="84" bestFit="1" customWidth="1"/>
    <col min="12664" max="12664" width="9.140625" style="84"/>
    <col min="12665" max="12665" width="9.28515625" style="84" bestFit="1" customWidth="1"/>
    <col min="12666" max="12670" width="9.140625" style="84"/>
    <col min="12671" max="12671" width="9.28515625" style="84" bestFit="1" customWidth="1"/>
    <col min="12672" max="12672" width="9.140625" style="84"/>
    <col min="12673" max="12673" width="9.28515625" style="84" bestFit="1" customWidth="1"/>
    <col min="12674" max="12678" width="9.140625" style="84"/>
    <col min="12679" max="12679" width="9.28515625" style="84" bestFit="1" customWidth="1"/>
    <col min="12680" max="12680" width="9.140625" style="84"/>
    <col min="12681" max="12681" width="9.28515625" style="84" bestFit="1" customWidth="1"/>
    <col min="12682" max="12686" width="9.140625" style="84"/>
    <col min="12687" max="12687" width="9.28515625" style="84" bestFit="1" customWidth="1"/>
    <col min="12688" max="12688" width="9.140625" style="84"/>
    <col min="12689" max="12689" width="9.28515625" style="84" bestFit="1" customWidth="1"/>
    <col min="12690" max="12694" width="9.140625" style="84"/>
    <col min="12695" max="12695" width="9.28515625" style="84" bestFit="1" customWidth="1"/>
    <col min="12696" max="12696" width="9.140625" style="84"/>
    <col min="12697" max="12697" width="9.28515625" style="84" bestFit="1" customWidth="1"/>
    <col min="12698" max="12702" width="9.140625" style="84"/>
    <col min="12703" max="12703" width="9.28515625" style="84" bestFit="1" customWidth="1"/>
    <col min="12704" max="12704" width="9.140625" style="84"/>
    <col min="12705" max="12705" width="9.28515625" style="84" bestFit="1" customWidth="1"/>
    <col min="12706" max="12710" width="9.140625" style="84"/>
    <col min="12711" max="12711" width="9.28515625" style="84" bestFit="1" customWidth="1"/>
    <col min="12712" max="12712" width="9.140625" style="84"/>
    <col min="12713" max="12713" width="9.28515625" style="84" bestFit="1" customWidth="1"/>
    <col min="12714" max="12718" width="9.140625" style="84"/>
    <col min="12719" max="12719" width="9.28515625" style="84" bestFit="1" customWidth="1"/>
    <col min="12720" max="12720" width="9.140625" style="84"/>
    <col min="12721" max="12721" width="9.28515625" style="84" bestFit="1" customWidth="1"/>
    <col min="12722" max="12726" width="9.140625" style="84"/>
    <col min="12727" max="12727" width="9.28515625" style="84" bestFit="1" customWidth="1"/>
    <col min="12728" max="12728" width="9.140625" style="84"/>
    <col min="12729" max="12729" width="9.28515625" style="84" bestFit="1" customWidth="1"/>
    <col min="12730" max="12734" width="9.140625" style="84"/>
    <col min="12735" max="12735" width="9.28515625" style="84" bestFit="1" customWidth="1"/>
    <col min="12736" max="12736" width="9.140625" style="84"/>
    <col min="12737" max="12737" width="9.28515625" style="84" bestFit="1" customWidth="1"/>
    <col min="12738" max="12742" width="9.140625" style="84"/>
    <col min="12743" max="12743" width="9.28515625" style="84" bestFit="1" customWidth="1"/>
    <col min="12744" max="12744" width="9.140625" style="84"/>
    <col min="12745" max="12745" width="9.28515625" style="84" bestFit="1" customWidth="1"/>
    <col min="12746" max="12750" width="9.140625" style="84"/>
    <col min="12751" max="12751" width="9.28515625" style="84" bestFit="1" customWidth="1"/>
    <col min="12752" max="12752" width="9.140625" style="84"/>
    <col min="12753" max="12753" width="9.28515625" style="84" bestFit="1" customWidth="1"/>
    <col min="12754" max="12758" width="9.140625" style="84"/>
    <col min="12759" max="12759" width="9.28515625" style="84" bestFit="1" customWidth="1"/>
    <col min="12760" max="12760" width="9.140625" style="84"/>
    <col min="12761" max="12761" width="9.28515625" style="84" bestFit="1" customWidth="1"/>
    <col min="12762" max="12766" width="9.140625" style="84"/>
    <col min="12767" max="12767" width="9.28515625" style="84" bestFit="1" customWidth="1"/>
    <col min="12768" max="12768" width="9.140625" style="84"/>
    <col min="12769" max="12769" width="9.28515625" style="84" bestFit="1" customWidth="1"/>
    <col min="12770" max="12774" width="9.140625" style="84"/>
    <col min="12775" max="12775" width="9.28515625" style="84" bestFit="1" customWidth="1"/>
    <col min="12776" max="12776" width="9.140625" style="84"/>
    <col min="12777" max="12777" width="9.28515625" style="84" bestFit="1" customWidth="1"/>
    <col min="12778" max="12782" width="9.140625" style="84"/>
    <col min="12783" max="12783" width="9.28515625" style="84" bestFit="1" customWidth="1"/>
    <col min="12784" max="12784" width="9.140625" style="84"/>
    <col min="12785" max="12785" width="9.28515625" style="84" bestFit="1" customWidth="1"/>
    <col min="12786" max="12790" width="9.140625" style="84"/>
    <col min="12791" max="12791" width="9.28515625" style="84" bestFit="1" customWidth="1"/>
    <col min="12792" max="12792" width="9.140625" style="84"/>
    <col min="12793" max="12793" width="9.28515625" style="84" bestFit="1" customWidth="1"/>
    <col min="12794" max="12798" width="9.140625" style="84"/>
    <col min="12799" max="12799" width="9.28515625" style="84" bestFit="1" customWidth="1"/>
    <col min="12800" max="12800" width="9.140625" style="84"/>
    <col min="12801" max="12801" width="9.28515625" style="84" bestFit="1" customWidth="1"/>
    <col min="12802" max="12806" width="9.140625" style="84"/>
    <col min="12807" max="12807" width="9.28515625" style="84" bestFit="1" customWidth="1"/>
    <col min="12808" max="12808" width="9.140625" style="84"/>
    <col min="12809" max="12809" width="9.28515625" style="84" bestFit="1" customWidth="1"/>
    <col min="12810" max="12814" width="9.140625" style="84"/>
    <col min="12815" max="12815" width="9.28515625" style="84" bestFit="1" customWidth="1"/>
    <col min="12816" max="12816" width="9.140625" style="84"/>
    <col min="12817" max="12817" width="9.28515625" style="84" bestFit="1" customWidth="1"/>
    <col min="12818" max="12822" width="9.140625" style="84"/>
    <col min="12823" max="12823" width="9.28515625" style="84" bestFit="1" customWidth="1"/>
    <col min="12824" max="12824" width="9.140625" style="84"/>
    <col min="12825" max="12825" width="9.28515625" style="84" bestFit="1" customWidth="1"/>
    <col min="12826" max="12830" width="9.140625" style="84"/>
    <col min="12831" max="12831" width="9.28515625" style="84" bestFit="1" customWidth="1"/>
    <col min="12832" max="12832" width="9.140625" style="84"/>
    <col min="12833" max="12833" width="9.28515625" style="84" bestFit="1" customWidth="1"/>
    <col min="12834" max="12838" width="9.140625" style="84"/>
    <col min="12839" max="12839" width="9.28515625" style="84" bestFit="1" customWidth="1"/>
    <col min="12840" max="12840" width="9.140625" style="84"/>
    <col min="12841" max="12841" width="9.28515625" style="84" bestFit="1" customWidth="1"/>
    <col min="12842" max="12846" width="9.140625" style="84"/>
    <col min="12847" max="12847" width="9.28515625" style="84" bestFit="1" customWidth="1"/>
    <col min="12848" max="12848" width="9.140625" style="84"/>
    <col min="12849" max="12849" width="9.28515625" style="84" bestFit="1" customWidth="1"/>
    <col min="12850" max="12854" width="9.140625" style="84"/>
    <col min="12855" max="12855" width="9.28515625" style="84" bestFit="1" customWidth="1"/>
    <col min="12856" max="12856" width="9.140625" style="84"/>
    <col min="12857" max="12857" width="9.28515625" style="84" bestFit="1" customWidth="1"/>
    <col min="12858" max="12862" width="9.140625" style="84"/>
    <col min="12863" max="12863" width="9.28515625" style="84" bestFit="1" customWidth="1"/>
    <col min="12864" max="12864" width="9.140625" style="84"/>
    <col min="12865" max="12865" width="9.28515625" style="84" bestFit="1" customWidth="1"/>
    <col min="12866" max="12870" width="9.140625" style="84"/>
    <col min="12871" max="12871" width="9.28515625" style="84" bestFit="1" customWidth="1"/>
    <col min="12872" max="12872" width="9.140625" style="84"/>
    <col min="12873" max="12873" width="9.28515625" style="84" bestFit="1" customWidth="1"/>
    <col min="12874" max="12878" width="9.140625" style="84"/>
    <col min="12879" max="12879" width="9.28515625" style="84" bestFit="1" customWidth="1"/>
    <col min="12880" max="12880" width="9.140625" style="84"/>
    <col min="12881" max="12881" width="9.28515625" style="84" bestFit="1" customWidth="1"/>
    <col min="12882" max="12886" width="9.140625" style="84"/>
    <col min="12887" max="12887" width="9.28515625" style="84" bestFit="1" customWidth="1"/>
    <col min="12888" max="12888" width="9.140625" style="84"/>
    <col min="12889" max="12889" width="9.28515625" style="84" bestFit="1" customWidth="1"/>
    <col min="12890" max="12894" width="9.140625" style="84"/>
    <col min="12895" max="12895" width="9.28515625" style="84" bestFit="1" customWidth="1"/>
    <col min="12896" max="12896" width="9.140625" style="84"/>
    <col min="12897" max="12897" width="9.28515625" style="84" bestFit="1" customWidth="1"/>
    <col min="12898" max="12902" width="9.140625" style="84"/>
    <col min="12903" max="12903" width="9.28515625" style="84" bestFit="1" customWidth="1"/>
    <col min="12904" max="12904" width="9.140625" style="84"/>
    <col min="12905" max="12905" width="9.28515625" style="84" bestFit="1" customWidth="1"/>
    <col min="12906" max="12910" width="9.140625" style="84"/>
    <col min="12911" max="12911" width="9.28515625" style="84" bestFit="1" customWidth="1"/>
    <col min="12912" max="12912" width="9.140625" style="84"/>
    <col min="12913" max="12913" width="9.28515625" style="84" bestFit="1" customWidth="1"/>
    <col min="12914" max="12918" width="9.140625" style="84"/>
    <col min="12919" max="12919" width="9.28515625" style="84" bestFit="1" customWidth="1"/>
    <col min="12920" max="12920" width="9.140625" style="84"/>
    <col min="12921" max="12921" width="9.28515625" style="84" bestFit="1" customWidth="1"/>
    <col min="12922" max="12926" width="9.140625" style="84"/>
    <col min="12927" max="12927" width="9.28515625" style="84" bestFit="1" customWidth="1"/>
    <col min="12928" max="12928" width="9.140625" style="84"/>
    <col min="12929" max="12929" width="9.28515625" style="84" bestFit="1" customWidth="1"/>
    <col min="12930" max="12934" width="9.140625" style="84"/>
    <col min="12935" max="12935" width="9.28515625" style="84" bestFit="1" customWidth="1"/>
    <col min="12936" max="12936" width="9.140625" style="84"/>
    <col min="12937" max="12937" width="9.28515625" style="84" bestFit="1" customWidth="1"/>
    <col min="12938" max="12942" width="9.140625" style="84"/>
    <col min="12943" max="12943" width="9.28515625" style="84" bestFit="1" customWidth="1"/>
    <col min="12944" max="12944" width="9.140625" style="84"/>
    <col min="12945" max="12945" width="9.28515625" style="84" bestFit="1" customWidth="1"/>
    <col min="12946" max="12950" width="9.140625" style="84"/>
    <col min="12951" max="12951" width="9.28515625" style="84" bestFit="1" customWidth="1"/>
    <col min="12952" max="12952" width="9.140625" style="84"/>
    <col min="12953" max="12953" width="9.28515625" style="84" bestFit="1" customWidth="1"/>
    <col min="12954" max="12958" width="9.140625" style="84"/>
    <col min="12959" max="12959" width="9.28515625" style="84" bestFit="1" customWidth="1"/>
    <col min="12960" max="12960" width="9.140625" style="84"/>
    <col min="12961" max="12961" width="9.28515625" style="84" bestFit="1" customWidth="1"/>
    <col min="12962" max="12966" width="9.140625" style="84"/>
    <col min="12967" max="12967" width="9.28515625" style="84" bestFit="1" customWidth="1"/>
    <col min="12968" max="12968" width="9.140625" style="84"/>
    <col min="12969" max="12969" width="9.28515625" style="84" bestFit="1" customWidth="1"/>
    <col min="12970" max="12974" width="9.140625" style="84"/>
    <col min="12975" max="12975" width="9.28515625" style="84" bestFit="1" customWidth="1"/>
    <col min="12976" max="12976" width="9.140625" style="84"/>
    <col min="12977" max="12977" width="9.28515625" style="84" bestFit="1" customWidth="1"/>
    <col min="12978" max="12982" width="9.140625" style="84"/>
    <col min="12983" max="12983" width="9.28515625" style="84" bestFit="1" customWidth="1"/>
    <col min="12984" max="12984" width="9.140625" style="84"/>
    <col min="12985" max="12985" width="9.28515625" style="84" bestFit="1" customWidth="1"/>
    <col min="12986" max="12990" width="9.140625" style="84"/>
    <col min="12991" max="12991" width="9.28515625" style="84" bestFit="1" customWidth="1"/>
    <col min="12992" max="12992" width="9.140625" style="84"/>
    <col min="12993" max="12993" width="9.28515625" style="84" bestFit="1" customWidth="1"/>
    <col min="12994" max="12998" width="9.140625" style="84"/>
    <col min="12999" max="12999" width="9.28515625" style="84" bestFit="1" customWidth="1"/>
    <col min="13000" max="13000" width="9.140625" style="84"/>
    <col min="13001" max="13001" width="9.28515625" style="84" bestFit="1" customWidth="1"/>
    <col min="13002" max="13006" width="9.140625" style="84"/>
    <col min="13007" max="13007" width="9.28515625" style="84" bestFit="1" customWidth="1"/>
    <col min="13008" max="13008" width="9.140625" style="84"/>
    <col min="13009" max="13009" width="9.28515625" style="84" bestFit="1" customWidth="1"/>
    <col min="13010" max="13014" width="9.140625" style="84"/>
    <col min="13015" max="13015" width="9.28515625" style="84" bestFit="1" customWidth="1"/>
    <col min="13016" max="13016" width="9.140625" style="84"/>
    <col min="13017" max="13017" width="9.28515625" style="84" bestFit="1" customWidth="1"/>
    <col min="13018" max="13022" width="9.140625" style="84"/>
    <col min="13023" max="13023" width="9.28515625" style="84" bestFit="1" customWidth="1"/>
    <col min="13024" max="13024" width="9.140625" style="84"/>
    <col min="13025" max="13025" width="9.28515625" style="84" bestFit="1" customWidth="1"/>
    <col min="13026" max="13030" width="9.140625" style="84"/>
    <col min="13031" max="13031" width="9.28515625" style="84" bestFit="1" customWidth="1"/>
    <col min="13032" max="13032" width="9.140625" style="84"/>
    <col min="13033" max="13033" width="9.28515625" style="84" bestFit="1" customWidth="1"/>
    <col min="13034" max="13038" width="9.140625" style="84"/>
    <col min="13039" max="13039" width="9.28515625" style="84" bestFit="1" customWidth="1"/>
    <col min="13040" max="13040" width="9.140625" style="84"/>
    <col min="13041" max="13041" width="9.28515625" style="84" bestFit="1" customWidth="1"/>
    <col min="13042" max="13046" width="9.140625" style="84"/>
    <col min="13047" max="13047" width="9.28515625" style="84" bestFit="1" customWidth="1"/>
    <col min="13048" max="13048" width="9.140625" style="84"/>
    <col min="13049" max="13049" width="9.28515625" style="84" bestFit="1" customWidth="1"/>
    <col min="13050" max="13054" width="9.140625" style="84"/>
    <col min="13055" max="13055" width="9.28515625" style="84" bestFit="1" customWidth="1"/>
    <col min="13056" max="13056" width="9.140625" style="84"/>
    <col min="13057" max="13057" width="9.28515625" style="84" bestFit="1" customWidth="1"/>
    <col min="13058" max="13062" width="9.140625" style="84"/>
    <col min="13063" max="13063" width="9.28515625" style="84" bestFit="1" customWidth="1"/>
    <col min="13064" max="13064" width="9.140625" style="84"/>
    <col min="13065" max="13065" width="9.28515625" style="84" bestFit="1" customWidth="1"/>
    <col min="13066" max="13070" width="9.140625" style="84"/>
    <col min="13071" max="13071" width="9.28515625" style="84" bestFit="1" customWidth="1"/>
    <col min="13072" max="13072" width="9.140625" style="84"/>
    <col min="13073" max="13073" width="9.28515625" style="84" bestFit="1" customWidth="1"/>
    <col min="13074" max="13078" width="9.140625" style="84"/>
    <col min="13079" max="13079" width="9.28515625" style="84" bestFit="1" customWidth="1"/>
    <col min="13080" max="13080" width="9.140625" style="84"/>
    <col min="13081" max="13081" width="9.28515625" style="84" bestFit="1" customWidth="1"/>
    <col min="13082" max="13086" width="9.140625" style="84"/>
    <col min="13087" max="13087" width="9.28515625" style="84" bestFit="1" customWidth="1"/>
    <col min="13088" max="13088" width="9.140625" style="84"/>
    <col min="13089" max="13089" width="9.28515625" style="84" bestFit="1" customWidth="1"/>
    <col min="13090" max="13094" width="9.140625" style="84"/>
    <col min="13095" max="13095" width="9.28515625" style="84" bestFit="1" customWidth="1"/>
    <col min="13096" max="13096" width="9.140625" style="84"/>
    <col min="13097" max="13097" width="9.28515625" style="84" bestFit="1" customWidth="1"/>
    <col min="13098" max="13102" width="9.140625" style="84"/>
    <col min="13103" max="13103" width="9.28515625" style="84" bestFit="1" customWidth="1"/>
    <col min="13104" max="13104" width="9.140625" style="84"/>
    <col min="13105" max="13105" width="9.28515625" style="84" bestFit="1" customWidth="1"/>
    <col min="13106" max="13110" width="9.140625" style="84"/>
    <col min="13111" max="13111" width="9.28515625" style="84" bestFit="1" customWidth="1"/>
    <col min="13112" max="13112" width="9.140625" style="84"/>
    <col min="13113" max="13113" width="9.28515625" style="84" bestFit="1" customWidth="1"/>
    <col min="13114" max="13118" width="9.140625" style="84"/>
    <col min="13119" max="13119" width="9.28515625" style="84" bestFit="1" customWidth="1"/>
    <col min="13120" max="13120" width="9.140625" style="84"/>
    <col min="13121" max="13121" width="9.28515625" style="84" bestFit="1" customWidth="1"/>
    <col min="13122" max="13126" width="9.140625" style="84"/>
    <col min="13127" max="13127" width="9.28515625" style="84" bestFit="1" customWidth="1"/>
    <col min="13128" max="13128" width="9.140625" style="84"/>
    <col min="13129" max="13129" width="9.28515625" style="84" bestFit="1" customWidth="1"/>
    <col min="13130" max="13134" width="9.140625" style="84"/>
    <col min="13135" max="13135" width="9.28515625" style="84" bestFit="1" customWidth="1"/>
    <col min="13136" max="13136" width="9.140625" style="84"/>
    <col min="13137" max="13137" width="9.28515625" style="84" bestFit="1" customWidth="1"/>
    <col min="13138" max="13142" width="9.140625" style="84"/>
    <col min="13143" max="13143" width="9.28515625" style="84" bestFit="1" customWidth="1"/>
    <col min="13144" max="13144" width="9.140625" style="84"/>
    <col min="13145" max="13145" width="9.28515625" style="84" bestFit="1" customWidth="1"/>
    <col min="13146" max="13150" width="9.140625" style="84"/>
    <col min="13151" max="13151" width="9.28515625" style="84" bestFit="1" customWidth="1"/>
    <col min="13152" max="13152" width="9.140625" style="84"/>
    <col min="13153" max="13153" width="9.28515625" style="84" bestFit="1" customWidth="1"/>
    <col min="13154" max="13158" width="9.140625" style="84"/>
    <col min="13159" max="13159" width="9.28515625" style="84" bestFit="1" customWidth="1"/>
    <col min="13160" max="13160" width="9.140625" style="84"/>
    <col min="13161" max="13161" width="9.28515625" style="84" bestFit="1" customWidth="1"/>
    <col min="13162" max="13166" width="9.140625" style="84"/>
    <col min="13167" max="13167" width="9.28515625" style="84" bestFit="1" customWidth="1"/>
    <col min="13168" max="13168" width="9.140625" style="84"/>
    <col min="13169" max="13169" width="9.28515625" style="84" bestFit="1" customWidth="1"/>
    <col min="13170" max="13174" width="9.140625" style="84"/>
    <col min="13175" max="13175" width="9.28515625" style="84" bestFit="1" customWidth="1"/>
    <col min="13176" max="13176" width="9.140625" style="84"/>
    <col min="13177" max="13177" width="9.28515625" style="84" bestFit="1" customWidth="1"/>
    <col min="13178" max="13182" width="9.140625" style="84"/>
    <col min="13183" max="13183" width="9.28515625" style="84" bestFit="1" customWidth="1"/>
    <col min="13184" max="13184" width="9.140625" style="84"/>
    <col min="13185" max="13185" width="9.28515625" style="84" bestFit="1" customWidth="1"/>
    <col min="13186" max="13190" width="9.140625" style="84"/>
    <col min="13191" max="13191" width="9.28515625" style="84" bestFit="1" customWidth="1"/>
    <col min="13192" max="13192" width="9.140625" style="84"/>
    <col min="13193" max="13193" width="9.28515625" style="84" bestFit="1" customWidth="1"/>
    <col min="13194" max="13198" width="9.140625" style="84"/>
    <col min="13199" max="13199" width="9.28515625" style="84" bestFit="1" customWidth="1"/>
    <col min="13200" max="13200" width="9.140625" style="84"/>
    <col min="13201" max="13201" width="9.28515625" style="84" bestFit="1" customWidth="1"/>
    <col min="13202" max="13206" width="9.140625" style="84"/>
    <col min="13207" max="13207" width="9.28515625" style="84" bestFit="1" customWidth="1"/>
    <col min="13208" max="13208" width="9.140625" style="84"/>
    <col min="13209" max="13209" width="9.28515625" style="84" bestFit="1" customWidth="1"/>
    <col min="13210" max="13214" width="9.140625" style="84"/>
    <col min="13215" max="13215" width="9.28515625" style="84" bestFit="1" customWidth="1"/>
    <col min="13216" max="13216" width="9.140625" style="84"/>
    <col min="13217" max="13217" width="9.28515625" style="84" bestFit="1" customWidth="1"/>
    <col min="13218" max="13222" width="9.140625" style="84"/>
    <col min="13223" max="13223" width="9.28515625" style="84" bestFit="1" customWidth="1"/>
    <col min="13224" max="13224" width="9.140625" style="84"/>
    <col min="13225" max="13225" width="9.28515625" style="84" bestFit="1" customWidth="1"/>
    <col min="13226" max="13230" width="9.140625" style="84"/>
    <col min="13231" max="13231" width="9.28515625" style="84" bestFit="1" customWidth="1"/>
    <col min="13232" max="13232" width="9.140625" style="84"/>
    <col min="13233" max="13233" width="9.28515625" style="84" bestFit="1" customWidth="1"/>
    <col min="13234" max="13238" width="9.140625" style="84"/>
    <col min="13239" max="13239" width="9.28515625" style="84" bestFit="1" customWidth="1"/>
    <col min="13240" max="13240" width="9.140625" style="84"/>
    <col min="13241" max="13241" width="9.28515625" style="84" bestFit="1" customWidth="1"/>
    <col min="13242" max="13246" width="9.140625" style="84"/>
    <col min="13247" max="13247" width="9.28515625" style="84" bestFit="1" customWidth="1"/>
    <col min="13248" max="13248" width="9.140625" style="84"/>
    <col min="13249" max="13249" width="9.28515625" style="84" bestFit="1" customWidth="1"/>
    <col min="13250" max="13254" width="9.140625" style="84"/>
    <col min="13255" max="13255" width="9.28515625" style="84" bestFit="1" customWidth="1"/>
    <col min="13256" max="13256" width="9.140625" style="84"/>
    <col min="13257" max="13257" width="9.28515625" style="84" bestFit="1" customWidth="1"/>
    <col min="13258" max="13262" width="9.140625" style="84"/>
    <col min="13263" max="13263" width="9.28515625" style="84" bestFit="1" customWidth="1"/>
    <col min="13264" max="13264" width="9.140625" style="84"/>
    <col min="13265" max="13265" width="9.28515625" style="84" bestFit="1" customWidth="1"/>
    <col min="13266" max="13270" width="9.140625" style="84"/>
    <col min="13271" max="13271" width="9.28515625" style="84" bestFit="1" customWidth="1"/>
    <col min="13272" max="13272" width="9.140625" style="84"/>
    <col min="13273" max="13273" width="9.28515625" style="84" bestFit="1" customWidth="1"/>
    <col min="13274" max="13278" width="9.140625" style="84"/>
    <col min="13279" max="13279" width="9.28515625" style="84" bestFit="1" customWidth="1"/>
    <col min="13280" max="13280" width="9.140625" style="84"/>
    <col min="13281" max="13281" width="9.28515625" style="84" bestFit="1" customWidth="1"/>
    <col min="13282" max="13286" width="9.140625" style="84"/>
    <col min="13287" max="13287" width="9.28515625" style="84" bestFit="1" customWidth="1"/>
    <col min="13288" max="13288" width="9.140625" style="84"/>
    <col min="13289" max="13289" width="9.28515625" style="84" bestFit="1" customWidth="1"/>
    <col min="13290" max="13294" width="9.140625" style="84"/>
    <col min="13295" max="13295" width="9.28515625" style="84" bestFit="1" customWidth="1"/>
    <col min="13296" max="13296" width="9.140625" style="84"/>
    <col min="13297" max="13297" width="9.28515625" style="84" bestFit="1" customWidth="1"/>
    <col min="13298" max="13302" width="9.140625" style="84"/>
    <col min="13303" max="13303" width="9.28515625" style="84" bestFit="1" customWidth="1"/>
    <col min="13304" max="13304" width="9.140625" style="84"/>
    <col min="13305" max="13305" width="9.28515625" style="84" bestFit="1" customWidth="1"/>
    <col min="13306" max="13310" width="9.140625" style="84"/>
    <col min="13311" max="13311" width="9.28515625" style="84" bestFit="1" customWidth="1"/>
    <col min="13312" max="13312" width="9.140625" style="84"/>
    <col min="13313" max="13313" width="9.28515625" style="84" bestFit="1" customWidth="1"/>
    <col min="13314" max="13318" width="9.140625" style="84"/>
    <col min="13319" max="13319" width="9.28515625" style="84" bestFit="1" customWidth="1"/>
    <col min="13320" max="13320" width="9.140625" style="84"/>
    <col min="13321" max="13321" width="9.28515625" style="84" bestFit="1" customWidth="1"/>
    <col min="13322" max="13326" width="9.140625" style="84"/>
    <col min="13327" max="13327" width="9.28515625" style="84" bestFit="1" customWidth="1"/>
    <col min="13328" max="13328" width="9.140625" style="84"/>
    <col min="13329" max="13329" width="9.28515625" style="84" bestFit="1" customWidth="1"/>
    <col min="13330" max="13334" width="9.140625" style="84"/>
    <col min="13335" max="13335" width="9.28515625" style="84" bestFit="1" customWidth="1"/>
    <col min="13336" max="13336" width="9.140625" style="84"/>
    <col min="13337" max="13337" width="9.28515625" style="84" bestFit="1" customWidth="1"/>
    <col min="13338" max="13342" width="9.140625" style="84"/>
    <col min="13343" max="13343" width="9.28515625" style="84" bestFit="1" customWidth="1"/>
    <col min="13344" max="13344" width="9.140625" style="84"/>
    <col min="13345" max="13345" width="9.28515625" style="84" bestFit="1" customWidth="1"/>
    <col min="13346" max="13350" width="9.140625" style="84"/>
    <col min="13351" max="13351" width="9.28515625" style="84" bestFit="1" customWidth="1"/>
    <col min="13352" max="13352" width="9.140625" style="84"/>
    <col min="13353" max="13353" width="9.28515625" style="84" bestFit="1" customWidth="1"/>
    <col min="13354" max="13358" width="9.140625" style="84"/>
    <col min="13359" max="13359" width="9.28515625" style="84" bestFit="1" customWidth="1"/>
    <col min="13360" max="13360" width="9.140625" style="84"/>
    <col min="13361" max="13361" width="9.28515625" style="84" bestFit="1" customWidth="1"/>
    <col min="13362" max="13366" width="9.140625" style="84"/>
    <col min="13367" max="13367" width="9.28515625" style="84" bestFit="1" customWidth="1"/>
    <col min="13368" max="13368" width="9.140625" style="84"/>
    <col min="13369" max="13369" width="9.28515625" style="84" bestFit="1" customWidth="1"/>
    <col min="13370" max="13374" width="9.140625" style="84"/>
    <col min="13375" max="13375" width="9.28515625" style="84" bestFit="1" customWidth="1"/>
    <col min="13376" max="13376" width="9.140625" style="84"/>
    <col min="13377" max="13377" width="9.28515625" style="84" bestFit="1" customWidth="1"/>
    <col min="13378" max="13382" width="9.140625" style="84"/>
    <col min="13383" max="13383" width="9.28515625" style="84" bestFit="1" customWidth="1"/>
    <col min="13384" max="13384" width="9.140625" style="84"/>
    <col min="13385" max="13385" width="9.28515625" style="84" bestFit="1" customWidth="1"/>
    <col min="13386" max="13390" width="9.140625" style="84"/>
    <col min="13391" max="13391" width="9.28515625" style="84" bestFit="1" customWidth="1"/>
    <col min="13392" max="13392" width="9.140625" style="84"/>
    <col min="13393" max="13393" width="9.28515625" style="84" bestFit="1" customWidth="1"/>
    <col min="13394" max="13398" width="9.140625" style="84"/>
    <col min="13399" max="13399" width="9.28515625" style="84" bestFit="1" customWidth="1"/>
    <col min="13400" max="13400" width="9.140625" style="84"/>
    <col min="13401" max="13401" width="9.28515625" style="84" bestFit="1" customWidth="1"/>
    <col min="13402" max="13406" width="9.140625" style="84"/>
    <col min="13407" max="13407" width="9.28515625" style="84" bestFit="1" customWidth="1"/>
    <col min="13408" max="13408" width="9.140625" style="84"/>
    <col min="13409" max="13409" width="9.28515625" style="84" bestFit="1" customWidth="1"/>
    <col min="13410" max="13414" width="9.140625" style="84"/>
    <col min="13415" max="13415" width="9.28515625" style="84" bestFit="1" customWidth="1"/>
    <col min="13416" max="13416" width="9.140625" style="84"/>
    <col min="13417" max="13417" width="9.28515625" style="84" bestFit="1" customWidth="1"/>
    <col min="13418" max="13422" width="9.140625" style="84"/>
    <col min="13423" max="13423" width="9.28515625" style="84" bestFit="1" customWidth="1"/>
    <col min="13424" max="13424" width="9.140625" style="84"/>
    <col min="13425" max="13425" width="9.28515625" style="84" bestFit="1" customWidth="1"/>
    <col min="13426" max="13430" width="9.140625" style="84"/>
    <col min="13431" max="13431" width="9.28515625" style="84" bestFit="1" customWidth="1"/>
    <col min="13432" max="13432" width="9.140625" style="84"/>
    <col min="13433" max="13433" width="9.28515625" style="84" bestFit="1" customWidth="1"/>
    <col min="13434" max="13438" width="9.140625" style="84"/>
    <col min="13439" max="13439" width="9.28515625" style="84" bestFit="1" customWidth="1"/>
    <col min="13440" max="13440" width="9.140625" style="84"/>
    <col min="13441" max="13441" width="9.28515625" style="84" bestFit="1" customWidth="1"/>
    <col min="13442" max="13446" width="9.140625" style="84"/>
    <col min="13447" max="13447" width="9.28515625" style="84" bestFit="1" customWidth="1"/>
    <col min="13448" max="13448" width="9.140625" style="84"/>
    <col min="13449" max="13449" width="9.28515625" style="84" bestFit="1" customWidth="1"/>
    <col min="13450" max="13454" width="9.140625" style="84"/>
    <col min="13455" max="13455" width="9.28515625" style="84" bestFit="1" customWidth="1"/>
    <col min="13456" max="13456" width="9.140625" style="84"/>
    <col min="13457" max="13457" width="9.28515625" style="84" bestFit="1" customWidth="1"/>
    <col min="13458" max="13462" width="9.140625" style="84"/>
    <col min="13463" max="13463" width="9.28515625" style="84" bestFit="1" customWidth="1"/>
    <col min="13464" max="13464" width="9.140625" style="84"/>
    <col min="13465" max="13465" width="9.28515625" style="84" bestFit="1" customWidth="1"/>
    <col min="13466" max="13470" width="9.140625" style="84"/>
    <col min="13471" max="13471" width="9.28515625" style="84" bestFit="1" customWidth="1"/>
    <col min="13472" max="13472" width="9.140625" style="84"/>
    <col min="13473" max="13473" width="9.28515625" style="84" bestFit="1" customWidth="1"/>
    <col min="13474" max="13478" width="9.140625" style="84"/>
    <col min="13479" max="13479" width="9.28515625" style="84" bestFit="1" customWidth="1"/>
    <col min="13480" max="13480" width="9.140625" style="84"/>
    <col min="13481" max="13481" width="9.28515625" style="84" bestFit="1" customWidth="1"/>
    <col min="13482" max="13486" width="9.140625" style="84"/>
    <col min="13487" max="13487" width="9.28515625" style="84" bestFit="1" customWidth="1"/>
    <col min="13488" max="13488" width="9.140625" style="84"/>
    <col min="13489" max="13489" width="9.28515625" style="84" bestFit="1" customWidth="1"/>
    <col min="13490" max="13494" width="9.140625" style="84"/>
    <col min="13495" max="13495" width="9.28515625" style="84" bestFit="1" customWidth="1"/>
    <col min="13496" max="13496" width="9.140625" style="84"/>
    <col min="13497" max="13497" width="9.28515625" style="84" bestFit="1" customWidth="1"/>
    <col min="13498" max="13502" width="9.140625" style="84"/>
    <col min="13503" max="13503" width="9.28515625" style="84" bestFit="1" customWidth="1"/>
    <col min="13504" max="13504" width="9.140625" style="84"/>
    <col min="13505" max="13505" width="9.28515625" style="84" bestFit="1" customWidth="1"/>
    <col min="13506" max="13510" width="9.140625" style="84"/>
    <col min="13511" max="13511" width="9.28515625" style="84" bestFit="1" customWidth="1"/>
    <col min="13512" max="13512" width="9.140625" style="84"/>
    <col min="13513" max="13513" width="9.28515625" style="84" bestFit="1" customWidth="1"/>
    <col min="13514" max="13518" width="9.140625" style="84"/>
    <col min="13519" max="13519" width="9.28515625" style="84" bestFit="1" customWidth="1"/>
    <col min="13520" max="13520" width="9.140625" style="84"/>
    <col min="13521" max="13521" width="9.28515625" style="84" bestFit="1" customWidth="1"/>
    <col min="13522" max="13526" width="9.140625" style="84"/>
    <col min="13527" max="13527" width="9.28515625" style="84" bestFit="1" customWidth="1"/>
    <col min="13528" max="13528" width="9.140625" style="84"/>
    <col min="13529" max="13529" width="9.28515625" style="84" bestFit="1" customWidth="1"/>
    <col min="13530" max="13534" width="9.140625" style="84"/>
    <col min="13535" max="13535" width="9.28515625" style="84" bestFit="1" customWidth="1"/>
    <col min="13536" max="13536" width="9.140625" style="84"/>
    <col min="13537" max="13537" width="9.28515625" style="84" bestFit="1" customWidth="1"/>
    <col min="13538" max="13542" width="9.140625" style="84"/>
    <col min="13543" max="13543" width="9.28515625" style="84" bestFit="1" customWidth="1"/>
    <col min="13544" max="13544" width="9.140625" style="84"/>
    <col min="13545" max="13545" width="9.28515625" style="84" bestFit="1" customWidth="1"/>
    <col min="13546" max="13550" width="9.140625" style="84"/>
    <col min="13551" max="13551" width="9.28515625" style="84" bestFit="1" customWidth="1"/>
    <col min="13552" max="13552" width="9.140625" style="84"/>
    <col min="13553" max="13553" width="9.28515625" style="84" bestFit="1" customWidth="1"/>
    <col min="13554" max="13558" width="9.140625" style="84"/>
    <col min="13559" max="13559" width="9.28515625" style="84" bestFit="1" customWidth="1"/>
    <col min="13560" max="13560" width="9.140625" style="84"/>
    <col min="13561" max="13561" width="9.28515625" style="84" bestFit="1" customWidth="1"/>
    <col min="13562" max="13566" width="9.140625" style="84"/>
    <col min="13567" max="13567" width="9.28515625" style="84" bestFit="1" customWidth="1"/>
    <col min="13568" max="13568" width="9.140625" style="84"/>
    <col min="13569" max="13569" width="9.28515625" style="84" bestFit="1" customWidth="1"/>
    <col min="13570" max="13574" width="9.140625" style="84"/>
    <col min="13575" max="13575" width="9.28515625" style="84" bestFit="1" customWidth="1"/>
    <col min="13576" max="13576" width="9.140625" style="84"/>
    <col min="13577" max="13577" width="9.28515625" style="84" bestFit="1" customWidth="1"/>
    <col min="13578" max="13582" width="9.140625" style="84"/>
    <col min="13583" max="13583" width="9.28515625" style="84" bestFit="1" customWidth="1"/>
    <col min="13584" max="13584" width="9.140625" style="84"/>
    <col min="13585" max="13585" width="9.28515625" style="84" bestFit="1" customWidth="1"/>
    <col min="13586" max="13590" width="9.140625" style="84"/>
    <col min="13591" max="13591" width="9.28515625" style="84" bestFit="1" customWidth="1"/>
    <col min="13592" max="13592" width="9.140625" style="84"/>
    <col min="13593" max="13593" width="9.28515625" style="84" bestFit="1" customWidth="1"/>
    <col min="13594" max="13598" width="9.140625" style="84"/>
    <col min="13599" max="13599" width="9.28515625" style="84" bestFit="1" customWidth="1"/>
    <col min="13600" max="13600" width="9.140625" style="84"/>
    <col min="13601" max="13601" width="9.28515625" style="84" bestFit="1" customWidth="1"/>
    <col min="13602" max="13606" width="9.140625" style="84"/>
    <col min="13607" max="13607" width="9.28515625" style="84" bestFit="1" customWidth="1"/>
    <col min="13608" max="13608" width="9.140625" style="84"/>
    <col min="13609" max="13609" width="9.28515625" style="84" bestFit="1" customWidth="1"/>
    <col min="13610" max="13614" width="9.140625" style="84"/>
    <col min="13615" max="13615" width="9.28515625" style="84" bestFit="1" customWidth="1"/>
    <col min="13616" max="13616" width="9.140625" style="84"/>
    <col min="13617" max="13617" width="9.28515625" style="84" bestFit="1" customWidth="1"/>
    <col min="13618" max="13622" width="9.140625" style="84"/>
    <col min="13623" max="13623" width="9.28515625" style="84" bestFit="1" customWidth="1"/>
    <col min="13624" max="13624" width="9.140625" style="84"/>
    <col min="13625" max="13625" width="9.28515625" style="84" bestFit="1" customWidth="1"/>
    <col min="13626" max="13630" width="9.140625" style="84"/>
    <col min="13631" max="13631" width="9.28515625" style="84" bestFit="1" customWidth="1"/>
    <col min="13632" max="13632" width="9.140625" style="84"/>
    <col min="13633" max="13633" width="9.28515625" style="84" bestFit="1" customWidth="1"/>
    <col min="13634" max="13638" width="9.140625" style="84"/>
    <col min="13639" max="13639" width="9.28515625" style="84" bestFit="1" customWidth="1"/>
    <col min="13640" max="13640" width="9.140625" style="84"/>
    <col min="13641" max="13641" width="9.28515625" style="84" bestFit="1" customWidth="1"/>
    <col min="13642" max="13646" width="9.140625" style="84"/>
    <col min="13647" max="13647" width="9.28515625" style="84" bestFit="1" customWidth="1"/>
    <col min="13648" max="13648" width="9.140625" style="84"/>
    <col min="13649" max="13649" width="9.28515625" style="84" bestFit="1" customWidth="1"/>
    <col min="13650" max="13654" width="9.140625" style="84"/>
    <col min="13655" max="13655" width="9.28515625" style="84" bestFit="1" customWidth="1"/>
    <col min="13656" max="13656" width="9.140625" style="84"/>
    <col min="13657" max="13657" width="9.28515625" style="84" bestFit="1" customWidth="1"/>
    <col min="13658" max="13662" width="9.140625" style="84"/>
    <col min="13663" max="13663" width="9.28515625" style="84" bestFit="1" customWidth="1"/>
    <col min="13664" max="13664" width="9.140625" style="84"/>
    <col min="13665" max="13665" width="9.28515625" style="84" bestFit="1" customWidth="1"/>
    <col min="13666" max="13670" width="9.140625" style="84"/>
    <col min="13671" max="13671" width="9.28515625" style="84" bestFit="1" customWidth="1"/>
    <col min="13672" max="13672" width="9.140625" style="84"/>
    <col min="13673" max="13673" width="9.28515625" style="84" bestFit="1" customWidth="1"/>
    <col min="13674" max="13678" width="9.140625" style="84"/>
    <col min="13679" max="13679" width="9.28515625" style="84" bestFit="1" customWidth="1"/>
    <col min="13680" max="13680" width="9.140625" style="84"/>
    <col min="13681" max="13681" width="9.28515625" style="84" bestFit="1" customWidth="1"/>
    <col min="13682" max="13686" width="9.140625" style="84"/>
    <col min="13687" max="13687" width="9.28515625" style="84" bestFit="1" customWidth="1"/>
    <col min="13688" max="13688" width="9.140625" style="84"/>
    <col min="13689" max="13689" width="9.28515625" style="84" bestFit="1" customWidth="1"/>
    <col min="13690" max="13694" width="9.140625" style="84"/>
    <col min="13695" max="13695" width="9.28515625" style="84" bestFit="1" customWidth="1"/>
    <col min="13696" max="13696" width="9.140625" style="84"/>
    <col min="13697" max="13697" width="9.28515625" style="84" bestFit="1" customWidth="1"/>
    <col min="13698" max="13702" width="9.140625" style="84"/>
    <col min="13703" max="13703" width="9.28515625" style="84" bestFit="1" customWidth="1"/>
    <col min="13704" max="13704" width="9.140625" style="84"/>
    <col min="13705" max="13705" width="9.28515625" style="84" bestFit="1" customWidth="1"/>
    <col min="13706" max="13710" width="9.140625" style="84"/>
    <col min="13711" max="13711" width="9.28515625" style="84" bestFit="1" customWidth="1"/>
    <col min="13712" max="13712" width="9.140625" style="84"/>
    <col min="13713" max="13713" width="9.28515625" style="84" bestFit="1" customWidth="1"/>
    <col min="13714" max="13718" width="9.140625" style="84"/>
    <col min="13719" max="13719" width="9.28515625" style="84" bestFit="1" customWidth="1"/>
    <col min="13720" max="13720" width="9.140625" style="84"/>
    <col min="13721" max="13721" width="9.28515625" style="84" bestFit="1" customWidth="1"/>
    <col min="13722" max="13726" width="9.140625" style="84"/>
    <col min="13727" max="13727" width="9.28515625" style="84" bestFit="1" customWidth="1"/>
    <col min="13728" max="13728" width="9.140625" style="84"/>
    <col min="13729" max="13729" width="9.28515625" style="84" bestFit="1" customWidth="1"/>
    <col min="13730" max="13734" width="9.140625" style="84"/>
    <col min="13735" max="13735" width="9.28515625" style="84" bestFit="1" customWidth="1"/>
    <col min="13736" max="13736" width="9.140625" style="84"/>
    <col min="13737" max="13737" width="9.28515625" style="84" bestFit="1" customWidth="1"/>
    <col min="13738" max="13742" width="9.140625" style="84"/>
    <col min="13743" max="13743" width="9.28515625" style="84" bestFit="1" customWidth="1"/>
    <col min="13744" max="13744" width="9.140625" style="84"/>
    <col min="13745" max="13745" width="9.28515625" style="84" bestFit="1" customWidth="1"/>
    <col min="13746" max="13750" width="9.140625" style="84"/>
    <col min="13751" max="13751" width="9.28515625" style="84" bestFit="1" customWidth="1"/>
    <col min="13752" max="13752" width="9.140625" style="84"/>
    <col min="13753" max="13753" width="9.28515625" style="84" bestFit="1" customWidth="1"/>
    <col min="13754" max="13758" width="9.140625" style="84"/>
    <col min="13759" max="13759" width="9.28515625" style="84" bestFit="1" customWidth="1"/>
    <col min="13760" max="13760" width="9.140625" style="84"/>
    <col min="13761" max="13761" width="9.28515625" style="84" bestFit="1" customWidth="1"/>
    <col min="13762" max="13766" width="9.140625" style="84"/>
    <col min="13767" max="13767" width="9.28515625" style="84" bestFit="1" customWidth="1"/>
    <col min="13768" max="13768" width="9.140625" style="84"/>
    <col min="13769" max="13769" width="9.28515625" style="84" bestFit="1" customWidth="1"/>
    <col min="13770" max="13774" width="9.140625" style="84"/>
    <col min="13775" max="13775" width="9.28515625" style="84" bestFit="1" customWidth="1"/>
    <col min="13776" max="13776" width="9.140625" style="84"/>
    <col min="13777" max="13777" width="9.28515625" style="84" bestFit="1" customWidth="1"/>
    <col min="13778" max="13782" width="9.140625" style="84"/>
    <col min="13783" max="13783" width="9.28515625" style="84" bestFit="1" customWidth="1"/>
    <col min="13784" max="13784" width="9.140625" style="84"/>
    <col min="13785" max="13785" width="9.28515625" style="84" bestFit="1" customWidth="1"/>
    <col min="13786" max="13790" width="9.140625" style="84"/>
    <col min="13791" max="13791" width="9.28515625" style="84" bestFit="1" customWidth="1"/>
    <col min="13792" max="13792" width="9.140625" style="84"/>
    <col min="13793" max="13793" width="9.28515625" style="84" bestFit="1" customWidth="1"/>
    <col min="13794" max="13798" width="9.140625" style="84"/>
    <col min="13799" max="13799" width="9.28515625" style="84" bestFit="1" customWidth="1"/>
    <col min="13800" max="13800" width="9.140625" style="84"/>
    <col min="13801" max="13801" width="9.28515625" style="84" bestFit="1" customWidth="1"/>
    <col min="13802" max="13806" width="9.140625" style="84"/>
    <col min="13807" max="13807" width="9.28515625" style="84" bestFit="1" customWidth="1"/>
    <col min="13808" max="13808" width="9.140625" style="84"/>
    <col min="13809" max="13809" width="9.28515625" style="84" bestFit="1" customWidth="1"/>
    <col min="13810" max="13814" width="9.140625" style="84"/>
    <col min="13815" max="13815" width="9.28515625" style="84" bestFit="1" customWidth="1"/>
    <col min="13816" max="13816" width="9.140625" style="84"/>
    <col min="13817" max="13817" width="9.28515625" style="84" bestFit="1" customWidth="1"/>
    <col min="13818" max="13822" width="9.140625" style="84"/>
    <col min="13823" max="13823" width="9.28515625" style="84" bestFit="1" customWidth="1"/>
    <col min="13824" max="13824" width="9.140625" style="84"/>
    <col min="13825" max="13825" width="9.28515625" style="84" bestFit="1" customWidth="1"/>
    <col min="13826" max="13830" width="9.140625" style="84"/>
    <col min="13831" max="13831" width="9.28515625" style="84" bestFit="1" customWidth="1"/>
    <col min="13832" max="13832" width="9.140625" style="84"/>
    <col min="13833" max="13833" width="9.28515625" style="84" bestFit="1" customWidth="1"/>
    <col min="13834" max="13838" width="9.140625" style="84"/>
    <col min="13839" max="13839" width="9.28515625" style="84" bestFit="1" customWidth="1"/>
    <col min="13840" max="13840" width="9.140625" style="84"/>
    <col min="13841" max="13841" width="9.28515625" style="84" bestFit="1" customWidth="1"/>
    <col min="13842" max="13846" width="9.140625" style="84"/>
    <col min="13847" max="13847" width="9.28515625" style="84" bestFit="1" customWidth="1"/>
    <col min="13848" max="13848" width="9.140625" style="84"/>
    <col min="13849" max="13849" width="9.28515625" style="84" bestFit="1" customWidth="1"/>
    <col min="13850" max="13854" width="9.140625" style="84"/>
    <col min="13855" max="13855" width="9.28515625" style="84" bestFit="1" customWidth="1"/>
    <col min="13856" max="13856" width="9.140625" style="84"/>
    <col min="13857" max="13857" width="9.28515625" style="84" bestFit="1" customWidth="1"/>
    <col min="13858" max="13862" width="9.140625" style="84"/>
    <col min="13863" max="13863" width="9.28515625" style="84" bestFit="1" customWidth="1"/>
    <col min="13864" max="13864" width="9.140625" style="84"/>
    <col min="13865" max="13865" width="9.28515625" style="84" bestFit="1" customWidth="1"/>
    <col min="13866" max="13870" width="9.140625" style="84"/>
    <col min="13871" max="13871" width="9.28515625" style="84" bestFit="1" customWidth="1"/>
    <col min="13872" max="13872" width="9.140625" style="84"/>
    <col min="13873" max="13873" width="9.28515625" style="84" bestFit="1" customWidth="1"/>
    <col min="13874" max="13878" width="9.140625" style="84"/>
    <col min="13879" max="13879" width="9.28515625" style="84" bestFit="1" customWidth="1"/>
    <col min="13880" max="13880" width="9.140625" style="84"/>
    <col min="13881" max="13881" width="9.28515625" style="84" bestFit="1" customWidth="1"/>
    <col min="13882" max="13886" width="9.140625" style="84"/>
    <col min="13887" max="13887" width="9.28515625" style="84" bestFit="1" customWidth="1"/>
    <col min="13888" max="13888" width="9.140625" style="84"/>
    <col min="13889" max="13889" width="9.28515625" style="84" bestFit="1" customWidth="1"/>
    <col min="13890" max="13894" width="9.140625" style="84"/>
    <col min="13895" max="13895" width="9.28515625" style="84" bestFit="1" customWidth="1"/>
    <col min="13896" max="13896" width="9.140625" style="84"/>
    <col min="13897" max="13897" width="9.28515625" style="84" bestFit="1" customWidth="1"/>
    <col min="13898" max="13902" width="9.140625" style="84"/>
    <col min="13903" max="13903" width="9.28515625" style="84" bestFit="1" customWidth="1"/>
    <col min="13904" max="13904" width="9.140625" style="84"/>
    <col min="13905" max="13905" width="9.28515625" style="84" bestFit="1" customWidth="1"/>
    <col min="13906" max="13910" width="9.140625" style="84"/>
    <col min="13911" max="13911" width="9.28515625" style="84" bestFit="1" customWidth="1"/>
    <col min="13912" max="13912" width="9.140625" style="84"/>
    <col min="13913" max="13913" width="9.28515625" style="84" bestFit="1" customWidth="1"/>
    <col min="13914" max="13918" width="9.140625" style="84"/>
    <col min="13919" max="13919" width="9.28515625" style="84" bestFit="1" customWidth="1"/>
    <col min="13920" max="13920" width="9.140625" style="84"/>
    <col min="13921" max="13921" width="9.28515625" style="84" bestFit="1" customWidth="1"/>
    <col min="13922" max="13926" width="9.140625" style="84"/>
    <col min="13927" max="13927" width="9.28515625" style="84" bestFit="1" customWidth="1"/>
    <col min="13928" max="13928" width="9.140625" style="84"/>
    <col min="13929" max="13929" width="9.28515625" style="84" bestFit="1" customWidth="1"/>
    <col min="13930" max="13934" width="9.140625" style="84"/>
    <col min="13935" max="13935" width="9.28515625" style="84" bestFit="1" customWidth="1"/>
    <col min="13936" max="13936" width="9.140625" style="84"/>
    <col min="13937" max="13937" width="9.28515625" style="84" bestFit="1" customWidth="1"/>
    <col min="13938" max="13942" width="9.140625" style="84"/>
    <col min="13943" max="13943" width="9.28515625" style="84" bestFit="1" customWidth="1"/>
    <col min="13944" max="13944" width="9.140625" style="84"/>
    <col min="13945" max="13945" width="9.28515625" style="84" bestFit="1" customWidth="1"/>
    <col min="13946" max="13950" width="9.140625" style="84"/>
    <col min="13951" max="13951" width="9.28515625" style="84" bestFit="1" customWidth="1"/>
    <col min="13952" max="13952" width="9.140625" style="84"/>
    <col min="13953" max="13953" width="9.28515625" style="84" bestFit="1" customWidth="1"/>
    <col min="13954" max="13958" width="9.140625" style="84"/>
    <col min="13959" max="13959" width="9.28515625" style="84" bestFit="1" customWidth="1"/>
    <col min="13960" max="13960" width="9.140625" style="84"/>
    <col min="13961" max="13961" width="9.28515625" style="84" bestFit="1" customWidth="1"/>
    <col min="13962" max="13966" width="9.140625" style="84"/>
    <col min="13967" max="13967" width="9.28515625" style="84" bestFit="1" customWidth="1"/>
    <col min="13968" max="13968" width="9.140625" style="84"/>
    <col min="13969" max="13969" width="9.28515625" style="84" bestFit="1" customWidth="1"/>
    <col min="13970" max="13974" width="9.140625" style="84"/>
    <col min="13975" max="13975" width="9.28515625" style="84" bestFit="1" customWidth="1"/>
    <col min="13976" max="13976" width="9.140625" style="84"/>
    <col min="13977" max="13977" width="9.28515625" style="84" bestFit="1" customWidth="1"/>
    <col min="13978" max="13982" width="9.140625" style="84"/>
    <col min="13983" max="13983" width="9.28515625" style="84" bestFit="1" customWidth="1"/>
    <col min="13984" max="13984" width="9.140625" style="84"/>
    <col min="13985" max="13985" width="9.28515625" style="84" bestFit="1" customWidth="1"/>
    <col min="13986" max="13990" width="9.140625" style="84"/>
    <col min="13991" max="13991" width="9.28515625" style="84" bestFit="1" customWidth="1"/>
    <col min="13992" max="13992" width="9.140625" style="84"/>
    <col min="13993" max="13993" width="9.28515625" style="84" bestFit="1" customWidth="1"/>
    <col min="13994" max="13998" width="9.140625" style="84"/>
    <col min="13999" max="13999" width="9.28515625" style="84" bestFit="1" customWidth="1"/>
    <col min="14000" max="14000" width="9.140625" style="84"/>
    <col min="14001" max="14001" width="9.28515625" style="84" bestFit="1" customWidth="1"/>
    <col min="14002" max="14006" width="9.140625" style="84"/>
    <col min="14007" max="14007" width="9.28515625" style="84" bestFit="1" customWidth="1"/>
    <col min="14008" max="14008" width="9.140625" style="84"/>
    <col min="14009" max="14009" width="9.28515625" style="84" bestFit="1" customWidth="1"/>
    <col min="14010" max="14014" width="9.140625" style="84"/>
    <col min="14015" max="14015" width="9.28515625" style="84" bestFit="1" customWidth="1"/>
    <col min="14016" max="14016" width="9.140625" style="84"/>
    <col min="14017" max="14017" width="9.28515625" style="84" bestFit="1" customWidth="1"/>
    <col min="14018" max="14022" width="9.140625" style="84"/>
    <col min="14023" max="14023" width="9.28515625" style="84" bestFit="1" customWidth="1"/>
    <col min="14024" max="14024" width="9.140625" style="84"/>
    <col min="14025" max="14025" width="9.28515625" style="84" bestFit="1" customWidth="1"/>
    <col min="14026" max="14030" width="9.140625" style="84"/>
    <col min="14031" max="14031" width="9.28515625" style="84" bestFit="1" customWidth="1"/>
    <col min="14032" max="14032" width="9.140625" style="84"/>
    <col min="14033" max="14033" width="9.28515625" style="84" bestFit="1" customWidth="1"/>
    <col min="14034" max="14038" width="9.140625" style="84"/>
    <col min="14039" max="14039" width="9.28515625" style="84" bestFit="1" customWidth="1"/>
    <col min="14040" max="14040" width="9.140625" style="84"/>
    <col min="14041" max="14041" width="9.28515625" style="84" bestFit="1" customWidth="1"/>
    <col min="14042" max="14046" width="9.140625" style="84"/>
    <col min="14047" max="14047" width="9.28515625" style="84" bestFit="1" customWidth="1"/>
    <col min="14048" max="14048" width="9.140625" style="84"/>
    <col min="14049" max="14049" width="9.28515625" style="84" bestFit="1" customWidth="1"/>
    <col min="14050" max="14054" width="9.140625" style="84"/>
    <col min="14055" max="14055" width="9.28515625" style="84" bestFit="1" customWidth="1"/>
    <col min="14056" max="14056" width="9.140625" style="84"/>
    <col min="14057" max="14057" width="9.28515625" style="84" bestFit="1" customWidth="1"/>
    <col min="14058" max="14062" width="9.140625" style="84"/>
    <col min="14063" max="14063" width="9.28515625" style="84" bestFit="1" customWidth="1"/>
    <col min="14064" max="14064" width="9.140625" style="84"/>
    <col min="14065" max="14065" width="9.28515625" style="84" bestFit="1" customWidth="1"/>
    <col min="14066" max="14070" width="9.140625" style="84"/>
    <col min="14071" max="14071" width="9.28515625" style="84" bestFit="1" customWidth="1"/>
    <col min="14072" max="14072" width="9.140625" style="84"/>
    <col min="14073" max="14073" width="9.28515625" style="84" bestFit="1" customWidth="1"/>
    <col min="14074" max="14078" width="9.140625" style="84"/>
    <col min="14079" max="14079" width="9.28515625" style="84" bestFit="1" customWidth="1"/>
    <col min="14080" max="14080" width="9.140625" style="84"/>
    <col min="14081" max="14081" width="9.28515625" style="84" bestFit="1" customWidth="1"/>
    <col min="14082" max="14086" width="9.140625" style="84"/>
    <col min="14087" max="14087" width="9.28515625" style="84" bestFit="1" customWidth="1"/>
    <col min="14088" max="14088" width="9.140625" style="84"/>
    <col min="14089" max="14089" width="9.28515625" style="84" bestFit="1" customWidth="1"/>
    <col min="14090" max="14094" width="9.140625" style="84"/>
    <col min="14095" max="14095" width="9.28515625" style="84" bestFit="1" customWidth="1"/>
    <col min="14096" max="14096" width="9.140625" style="84"/>
    <col min="14097" max="14097" width="9.28515625" style="84" bestFit="1" customWidth="1"/>
    <col min="14098" max="14102" width="9.140625" style="84"/>
    <col min="14103" max="14103" width="9.28515625" style="84" bestFit="1" customWidth="1"/>
    <col min="14104" max="14104" width="9.140625" style="84"/>
    <col min="14105" max="14105" width="9.28515625" style="84" bestFit="1" customWidth="1"/>
    <col min="14106" max="14110" width="9.140625" style="84"/>
    <col min="14111" max="14111" width="9.28515625" style="84" bestFit="1" customWidth="1"/>
    <col min="14112" max="14112" width="9.140625" style="84"/>
    <col min="14113" max="14113" width="9.28515625" style="84" bestFit="1" customWidth="1"/>
    <col min="14114" max="14118" width="9.140625" style="84"/>
    <col min="14119" max="14119" width="9.28515625" style="84" bestFit="1" customWidth="1"/>
    <col min="14120" max="14120" width="9.140625" style="84"/>
    <col min="14121" max="14121" width="9.28515625" style="84" bestFit="1" customWidth="1"/>
    <col min="14122" max="14126" width="9.140625" style="84"/>
    <col min="14127" max="14127" width="9.28515625" style="84" bestFit="1" customWidth="1"/>
    <col min="14128" max="14128" width="9.140625" style="84"/>
    <col min="14129" max="14129" width="9.28515625" style="84" bestFit="1" customWidth="1"/>
    <col min="14130" max="14134" width="9.140625" style="84"/>
    <col min="14135" max="14135" width="9.28515625" style="84" bestFit="1" customWidth="1"/>
    <col min="14136" max="14136" width="9.140625" style="84"/>
    <col min="14137" max="14137" width="9.28515625" style="84" bestFit="1" customWidth="1"/>
    <col min="14138" max="14142" width="9.140625" style="84"/>
    <col min="14143" max="14143" width="9.28515625" style="84" bestFit="1" customWidth="1"/>
    <col min="14144" max="14144" width="9.140625" style="84"/>
    <col min="14145" max="14145" width="9.28515625" style="84" bestFit="1" customWidth="1"/>
    <col min="14146" max="14150" width="9.140625" style="84"/>
    <col min="14151" max="14151" width="9.28515625" style="84" bestFit="1" customWidth="1"/>
    <col min="14152" max="14152" width="9.140625" style="84"/>
    <col min="14153" max="14153" width="9.28515625" style="84" bestFit="1" customWidth="1"/>
    <col min="14154" max="14158" width="9.140625" style="84"/>
    <col min="14159" max="14159" width="9.28515625" style="84" bestFit="1" customWidth="1"/>
    <col min="14160" max="14160" width="9.140625" style="84"/>
    <col min="14161" max="14161" width="9.28515625" style="84" bestFit="1" customWidth="1"/>
    <col min="14162" max="14166" width="9.140625" style="84"/>
    <col min="14167" max="14167" width="9.28515625" style="84" bestFit="1" customWidth="1"/>
    <col min="14168" max="14168" width="9.140625" style="84"/>
    <col min="14169" max="14169" width="9.28515625" style="84" bestFit="1" customWidth="1"/>
    <col min="14170" max="14174" width="9.140625" style="84"/>
    <col min="14175" max="14175" width="9.28515625" style="84" bestFit="1" customWidth="1"/>
    <col min="14176" max="14176" width="9.140625" style="84"/>
    <col min="14177" max="14177" width="9.28515625" style="84" bestFit="1" customWidth="1"/>
    <col min="14178" max="14182" width="9.140625" style="84"/>
    <col min="14183" max="14183" width="9.28515625" style="84" bestFit="1" customWidth="1"/>
    <col min="14184" max="14184" width="9.140625" style="84"/>
    <col min="14185" max="14185" width="9.28515625" style="84" bestFit="1" customWidth="1"/>
    <col min="14186" max="14190" width="9.140625" style="84"/>
    <col min="14191" max="14191" width="9.28515625" style="84" bestFit="1" customWidth="1"/>
    <col min="14192" max="14192" width="9.140625" style="84"/>
    <col min="14193" max="14193" width="9.28515625" style="84" bestFit="1" customWidth="1"/>
    <col min="14194" max="14198" width="9.140625" style="84"/>
    <col min="14199" max="14199" width="9.28515625" style="84" bestFit="1" customWidth="1"/>
    <col min="14200" max="14200" width="9.140625" style="84"/>
    <col min="14201" max="14201" width="9.28515625" style="84" bestFit="1" customWidth="1"/>
    <col min="14202" max="14206" width="9.140625" style="84"/>
    <col min="14207" max="14207" width="9.28515625" style="84" bestFit="1" customWidth="1"/>
    <col min="14208" max="14208" width="9.140625" style="84"/>
    <col min="14209" max="14209" width="9.28515625" style="84" bestFit="1" customWidth="1"/>
    <col min="14210" max="14214" width="9.140625" style="84"/>
    <col min="14215" max="14215" width="9.28515625" style="84" bestFit="1" customWidth="1"/>
    <col min="14216" max="14216" width="9.140625" style="84"/>
    <col min="14217" max="14217" width="9.28515625" style="84" bestFit="1" customWidth="1"/>
    <col min="14218" max="14222" width="9.140625" style="84"/>
    <col min="14223" max="14223" width="9.28515625" style="84" bestFit="1" customWidth="1"/>
    <col min="14224" max="14224" width="9.140625" style="84"/>
    <col min="14225" max="14225" width="9.28515625" style="84" bestFit="1" customWidth="1"/>
    <col min="14226" max="14230" width="9.140625" style="84"/>
    <col min="14231" max="14231" width="9.28515625" style="84" bestFit="1" customWidth="1"/>
    <col min="14232" max="14232" width="9.140625" style="84"/>
    <col min="14233" max="14233" width="9.28515625" style="84" bestFit="1" customWidth="1"/>
    <col min="14234" max="14238" width="9.140625" style="84"/>
    <col min="14239" max="14239" width="9.28515625" style="84" bestFit="1" customWidth="1"/>
    <col min="14240" max="14240" width="9.140625" style="84"/>
    <col min="14241" max="14241" width="9.28515625" style="84" bestFit="1" customWidth="1"/>
    <col min="14242" max="14246" width="9.140625" style="84"/>
    <col min="14247" max="14247" width="9.28515625" style="84" bestFit="1" customWidth="1"/>
    <col min="14248" max="14248" width="9.140625" style="84"/>
    <col min="14249" max="14249" width="9.28515625" style="84" bestFit="1" customWidth="1"/>
    <col min="14250" max="14254" width="9.140625" style="84"/>
    <col min="14255" max="14255" width="9.28515625" style="84" bestFit="1" customWidth="1"/>
    <col min="14256" max="14256" width="9.140625" style="84"/>
    <col min="14257" max="14257" width="9.28515625" style="84" bestFit="1" customWidth="1"/>
    <col min="14258" max="14262" width="9.140625" style="84"/>
    <col min="14263" max="14263" width="9.28515625" style="84" bestFit="1" customWidth="1"/>
    <col min="14264" max="14264" width="9.140625" style="84"/>
    <col min="14265" max="14265" width="9.28515625" style="84" bestFit="1" customWidth="1"/>
    <col min="14266" max="14270" width="9.140625" style="84"/>
    <col min="14271" max="14271" width="9.28515625" style="84" bestFit="1" customWidth="1"/>
    <col min="14272" max="14272" width="9.140625" style="84"/>
    <col min="14273" max="14273" width="9.28515625" style="84" bestFit="1" customWidth="1"/>
    <col min="14274" max="14278" width="9.140625" style="84"/>
    <col min="14279" max="14279" width="9.28515625" style="84" bestFit="1" customWidth="1"/>
    <col min="14280" max="14280" width="9.140625" style="84"/>
    <col min="14281" max="14281" width="9.28515625" style="84" bestFit="1" customWidth="1"/>
    <col min="14282" max="14286" width="9.140625" style="84"/>
    <col min="14287" max="14287" width="9.28515625" style="84" bestFit="1" customWidth="1"/>
    <col min="14288" max="14288" width="9.140625" style="84"/>
    <col min="14289" max="14289" width="9.28515625" style="84" bestFit="1" customWidth="1"/>
    <col min="14290" max="14294" width="9.140625" style="84"/>
    <col min="14295" max="14295" width="9.28515625" style="84" bestFit="1" customWidth="1"/>
    <col min="14296" max="14296" width="9.140625" style="84"/>
    <col min="14297" max="14297" width="9.28515625" style="84" bestFit="1" customWidth="1"/>
    <col min="14298" max="14302" width="9.140625" style="84"/>
    <col min="14303" max="14303" width="9.28515625" style="84" bestFit="1" customWidth="1"/>
    <col min="14304" max="14304" width="9.140625" style="84"/>
    <col min="14305" max="14305" width="9.28515625" style="84" bestFit="1" customWidth="1"/>
    <col min="14306" max="14310" width="9.140625" style="84"/>
    <col min="14311" max="14311" width="9.28515625" style="84" bestFit="1" customWidth="1"/>
    <col min="14312" max="14312" width="9.140625" style="84"/>
    <col min="14313" max="14313" width="9.28515625" style="84" bestFit="1" customWidth="1"/>
    <col min="14314" max="14318" width="9.140625" style="84"/>
    <col min="14319" max="14319" width="9.28515625" style="84" bestFit="1" customWidth="1"/>
    <col min="14320" max="14320" width="9.140625" style="84"/>
    <col min="14321" max="14321" width="9.28515625" style="84" bestFit="1" customWidth="1"/>
    <col min="14322" max="14326" width="9.140625" style="84"/>
    <col min="14327" max="14327" width="9.28515625" style="84" bestFit="1" customWidth="1"/>
    <col min="14328" max="14328" width="9.140625" style="84"/>
    <col min="14329" max="14329" width="9.28515625" style="84" bestFit="1" customWidth="1"/>
    <col min="14330" max="14334" width="9.140625" style="84"/>
    <col min="14335" max="14335" width="9.28515625" style="84" bestFit="1" customWidth="1"/>
    <col min="14336" max="14336" width="9.140625" style="84"/>
    <col min="14337" max="14337" width="9.28515625" style="84" bestFit="1" customWidth="1"/>
    <col min="14338" max="14342" width="9.140625" style="84"/>
    <col min="14343" max="14343" width="9.28515625" style="84" bestFit="1" customWidth="1"/>
    <col min="14344" max="14344" width="9.140625" style="84"/>
    <col min="14345" max="14345" width="9.28515625" style="84" bestFit="1" customWidth="1"/>
    <col min="14346" max="14350" width="9.140625" style="84"/>
    <col min="14351" max="14351" width="9.28515625" style="84" bestFit="1" customWidth="1"/>
    <col min="14352" max="14352" width="9.140625" style="84"/>
    <col min="14353" max="14353" width="9.28515625" style="84" bestFit="1" customWidth="1"/>
    <col min="14354" max="14358" width="9.140625" style="84"/>
    <col min="14359" max="14359" width="9.28515625" style="84" bestFit="1" customWidth="1"/>
    <col min="14360" max="14360" width="9.140625" style="84"/>
    <col min="14361" max="14361" width="9.28515625" style="84" bestFit="1" customWidth="1"/>
    <col min="14362" max="14366" width="9.140625" style="84"/>
    <col min="14367" max="14367" width="9.28515625" style="84" bestFit="1" customWidth="1"/>
    <col min="14368" max="14368" width="9.140625" style="84"/>
    <col min="14369" max="14369" width="9.28515625" style="84" bestFit="1" customWidth="1"/>
    <col min="14370" max="14374" width="9.140625" style="84"/>
    <col min="14375" max="14375" width="9.28515625" style="84" bestFit="1" customWidth="1"/>
    <col min="14376" max="14376" width="9.140625" style="84"/>
    <col min="14377" max="14377" width="9.28515625" style="84" bestFit="1" customWidth="1"/>
    <col min="14378" max="14382" width="9.140625" style="84"/>
    <col min="14383" max="14383" width="9.28515625" style="84" bestFit="1" customWidth="1"/>
    <col min="14384" max="14384" width="9.140625" style="84"/>
    <col min="14385" max="14385" width="9.28515625" style="84" bestFit="1" customWidth="1"/>
    <col min="14386" max="14390" width="9.140625" style="84"/>
    <col min="14391" max="14391" width="9.28515625" style="84" bestFit="1" customWidth="1"/>
    <col min="14392" max="14392" width="9.140625" style="84"/>
    <col min="14393" max="14393" width="9.28515625" style="84" bestFit="1" customWidth="1"/>
    <col min="14394" max="14398" width="9.140625" style="84"/>
    <col min="14399" max="14399" width="9.28515625" style="84" bestFit="1" customWidth="1"/>
    <col min="14400" max="14400" width="9.140625" style="84"/>
    <col min="14401" max="14401" width="9.28515625" style="84" bestFit="1" customWidth="1"/>
    <col min="14402" max="14406" width="9.140625" style="84"/>
    <col min="14407" max="14407" width="9.28515625" style="84" bestFit="1" customWidth="1"/>
    <col min="14408" max="14408" width="9.140625" style="84"/>
    <col min="14409" max="14409" width="9.28515625" style="84" bestFit="1" customWidth="1"/>
    <col min="14410" max="14414" width="9.140625" style="84"/>
    <col min="14415" max="14415" width="9.28515625" style="84" bestFit="1" customWidth="1"/>
    <col min="14416" max="14416" width="9.140625" style="84"/>
    <col min="14417" max="14417" width="9.28515625" style="84" bestFit="1" customWidth="1"/>
    <col min="14418" max="14422" width="9.140625" style="84"/>
    <col min="14423" max="14423" width="9.28515625" style="84" bestFit="1" customWidth="1"/>
    <col min="14424" max="14424" width="9.140625" style="84"/>
    <col min="14425" max="14425" width="9.28515625" style="84" bestFit="1" customWidth="1"/>
    <col min="14426" max="14430" width="9.140625" style="84"/>
    <col min="14431" max="14431" width="9.28515625" style="84" bestFit="1" customWidth="1"/>
    <col min="14432" max="14432" width="9.140625" style="84"/>
    <col min="14433" max="14433" width="9.28515625" style="84" bestFit="1" customWidth="1"/>
    <col min="14434" max="14438" width="9.140625" style="84"/>
    <col min="14439" max="14439" width="9.28515625" style="84" bestFit="1" customWidth="1"/>
    <col min="14440" max="14440" width="9.140625" style="84"/>
    <col min="14441" max="14441" width="9.28515625" style="84" bestFit="1" customWidth="1"/>
    <col min="14442" max="14446" width="9.140625" style="84"/>
    <col min="14447" max="14447" width="9.28515625" style="84" bestFit="1" customWidth="1"/>
    <col min="14448" max="14448" width="9.140625" style="84"/>
    <col min="14449" max="14449" width="9.28515625" style="84" bestFit="1" customWidth="1"/>
    <col min="14450" max="14454" width="9.140625" style="84"/>
    <col min="14455" max="14455" width="9.28515625" style="84" bestFit="1" customWidth="1"/>
    <col min="14456" max="14456" width="9.140625" style="84"/>
    <col min="14457" max="14457" width="9.28515625" style="84" bestFit="1" customWidth="1"/>
    <col min="14458" max="14462" width="9.140625" style="84"/>
    <col min="14463" max="14463" width="9.28515625" style="84" bestFit="1" customWidth="1"/>
    <col min="14464" max="14464" width="9.140625" style="84"/>
    <col min="14465" max="14465" width="9.28515625" style="84" bestFit="1" customWidth="1"/>
    <col min="14466" max="14470" width="9.140625" style="84"/>
    <col min="14471" max="14471" width="9.28515625" style="84" bestFit="1" customWidth="1"/>
    <col min="14472" max="14472" width="9.140625" style="84"/>
    <col min="14473" max="14473" width="9.28515625" style="84" bestFit="1" customWidth="1"/>
    <col min="14474" max="14478" width="9.140625" style="84"/>
    <col min="14479" max="14479" width="9.28515625" style="84" bestFit="1" customWidth="1"/>
    <col min="14480" max="14480" width="9.140625" style="84"/>
    <col min="14481" max="14481" width="9.28515625" style="84" bestFit="1" customWidth="1"/>
    <col min="14482" max="14486" width="9.140625" style="84"/>
    <col min="14487" max="14487" width="9.28515625" style="84" bestFit="1" customWidth="1"/>
    <col min="14488" max="14488" width="9.140625" style="84"/>
    <col min="14489" max="14489" width="9.28515625" style="84" bestFit="1" customWidth="1"/>
    <col min="14490" max="14494" width="9.140625" style="84"/>
    <col min="14495" max="14495" width="9.28515625" style="84" bestFit="1" customWidth="1"/>
    <col min="14496" max="14496" width="9.140625" style="84"/>
    <col min="14497" max="14497" width="9.28515625" style="84" bestFit="1" customWidth="1"/>
    <col min="14498" max="14502" width="9.140625" style="84"/>
    <col min="14503" max="14503" width="9.28515625" style="84" bestFit="1" customWidth="1"/>
    <col min="14504" max="14504" width="9.140625" style="84"/>
    <col min="14505" max="14505" width="9.28515625" style="84" bestFit="1" customWidth="1"/>
    <col min="14506" max="14510" width="9.140625" style="84"/>
    <col min="14511" max="14511" width="9.28515625" style="84" bestFit="1" customWidth="1"/>
    <col min="14512" max="14512" width="9.140625" style="84"/>
    <col min="14513" max="14513" width="9.28515625" style="84" bestFit="1" customWidth="1"/>
    <col min="14514" max="14518" width="9.140625" style="84"/>
    <col min="14519" max="14519" width="9.28515625" style="84" bestFit="1" customWidth="1"/>
    <col min="14520" max="14520" width="9.140625" style="84"/>
    <col min="14521" max="14521" width="9.28515625" style="84" bestFit="1" customWidth="1"/>
    <col min="14522" max="14526" width="9.140625" style="84"/>
    <col min="14527" max="14527" width="9.28515625" style="84" bestFit="1" customWidth="1"/>
    <col min="14528" max="14528" width="9.140625" style="84"/>
    <col min="14529" max="14529" width="9.28515625" style="84" bestFit="1" customWidth="1"/>
    <col min="14530" max="14534" width="9.140625" style="84"/>
    <col min="14535" max="14535" width="9.28515625" style="84" bestFit="1" customWidth="1"/>
    <col min="14536" max="14536" width="9.140625" style="84"/>
    <col min="14537" max="14537" width="9.28515625" style="84" bestFit="1" customWidth="1"/>
    <col min="14538" max="14542" width="9.140625" style="84"/>
    <col min="14543" max="14543" width="9.28515625" style="84" bestFit="1" customWidth="1"/>
    <col min="14544" max="14544" width="9.140625" style="84"/>
    <col min="14545" max="14545" width="9.28515625" style="84" bestFit="1" customWidth="1"/>
    <col min="14546" max="14550" width="9.140625" style="84"/>
    <col min="14551" max="14551" width="9.28515625" style="84" bestFit="1" customWidth="1"/>
    <col min="14552" max="14552" width="9.140625" style="84"/>
    <col min="14553" max="14553" width="9.28515625" style="84" bestFit="1" customWidth="1"/>
    <col min="14554" max="14558" width="9.140625" style="84"/>
    <col min="14559" max="14559" width="9.28515625" style="84" bestFit="1" customWidth="1"/>
    <col min="14560" max="14560" width="9.140625" style="84"/>
    <col min="14561" max="14561" width="9.28515625" style="84" bestFit="1" customWidth="1"/>
    <col min="14562" max="14566" width="9.140625" style="84"/>
    <col min="14567" max="14567" width="9.28515625" style="84" bestFit="1" customWidth="1"/>
    <col min="14568" max="14568" width="9.140625" style="84"/>
    <col min="14569" max="14569" width="9.28515625" style="84" bestFit="1" customWidth="1"/>
    <col min="14570" max="14574" width="9.140625" style="84"/>
    <col min="14575" max="14575" width="9.28515625" style="84" bestFit="1" customWidth="1"/>
    <col min="14576" max="14576" width="9.140625" style="84"/>
    <col min="14577" max="14577" width="9.28515625" style="84" bestFit="1" customWidth="1"/>
    <col min="14578" max="14582" width="9.140625" style="84"/>
    <col min="14583" max="14583" width="9.28515625" style="84" bestFit="1" customWidth="1"/>
    <col min="14584" max="14584" width="9.140625" style="84"/>
    <col min="14585" max="14585" width="9.28515625" style="84" bestFit="1" customWidth="1"/>
    <col min="14586" max="14590" width="9.140625" style="84"/>
    <col min="14591" max="14591" width="9.28515625" style="84" bestFit="1" customWidth="1"/>
    <col min="14592" max="14592" width="9.140625" style="84"/>
    <col min="14593" max="14593" width="9.28515625" style="84" bestFit="1" customWidth="1"/>
    <col min="14594" max="14598" width="9.140625" style="84"/>
    <col min="14599" max="14599" width="9.28515625" style="84" bestFit="1" customWidth="1"/>
    <col min="14600" max="14600" width="9.140625" style="84"/>
    <col min="14601" max="14601" width="9.28515625" style="84" bestFit="1" customWidth="1"/>
    <col min="14602" max="14606" width="9.140625" style="84"/>
    <col min="14607" max="14607" width="9.28515625" style="84" bestFit="1" customWidth="1"/>
    <col min="14608" max="14608" width="9.140625" style="84"/>
    <col min="14609" max="14609" width="9.28515625" style="84" bestFit="1" customWidth="1"/>
    <col min="14610" max="14614" width="9.140625" style="84"/>
    <col min="14615" max="14615" width="9.28515625" style="84" bestFit="1" customWidth="1"/>
    <col min="14616" max="14616" width="9.140625" style="84"/>
    <col min="14617" max="14617" width="9.28515625" style="84" bestFit="1" customWidth="1"/>
    <col min="14618" max="14622" width="9.140625" style="84"/>
    <col min="14623" max="14623" width="9.28515625" style="84" bestFit="1" customWidth="1"/>
    <col min="14624" max="14624" width="9.140625" style="84"/>
    <col min="14625" max="14625" width="9.28515625" style="84" bestFit="1" customWidth="1"/>
    <col min="14626" max="14630" width="9.140625" style="84"/>
    <col min="14631" max="14631" width="9.28515625" style="84" bestFit="1" customWidth="1"/>
    <col min="14632" max="14632" width="9.140625" style="84"/>
    <col min="14633" max="14633" width="9.28515625" style="84" bestFit="1" customWidth="1"/>
    <col min="14634" max="14638" width="9.140625" style="84"/>
    <col min="14639" max="14639" width="9.28515625" style="84" bestFit="1" customWidth="1"/>
    <col min="14640" max="14640" width="9.140625" style="84"/>
    <col min="14641" max="14641" width="9.28515625" style="84" bestFit="1" customWidth="1"/>
    <col min="14642" max="14646" width="9.140625" style="84"/>
    <col min="14647" max="14647" width="9.28515625" style="84" bestFit="1" customWidth="1"/>
    <col min="14648" max="14648" width="9.140625" style="84"/>
    <col min="14649" max="14649" width="9.28515625" style="84" bestFit="1" customWidth="1"/>
    <col min="14650" max="14654" width="9.140625" style="84"/>
    <col min="14655" max="14655" width="9.28515625" style="84" bestFit="1" customWidth="1"/>
    <col min="14656" max="14656" width="9.140625" style="84"/>
    <col min="14657" max="14657" width="9.28515625" style="84" bestFit="1" customWidth="1"/>
    <col min="14658" max="14662" width="9.140625" style="84"/>
    <col min="14663" max="14663" width="9.28515625" style="84" bestFit="1" customWidth="1"/>
    <col min="14664" max="14664" width="9.140625" style="84"/>
    <col min="14665" max="14665" width="9.28515625" style="84" bestFit="1" customWidth="1"/>
    <col min="14666" max="14670" width="9.140625" style="84"/>
    <col min="14671" max="14671" width="9.28515625" style="84" bestFit="1" customWidth="1"/>
    <col min="14672" max="14672" width="9.140625" style="84"/>
    <col min="14673" max="14673" width="9.28515625" style="84" bestFit="1" customWidth="1"/>
    <col min="14674" max="14678" width="9.140625" style="84"/>
    <col min="14679" max="14679" width="9.28515625" style="84" bestFit="1" customWidth="1"/>
    <col min="14680" max="14680" width="9.140625" style="84"/>
    <col min="14681" max="14681" width="9.28515625" style="84" bestFit="1" customWidth="1"/>
    <col min="14682" max="14686" width="9.140625" style="84"/>
    <col min="14687" max="14687" width="9.28515625" style="84" bestFit="1" customWidth="1"/>
    <col min="14688" max="14688" width="9.140625" style="84"/>
    <col min="14689" max="14689" width="9.28515625" style="84" bestFit="1" customWidth="1"/>
    <col min="14690" max="14694" width="9.140625" style="84"/>
    <col min="14695" max="14695" width="9.28515625" style="84" bestFit="1" customWidth="1"/>
    <col min="14696" max="14696" width="9.140625" style="84"/>
    <col min="14697" max="14697" width="9.28515625" style="84" bestFit="1" customWidth="1"/>
    <col min="14698" max="14702" width="9.140625" style="84"/>
    <col min="14703" max="14703" width="9.28515625" style="84" bestFit="1" customWidth="1"/>
    <col min="14704" max="14704" width="9.140625" style="84"/>
    <col min="14705" max="14705" width="9.28515625" style="84" bestFit="1" customWidth="1"/>
    <col min="14706" max="14710" width="9.140625" style="84"/>
    <col min="14711" max="14711" width="9.28515625" style="84" bestFit="1" customWidth="1"/>
    <col min="14712" max="14712" width="9.140625" style="84"/>
    <col min="14713" max="14713" width="9.28515625" style="84" bestFit="1" customWidth="1"/>
    <col min="14714" max="14718" width="9.140625" style="84"/>
    <col min="14719" max="14719" width="9.28515625" style="84" bestFit="1" customWidth="1"/>
    <col min="14720" max="14720" width="9.140625" style="84"/>
    <col min="14721" max="14721" width="9.28515625" style="84" bestFit="1" customWidth="1"/>
    <col min="14722" max="14726" width="9.140625" style="84"/>
    <col min="14727" max="14727" width="9.28515625" style="84" bestFit="1" customWidth="1"/>
    <col min="14728" max="14728" width="9.140625" style="84"/>
    <col min="14729" max="14729" width="9.28515625" style="84" bestFit="1" customWidth="1"/>
    <col min="14730" max="14734" width="9.140625" style="84"/>
    <col min="14735" max="14735" width="9.28515625" style="84" bestFit="1" customWidth="1"/>
    <col min="14736" max="14736" width="9.140625" style="84"/>
    <col min="14737" max="14737" width="9.28515625" style="84" bestFit="1" customWidth="1"/>
    <col min="14738" max="14742" width="9.140625" style="84"/>
    <col min="14743" max="14743" width="9.28515625" style="84" bestFit="1" customWidth="1"/>
    <col min="14744" max="14744" width="9.140625" style="84"/>
    <col min="14745" max="14745" width="9.28515625" style="84" bestFit="1" customWidth="1"/>
    <col min="14746" max="14750" width="9.140625" style="84"/>
    <col min="14751" max="14751" width="9.28515625" style="84" bestFit="1" customWidth="1"/>
    <col min="14752" max="14752" width="9.140625" style="84"/>
    <col min="14753" max="14753" width="9.28515625" style="84" bestFit="1" customWidth="1"/>
    <col min="14754" max="14758" width="9.140625" style="84"/>
    <col min="14759" max="14759" width="9.28515625" style="84" bestFit="1" customWidth="1"/>
    <col min="14760" max="14760" width="9.140625" style="84"/>
    <col min="14761" max="14761" width="9.28515625" style="84" bestFit="1" customWidth="1"/>
    <col min="14762" max="14766" width="9.140625" style="84"/>
    <col min="14767" max="14767" width="9.28515625" style="84" bestFit="1" customWidth="1"/>
    <col min="14768" max="14768" width="9.140625" style="84"/>
    <col min="14769" max="14769" width="9.28515625" style="84" bestFit="1" customWidth="1"/>
    <col min="14770" max="14774" width="9.140625" style="84"/>
    <col min="14775" max="14775" width="9.28515625" style="84" bestFit="1" customWidth="1"/>
    <col min="14776" max="14776" width="9.140625" style="84"/>
    <col min="14777" max="14777" width="9.28515625" style="84" bestFit="1" customWidth="1"/>
    <col min="14778" max="14782" width="9.140625" style="84"/>
    <col min="14783" max="14783" width="9.28515625" style="84" bestFit="1" customWidth="1"/>
    <col min="14784" max="14784" width="9.140625" style="84"/>
    <col min="14785" max="14785" width="9.28515625" style="84" bestFit="1" customWidth="1"/>
    <col min="14786" max="14790" width="9.140625" style="84"/>
    <col min="14791" max="14791" width="9.28515625" style="84" bestFit="1" customWidth="1"/>
    <col min="14792" max="14792" width="9.140625" style="84"/>
    <col min="14793" max="14793" width="9.28515625" style="84" bestFit="1" customWidth="1"/>
    <col min="14794" max="14798" width="9.140625" style="84"/>
    <col min="14799" max="14799" width="9.28515625" style="84" bestFit="1" customWidth="1"/>
    <col min="14800" max="14800" width="9.140625" style="84"/>
    <col min="14801" max="14801" width="9.28515625" style="84" bestFit="1" customWidth="1"/>
    <col min="14802" max="14806" width="9.140625" style="84"/>
    <col min="14807" max="14807" width="9.28515625" style="84" bestFit="1" customWidth="1"/>
    <col min="14808" max="14808" width="9.140625" style="84"/>
    <col min="14809" max="14809" width="9.28515625" style="84" bestFit="1" customWidth="1"/>
    <col min="14810" max="14814" width="9.140625" style="84"/>
    <col min="14815" max="14815" width="9.28515625" style="84" bestFit="1" customWidth="1"/>
    <col min="14816" max="14816" width="9.140625" style="84"/>
    <col min="14817" max="14817" width="9.28515625" style="84" bestFit="1" customWidth="1"/>
    <col min="14818" max="14822" width="9.140625" style="84"/>
    <col min="14823" max="14823" width="9.28515625" style="84" bestFit="1" customWidth="1"/>
    <col min="14824" max="14824" width="9.140625" style="84"/>
    <col min="14825" max="14825" width="9.28515625" style="84" bestFit="1" customWidth="1"/>
    <col min="14826" max="14830" width="9.140625" style="84"/>
    <col min="14831" max="14831" width="9.28515625" style="84" bestFit="1" customWidth="1"/>
    <col min="14832" max="14832" width="9.140625" style="84"/>
    <col min="14833" max="14833" width="9.28515625" style="84" bestFit="1" customWidth="1"/>
    <col min="14834" max="14838" width="9.140625" style="84"/>
    <col min="14839" max="14839" width="9.28515625" style="84" bestFit="1" customWidth="1"/>
    <col min="14840" max="14840" width="9.140625" style="84"/>
    <col min="14841" max="14841" width="9.28515625" style="84" bestFit="1" customWidth="1"/>
    <col min="14842" max="14846" width="9.140625" style="84"/>
    <col min="14847" max="14847" width="9.28515625" style="84" bestFit="1" customWidth="1"/>
    <col min="14848" max="14848" width="9.140625" style="84"/>
    <col min="14849" max="14849" width="9.28515625" style="84" bestFit="1" customWidth="1"/>
    <col min="14850" max="14854" width="9.140625" style="84"/>
    <col min="14855" max="14855" width="9.28515625" style="84" bestFit="1" customWidth="1"/>
    <col min="14856" max="14856" width="9.140625" style="84"/>
    <col min="14857" max="14857" width="9.28515625" style="84" bestFit="1" customWidth="1"/>
    <col min="14858" max="14862" width="9.140625" style="84"/>
    <col min="14863" max="14863" width="9.28515625" style="84" bestFit="1" customWidth="1"/>
    <col min="14864" max="14864" width="9.140625" style="84"/>
    <col min="14865" max="14865" width="9.28515625" style="84" bestFit="1" customWidth="1"/>
    <col min="14866" max="14870" width="9.140625" style="84"/>
    <col min="14871" max="14871" width="9.28515625" style="84" bestFit="1" customWidth="1"/>
    <col min="14872" max="14872" width="9.140625" style="84"/>
    <col min="14873" max="14873" width="9.28515625" style="84" bestFit="1" customWidth="1"/>
    <col min="14874" max="14878" width="9.140625" style="84"/>
    <col min="14879" max="14879" width="9.28515625" style="84" bestFit="1" customWidth="1"/>
    <col min="14880" max="14880" width="9.140625" style="84"/>
    <col min="14881" max="14881" width="9.28515625" style="84" bestFit="1" customWidth="1"/>
    <col min="14882" max="14886" width="9.140625" style="84"/>
    <col min="14887" max="14887" width="9.28515625" style="84" bestFit="1" customWidth="1"/>
    <col min="14888" max="14888" width="9.140625" style="84"/>
    <col min="14889" max="14889" width="9.28515625" style="84" bestFit="1" customWidth="1"/>
    <col min="14890" max="14894" width="9.140625" style="84"/>
    <col min="14895" max="14895" width="9.28515625" style="84" bestFit="1" customWidth="1"/>
    <col min="14896" max="14896" width="9.140625" style="84"/>
    <col min="14897" max="14897" width="9.28515625" style="84" bestFit="1" customWidth="1"/>
    <col min="14898" max="14902" width="9.140625" style="84"/>
    <col min="14903" max="14903" width="9.28515625" style="84" bestFit="1" customWidth="1"/>
    <col min="14904" max="14904" width="9.140625" style="84"/>
    <col min="14905" max="14905" width="9.28515625" style="84" bestFit="1" customWidth="1"/>
    <col min="14906" max="14910" width="9.140625" style="84"/>
    <col min="14911" max="14911" width="9.28515625" style="84" bestFit="1" customWidth="1"/>
    <col min="14912" max="14912" width="9.140625" style="84"/>
    <col min="14913" max="14913" width="9.28515625" style="84" bestFit="1" customWidth="1"/>
    <col min="14914" max="14918" width="9.140625" style="84"/>
    <col min="14919" max="14919" width="9.28515625" style="84" bestFit="1" customWidth="1"/>
    <col min="14920" max="14920" width="9.140625" style="84"/>
    <col min="14921" max="14921" width="9.28515625" style="84" bestFit="1" customWidth="1"/>
    <col min="14922" max="14926" width="9.140625" style="84"/>
    <col min="14927" max="14927" width="9.28515625" style="84" bestFit="1" customWidth="1"/>
    <col min="14928" max="14928" width="9.140625" style="84"/>
    <col min="14929" max="14929" width="9.28515625" style="84" bestFit="1" customWidth="1"/>
    <col min="14930" max="14934" width="9.140625" style="84"/>
    <col min="14935" max="14935" width="9.28515625" style="84" bestFit="1" customWidth="1"/>
    <col min="14936" max="14936" width="9.140625" style="84"/>
    <col min="14937" max="14937" width="9.28515625" style="84" bestFit="1" customWidth="1"/>
    <col min="14938" max="14942" width="9.140625" style="84"/>
    <col min="14943" max="14943" width="9.28515625" style="84" bestFit="1" customWidth="1"/>
    <col min="14944" max="14944" width="9.140625" style="84"/>
    <col min="14945" max="14945" width="9.28515625" style="84" bestFit="1" customWidth="1"/>
    <col min="14946" max="14950" width="9.140625" style="84"/>
    <col min="14951" max="14951" width="9.28515625" style="84" bestFit="1" customWidth="1"/>
    <col min="14952" max="14952" width="9.140625" style="84"/>
    <col min="14953" max="14953" width="9.28515625" style="84" bestFit="1" customWidth="1"/>
    <col min="14954" max="14958" width="9.140625" style="84"/>
    <col min="14959" max="14959" width="9.28515625" style="84" bestFit="1" customWidth="1"/>
    <col min="14960" max="14960" width="9.140625" style="84"/>
    <col min="14961" max="14961" width="9.28515625" style="84" bestFit="1" customWidth="1"/>
    <col min="14962" max="14966" width="9.140625" style="84"/>
    <col min="14967" max="14967" width="9.28515625" style="84" bestFit="1" customWidth="1"/>
    <col min="14968" max="14968" width="9.140625" style="84"/>
    <col min="14969" max="14969" width="9.28515625" style="84" bestFit="1" customWidth="1"/>
    <col min="14970" max="14974" width="9.140625" style="84"/>
    <col min="14975" max="14975" width="9.28515625" style="84" bestFit="1" customWidth="1"/>
    <col min="14976" max="14976" width="9.140625" style="84"/>
    <col min="14977" max="14977" width="9.28515625" style="84" bestFit="1" customWidth="1"/>
    <col min="14978" max="14982" width="9.140625" style="84"/>
    <col min="14983" max="14983" width="9.28515625" style="84" bestFit="1" customWidth="1"/>
    <col min="14984" max="14984" width="9.140625" style="84"/>
    <col min="14985" max="14985" width="9.28515625" style="84" bestFit="1" customWidth="1"/>
    <col min="14986" max="14990" width="9.140625" style="84"/>
    <col min="14991" max="14991" width="9.28515625" style="84" bestFit="1" customWidth="1"/>
    <col min="14992" max="14992" width="9.140625" style="84"/>
    <col min="14993" max="14993" width="9.28515625" style="84" bestFit="1" customWidth="1"/>
    <col min="14994" max="14998" width="9.140625" style="84"/>
    <col min="14999" max="14999" width="9.28515625" style="84" bestFit="1" customWidth="1"/>
    <col min="15000" max="15000" width="9.140625" style="84"/>
    <col min="15001" max="15001" width="9.28515625" style="84" bestFit="1" customWidth="1"/>
    <col min="15002" max="15006" width="9.140625" style="84"/>
    <col min="15007" max="15007" width="9.28515625" style="84" bestFit="1" customWidth="1"/>
    <col min="15008" max="15008" width="9.140625" style="84"/>
    <col min="15009" max="15009" width="9.28515625" style="84" bestFit="1" customWidth="1"/>
    <col min="15010" max="15014" width="9.140625" style="84"/>
    <col min="15015" max="15015" width="9.28515625" style="84" bestFit="1" customWidth="1"/>
    <col min="15016" max="15016" width="9.140625" style="84"/>
    <col min="15017" max="15017" width="9.28515625" style="84" bestFit="1" customWidth="1"/>
    <col min="15018" max="15022" width="9.140625" style="84"/>
    <col min="15023" max="15023" width="9.28515625" style="84" bestFit="1" customWidth="1"/>
    <col min="15024" max="15024" width="9.140625" style="84"/>
    <col min="15025" max="15025" width="9.28515625" style="84" bestFit="1" customWidth="1"/>
    <col min="15026" max="15030" width="9.140625" style="84"/>
    <col min="15031" max="15031" width="9.28515625" style="84" bestFit="1" customWidth="1"/>
    <col min="15032" max="15032" width="9.140625" style="84"/>
    <col min="15033" max="15033" width="9.28515625" style="84" bestFit="1" customWidth="1"/>
    <col min="15034" max="15038" width="9.140625" style="84"/>
    <col min="15039" max="15039" width="9.28515625" style="84" bestFit="1" customWidth="1"/>
    <col min="15040" max="15040" width="9.140625" style="84"/>
    <col min="15041" max="15041" width="9.28515625" style="84" bestFit="1" customWidth="1"/>
    <col min="15042" max="15046" width="9.140625" style="84"/>
    <col min="15047" max="15047" width="9.28515625" style="84" bestFit="1" customWidth="1"/>
    <col min="15048" max="15048" width="9.140625" style="84"/>
    <col min="15049" max="15049" width="9.28515625" style="84" bestFit="1" customWidth="1"/>
    <col min="15050" max="15054" width="9.140625" style="84"/>
    <col min="15055" max="15055" width="9.28515625" style="84" bestFit="1" customWidth="1"/>
    <col min="15056" max="15056" width="9.140625" style="84"/>
    <col min="15057" max="15057" width="9.28515625" style="84" bestFit="1" customWidth="1"/>
    <col min="15058" max="15062" width="9.140625" style="84"/>
    <col min="15063" max="15063" width="9.28515625" style="84" bestFit="1" customWidth="1"/>
    <col min="15064" max="15064" width="9.140625" style="84"/>
    <col min="15065" max="15065" width="9.28515625" style="84" bestFit="1" customWidth="1"/>
    <col min="15066" max="15070" width="9.140625" style="84"/>
    <col min="15071" max="15071" width="9.28515625" style="84" bestFit="1" customWidth="1"/>
    <col min="15072" max="15072" width="9.140625" style="84"/>
    <col min="15073" max="15073" width="9.28515625" style="84" bestFit="1" customWidth="1"/>
    <col min="15074" max="15078" width="9.140625" style="84"/>
    <col min="15079" max="15079" width="9.28515625" style="84" bestFit="1" customWidth="1"/>
    <col min="15080" max="15080" width="9.140625" style="84"/>
    <col min="15081" max="15081" width="9.28515625" style="84" bestFit="1" customWidth="1"/>
    <col min="15082" max="15086" width="9.140625" style="84"/>
    <col min="15087" max="15087" width="9.28515625" style="84" bestFit="1" customWidth="1"/>
    <col min="15088" max="15088" width="9.140625" style="84"/>
    <col min="15089" max="15089" width="9.28515625" style="84" bestFit="1" customWidth="1"/>
    <col min="15090" max="15094" width="9.140625" style="84"/>
    <col min="15095" max="15095" width="9.28515625" style="84" bestFit="1" customWidth="1"/>
    <col min="15096" max="15096" width="9.140625" style="84"/>
    <col min="15097" max="15097" width="9.28515625" style="84" bestFit="1" customWidth="1"/>
    <col min="15098" max="15102" width="9.140625" style="84"/>
    <col min="15103" max="15103" width="9.28515625" style="84" bestFit="1" customWidth="1"/>
    <col min="15104" max="15104" width="9.140625" style="84"/>
    <col min="15105" max="15105" width="9.28515625" style="84" bestFit="1" customWidth="1"/>
    <col min="15106" max="15110" width="9.140625" style="84"/>
    <col min="15111" max="15111" width="9.28515625" style="84" bestFit="1" customWidth="1"/>
    <col min="15112" max="15112" width="9.140625" style="84"/>
    <col min="15113" max="15113" width="9.28515625" style="84" bestFit="1" customWidth="1"/>
    <col min="15114" max="15118" width="9.140625" style="84"/>
    <col min="15119" max="15119" width="9.28515625" style="84" bestFit="1" customWidth="1"/>
    <col min="15120" max="15120" width="9.140625" style="84"/>
    <col min="15121" max="15121" width="9.28515625" style="84" bestFit="1" customWidth="1"/>
    <col min="15122" max="15126" width="9.140625" style="84"/>
    <col min="15127" max="15127" width="9.28515625" style="84" bestFit="1" customWidth="1"/>
    <col min="15128" max="15128" width="9.140625" style="84"/>
    <col min="15129" max="15129" width="9.28515625" style="84" bestFit="1" customWidth="1"/>
    <col min="15130" max="15134" width="9.140625" style="84"/>
    <col min="15135" max="15135" width="9.28515625" style="84" bestFit="1" customWidth="1"/>
    <col min="15136" max="15136" width="9.140625" style="84"/>
    <col min="15137" max="15137" width="9.28515625" style="84" bestFit="1" customWidth="1"/>
    <col min="15138" max="15142" width="9.140625" style="84"/>
    <col min="15143" max="15143" width="9.28515625" style="84" bestFit="1" customWidth="1"/>
    <col min="15144" max="15144" width="9.140625" style="84"/>
    <col min="15145" max="15145" width="9.28515625" style="84" bestFit="1" customWidth="1"/>
    <col min="15146" max="15150" width="9.140625" style="84"/>
    <col min="15151" max="15151" width="9.28515625" style="84" bestFit="1" customWidth="1"/>
    <col min="15152" max="15152" width="9.140625" style="84"/>
    <col min="15153" max="15153" width="9.28515625" style="84" bestFit="1" customWidth="1"/>
    <col min="15154" max="15158" width="9.140625" style="84"/>
    <col min="15159" max="15159" width="9.28515625" style="84" bestFit="1" customWidth="1"/>
    <col min="15160" max="15160" width="9.140625" style="84"/>
    <col min="15161" max="15161" width="9.28515625" style="84" bestFit="1" customWidth="1"/>
    <col min="15162" max="15166" width="9.140625" style="84"/>
    <col min="15167" max="15167" width="9.28515625" style="84" bestFit="1" customWidth="1"/>
    <col min="15168" max="15168" width="9.140625" style="84"/>
    <col min="15169" max="15169" width="9.28515625" style="84" bestFit="1" customWidth="1"/>
    <col min="15170" max="15174" width="9.140625" style="84"/>
    <col min="15175" max="15175" width="9.28515625" style="84" bestFit="1" customWidth="1"/>
    <col min="15176" max="15176" width="9.140625" style="84"/>
    <col min="15177" max="15177" width="9.28515625" style="84" bestFit="1" customWidth="1"/>
    <col min="15178" max="15182" width="9.140625" style="84"/>
    <col min="15183" max="15183" width="9.28515625" style="84" bestFit="1" customWidth="1"/>
    <col min="15184" max="15184" width="9.140625" style="84"/>
    <col min="15185" max="15185" width="9.28515625" style="84" bestFit="1" customWidth="1"/>
    <col min="15186" max="15190" width="9.140625" style="84"/>
    <col min="15191" max="15191" width="9.28515625" style="84" bestFit="1" customWidth="1"/>
    <col min="15192" max="15192" width="9.140625" style="84"/>
    <col min="15193" max="15193" width="9.28515625" style="84" bestFit="1" customWidth="1"/>
    <col min="15194" max="15198" width="9.140625" style="84"/>
    <col min="15199" max="15199" width="9.28515625" style="84" bestFit="1" customWidth="1"/>
    <col min="15200" max="15200" width="9.140625" style="84"/>
    <col min="15201" max="15201" width="9.28515625" style="84" bestFit="1" customWidth="1"/>
    <col min="15202" max="15206" width="9.140625" style="84"/>
    <col min="15207" max="15207" width="9.28515625" style="84" bestFit="1" customWidth="1"/>
    <col min="15208" max="15208" width="9.140625" style="84"/>
    <col min="15209" max="15209" width="9.28515625" style="84" bestFit="1" customWidth="1"/>
    <col min="15210" max="15214" width="9.140625" style="84"/>
    <col min="15215" max="15215" width="9.28515625" style="84" bestFit="1" customWidth="1"/>
    <col min="15216" max="15216" width="9.140625" style="84"/>
    <col min="15217" max="15217" width="9.28515625" style="84" bestFit="1" customWidth="1"/>
    <col min="15218" max="15222" width="9.140625" style="84"/>
    <col min="15223" max="15223" width="9.28515625" style="84" bestFit="1" customWidth="1"/>
    <col min="15224" max="15224" width="9.140625" style="84"/>
    <col min="15225" max="15225" width="9.28515625" style="84" bestFit="1" customWidth="1"/>
    <col min="15226" max="15230" width="9.140625" style="84"/>
    <col min="15231" max="15231" width="9.28515625" style="84" bestFit="1" customWidth="1"/>
    <col min="15232" max="15232" width="9.140625" style="84"/>
    <col min="15233" max="15233" width="9.28515625" style="84" bestFit="1" customWidth="1"/>
    <col min="15234" max="15238" width="9.140625" style="84"/>
    <col min="15239" max="15239" width="9.28515625" style="84" bestFit="1" customWidth="1"/>
    <col min="15240" max="15240" width="9.140625" style="84"/>
    <col min="15241" max="15241" width="9.28515625" style="84" bestFit="1" customWidth="1"/>
    <col min="15242" max="15246" width="9.140625" style="84"/>
    <col min="15247" max="15247" width="9.28515625" style="84" bestFit="1" customWidth="1"/>
    <col min="15248" max="15248" width="9.140625" style="84"/>
    <col min="15249" max="15249" width="9.28515625" style="84" bestFit="1" customWidth="1"/>
    <col min="15250" max="15254" width="9.140625" style="84"/>
    <col min="15255" max="15255" width="9.28515625" style="84" bestFit="1" customWidth="1"/>
    <col min="15256" max="15256" width="9.140625" style="84"/>
    <col min="15257" max="15257" width="9.28515625" style="84" bestFit="1" customWidth="1"/>
    <col min="15258" max="15262" width="9.140625" style="84"/>
    <col min="15263" max="15263" width="9.28515625" style="84" bestFit="1" customWidth="1"/>
    <col min="15264" max="15264" width="9.140625" style="84"/>
    <col min="15265" max="15265" width="9.28515625" style="84" bestFit="1" customWidth="1"/>
    <col min="15266" max="15270" width="9.140625" style="84"/>
    <col min="15271" max="15271" width="9.28515625" style="84" bestFit="1" customWidth="1"/>
    <col min="15272" max="15272" width="9.140625" style="84"/>
    <col min="15273" max="15273" width="9.28515625" style="84" bestFit="1" customWidth="1"/>
    <col min="15274" max="15278" width="9.140625" style="84"/>
    <col min="15279" max="15279" width="9.28515625" style="84" bestFit="1" customWidth="1"/>
    <col min="15280" max="15280" width="9.140625" style="84"/>
    <col min="15281" max="15281" width="9.28515625" style="84" bestFit="1" customWidth="1"/>
    <col min="15282" max="15286" width="9.140625" style="84"/>
    <col min="15287" max="15287" width="9.28515625" style="84" bestFit="1" customWidth="1"/>
    <col min="15288" max="15288" width="9.140625" style="84"/>
    <col min="15289" max="15289" width="9.28515625" style="84" bestFit="1" customWidth="1"/>
    <col min="15290" max="15294" width="9.140625" style="84"/>
    <col min="15295" max="15295" width="9.28515625" style="84" bestFit="1" customWidth="1"/>
    <col min="15296" max="15296" width="9.140625" style="84"/>
    <col min="15297" max="15297" width="9.28515625" style="84" bestFit="1" customWidth="1"/>
    <col min="15298" max="15302" width="9.140625" style="84"/>
    <col min="15303" max="15303" width="9.28515625" style="84" bestFit="1" customWidth="1"/>
    <col min="15304" max="15304" width="9.140625" style="84"/>
    <col min="15305" max="15305" width="9.28515625" style="84" bestFit="1" customWidth="1"/>
    <col min="15306" max="15310" width="9.140625" style="84"/>
    <col min="15311" max="15311" width="9.28515625" style="84" bestFit="1" customWidth="1"/>
    <col min="15312" max="15312" width="9.140625" style="84"/>
    <col min="15313" max="15313" width="9.28515625" style="84" bestFit="1" customWidth="1"/>
    <col min="15314" max="15318" width="9.140625" style="84"/>
    <col min="15319" max="15319" width="9.28515625" style="84" bestFit="1" customWidth="1"/>
    <col min="15320" max="15320" width="9.140625" style="84"/>
    <col min="15321" max="15321" width="9.28515625" style="84" bestFit="1" customWidth="1"/>
    <col min="15322" max="15326" width="9.140625" style="84"/>
    <col min="15327" max="15327" width="9.28515625" style="84" bestFit="1" customWidth="1"/>
    <col min="15328" max="15328" width="9.140625" style="84"/>
    <col min="15329" max="15329" width="9.28515625" style="84" bestFit="1" customWidth="1"/>
    <col min="15330" max="15334" width="9.140625" style="84"/>
    <col min="15335" max="15335" width="9.28515625" style="84" bestFit="1" customWidth="1"/>
    <col min="15336" max="15336" width="9.140625" style="84"/>
    <col min="15337" max="15337" width="9.28515625" style="84" bestFit="1" customWidth="1"/>
    <col min="15338" max="15342" width="9.140625" style="84"/>
    <col min="15343" max="15343" width="9.28515625" style="84" bestFit="1" customWidth="1"/>
    <col min="15344" max="15344" width="9.140625" style="84"/>
    <col min="15345" max="15345" width="9.28515625" style="84" bestFit="1" customWidth="1"/>
    <col min="15346" max="15350" width="9.140625" style="84"/>
    <col min="15351" max="15351" width="9.28515625" style="84" bestFit="1" customWidth="1"/>
    <col min="15352" max="15352" width="9.140625" style="84"/>
    <col min="15353" max="15353" width="9.28515625" style="84" bestFit="1" customWidth="1"/>
    <col min="15354" max="15358" width="9.140625" style="84"/>
    <col min="15359" max="15359" width="9.28515625" style="84" bestFit="1" customWidth="1"/>
    <col min="15360" max="15360" width="9.140625" style="84"/>
    <col min="15361" max="15361" width="9.28515625" style="84" bestFit="1" customWidth="1"/>
    <col min="15362" max="15366" width="9.140625" style="84"/>
    <col min="15367" max="15367" width="9.28515625" style="84" bestFit="1" customWidth="1"/>
    <col min="15368" max="15368" width="9.140625" style="84"/>
    <col min="15369" max="15369" width="9.28515625" style="84" bestFit="1" customWidth="1"/>
    <col min="15370" max="15374" width="9.140625" style="84"/>
    <col min="15375" max="15375" width="9.28515625" style="84" bestFit="1" customWidth="1"/>
    <col min="15376" max="15376" width="9.140625" style="84"/>
    <col min="15377" max="15377" width="9.28515625" style="84" bestFit="1" customWidth="1"/>
    <col min="15378" max="15382" width="9.140625" style="84"/>
    <col min="15383" max="15383" width="9.28515625" style="84" bestFit="1" customWidth="1"/>
    <col min="15384" max="15384" width="9.140625" style="84"/>
    <col min="15385" max="15385" width="9.28515625" style="84" bestFit="1" customWidth="1"/>
    <col min="15386" max="15390" width="9.140625" style="84"/>
    <col min="15391" max="15391" width="9.28515625" style="84" bestFit="1" customWidth="1"/>
    <col min="15392" max="15392" width="9.140625" style="84"/>
    <col min="15393" max="15393" width="9.28515625" style="84" bestFit="1" customWidth="1"/>
    <col min="15394" max="15398" width="9.140625" style="84"/>
    <col min="15399" max="15399" width="9.28515625" style="84" bestFit="1" customWidth="1"/>
    <col min="15400" max="15400" width="9.140625" style="84"/>
    <col min="15401" max="15401" width="9.28515625" style="84" bestFit="1" customWidth="1"/>
    <col min="15402" max="15406" width="9.140625" style="84"/>
    <col min="15407" max="15407" width="9.28515625" style="84" bestFit="1" customWidth="1"/>
    <col min="15408" max="15408" width="9.140625" style="84"/>
    <col min="15409" max="15409" width="9.28515625" style="84" bestFit="1" customWidth="1"/>
    <col min="15410" max="15414" width="9.140625" style="84"/>
    <col min="15415" max="15415" width="9.28515625" style="84" bestFit="1" customWidth="1"/>
    <col min="15416" max="15416" width="9.140625" style="84"/>
    <col min="15417" max="15417" width="9.28515625" style="84" bestFit="1" customWidth="1"/>
    <col min="15418" max="15422" width="9.140625" style="84"/>
    <col min="15423" max="15423" width="9.28515625" style="84" bestFit="1" customWidth="1"/>
    <col min="15424" max="15424" width="9.140625" style="84"/>
    <col min="15425" max="15425" width="9.28515625" style="84" bestFit="1" customWidth="1"/>
    <col min="15426" max="15430" width="9.140625" style="84"/>
    <col min="15431" max="15431" width="9.28515625" style="84" bestFit="1" customWidth="1"/>
    <col min="15432" max="15432" width="9.140625" style="84"/>
    <col min="15433" max="15433" width="9.28515625" style="84" bestFit="1" customWidth="1"/>
    <col min="15434" max="15438" width="9.140625" style="84"/>
    <col min="15439" max="15439" width="9.28515625" style="84" bestFit="1" customWidth="1"/>
    <col min="15440" max="15440" width="9.140625" style="84"/>
    <col min="15441" max="15441" width="9.28515625" style="84" bestFit="1" customWidth="1"/>
    <col min="15442" max="15446" width="9.140625" style="84"/>
    <col min="15447" max="15447" width="9.28515625" style="84" bestFit="1" customWidth="1"/>
    <col min="15448" max="15448" width="9.140625" style="84"/>
    <col min="15449" max="15449" width="9.28515625" style="84" bestFit="1" customWidth="1"/>
    <col min="15450" max="15454" width="9.140625" style="84"/>
    <col min="15455" max="15455" width="9.28515625" style="84" bestFit="1" customWidth="1"/>
    <col min="15456" max="15456" width="9.140625" style="84"/>
    <col min="15457" max="15457" width="9.28515625" style="84" bestFit="1" customWidth="1"/>
    <col min="15458" max="15462" width="9.140625" style="84"/>
    <col min="15463" max="15463" width="9.28515625" style="84" bestFit="1" customWidth="1"/>
    <col min="15464" max="15464" width="9.140625" style="84"/>
    <col min="15465" max="15465" width="9.28515625" style="84" bestFit="1" customWidth="1"/>
    <col min="15466" max="15470" width="9.140625" style="84"/>
    <col min="15471" max="15471" width="9.28515625" style="84" bestFit="1" customWidth="1"/>
    <col min="15472" max="15472" width="9.140625" style="84"/>
    <col min="15473" max="15473" width="9.28515625" style="84" bestFit="1" customWidth="1"/>
    <col min="15474" max="15478" width="9.140625" style="84"/>
    <col min="15479" max="15479" width="9.28515625" style="84" bestFit="1" customWidth="1"/>
    <col min="15480" max="15480" width="9.140625" style="84"/>
    <col min="15481" max="15481" width="9.28515625" style="84" bestFit="1" customWidth="1"/>
    <col min="15482" max="15486" width="9.140625" style="84"/>
    <col min="15487" max="15487" width="9.28515625" style="84" bestFit="1" customWidth="1"/>
    <col min="15488" max="15488" width="9.140625" style="84"/>
    <col min="15489" max="15489" width="9.28515625" style="84" bestFit="1" customWidth="1"/>
    <col min="15490" max="15494" width="9.140625" style="84"/>
    <col min="15495" max="15495" width="9.28515625" style="84" bestFit="1" customWidth="1"/>
    <col min="15496" max="15496" width="9.140625" style="84"/>
    <col min="15497" max="15497" width="9.28515625" style="84" bestFit="1" customWidth="1"/>
    <col min="15498" max="15502" width="9.140625" style="84"/>
    <col min="15503" max="15503" width="9.28515625" style="84" bestFit="1" customWidth="1"/>
    <col min="15504" max="15504" width="9.140625" style="84"/>
    <col min="15505" max="15505" width="9.28515625" style="84" bestFit="1" customWidth="1"/>
    <col min="15506" max="15510" width="9.140625" style="84"/>
    <col min="15511" max="15511" width="9.28515625" style="84" bestFit="1" customWidth="1"/>
    <col min="15512" max="15512" width="9.140625" style="84"/>
    <col min="15513" max="15513" width="9.28515625" style="84" bestFit="1" customWidth="1"/>
    <col min="15514" max="15518" width="9.140625" style="84"/>
    <col min="15519" max="15519" width="9.28515625" style="84" bestFit="1" customWidth="1"/>
    <col min="15520" max="15520" width="9.140625" style="84"/>
    <col min="15521" max="15521" width="9.28515625" style="84" bestFit="1" customWidth="1"/>
    <col min="15522" max="15526" width="9.140625" style="84"/>
    <col min="15527" max="15527" width="9.28515625" style="84" bestFit="1" customWidth="1"/>
    <col min="15528" max="15528" width="9.140625" style="84"/>
    <col min="15529" max="15529" width="9.28515625" style="84" bestFit="1" customWidth="1"/>
    <col min="15530" max="15534" width="9.140625" style="84"/>
    <col min="15535" max="15535" width="9.28515625" style="84" bestFit="1" customWidth="1"/>
    <col min="15536" max="15536" width="9.140625" style="84"/>
    <col min="15537" max="15537" width="9.28515625" style="84" bestFit="1" customWidth="1"/>
    <col min="15538" max="15542" width="9.140625" style="84"/>
    <col min="15543" max="15543" width="9.28515625" style="84" bestFit="1" customWidth="1"/>
    <col min="15544" max="15544" width="9.140625" style="84"/>
    <col min="15545" max="15545" width="9.28515625" style="84" bestFit="1" customWidth="1"/>
    <col min="15546" max="15550" width="9.140625" style="84"/>
    <col min="15551" max="15551" width="9.28515625" style="84" bestFit="1" customWidth="1"/>
    <col min="15552" max="15552" width="9.140625" style="84"/>
    <col min="15553" max="15553" width="9.28515625" style="84" bestFit="1" customWidth="1"/>
    <col min="15554" max="15558" width="9.140625" style="84"/>
    <col min="15559" max="15559" width="9.28515625" style="84" bestFit="1" customWidth="1"/>
    <col min="15560" max="15560" width="9.140625" style="84"/>
    <col min="15561" max="15561" width="9.28515625" style="84" bestFit="1" customWidth="1"/>
    <col min="15562" max="15566" width="9.140625" style="84"/>
    <col min="15567" max="15567" width="9.28515625" style="84" bestFit="1" customWidth="1"/>
    <col min="15568" max="15568" width="9.140625" style="84"/>
    <col min="15569" max="15569" width="9.28515625" style="84" bestFit="1" customWidth="1"/>
    <col min="15570" max="15574" width="9.140625" style="84"/>
    <col min="15575" max="15575" width="9.28515625" style="84" bestFit="1" customWidth="1"/>
    <col min="15576" max="15576" width="9.140625" style="84"/>
    <col min="15577" max="15577" width="9.28515625" style="84" bestFit="1" customWidth="1"/>
    <col min="15578" max="15582" width="9.140625" style="84"/>
    <col min="15583" max="15583" width="9.28515625" style="84" bestFit="1" customWidth="1"/>
    <col min="15584" max="15584" width="9.140625" style="84"/>
    <col min="15585" max="15585" width="9.28515625" style="84" bestFit="1" customWidth="1"/>
    <col min="15586" max="15590" width="9.140625" style="84"/>
    <col min="15591" max="15591" width="9.28515625" style="84" bestFit="1" customWidth="1"/>
    <col min="15592" max="15592" width="9.140625" style="84"/>
    <col min="15593" max="15593" width="9.28515625" style="84" bestFit="1" customWidth="1"/>
    <col min="15594" max="15598" width="9.140625" style="84"/>
    <col min="15599" max="15599" width="9.28515625" style="84" bestFit="1" customWidth="1"/>
    <col min="15600" max="15600" width="9.140625" style="84"/>
    <col min="15601" max="15601" width="9.28515625" style="84" bestFit="1" customWidth="1"/>
    <col min="15602" max="15606" width="9.140625" style="84"/>
    <col min="15607" max="15607" width="9.28515625" style="84" bestFit="1" customWidth="1"/>
    <col min="15608" max="15608" width="9.140625" style="84"/>
    <col min="15609" max="15609" width="9.28515625" style="84" bestFit="1" customWidth="1"/>
    <col min="15610" max="15614" width="9.140625" style="84"/>
    <col min="15615" max="15615" width="9.28515625" style="84" bestFit="1" customWidth="1"/>
    <col min="15616" max="15616" width="9.140625" style="84"/>
    <col min="15617" max="15617" width="9.28515625" style="84" bestFit="1" customWidth="1"/>
    <col min="15618" max="15622" width="9.140625" style="84"/>
    <col min="15623" max="15623" width="9.28515625" style="84" bestFit="1" customWidth="1"/>
    <col min="15624" max="15624" width="9.140625" style="84"/>
    <col min="15625" max="15625" width="9.28515625" style="84" bestFit="1" customWidth="1"/>
    <col min="15626" max="15630" width="9.140625" style="84"/>
    <col min="15631" max="15631" width="9.28515625" style="84" bestFit="1" customWidth="1"/>
    <col min="15632" max="15632" width="9.140625" style="84"/>
    <col min="15633" max="15633" width="9.28515625" style="84" bestFit="1" customWidth="1"/>
    <col min="15634" max="15638" width="9.140625" style="84"/>
    <col min="15639" max="15639" width="9.28515625" style="84" bestFit="1" customWidth="1"/>
    <col min="15640" max="15640" width="9.140625" style="84"/>
    <col min="15641" max="15641" width="9.28515625" style="84" bestFit="1" customWidth="1"/>
    <col min="15642" max="15646" width="9.140625" style="84"/>
    <col min="15647" max="15647" width="9.28515625" style="84" bestFit="1" customWidth="1"/>
    <col min="15648" max="15648" width="9.140625" style="84"/>
    <col min="15649" max="15649" width="9.28515625" style="84" bestFit="1" customWidth="1"/>
    <col min="15650" max="15654" width="9.140625" style="84"/>
    <col min="15655" max="15655" width="9.28515625" style="84" bestFit="1" customWidth="1"/>
    <col min="15656" max="15656" width="9.140625" style="84"/>
    <col min="15657" max="15657" width="9.28515625" style="84" bestFit="1" customWidth="1"/>
    <col min="15658" max="15662" width="9.140625" style="84"/>
    <col min="15663" max="15663" width="9.28515625" style="84" bestFit="1" customWidth="1"/>
    <col min="15664" max="15664" width="9.140625" style="84"/>
    <col min="15665" max="15665" width="9.28515625" style="84" bestFit="1" customWidth="1"/>
    <col min="15666" max="15670" width="9.140625" style="84"/>
    <col min="15671" max="15671" width="9.28515625" style="84" bestFit="1" customWidth="1"/>
    <col min="15672" max="15672" width="9.140625" style="84"/>
    <col min="15673" max="15673" width="9.28515625" style="84" bestFit="1" customWidth="1"/>
    <col min="15674" max="15678" width="9.140625" style="84"/>
    <col min="15679" max="15679" width="9.28515625" style="84" bestFit="1" customWidth="1"/>
    <col min="15680" max="15680" width="9.140625" style="84"/>
    <col min="15681" max="15681" width="9.28515625" style="84" bestFit="1" customWidth="1"/>
    <col min="15682" max="15686" width="9.140625" style="84"/>
    <col min="15687" max="15687" width="9.28515625" style="84" bestFit="1" customWidth="1"/>
    <col min="15688" max="15688" width="9.140625" style="84"/>
    <col min="15689" max="15689" width="9.28515625" style="84" bestFit="1" customWidth="1"/>
    <col min="15690" max="15694" width="9.140625" style="84"/>
    <col min="15695" max="15695" width="9.28515625" style="84" bestFit="1" customWidth="1"/>
    <col min="15696" max="15696" width="9.140625" style="84"/>
    <col min="15697" max="15697" width="9.28515625" style="84" bestFit="1" customWidth="1"/>
    <col min="15698" max="15702" width="9.140625" style="84"/>
    <col min="15703" max="15703" width="9.28515625" style="84" bestFit="1" customWidth="1"/>
    <col min="15704" max="15704" width="9.140625" style="84"/>
    <col min="15705" max="15705" width="9.28515625" style="84" bestFit="1" customWidth="1"/>
    <col min="15706" max="15710" width="9.140625" style="84"/>
    <col min="15711" max="15711" width="9.28515625" style="84" bestFit="1" customWidth="1"/>
    <col min="15712" max="15712" width="9.140625" style="84"/>
    <col min="15713" max="15713" width="9.28515625" style="84" bestFit="1" customWidth="1"/>
    <col min="15714" max="15718" width="9.140625" style="84"/>
    <col min="15719" max="15719" width="9.28515625" style="84" bestFit="1" customWidth="1"/>
    <col min="15720" max="15720" width="9.140625" style="84"/>
    <col min="15721" max="15721" width="9.28515625" style="84" bestFit="1" customWidth="1"/>
    <col min="15722" max="15726" width="9.140625" style="84"/>
    <col min="15727" max="15727" width="9.28515625" style="84" bestFit="1" customWidth="1"/>
    <col min="15728" max="15728" width="9.140625" style="84"/>
    <col min="15729" max="15729" width="9.28515625" style="84" bestFit="1" customWidth="1"/>
    <col min="15730" max="15734" width="9.140625" style="84"/>
    <col min="15735" max="15735" width="9.28515625" style="84" bestFit="1" customWidth="1"/>
    <col min="15736" max="15736" width="9.140625" style="84"/>
    <col min="15737" max="15737" width="9.28515625" style="84" bestFit="1" customWidth="1"/>
    <col min="15738" max="15742" width="9.140625" style="84"/>
    <col min="15743" max="15743" width="9.28515625" style="84" bestFit="1" customWidth="1"/>
    <col min="15744" max="15744" width="9.140625" style="84"/>
    <col min="15745" max="15745" width="9.28515625" style="84" bestFit="1" customWidth="1"/>
    <col min="15746" max="15750" width="9.140625" style="84"/>
    <col min="15751" max="15751" width="9.28515625" style="84" bestFit="1" customWidth="1"/>
    <col min="15752" max="15752" width="9.140625" style="84"/>
    <col min="15753" max="15753" width="9.28515625" style="84" bestFit="1" customWidth="1"/>
    <col min="15754" max="15758" width="9.140625" style="84"/>
    <col min="15759" max="15759" width="9.28515625" style="84" bestFit="1" customWidth="1"/>
    <col min="15760" max="15760" width="9.140625" style="84"/>
    <col min="15761" max="15761" width="9.28515625" style="84" bestFit="1" customWidth="1"/>
    <col min="15762" max="15766" width="9.140625" style="84"/>
    <col min="15767" max="15767" width="9.28515625" style="84" bestFit="1" customWidth="1"/>
    <col min="15768" max="15768" width="9.140625" style="84"/>
    <col min="15769" max="15769" width="9.28515625" style="84" bestFit="1" customWidth="1"/>
    <col min="15770" max="15774" width="9.140625" style="84"/>
    <col min="15775" max="15775" width="9.28515625" style="84" bestFit="1" customWidth="1"/>
    <col min="15776" max="15776" width="9.140625" style="84"/>
    <col min="15777" max="15777" width="9.28515625" style="84" bestFit="1" customWidth="1"/>
    <col min="15778" max="15782" width="9.140625" style="84"/>
    <col min="15783" max="15783" width="9.28515625" style="84" bestFit="1" customWidth="1"/>
    <col min="15784" max="15784" width="9.140625" style="84"/>
    <col min="15785" max="15785" width="9.28515625" style="84" bestFit="1" customWidth="1"/>
    <col min="15786" max="15790" width="9.140625" style="84"/>
    <col min="15791" max="15791" width="9.28515625" style="84" bestFit="1" customWidth="1"/>
    <col min="15792" max="15792" width="9.140625" style="84"/>
    <col min="15793" max="15793" width="9.28515625" style="84" bestFit="1" customWidth="1"/>
    <col min="15794" max="15798" width="9.140625" style="84"/>
    <col min="15799" max="15799" width="9.28515625" style="84" bestFit="1" customWidth="1"/>
    <col min="15800" max="15800" width="9.140625" style="84"/>
    <col min="15801" max="15801" width="9.28515625" style="84" bestFit="1" customWidth="1"/>
    <col min="15802" max="15806" width="9.140625" style="84"/>
    <col min="15807" max="15807" width="9.28515625" style="84" bestFit="1" customWidth="1"/>
    <col min="15808" max="15808" width="9.140625" style="84"/>
    <col min="15809" max="15809" width="9.28515625" style="84" bestFit="1" customWidth="1"/>
    <col min="15810" max="15814" width="9.140625" style="84"/>
    <col min="15815" max="15815" width="9.28515625" style="84" bestFit="1" customWidth="1"/>
    <col min="15816" max="15816" width="9.140625" style="84"/>
    <col min="15817" max="15817" width="9.28515625" style="84" bestFit="1" customWidth="1"/>
    <col min="15818" max="15822" width="9.140625" style="84"/>
    <col min="15823" max="15823" width="9.28515625" style="84" bestFit="1" customWidth="1"/>
    <col min="15824" max="15824" width="9.140625" style="84"/>
    <col min="15825" max="15825" width="9.28515625" style="84" bestFit="1" customWidth="1"/>
    <col min="15826" max="15830" width="9.140625" style="84"/>
    <col min="15831" max="15831" width="9.28515625" style="84" bestFit="1" customWidth="1"/>
    <col min="15832" max="15832" width="9.140625" style="84"/>
    <col min="15833" max="15833" width="9.28515625" style="84" bestFit="1" customWidth="1"/>
    <col min="15834" max="15838" width="9.140625" style="84"/>
    <col min="15839" max="15839" width="9.28515625" style="84" bestFit="1" customWidth="1"/>
    <col min="15840" max="15840" width="9.140625" style="84"/>
    <col min="15841" max="15841" width="9.28515625" style="84" bestFit="1" customWidth="1"/>
    <col min="15842" max="15846" width="9.140625" style="84"/>
    <col min="15847" max="15847" width="9.28515625" style="84" bestFit="1" customWidth="1"/>
    <col min="15848" max="15848" width="9.140625" style="84"/>
    <col min="15849" max="15849" width="9.28515625" style="84" bestFit="1" customWidth="1"/>
    <col min="15850" max="15854" width="9.140625" style="84"/>
    <col min="15855" max="15855" width="9.28515625" style="84" bestFit="1" customWidth="1"/>
    <col min="15856" max="15856" width="9.140625" style="84"/>
    <col min="15857" max="15857" width="9.28515625" style="84" bestFit="1" customWidth="1"/>
    <col min="15858" max="15862" width="9.140625" style="84"/>
    <col min="15863" max="15863" width="9.28515625" style="84" bestFit="1" customWidth="1"/>
    <col min="15864" max="15864" width="9.140625" style="84"/>
    <col min="15865" max="15865" width="9.28515625" style="84" bestFit="1" customWidth="1"/>
    <col min="15866" max="15870" width="9.140625" style="84"/>
    <col min="15871" max="15871" width="9.28515625" style="84" bestFit="1" customWidth="1"/>
    <col min="15872" max="15872" width="9.140625" style="84"/>
    <col min="15873" max="15873" width="9.28515625" style="84" bestFit="1" customWidth="1"/>
    <col min="15874" max="15878" width="9.140625" style="84"/>
    <col min="15879" max="15879" width="9.28515625" style="84" bestFit="1" customWidth="1"/>
    <col min="15880" max="15880" width="9.140625" style="84"/>
    <col min="15881" max="15881" width="9.28515625" style="84" bestFit="1" customWidth="1"/>
    <col min="15882" max="15886" width="9.140625" style="84"/>
    <col min="15887" max="15887" width="9.28515625" style="84" bestFit="1" customWidth="1"/>
    <col min="15888" max="15888" width="9.140625" style="84"/>
    <col min="15889" max="15889" width="9.28515625" style="84" bestFit="1" customWidth="1"/>
    <col min="15890" max="15894" width="9.140625" style="84"/>
    <col min="15895" max="15895" width="9.28515625" style="84" bestFit="1" customWidth="1"/>
    <col min="15896" max="15896" width="9.140625" style="84"/>
    <col min="15897" max="15897" width="9.28515625" style="84" bestFit="1" customWidth="1"/>
    <col min="15898" max="15902" width="9.140625" style="84"/>
    <col min="15903" max="15903" width="9.28515625" style="84" bestFit="1" customWidth="1"/>
    <col min="15904" max="15904" width="9.140625" style="84"/>
    <col min="15905" max="15905" width="9.28515625" style="84" bestFit="1" customWidth="1"/>
    <col min="15906" max="15910" width="9.140625" style="84"/>
    <col min="15911" max="15911" width="9.28515625" style="84" bestFit="1" customWidth="1"/>
    <col min="15912" max="15912" width="9.140625" style="84"/>
    <col min="15913" max="15913" width="9.28515625" style="84" bestFit="1" customWidth="1"/>
    <col min="15914" max="15918" width="9.140625" style="84"/>
    <col min="15919" max="15919" width="9.28515625" style="84" bestFit="1" customWidth="1"/>
    <col min="15920" max="15920" width="9.140625" style="84"/>
    <col min="15921" max="15921" width="9.28515625" style="84" bestFit="1" customWidth="1"/>
    <col min="15922" max="15926" width="9.140625" style="84"/>
    <col min="15927" max="15927" width="9.28515625" style="84" bestFit="1" customWidth="1"/>
    <col min="15928" max="15928" width="9.140625" style="84"/>
    <col min="15929" max="15929" width="9.28515625" style="84" bestFit="1" customWidth="1"/>
    <col min="15930" max="15934" width="9.140625" style="84"/>
    <col min="15935" max="15935" width="9.28515625" style="84" bestFit="1" customWidth="1"/>
    <col min="15936" max="15936" width="9.140625" style="84"/>
    <col min="15937" max="15937" width="9.28515625" style="84" bestFit="1" customWidth="1"/>
    <col min="15938" max="15942" width="9.140625" style="84"/>
    <col min="15943" max="15943" width="9.28515625" style="84" bestFit="1" customWidth="1"/>
    <col min="15944" max="15944" width="9.140625" style="84"/>
    <col min="15945" max="15945" width="9.28515625" style="84" bestFit="1" customWidth="1"/>
    <col min="15946" max="15950" width="9.140625" style="84"/>
    <col min="15951" max="15951" width="9.28515625" style="84" bestFit="1" customWidth="1"/>
    <col min="15952" max="15952" width="9.140625" style="84"/>
    <col min="15953" max="15953" width="9.28515625" style="84" bestFit="1" customWidth="1"/>
    <col min="15954" max="15958" width="9.140625" style="84"/>
    <col min="15959" max="15959" width="9.28515625" style="84" bestFit="1" customWidth="1"/>
    <col min="15960" max="15960" width="9.140625" style="84"/>
    <col min="15961" max="15961" width="9.28515625" style="84" bestFit="1" customWidth="1"/>
    <col min="15962" max="15966" width="9.140625" style="84"/>
    <col min="15967" max="15967" width="9.28515625" style="84" bestFit="1" customWidth="1"/>
    <col min="15968" max="15968" width="9.140625" style="84"/>
    <col min="15969" max="15969" width="9.28515625" style="84" bestFit="1" customWidth="1"/>
    <col min="15970" max="15974" width="9.140625" style="84"/>
    <col min="15975" max="15975" width="9.28515625" style="84" bestFit="1" customWidth="1"/>
    <col min="15976" max="15976" width="9.140625" style="84"/>
    <col min="15977" max="15977" width="9.28515625" style="84" bestFit="1" customWidth="1"/>
    <col min="15978" max="15982" width="9.140625" style="84"/>
    <col min="15983" max="15983" width="9.28515625" style="84" bestFit="1" customWidth="1"/>
    <col min="15984" max="15984" width="9.140625" style="84"/>
    <col min="15985" max="15985" width="9.28515625" style="84" bestFit="1" customWidth="1"/>
    <col min="15986" max="15990" width="9.140625" style="84"/>
    <col min="15991" max="15991" width="9.28515625" style="84" bestFit="1" customWidth="1"/>
    <col min="15992" max="15992" width="9.140625" style="84"/>
    <col min="15993" max="15993" width="9.28515625" style="84" bestFit="1" customWidth="1"/>
    <col min="15994" max="15998" width="9.140625" style="84"/>
    <col min="15999" max="15999" width="9.28515625" style="84" bestFit="1" customWidth="1"/>
    <col min="16000" max="16000" width="9.140625" style="84"/>
    <col min="16001" max="16001" width="9.28515625" style="84" bestFit="1" customWidth="1"/>
    <col min="16002" max="16006" width="9.140625" style="84"/>
    <col min="16007" max="16007" width="9.28515625" style="84" bestFit="1" customWidth="1"/>
    <col min="16008" max="16008" width="9.140625" style="84"/>
    <col min="16009" max="16009" width="9.28515625" style="84" bestFit="1" customWidth="1"/>
    <col min="16010" max="16014" width="9.140625" style="84"/>
    <col min="16015" max="16015" width="9.28515625" style="84" bestFit="1" customWidth="1"/>
    <col min="16016" max="16016" width="9.140625" style="84"/>
    <col min="16017" max="16017" width="9.28515625" style="84" bestFit="1" customWidth="1"/>
    <col min="16018" max="16022" width="9.140625" style="84"/>
    <col min="16023" max="16023" width="9.28515625" style="84" bestFit="1" customWidth="1"/>
    <col min="16024" max="16024" width="9.140625" style="84"/>
    <col min="16025" max="16025" width="9.28515625" style="84" bestFit="1" customWidth="1"/>
    <col min="16026" max="16030" width="9.140625" style="84"/>
    <col min="16031" max="16031" width="9.28515625" style="84" bestFit="1" customWidth="1"/>
    <col min="16032" max="16032" width="9.140625" style="84"/>
    <col min="16033" max="16033" width="9.28515625" style="84" bestFit="1" customWidth="1"/>
    <col min="16034" max="16038" width="9.140625" style="84"/>
    <col min="16039" max="16039" width="9.28515625" style="84" bestFit="1" customWidth="1"/>
    <col min="16040" max="16040" width="9.140625" style="84"/>
    <col min="16041" max="16041" width="9.28515625" style="84" bestFit="1" customWidth="1"/>
    <col min="16042" max="16046" width="9.140625" style="84"/>
    <col min="16047" max="16047" width="9.28515625" style="84" bestFit="1" customWidth="1"/>
    <col min="16048" max="16048" width="9.140625" style="84"/>
    <col min="16049" max="16049" width="9.28515625" style="84" bestFit="1" customWidth="1"/>
    <col min="16050" max="16054" width="9.140625" style="84"/>
    <col min="16055" max="16055" width="9.28515625" style="84" bestFit="1" customWidth="1"/>
    <col min="16056" max="16056" width="9.140625" style="84"/>
    <col min="16057" max="16057" width="9.28515625" style="84" bestFit="1" customWidth="1"/>
    <col min="16058" max="16062" width="9.140625" style="84"/>
    <col min="16063" max="16063" width="9.28515625" style="84" bestFit="1" customWidth="1"/>
    <col min="16064" max="16064" width="9.140625" style="84"/>
    <col min="16065" max="16065" width="9.28515625" style="84" bestFit="1" customWidth="1"/>
    <col min="16066" max="16070" width="9.140625" style="84"/>
    <col min="16071" max="16071" width="9.28515625" style="84" bestFit="1" customWidth="1"/>
    <col min="16072" max="16072" width="9.140625" style="84"/>
    <col min="16073" max="16073" width="9.28515625" style="84" bestFit="1" customWidth="1"/>
    <col min="16074" max="16078" width="9.140625" style="84"/>
    <col min="16079" max="16079" width="9.28515625" style="84" bestFit="1" customWidth="1"/>
    <col min="16080" max="16080" width="9.140625" style="84"/>
    <col min="16081" max="16081" width="9.28515625" style="84" bestFit="1" customWidth="1"/>
    <col min="16082" max="16086" width="9.140625" style="84"/>
    <col min="16087" max="16087" width="9.28515625" style="84" bestFit="1" customWidth="1"/>
    <col min="16088" max="16088" width="9.140625" style="84"/>
    <col min="16089" max="16089" width="9.28515625" style="84" bestFit="1" customWidth="1"/>
    <col min="16090" max="16094" width="9.140625" style="84"/>
    <col min="16095" max="16095" width="9.28515625" style="84" bestFit="1" customWidth="1"/>
    <col min="16096" max="16096" width="9.140625" style="84"/>
    <col min="16097" max="16097" width="9.28515625" style="84" bestFit="1" customWidth="1"/>
    <col min="16098" max="16102" width="9.140625" style="84"/>
    <col min="16103" max="16103" width="9.28515625" style="84" bestFit="1" customWidth="1"/>
    <col min="16104" max="16104" width="9.140625" style="84"/>
    <col min="16105" max="16105" width="9.28515625" style="84" bestFit="1" customWidth="1"/>
    <col min="16106" max="16110" width="9.140625" style="84"/>
    <col min="16111" max="16111" width="9.28515625" style="84" bestFit="1" customWidth="1"/>
    <col min="16112" max="16112" width="9.140625" style="84"/>
    <col min="16113" max="16113" width="9.28515625" style="84" bestFit="1" customWidth="1"/>
    <col min="16114" max="16118" width="9.140625" style="84"/>
    <col min="16119" max="16119" width="9.28515625" style="84" bestFit="1" customWidth="1"/>
    <col min="16120" max="16120" width="9.140625" style="84"/>
    <col min="16121" max="16121" width="9.28515625" style="84" bestFit="1" customWidth="1"/>
    <col min="16122" max="16126" width="9.140625" style="84"/>
    <col min="16127" max="16127" width="9.28515625" style="84" bestFit="1" customWidth="1"/>
    <col min="16128" max="16128" width="9.140625" style="84"/>
    <col min="16129" max="16129" width="9.28515625" style="84" bestFit="1" customWidth="1"/>
    <col min="16130" max="16134" width="9.140625" style="84"/>
    <col min="16135" max="16135" width="9.28515625" style="84" bestFit="1" customWidth="1"/>
    <col min="16136" max="16136" width="9.140625" style="84"/>
    <col min="16137" max="16137" width="9.28515625" style="84" bestFit="1" customWidth="1"/>
    <col min="16138" max="16142" width="9.140625" style="84"/>
    <col min="16143" max="16143" width="9.28515625" style="84" bestFit="1" customWidth="1"/>
    <col min="16144" max="16144" width="9.140625" style="84"/>
    <col min="16145" max="16145" width="9.28515625" style="84" bestFit="1" customWidth="1"/>
    <col min="16146" max="16150" width="9.140625" style="84"/>
    <col min="16151" max="16151" width="9.28515625" style="84" bestFit="1" customWidth="1"/>
    <col min="16152" max="16152" width="9.140625" style="84"/>
    <col min="16153" max="16153" width="9.28515625" style="84" bestFit="1" customWidth="1"/>
    <col min="16154" max="16158" width="9.140625" style="84"/>
    <col min="16159" max="16159" width="9.28515625" style="84" bestFit="1" customWidth="1"/>
    <col min="16160" max="16160" width="9.140625" style="84"/>
    <col min="16161" max="16161" width="9.28515625" style="84" bestFit="1" customWidth="1"/>
    <col min="16162" max="16166" width="9.140625" style="84"/>
    <col min="16167" max="16167" width="9.28515625" style="84" bestFit="1" customWidth="1"/>
    <col min="16168" max="16168" width="9.140625" style="84"/>
    <col min="16169" max="16169" width="9.28515625" style="84" bestFit="1" customWidth="1"/>
    <col min="16170" max="16174" width="9.140625" style="84"/>
    <col min="16175" max="16175" width="9.28515625" style="84" bestFit="1" customWidth="1"/>
    <col min="16176" max="16176" width="9.140625" style="84"/>
    <col min="16177" max="16177" width="9.28515625" style="84" bestFit="1" customWidth="1"/>
    <col min="16178" max="16182" width="9.140625" style="84"/>
    <col min="16183" max="16183" width="9.28515625" style="84" bestFit="1" customWidth="1"/>
    <col min="16184" max="16184" width="9.140625" style="84"/>
    <col min="16185" max="16185" width="9.28515625" style="84" bestFit="1" customWidth="1"/>
    <col min="16186" max="16190" width="9.140625" style="84"/>
    <col min="16191" max="16191" width="9.28515625" style="84" bestFit="1" customWidth="1"/>
    <col min="16192" max="16192" width="9.140625" style="84"/>
    <col min="16193" max="16193" width="9.28515625" style="84" bestFit="1" customWidth="1"/>
    <col min="16194" max="16198" width="9.140625" style="84"/>
    <col min="16199" max="16199" width="9.28515625" style="84" bestFit="1" customWidth="1"/>
    <col min="16200" max="16200" width="9.140625" style="84"/>
    <col min="16201" max="16201" width="9.28515625" style="84" bestFit="1" customWidth="1"/>
    <col min="16202" max="16206" width="9.140625" style="84"/>
    <col min="16207" max="16207" width="9.28515625" style="84" bestFit="1" customWidth="1"/>
    <col min="16208" max="16208" width="9.140625" style="84"/>
    <col min="16209" max="16209" width="9.28515625" style="84" bestFit="1" customWidth="1"/>
    <col min="16210" max="16214" width="9.140625" style="84"/>
    <col min="16215" max="16215" width="9.28515625" style="84" bestFit="1" customWidth="1"/>
    <col min="16216" max="16216" width="9.140625" style="84"/>
    <col min="16217" max="16217" width="9.28515625" style="84" bestFit="1" customWidth="1"/>
    <col min="16218" max="16222" width="9.140625" style="84"/>
    <col min="16223" max="16223" width="9.28515625" style="84" bestFit="1" customWidth="1"/>
    <col min="16224" max="16224" width="9.140625" style="84"/>
    <col min="16225" max="16225" width="9.28515625" style="84" bestFit="1" customWidth="1"/>
    <col min="16226" max="16230" width="9.140625" style="84"/>
    <col min="16231" max="16231" width="9.28515625" style="84" bestFit="1" customWidth="1"/>
    <col min="16232" max="16232" width="9.140625" style="84"/>
    <col min="16233" max="16233" width="9.28515625" style="84" bestFit="1" customWidth="1"/>
    <col min="16234" max="16238" width="9.140625" style="84"/>
    <col min="16239" max="16239" width="9.28515625" style="84" bestFit="1" customWidth="1"/>
    <col min="16240" max="16240" width="9.140625" style="84"/>
    <col min="16241" max="16241" width="9.28515625" style="84" bestFit="1" customWidth="1"/>
    <col min="16242" max="16246" width="9.140625" style="84"/>
    <col min="16247" max="16247" width="9.28515625" style="84" bestFit="1" customWidth="1"/>
    <col min="16248" max="16248" width="9.140625" style="84"/>
    <col min="16249" max="16249" width="9.28515625" style="84" bestFit="1" customWidth="1"/>
    <col min="16250" max="16254" width="9.140625" style="84"/>
    <col min="16255" max="16255" width="9.28515625" style="84" bestFit="1" customWidth="1"/>
    <col min="16256" max="16256" width="9.140625" style="84"/>
    <col min="16257" max="16257" width="9.28515625" style="84" bestFit="1" customWidth="1"/>
    <col min="16258" max="16262" width="9.140625" style="84"/>
    <col min="16263" max="16263" width="9.28515625" style="84" bestFit="1" customWidth="1"/>
    <col min="16264" max="16264" width="9.140625" style="84"/>
    <col min="16265" max="16265" width="9.28515625" style="84" bestFit="1" customWidth="1"/>
    <col min="16266" max="16270" width="9.140625" style="84"/>
    <col min="16271" max="16271" width="9.28515625" style="84" bestFit="1" customWidth="1"/>
    <col min="16272" max="16272" width="9.140625" style="84"/>
    <col min="16273" max="16273" width="9.28515625" style="84" bestFit="1" customWidth="1"/>
    <col min="16274" max="16278" width="9.140625" style="84"/>
    <col min="16279" max="16279" width="9.28515625" style="84" bestFit="1" customWidth="1"/>
    <col min="16280" max="16280" width="9.140625" style="84"/>
    <col min="16281" max="16281" width="9.28515625" style="84" bestFit="1" customWidth="1"/>
    <col min="16282" max="16286" width="9.140625" style="84"/>
    <col min="16287" max="16287" width="9.28515625" style="84" bestFit="1" customWidth="1"/>
    <col min="16288" max="16288" width="9.140625" style="84"/>
    <col min="16289" max="16289" width="9.28515625" style="84" bestFit="1" customWidth="1"/>
    <col min="16290" max="16294" width="9.140625" style="84"/>
    <col min="16295" max="16295" width="9.28515625" style="84" bestFit="1" customWidth="1"/>
    <col min="16296" max="16296" width="9.140625" style="84"/>
    <col min="16297" max="16297" width="9.28515625" style="84" bestFit="1" customWidth="1"/>
    <col min="16298" max="16302" width="9.140625" style="84"/>
    <col min="16303" max="16303" width="9.28515625" style="84" bestFit="1" customWidth="1"/>
    <col min="16304" max="16304" width="9.140625" style="84"/>
    <col min="16305" max="16305" width="9.28515625" style="84" bestFit="1" customWidth="1"/>
    <col min="16306" max="16310" width="9.140625" style="84"/>
    <col min="16311" max="16311" width="9.28515625" style="84" bestFit="1" customWidth="1"/>
    <col min="16312" max="16312" width="9.140625" style="84"/>
    <col min="16313" max="16313" width="9.28515625" style="84" bestFit="1" customWidth="1"/>
    <col min="16314" max="16318" width="9.140625" style="84"/>
    <col min="16319" max="16319" width="9.28515625" style="84" bestFit="1" customWidth="1"/>
    <col min="16320" max="16320" width="9.140625" style="84"/>
    <col min="16321" max="16321" width="9.28515625" style="84" bestFit="1" customWidth="1"/>
    <col min="16322" max="16326" width="9.140625" style="84"/>
    <col min="16327" max="16327" width="9.28515625" style="84" bestFit="1" customWidth="1"/>
    <col min="16328" max="16328" width="9.140625" style="84"/>
    <col min="16329" max="16329" width="9.28515625" style="84" bestFit="1" customWidth="1"/>
    <col min="16330" max="16334" width="9.140625" style="84"/>
    <col min="16335" max="16335" width="9.28515625" style="84" bestFit="1" customWidth="1"/>
    <col min="16336" max="16336" width="9.140625" style="84"/>
    <col min="16337" max="16337" width="9.28515625" style="84" bestFit="1" customWidth="1"/>
    <col min="16338" max="16342" width="9.140625" style="84"/>
    <col min="16343" max="16343" width="9.28515625" style="84" bestFit="1" customWidth="1"/>
    <col min="16344" max="16344" width="9.140625" style="84"/>
    <col min="16345" max="16345" width="9.28515625" style="84" bestFit="1" customWidth="1"/>
    <col min="16346" max="16350" width="9.140625" style="84"/>
    <col min="16351" max="16351" width="9.28515625" style="84" bestFit="1" customWidth="1"/>
    <col min="16352" max="16352" width="9.140625" style="84"/>
    <col min="16353" max="16353" width="9.28515625" style="84" bestFit="1" customWidth="1"/>
    <col min="16354" max="16358" width="9.140625" style="84"/>
    <col min="16359" max="16359" width="9.28515625" style="84" bestFit="1" customWidth="1"/>
    <col min="16360" max="16360" width="9.140625" style="84"/>
    <col min="16361" max="16384" width="9.140625" style="88"/>
  </cols>
  <sheetData>
    <row r="1" spans="1:16360" s="160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</row>
    <row r="2" spans="1:16360" s="160" customFormat="1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</row>
    <row r="3" spans="1:16360" s="160" customFormat="1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</row>
    <row r="4" spans="1:16360" s="160" customFormat="1" ht="15" x14ac:dyDescent="0.25">
      <c r="A4" s="161" t="s">
        <v>365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</row>
    <row r="5" spans="1:16360" s="160" customFormat="1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</row>
    <row r="6" spans="1:16360" s="164" customFormat="1" ht="15" x14ac:dyDescent="0.25">
      <c r="A6" s="163" t="s">
        <v>260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QL6" s="161"/>
      <c r="QM6" s="161"/>
      <c r="QN6" s="161"/>
      <c r="QO6" s="161"/>
      <c r="QP6" s="161"/>
      <c r="QQ6" s="161"/>
      <c r="QR6" s="161"/>
      <c r="QS6" s="161"/>
      <c r="QT6" s="161"/>
      <c r="QU6" s="161"/>
      <c r="QV6" s="161"/>
      <c r="QW6" s="161"/>
      <c r="QX6" s="161"/>
      <c r="QY6" s="161"/>
      <c r="QZ6" s="161"/>
      <c r="RA6" s="161"/>
      <c r="RB6" s="161"/>
      <c r="RC6" s="161"/>
      <c r="RD6" s="161"/>
      <c r="RE6" s="161"/>
      <c r="RF6" s="161"/>
      <c r="RG6" s="161"/>
      <c r="RH6" s="161"/>
      <c r="RI6" s="161"/>
      <c r="RJ6" s="161"/>
      <c r="RK6" s="161"/>
      <c r="RL6" s="161"/>
      <c r="RM6" s="161"/>
      <c r="RN6" s="161"/>
      <c r="RO6" s="161"/>
      <c r="RP6" s="161"/>
      <c r="RQ6" s="161"/>
      <c r="RR6" s="161"/>
      <c r="RS6" s="161"/>
      <c r="RT6" s="161"/>
      <c r="RU6" s="161"/>
      <c r="RV6" s="161"/>
      <c r="RW6" s="161"/>
      <c r="RX6" s="161"/>
      <c r="RY6" s="161"/>
      <c r="RZ6" s="161"/>
      <c r="SA6" s="161"/>
      <c r="SB6" s="161"/>
      <c r="SC6" s="161"/>
      <c r="SD6" s="161"/>
      <c r="SE6" s="161"/>
      <c r="SF6" s="161"/>
      <c r="SG6" s="161"/>
      <c r="SH6" s="161"/>
      <c r="SI6" s="161"/>
      <c r="SJ6" s="161"/>
      <c r="SK6" s="161"/>
      <c r="SL6" s="161"/>
      <c r="SM6" s="161"/>
      <c r="SN6" s="161"/>
      <c r="SO6" s="161"/>
      <c r="SP6" s="161"/>
      <c r="SQ6" s="161"/>
      <c r="SR6" s="161"/>
      <c r="SS6" s="161"/>
      <c r="ST6" s="161"/>
      <c r="SU6" s="161"/>
      <c r="SV6" s="161"/>
      <c r="SW6" s="161"/>
      <c r="SX6" s="161"/>
      <c r="SY6" s="161"/>
      <c r="SZ6" s="161"/>
      <c r="TA6" s="161"/>
      <c r="TB6" s="161"/>
      <c r="TC6" s="161"/>
      <c r="TD6" s="161"/>
      <c r="TE6" s="161"/>
      <c r="TF6" s="161"/>
      <c r="TG6" s="161"/>
      <c r="TH6" s="161"/>
      <c r="TI6" s="161"/>
      <c r="TJ6" s="161"/>
      <c r="TK6" s="161"/>
      <c r="TL6" s="161"/>
      <c r="TM6" s="161"/>
      <c r="TN6" s="161"/>
      <c r="TO6" s="161"/>
      <c r="TP6" s="161"/>
      <c r="TQ6" s="161"/>
      <c r="TR6" s="161"/>
      <c r="TS6" s="161"/>
      <c r="TT6" s="161"/>
      <c r="TU6" s="161"/>
      <c r="TV6" s="161"/>
      <c r="TW6" s="161"/>
      <c r="TX6" s="161"/>
      <c r="TY6" s="161"/>
      <c r="TZ6" s="161"/>
      <c r="UA6" s="161"/>
      <c r="UB6" s="161"/>
      <c r="UC6" s="161"/>
      <c r="UD6" s="161"/>
      <c r="UE6" s="161"/>
      <c r="UF6" s="161"/>
      <c r="UG6" s="161"/>
      <c r="UH6" s="161"/>
      <c r="UI6" s="161"/>
      <c r="UJ6" s="161"/>
      <c r="UK6" s="161"/>
      <c r="UL6" s="161"/>
      <c r="UM6" s="161"/>
      <c r="UN6" s="161"/>
      <c r="UO6" s="161"/>
      <c r="UP6" s="161"/>
      <c r="UQ6" s="161"/>
      <c r="UR6" s="161"/>
      <c r="US6" s="161"/>
      <c r="UT6" s="161"/>
      <c r="UU6" s="161"/>
      <c r="UV6" s="161"/>
      <c r="UW6" s="161"/>
      <c r="UX6" s="161"/>
      <c r="UY6" s="161"/>
      <c r="UZ6" s="161"/>
      <c r="VA6" s="161"/>
      <c r="VB6" s="161"/>
      <c r="VC6" s="161"/>
      <c r="VD6" s="161"/>
      <c r="VE6" s="161"/>
      <c r="VF6" s="161"/>
      <c r="VG6" s="161"/>
      <c r="VH6" s="161"/>
      <c r="VI6" s="161"/>
      <c r="VJ6" s="161"/>
      <c r="VK6" s="161"/>
      <c r="VL6" s="161"/>
      <c r="VM6" s="161"/>
      <c r="VN6" s="161"/>
      <c r="VO6" s="161"/>
      <c r="VP6" s="161"/>
      <c r="VQ6" s="161"/>
      <c r="VR6" s="161"/>
      <c r="VS6" s="161"/>
      <c r="VT6" s="161"/>
      <c r="VU6" s="161"/>
      <c r="VV6" s="161"/>
      <c r="VW6" s="161"/>
      <c r="VX6" s="161"/>
      <c r="VY6" s="161"/>
      <c r="VZ6" s="161"/>
      <c r="WA6" s="161"/>
      <c r="WB6" s="161"/>
      <c r="WC6" s="161"/>
      <c r="WD6" s="161"/>
      <c r="WE6" s="161"/>
      <c r="WF6" s="161"/>
      <c r="WG6" s="161"/>
      <c r="WH6" s="161"/>
      <c r="WI6" s="161"/>
      <c r="WJ6" s="161"/>
      <c r="WK6" s="161"/>
      <c r="WL6" s="161"/>
      <c r="WM6" s="161"/>
      <c r="WN6" s="161"/>
      <c r="WO6" s="161"/>
      <c r="WP6" s="161"/>
      <c r="WQ6" s="161"/>
      <c r="WR6" s="161"/>
      <c r="WS6" s="161"/>
      <c r="WT6" s="161"/>
      <c r="WU6" s="161"/>
      <c r="WV6" s="161"/>
      <c r="WW6" s="161"/>
      <c r="WX6" s="161"/>
      <c r="WY6" s="161"/>
      <c r="WZ6" s="161"/>
      <c r="XA6" s="161"/>
      <c r="XB6" s="161"/>
      <c r="XC6" s="161"/>
      <c r="XD6" s="161"/>
      <c r="XE6" s="161"/>
      <c r="XF6" s="161"/>
      <c r="XG6" s="161"/>
      <c r="XH6" s="161"/>
      <c r="XI6" s="161"/>
      <c r="XJ6" s="161"/>
      <c r="XK6" s="161"/>
      <c r="XL6" s="161"/>
      <c r="XM6" s="161"/>
      <c r="XN6" s="161"/>
      <c r="XO6" s="161"/>
      <c r="XP6" s="161"/>
      <c r="XQ6" s="161"/>
      <c r="XR6" s="161"/>
      <c r="XS6" s="161"/>
      <c r="XT6" s="161"/>
      <c r="XU6" s="161"/>
      <c r="XV6" s="161"/>
      <c r="XW6" s="161"/>
      <c r="XX6" s="161"/>
      <c r="XY6" s="161"/>
      <c r="XZ6" s="161"/>
      <c r="YA6" s="161"/>
      <c r="YB6" s="161"/>
      <c r="YC6" s="161"/>
      <c r="YD6" s="161"/>
      <c r="YE6" s="161"/>
      <c r="YF6" s="161"/>
      <c r="YG6" s="161"/>
      <c r="YH6" s="161"/>
      <c r="YI6" s="161"/>
      <c r="YJ6" s="161"/>
      <c r="YK6" s="161"/>
      <c r="YL6" s="161"/>
      <c r="YM6" s="161"/>
      <c r="YN6" s="161"/>
      <c r="YO6" s="161"/>
      <c r="YP6" s="161"/>
      <c r="YQ6" s="161"/>
      <c r="YR6" s="161"/>
      <c r="YS6" s="161"/>
      <c r="YT6" s="161"/>
      <c r="YU6" s="161"/>
      <c r="YV6" s="161"/>
      <c r="YW6" s="161"/>
      <c r="YX6" s="161"/>
      <c r="YY6" s="161"/>
      <c r="YZ6" s="161"/>
      <c r="ZA6" s="161"/>
      <c r="ZB6" s="161"/>
      <c r="ZC6" s="161"/>
      <c r="ZD6" s="161"/>
      <c r="ZE6" s="161"/>
      <c r="ZF6" s="161"/>
      <c r="ZG6" s="161"/>
      <c r="ZH6" s="161"/>
      <c r="ZI6" s="161"/>
      <c r="ZJ6" s="161"/>
      <c r="ZK6" s="161"/>
      <c r="ZL6" s="161"/>
      <c r="ZM6" s="161"/>
      <c r="ZN6" s="161"/>
      <c r="ZO6" s="161"/>
      <c r="ZP6" s="161"/>
      <c r="ZQ6" s="161"/>
      <c r="ZR6" s="161"/>
      <c r="ZS6" s="161"/>
      <c r="ZT6" s="161"/>
      <c r="ZU6" s="161"/>
      <c r="ZV6" s="161"/>
      <c r="ZW6" s="161"/>
      <c r="ZX6" s="161"/>
      <c r="ZY6" s="161"/>
      <c r="ZZ6" s="161"/>
      <c r="AAA6" s="161"/>
      <c r="AAB6" s="161"/>
      <c r="AAC6" s="161"/>
      <c r="AAD6" s="161"/>
      <c r="AAE6" s="161"/>
      <c r="AAF6" s="161"/>
      <c r="AAG6" s="161"/>
      <c r="AAH6" s="161"/>
      <c r="AAI6" s="161"/>
      <c r="AAJ6" s="161"/>
      <c r="AAK6" s="161"/>
      <c r="AAL6" s="161"/>
      <c r="AAM6" s="161"/>
      <c r="AAN6" s="161"/>
      <c r="AAO6" s="161"/>
      <c r="AAP6" s="161"/>
      <c r="AAQ6" s="161"/>
      <c r="AAR6" s="161"/>
      <c r="AAS6" s="161"/>
      <c r="AAT6" s="161"/>
      <c r="AAU6" s="161"/>
      <c r="AAV6" s="161"/>
      <c r="AAW6" s="161"/>
      <c r="AAX6" s="161"/>
      <c r="AAY6" s="161"/>
      <c r="AAZ6" s="161"/>
      <c r="ABA6" s="161"/>
      <c r="ABB6" s="161"/>
      <c r="ABC6" s="161"/>
      <c r="ABD6" s="161"/>
      <c r="ABE6" s="161"/>
      <c r="ABF6" s="161"/>
      <c r="ABG6" s="161"/>
      <c r="ABH6" s="161"/>
      <c r="ABI6" s="161"/>
      <c r="ABJ6" s="161"/>
      <c r="ABK6" s="161"/>
      <c r="ABL6" s="161"/>
      <c r="ABM6" s="161"/>
      <c r="ABN6" s="161"/>
      <c r="ABO6" s="161"/>
      <c r="ABP6" s="161"/>
      <c r="ABQ6" s="161"/>
      <c r="ABR6" s="161"/>
      <c r="ABS6" s="161"/>
      <c r="ABT6" s="161"/>
      <c r="ABU6" s="161"/>
      <c r="ABV6" s="161"/>
      <c r="ABW6" s="161"/>
      <c r="ABX6" s="161"/>
      <c r="ABY6" s="161"/>
      <c r="ABZ6" s="161"/>
      <c r="ACA6" s="161"/>
      <c r="ACB6" s="161"/>
      <c r="ACC6" s="161"/>
      <c r="ACD6" s="161"/>
      <c r="ACE6" s="161"/>
      <c r="ACF6" s="161"/>
      <c r="ACG6" s="161"/>
      <c r="ACH6" s="161"/>
      <c r="ACI6" s="161"/>
      <c r="ACJ6" s="161"/>
      <c r="ACK6" s="161"/>
      <c r="ACL6" s="161"/>
      <c r="ACM6" s="161"/>
      <c r="ACN6" s="161"/>
      <c r="ACO6" s="161"/>
      <c r="ACP6" s="161"/>
      <c r="ACQ6" s="161"/>
      <c r="ACR6" s="161"/>
      <c r="ACS6" s="161"/>
      <c r="ACT6" s="161"/>
      <c r="ACU6" s="161"/>
      <c r="ACV6" s="161"/>
      <c r="ACW6" s="161"/>
      <c r="ACX6" s="161"/>
      <c r="ACY6" s="161"/>
      <c r="ACZ6" s="161"/>
      <c r="ADA6" s="161"/>
      <c r="ADB6" s="161"/>
      <c r="ADC6" s="161"/>
      <c r="ADD6" s="161"/>
      <c r="ADE6" s="161"/>
      <c r="ADF6" s="161"/>
      <c r="ADG6" s="161"/>
      <c r="ADH6" s="161"/>
      <c r="ADI6" s="161"/>
      <c r="ADJ6" s="161"/>
      <c r="ADK6" s="161"/>
      <c r="ADL6" s="161"/>
      <c r="ADM6" s="161"/>
      <c r="ADN6" s="161"/>
      <c r="ADO6" s="161"/>
      <c r="ADP6" s="161"/>
      <c r="ADQ6" s="161"/>
      <c r="ADR6" s="161"/>
      <c r="ADS6" s="161"/>
      <c r="ADT6" s="161"/>
      <c r="ADU6" s="161"/>
      <c r="ADV6" s="161"/>
      <c r="ADW6" s="161"/>
      <c r="ADX6" s="161"/>
      <c r="ADY6" s="161"/>
      <c r="ADZ6" s="161"/>
      <c r="AEA6" s="161"/>
      <c r="AEB6" s="161"/>
      <c r="AEC6" s="161"/>
      <c r="AED6" s="161"/>
      <c r="AEE6" s="161"/>
      <c r="AEF6" s="161"/>
      <c r="AEG6" s="161"/>
      <c r="AEH6" s="161"/>
      <c r="AEI6" s="161"/>
      <c r="AEJ6" s="161"/>
      <c r="AEK6" s="161"/>
      <c r="AEL6" s="161"/>
      <c r="AEM6" s="161"/>
      <c r="AEN6" s="161"/>
      <c r="AEO6" s="161"/>
      <c r="AEP6" s="161"/>
      <c r="AEQ6" s="161"/>
      <c r="AER6" s="161"/>
      <c r="AES6" s="161"/>
      <c r="AET6" s="161"/>
      <c r="AEU6" s="161"/>
      <c r="AEV6" s="161"/>
      <c r="AEW6" s="161"/>
      <c r="AEX6" s="161"/>
      <c r="AEY6" s="161"/>
      <c r="AEZ6" s="161"/>
      <c r="AFA6" s="161"/>
      <c r="AFB6" s="161"/>
      <c r="AFC6" s="161"/>
      <c r="AFD6" s="161"/>
      <c r="AFE6" s="161"/>
      <c r="AFF6" s="161"/>
      <c r="AFG6" s="161"/>
      <c r="AFH6" s="161"/>
      <c r="AFI6" s="161"/>
      <c r="AFJ6" s="161"/>
      <c r="AFK6" s="161"/>
      <c r="AFL6" s="161"/>
      <c r="AFM6" s="161"/>
      <c r="AFN6" s="161"/>
      <c r="AFO6" s="161"/>
      <c r="AFP6" s="161"/>
      <c r="AFQ6" s="161"/>
      <c r="AFR6" s="161"/>
      <c r="AFS6" s="161"/>
      <c r="AFT6" s="161"/>
      <c r="AFU6" s="161"/>
      <c r="AFV6" s="161"/>
      <c r="AFW6" s="161"/>
      <c r="AFX6" s="161"/>
      <c r="AFY6" s="161"/>
      <c r="AFZ6" s="161"/>
      <c r="AGA6" s="161"/>
      <c r="AGB6" s="161"/>
      <c r="AGC6" s="161"/>
      <c r="AGD6" s="161"/>
      <c r="AGE6" s="161"/>
      <c r="AGF6" s="161"/>
      <c r="AGG6" s="161"/>
      <c r="AGH6" s="161"/>
      <c r="AGI6" s="161"/>
      <c r="AGJ6" s="161"/>
      <c r="AGK6" s="161"/>
      <c r="AGL6" s="161"/>
      <c r="AGM6" s="161"/>
      <c r="AGN6" s="161"/>
      <c r="AGO6" s="161"/>
      <c r="AGP6" s="161"/>
      <c r="AGQ6" s="161"/>
      <c r="AGR6" s="161"/>
      <c r="AGS6" s="161"/>
      <c r="AGT6" s="161"/>
      <c r="AGU6" s="161"/>
      <c r="AGV6" s="161"/>
      <c r="AGW6" s="161"/>
      <c r="AGX6" s="161"/>
      <c r="AGY6" s="161"/>
      <c r="AGZ6" s="161"/>
      <c r="AHA6" s="161"/>
      <c r="AHB6" s="161"/>
      <c r="AHC6" s="161"/>
      <c r="AHD6" s="161"/>
      <c r="AHE6" s="161"/>
      <c r="AHF6" s="161"/>
      <c r="AHG6" s="161"/>
      <c r="AHH6" s="161"/>
      <c r="AHI6" s="161"/>
      <c r="AHJ6" s="161"/>
      <c r="AHK6" s="161"/>
      <c r="AHL6" s="161"/>
      <c r="AHM6" s="161"/>
      <c r="AHN6" s="161"/>
      <c r="AHO6" s="161"/>
      <c r="AHP6" s="161"/>
      <c r="AHQ6" s="161"/>
      <c r="AHR6" s="161"/>
      <c r="AHS6" s="161"/>
      <c r="AHT6" s="161"/>
      <c r="AHU6" s="161"/>
      <c r="AHV6" s="161"/>
      <c r="AHW6" s="161"/>
      <c r="AHX6" s="161"/>
      <c r="AHY6" s="161"/>
      <c r="AHZ6" s="161"/>
      <c r="AIA6" s="161"/>
      <c r="AIB6" s="161"/>
      <c r="AIC6" s="161"/>
      <c r="AID6" s="161"/>
      <c r="AIE6" s="161"/>
      <c r="AIF6" s="161"/>
      <c r="AIG6" s="161"/>
      <c r="AIH6" s="161"/>
      <c r="AII6" s="161"/>
      <c r="AIJ6" s="161"/>
      <c r="AIK6" s="161"/>
      <c r="AIL6" s="161"/>
      <c r="AIM6" s="161"/>
      <c r="AIN6" s="161"/>
      <c r="AIO6" s="161"/>
      <c r="AIP6" s="161"/>
      <c r="AIQ6" s="161"/>
      <c r="AIR6" s="161"/>
      <c r="AIS6" s="161"/>
      <c r="AIT6" s="161"/>
      <c r="AIU6" s="161"/>
      <c r="AIV6" s="161"/>
      <c r="AIW6" s="161"/>
      <c r="AIX6" s="161"/>
      <c r="AIY6" s="161"/>
      <c r="AIZ6" s="161"/>
      <c r="AJA6" s="161"/>
      <c r="AJB6" s="161"/>
      <c r="AJC6" s="161"/>
      <c r="AJD6" s="161"/>
      <c r="AJE6" s="161"/>
      <c r="AJF6" s="161"/>
      <c r="AJG6" s="161"/>
      <c r="AJH6" s="161"/>
      <c r="AJI6" s="161"/>
      <c r="AJJ6" s="161"/>
      <c r="AJK6" s="161"/>
      <c r="AJL6" s="161"/>
      <c r="AJM6" s="161"/>
      <c r="AJN6" s="161"/>
      <c r="AJO6" s="161"/>
      <c r="AJP6" s="161"/>
      <c r="AJQ6" s="161"/>
      <c r="AJR6" s="161"/>
      <c r="AJS6" s="161"/>
      <c r="AJT6" s="161"/>
      <c r="AJU6" s="161"/>
      <c r="AJV6" s="161"/>
      <c r="AJW6" s="161"/>
      <c r="AJX6" s="161"/>
      <c r="AJY6" s="161"/>
      <c r="AJZ6" s="161"/>
      <c r="AKA6" s="161"/>
      <c r="AKB6" s="161"/>
      <c r="AKC6" s="161"/>
      <c r="AKD6" s="161"/>
      <c r="AKE6" s="161"/>
      <c r="AKF6" s="161"/>
      <c r="AKG6" s="161"/>
      <c r="AKH6" s="161"/>
      <c r="AKI6" s="161"/>
      <c r="AKJ6" s="161"/>
      <c r="AKK6" s="161"/>
      <c r="AKL6" s="161"/>
      <c r="AKM6" s="161"/>
      <c r="AKN6" s="161"/>
      <c r="AKO6" s="161"/>
      <c r="AKP6" s="161"/>
      <c r="AKQ6" s="161"/>
      <c r="AKR6" s="161"/>
      <c r="AKS6" s="161"/>
      <c r="AKT6" s="161"/>
      <c r="AKU6" s="161"/>
      <c r="AKV6" s="161"/>
      <c r="AKW6" s="161"/>
      <c r="AKX6" s="161"/>
      <c r="AKY6" s="161"/>
      <c r="AKZ6" s="161"/>
      <c r="ALA6" s="161"/>
      <c r="ALB6" s="161"/>
      <c r="ALC6" s="161"/>
      <c r="ALD6" s="161"/>
      <c r="ALE6" s="161"/>
      <c r="ALF6" s="161"/>
      <c r="ALG6" s="161"/>
      <c r="ALH6" s="161"/>
      <c r="ALI6" s="161"/>
      <c r="ALJ6" s="161"/>
      <c r="ALK6" s="161"/>
      <c r="ALL6" s="161"/>
      <c r="ALM6" s="161"/>
      <c r="ALN6" s="161"/>
      <c r="ALO6" s="161"/>
      <c r="ALP6" s="161"/>
      <c r="ALQ6" s="161"/>
      <c r="ALR6" s="161"/>
      <c r="ALS6" s="161"/>
      <c r="ALT6" s="161"/>
      <c r="ALU6" s="161"/>
      <c r="ALV6" s="161"/>
      <c r="ALW6" s="161"/>
      <c r="ALX6" s="161"/>
      <c r="ALY6" s="161"/>
      <c r="ALZ6" s="161"/>
      <c r="AMA6" s="161"/>
      <c r="AMB6" s="161"/>
      <c r="AMC6" s="161"/>
      <c r="AMD6" s="161"/>
      <c r="AME6" s="161"/>
      <c r="AMF6" s="161"/>
      <c r="AMG6" s="161"/>
      <c r="AMH6" s="161"/>
      <c r="AMI6" s="161"/>
      <c r="AMJ6" s="161"/>
      <c r="AMK6" s="161"/>
      <c r="AML6" s="161"/>
      <c r="AMM6" s="161"/>
      <c r="AMN6" s="161"/>
      <c r="AMO6" s="161"/>
      <c r="AMP6" s="161"/>
      <c r="AMQ6" s="161"/>
      <c r="AMR6" s="161"/>
      <c r="AMS6" s="161"/>
      <c r="AMT6" s="161"/>
      <c r="AMU6" s="161"/>
      <c r="AMV6" s="161"/>
      <c r="AMW6" s="161"/>
      <c r="AMX6" s="161"/>
      <c r="AMY6" s="161"/>
      <c r="AMZ6" s="161"/>
      <c r="ANA6" s="161"/>
      <c r="ANB6" s="161"/>
      <c r="ANC6" s="161"/>
      <c r="AND6" s="161"/>
      <c r="ANE6" s="161"/>
      <c r="ANF6" s="161"/>
      <c r="ANG6" s="161"/>
      <c r="ANH6" s="161"/>
      <c r="ANI6" s="161"/>
      <c r="ANJ6" s="161"/>
      <c r="ANK6" s="161"/>
      <c r="ANL6" s="161"/>
      <c r="ANM6" s="161"/>
      <c r="ANN6" s="161"/>
      <c r="ANO6" s="161"/>
      <c r="ANP6" s="161"/>
      <c r="ANQ6" s="161"/>
      <c r="ANR6" s="161"/>
      <c r="ANS6" s="161"/>
      <c r="ANT6" s="161"/>
      <c r="ANU6" s="161"/>
      <c r="ANV6" s="161"/>
      <c r="ANW6" s="161"/>
      <c r="ANX6" s="161"/>
      <c r="ANY6" s="161"/>
      <c r="ANZ6" s="161"/>
      <c r="AOA6" s="161"/>
      <c r="AOB6" s="161"/>
      <c r="AOC6" s="161"/>
      <c r="AOD6" s="161"/>
      <c r="AOE6" s="161"/>
      <c r="AOF6" s="161"/>
      <c r="AOG6" s="161"/>
      <c r="AOH6" s="161"/>
      <c r="AOI6" s="161"/>
      <c r="AOJ6" s="161"/>
      <c r="AOK6" s="161"/>
      <c r="AOL6" s="161"/>
      <c r="AOM6" s="161"/>
      <c r="AON6" s="161"/>
      <c r="AOO6" s="161"/>
      <c r="AOP6" s="161"/>
      <c r="AOQ6" s="161"/>
      <c r="AOR6" s="161"/>
      <c r="AOS6" s="161"/>
      <c r="AOT6" s="161"/>
      <c r="AOU6" s="161"/>
      <c r="AOV6" s="161"/>
      <c r="AOW6" s="161"/>
      <c r="AOX6" s="161"/>
      <c r="AOY6" s="161"/>
      <c r="AOZ6" s="161"/>
      <c r="APA6" s="161"/>
      <c r="APB6" s="161"/>
      <c r="APC6" s="161"/>
      <c r="APD6" s="161"/>
      <c r="APE6" s="161"/>
      <c r="APF6" s="161"/>
      <c r="APG6" s="161"/>
      <c r="APH6" s="161"/>
      <c r="API6" s="161"/>
      <c r="APJ6" s="161"/>
      <c r="APK6" s="161"/>
      <c r="APL6" s="161"/>
      <c r="APM6" s="161"/>
      <c r="APN6" s="161"/>
      <c r="APO6" s="161"/>
      <c r="APP6" s="161"/>
      <c r="APQ6" s="161"/>
      <c r="APR6" s="161"/>
      <c r="APS6" s="161"/>
      <c r="APT6" s="161"/>
      <c r="APU6" s="161"/>
      <c r="APV6" s="161"/>
      <c r="APW6" s="161"/>
      <c r="APX6" s="161"/>
      <c r="APY6" s="161"/>
      <c r="APZ6" s="161"/>
      <c r="AQA6" s="161"/>
      <c r="AQB6" s="161"/>
      <c r="AQC6" s="161"/>
      <c r="AQD6" s="161"/>
      <c r="AQE6" s="161"/>
      <c r="AQF6" s="161"/>
      <c r="AQG6" s="161"/>
      <c r="AQH6" s="161"/>
      <c r="AQI6" s="161"/>
      <c r="AQJ6" s="161"/>
      <c r="AQK6" s="161"/>
      <c r="AQL6" s="161"/>
      <c r="AQM6" s="161"/>
      <c r="AQN6" s="161"/>
      <c r="AQO6" s="161"/>
      <c r="AQP6" s="161"/>
      <c r="AQQ6" s="161"/>
      <c r="AQR6" s="161"/>
      <c r="AQS6" s="161"/>
      <c r="AQT6" s="161"/>
      <c r="AQU6" s="161"/>
      <c r="AQV6" s="161"/>
      <c r="AQW6" s="161"/>
      <c r="AQX6" s="161"/>
      <c r="AQY6" s="161"/>
      <c r="AQZ6" s="161"/>
      <c r="ARA6" s="161"/>
      <c r="ARB6" s="161"/>
      <c r="ARC6" s="161"/>
      <c r="ARD6" s="161"/>
      <c r="ARE6" s="161"/>
      <c r="ARF6" s="161"/>
      <c r="ARG6" s="161"/>
      <c r="ARH6" s="161"/>
      <c r="ARI6" s="161"/>
      <c r="ARJ6" s="161"/>
      <c r="ARK6" s="161"/>
      <c r="ARL6" s="161"/>
      <c r="ARM6" s="161"/>
      <c r="ARN6" s="161"/>
      <c r="ARO6" s="161"/>
      <c r="ARP6" s="161"/>
      <c r="ARQ6" s="161"/>
      <c r="ARR6" s="161"/>
      <c r="ARS6" s="161"/>
      <c r="ART6" s="161"/>
      <c r="ARU6" s="161"/>
      <c r="ARV6" s="161"/>
      <c r="ARW6" s="161"/>
      <c r="ARX6" s="161"/>
      <c r="ARY6" s="161"/>
      <c r="ARZ6" s="161"/>
      <c r="ASA6" s="161"/>
      <c r="ASB6" s="161"/>
      <c r="ASC6" s="161"/>
      <c r="ASD6" s="161"/>
      <c r="ASE6" s="161"/>
      <c r="ASF6" s="161"/>
      <c r="ASG6" s="161"/>
      <c r="ASH6" s="161"/>
      <c r="ASI6" s="161"/>
      <c r="ASJ6" s="161"/>
      <c r="ASK6" s="161"/>
      <c r="ASL6" s="161"/>
      <c r="ASM6" s="161"/>
      <c r="ASN6" s="161"/>
      <c r="ASO6" s="161"/>
      <c r="ASP6" s="161"/>
      <c r="ASQ6" s="161"/>
      <c r="ASR6" s="161"/>
      <c r="ASS6" s="161"/>
      <c r="AST6" s="161"/>
      <c r="ASU6" s="161"/>
      <c r="ASV6" s="161"/>
      <c r="ASW6" s="161"/>
      <c r="ASX6" s="161"/>
      <c r="ASY6" s="161"/>
      <c r="ASZ6" s="161"/>
      <c r="ATA6" s="161"/>
      <c r="ATB6" s="161"/>
      <c r="ATC6" s="161"/>
      <c r="ATD6" s="161"/>
      <c r="ATE6" s="161"/>
      <c r="ATF6" s="161"/>
      <c r="ATG6" s="161"/>
      <c r="ATH6" s="161"/>
      <c r="ATI6" s="161"/>
      <c r="ATJ6" s="161"/>
      <c r="ATK6" s="161"/>
      <c r="ATL6" s="161"/>
      <c r="ATM6" s="161"/>
      <c r="ATN6" s="161"/>
      <c r="ATO6" s="161"/>
      <c r="ATP6" s="161"/>
      <c r="ATQ6" s="161"/>
      <c r="ATR6" s="161"/>
      <c r="ATS6" s="161"/>
      <c r="ATT6" s="161"/>
      <c r="ATU6" s="161"/>
      <c r="ATV6" s="161"/>
      <c r="ATW6" s="161"/>
      <c r="ATX6" s="161"/>
      <c r="ATY6" s="161"/>
      <c r="ATZ6" s="161"/>
      <c r="AUA6" s="161"/>
      <c r="AUB6" s="161"/>
      <c r="AUC6" s="161"/>
      <c r="AUD6" s="161"/>
      <c r="AUE6" s="161"/>
      <c r="AUF6" s="161"/>
      <c r="AUG6" s="161"/>
      <c r="AUH6" s="161"/>
      <c r="AUI6" s="161"/>
      <c r="AUJ6" s="161"/>
      <c r="AUK6" s="161"/>
      <c r="AUL6" s="161"/>
      <c r="AUM6" s="161"/>
      <c r="AUN6" s="161"/>
      <c r="AUO6" s="161"/>
      <c r="AUP6" s="161"/>
      <c r="AUQ6" s="161"/>
      <c r="AUR6" s="161"/>
      <c r="AUS6" s="161"/>
      <c r="AUT6" s="161"/>
      <c r="AUU6" s="161"/>
      <c r="AUV6" s="161"/>
      <c r="AUW6" s="161"/>
      <c r="AUX6" s="161"/>
      <c r="AUY6" s="161"/>
      <c r="AUZ6" s="161"/>
      <c r="AVA6" s="161"/>
      <c r="AVB6" s="161"/>
      <c r="AVC6" s="161"/>
      <c r="AVD6" s="161"/>
      <c r="AVE6" s="161"/>
      <c r="AVF6" s="161"/>
      <c r="AVG6" s="161"/>
      <c r="AVH6" s="161"/>
      <c r="AVI6" s="161"/>
      <c r="AVJ6" s="161"/>
      <c r="AVK6" s="161"/>
      <c r="AVL6" s="161"/>
      <c r="AVM6" s="161"/>
      <c r="AVN6" s="161"/>
      <c r="AVO6" s="161"/>
      <c r="AVP6" s="161"/>
      <c r="AVQ6" s="161"/>
      <c r="AVR6" s="161"/>
      <c r="AVS6" s="161"/>
      <c r="AVT6" s="161"/>
      <c r="AVU6" s="161"/>
      <c r="AVV6" s="161"/>
      <c r="AVW6" s="161"/>
      <c r="AVX6" s="161"/>
      <c r="AVY6" s="161"/>
      <c r="AVZ6" s="161"/>
      <c r="AWA6" s="161"/>
      <c r="AWB6" s="161"/>
      <c r="AWC6" s="161"/>
      <c r="AWD6" s="161"/>
      <c r="AWE6" s="161"/>
      <c r="AWF6" s="161"/>
      <c r="AWG6" s="161"/>
      <c r="AWH6" s="161"/>
      <c r="AWI6" s="161"/>
      <c r="AWJ6" s="161"/>
      <c r="AWK6" s="161"/>
      <c r="AWL6" s="161"/>
      <c r="AWM6" s="161"/>
      <c r="AWN6" s="161"/>
      <c r="AWO6" s="161"/>
      <c r="AWP6" s="161"/>
      <c r="AWQ6" s="161"/>
      <c r="AWR6" s="161"/>
      <c r="AWS6" s="161"/>
      <c r="AWT6" s="161"/>
      <c r="AWU6" s="161"/>
      <c r="AWV6" s="161"/>
      <c r="AWW6" s="161"/>
      <c r="AWX6" s="161"/>
      <c r="AWY6" s="161"/>
      <c r="AWZ6" s="161"/>
      <c r="AXA6" s="161"/>
      <c r="AXB6" s="161"/>
      <c r="AXC6" s="161"/>
      <c r="AXD6" s="161"/>
      <c r="AXE6" s="161"/>
      <c r="AXF6" s="161"/>
      <c r="AXG6" s="161"/>
      <c r="AXH6" s="161"/>
      <c r="AXI6" s="161"/>
      <c r="AXJ6" s="161"/>
      <c r="AXK6" s="161"/>
      <c r="AXL6" s="161"/>
      <c r="AXM6" s="161"/>
      <c r="AXN6" s="161"/>
      <c r="AXO6" s="161"/>
      <c r="AXP6" s="161"/>
      <c r="AXQ6" s="161"/>
      <c r="AXR6" s="161"/>
      <c r="AXS6" s="161"/>
      <c r="AXT6" s="161"/>
      <c r="AXU6" s="161"/>
      <c r="AXV6" s="161"/>
      <c r="AXW6" s="161"/>
      <c r="AXX6" s="161"/>
      <c r="AXY6" s="161"/>
      <c r="AXZ6" s="161"/>
      <c r="AYA6" s="161"/>
      <c r="AYB6" s="161"/>
      <c r="AYC6" s="161"/>
      <c r="AYD6" s="161"/>
      <c r="AYE6" s="161"/>
      <c r="AYF6" s="161"/>
      <c r="AYG6" s="161"/>
      <c r="AYH6" s="161"/>
      <c r="AYI6" s="161"/>
      <c r="AYJ6" s="161"/>
      <c r="AYK6" s="161"/>
      <c r="AYL6" s="161"/>
      <c r="AYM6" s="161"/>
      <c r="AYN6" s="161"/>
      <c r="AYO6" s="161"/>
      <c r="AYP6" s="161"/>
      <c r="AYQ6" s="161"/>
      <c r="AYR6" s="161"/>
      <c r="AYS6" s="161"/>
      <c r="AYT6" s="161"/>
      <c r="AYU6" s="161"/>
      <c r="AYV6" s="161"/>
      <c r="AYW6" s="161"/>
      <c r="AYX6" s="161"/>
      <c r="AYY6" s="161"/>
      <c r="AYZ6" s="161"/>
      <c r="AZA6" s="161"/>
      <c r="AZB6" s="161"/>
      <c r="AZC6" s="161"/>
      <c r="AZD6" s="161"/>
      <c r="AZE6" s="161"/>
      <c r="AZF6" s="161"/>
      <c r="AZG6" s="161"/>
      <c r="AZH6" s="161"/>
      <c r="AZI6" s="161"/>
      <c r="AZJ6" s="161"/>
      <c r="AZK6" s="161"/>
      <c r="AZL6" s="161"/>
      <c r="AZM6" s="161"/>
      <c r="AZN6" s="161"/>
      <c r="AZO6" s="161"/>
      <c r="AZP6" s="161"/>
      <c r="AZQ6" s="161"/>
      <c r="AZR6" s="161"/>
      <c r="AZS6" s="161"/>
      <c r="AZT6" s="161"/>
      <c r="AZU6" s="161"/>
      <c r="AZV6" s="161"/>
      <c r="AZW6" s="161"/>
      <c r="AZX6" s="161"/>
      <c r="AZY6" s="161"/>
      <c r="AZZ6" s="161"/>
      <c r="BAA6" s="161"/>
      <c r="BAB6" s="161"/>
      <c r="BAC6" s="161"/>
      <c r="BAD6" s="161"/>
      <c r="BAE6" s="161"/>
      <c r="BAF6" s="161"/>
      <c r="BAG6" s="161"/>
      <c r="BAH6" s="161"/>
      <c r="BAI6" s="161"/>
      <c r="BAJ6" s="161"/>
      <c r="BAK6" s="161"/>
      <c r="BAL6" s="161"/>
      <c r="BAM6" s="161"/>
      <c r="BAN6" s="161"/>
      <c r="BAO6" s="161"/>
      <c r="BAP6" s="161"/>
      <c r="BAQ6" s="161"/>
      <c r="BAR6" s="161"/>
      <c r="BAS6" s="161"/>
      <c r="BAT6" s="161"/>
      <c r="BAU6" s="161"/>
      <c r="BAV6" s="161"/>
      <c r="BAW6" s="161"/>
      <c r="BAX6" s="161"/>
      <c r="BAY6" s="161"/>
      <c r="BAZ6" s="161"/>
      <c r="BBA6" s="161"/>
      <c r="BBB6" s="161"/>
      <c r="BBC6" s="161"/>
      <c r="BBD6" s="161"/>
      <c r="BBE6" s="161"/>
      <c r="BBF6" s="161"/>
      <c r="BBG6" s="161"/>
      <c r="BBH6" s="161"/>
      <c r="BBI6" s="161"/>
      <c r="BBJ6" s="161"/>
      <c r="BBK6" s="161"/>
      <c r="BBL6" s="161"/>
      <c r="BBM6" s="161"/>
      <c r="BBN6" s="161"/>
      <c r="BBO6" s="161"/>
      <c r="BBP6" s="161"/>
      <c r="BBQ6" s="161"/>
      <c r="BBR6" s="161"/>
      <c r="BBS6" s="161"/>
      <c r="BBT6" s="161"/>
      <c r="BBU6" s="161"/>
      <c r="BBV6" s="161"/>
      <c r="BBW6" s="161"/>
      <c r="BBX6" s="161"/>
      <c r="BBY6" s="161"/>
      <c r="BBZ6" s="161"/>
      <c r="BCA6" s="161"/>
      <c r="BCB6" s="161"/>
      <c r="BCC6" s="161"/>
      <c r="BCD6" s="161"/>
      <c r="BCE6" s="161"/>
      <c r="BCF6" s="161"/>
      <c r="BCG6" s="161"/>
      <c r="BCH6" s="161"/>
      <c r="BCI6" s="161"/>
      <c r="BCJ6" s="161"/>
      <c r="BCK6" s="161"/>
      <c r="BCL6" s="161"/>
      <c r="BCM6" s="161"/>
      <c r="BCN6" s="161"/>
      <c r="BCO6" s="161"/>
      <c r="BCP6" s="161"/>
      <c r="BCQ6" s="161"/>
      <c r="BCR6" s="161"/>
      <c r="BCS6" s="161"/>
      <c r="BCT6" s="161"/>
      <c r="BCU6" s="161"/>
      <c r="BCV6" s="161"/>
      <c r="BCW6" s="161"/>
      <c r="BCX6" s="161"/>
      <c r="BCY6" s="161"/>
      <c r="BCZ6" s="161"/>
      <c r="BDA6" s="161"/>
      <c r="BDB6" s="161"/>
      <c r="BDC6" s="161"/>
      <c r="BDD6" s="161"/>
      <c r="BDE6" s="161"/>
      <c r="BDF6" s="161"/>
      <c r="BDG6" s="161"/>
      <c r="BDH6" s="161"/>
      <c r="BDI6" s="161"/>
      <c r="BDJ6" s="161"/>
      <c r="BDK6" s="161"/>
      <c r="BDL6" s="161"/>
      <c r="BDM6" s="161"/>
      <c r="BDN6" s="161"/>
      <c r="BDO6" s="161"/>
      <c r="BDP6" s="161"/>
      <c r="BDQ6" s="161"/>
      <c r="BDR6" s="161"/>
      <c r="BDS6" s="161"/>
      <c r="BDT6" s="161"/>
      <c r="BDU6" s="161"/>
      <c r="BDV6" s="161"/>
      <c r="BDW6" s="161"/>
      <c r="BDX6" s="161"/>
      <c r="BDY6" s="161"/>
      <c r="BDZ6" s="161"/>
      <c r="BEA6" s="161"/>
      <c r="BEB6" s="161"/>
      <c r="BEC6" s="161"/>
      <c r="BED6" s="161"/>
      <c r="BEE6" s="161"/>
      <c r="BEF6" s="161"/>
      <c r="BEG6" s="161"/>
      <c r="BEH6" s="161"/>
      <c r="BEI6" s="161"/>
      <c r="BEJ6" s="161"/>
      <c r="BEK6" s="161"/>
      <c r="BEL6" s="161"/>
      <c r="BEM6" s="161"/>
      <c r="BEN6" s="161"/>
      <c r="BEO6" s="161"/>
      <c r="BEP6" s="161"/>
      <c r="BEQ6" s="161"/>
      <c r="BER6" s="161"/>
      <c r="BES6" s="161"/>
      <c r="BET6" s="161"/>
      <c r="BEU6" s="161"/>
      <c r="BEV6" s="161"/>
      <c r="BEW6" s="161"/>
      <c r="BEX6" s="161"/>
      <c r="BEY6" s="161"/>
      <c r="BEZ6" s="161"/>
      <c r="BFA6" s="161"/>
      <c r="BFB6" s="161"/>
      <c r="BFC6" s="161"/>
      <c r="BFD6" s="161"/>
      <c r="BFE6" s="161"/>
      <c r="BFF6" s="161"/>
      <c r="BFG6" s="161"/>
      <c r="BFH6" s="161"/>
      <c r="BFI6" s="161"/>
      <c r="BFJ6" s="161"/>
      <c r="BFK6" s="161"/>
      <c r="BFL6" s="161"/>
      <c r="BFM6" s="161"/>
      <c r="BFN6" s="161"/>
      <c r="BFO6" s="161"/>
      <c r="BFP6" s="161"/>
      <c r="BFQ6" s="161"/>
      <c r="BFR6" s="161"/>
      <c r="BFS6" s="161"/>
      <c r="BFT6" s="161"/>
      <c r="BFU6" s="161"/>
      <c r="BFV6" s="161"/>
      <c r="BFW6" s="161"/>
      <c r="BFX6" s="161"/>
      <c r="BFY6" s="161"/>
      <c r="BFZ6" s="161"/>
      <c r="BGA6" s="161"/>
      <c r="BGB6" s="161"/>
      <c r="BGC6" s="161"/>
      <c r="BGD6" s="161"/>
      <c r="BGE6" s="161"/>
      <c r="BGF6" s="161"/>
      <c r="BGG6" s="161"/>
      <c r="BGH6" s="161"/>
      <c r="BGI6" s="161"/>
      <c r="BGJ6" s="161"/>
      <c r="BGK6" s="161"/>
      <c r="BGL6" s="161"/>
      <c r="BGM6" s="161"/>
      <c r="BGN6" s="161"/>
      <c r="BGO6" s="161"/>
      <c r="BGP6" s="161"/>
      <c r="BGQ6" s="161"/>
      <c r="BGR6" s="161"/>
      <c r="BGS6" s="161"/>
      <c r="BGT6" s="161"/>
      <c r="BGU6" s="161"/>
      <c r="BGV6" s="161"/>
      <c r="BGW6" s="161"/>
      <c r="BGX6" s="161"/>
      <c r="BGY6" s="161"/>
      <c r="BGZ6" s="161"/>
      <c r="BHA6" s="161"/>
      <c r="BHB6" s="161"/>
      <c r="BHC6" s="161"/>
      <c r="BHD6" s="161"/>
      <c r="BHE6" s="161"/>
      <c r="BHF6" s="161"/>
      <c r="BHG6" s="161"/>
      <c r="BHH6" s="161"/>
      <c r="BHI6" s="161"/>
      <c r="BHJ6" s="161"/>
      <c r="BHK6" s="161"/>
      <c r="BHL6" s="161"/>
      <c r="BHM6" s="161"/>
      <c r="BHN6" s="161"/>
      <c r="BHO6" s="161"/>
      <c r="BHP6" s="161"/>
      <c r="BHQ6" s="161"/>
      <c r="BHR6" s="161"/>
      <c r="BHS6" s="161"/>
      <c r="BHT6" s="161"/>
      <c r="BHU6" s="161"/>
      <c r="BHV6" s="161"/>
      <c r="BHW6" s="161"/>
      <c r="BHX6" s="161"/>
      <c r="BHY6" s="161"/>
      <c r="BHZ6" s="161"/>
      <c r="BIA6" s="161"/>
      <c r="BIB6" s="161"/>
      <c r="BIC6" s="161"/>
      <c r="BID6" s="161"/>
      <c r="BIE6" s="161"/>
      <c r="BIF6" s="161"/>
      <c r="BIG6" s="161"/>
      <c r="BIH6" s="161"/>
      <c r="BII6" s="161"/>
      <c r="BIJ6" s="161"/>
      <c r="BIK6" s="161"/>
      <c r="BIL6" s="161"/>
      <c r="BIM6" s="161"/>
      <c r="BIN6" s="161"/>
      <c r="BIO6" s="161"/>
      <c r="BIP6" s="161"/>
      <c r="BIQ6" s="161"/>
      <c r="BIR6" s="161"/>
      <c r="BIS6" s="161"/>
      <c r="BIT6" s="161"/>
      <c r="BIU6" s="161"/>
      <c r="BIV6" s="161"/>
      <c r="BIW6" s="161"/>
      <c r="BIX6" s="161"/>
      <c r="BIY6" s="161"/>
      <c r="BIZ6" s="161"/>
      <c r="BJA6" s="161"/>
      <c r="BJB6" s="161"/>
      <c r="BJC6" s="161"/>
      <c r="BJD6" s="161"/>
      <c r="BJE6" s="161"/>
      <c r="BJF6" s="161"/>
      <c r="BJG6" s="161"/>
      <c r="BJH6" s="161"/>
      <c r="BJI6" s="161"/>
      <c r="BJJ6" s="161"/>
      <c r="BJK6" s="161"/>
      <c r="BJL6" s="161"/>
      <c r="BJM6" s="161"/>
      <c r="BJN6" s="161"/>
      <c r="BJO6" s="161"/>
      <c r="BJP6" s="161"/>
      <c r="BJQ6" s="161"/>
      <c r="BJR6" s="161"/>
      <c r="BJS6" s="161"/>
      <c r="BJT6" s="161"/>
      <c r="BJU6" s="161"/>
      <c r="BJV6" s="161"/>
      <c r="BJW6" s="161"/>
      <c r="BJX6" s="161"/>
      <c r="BJY6" s="161"/>
      <c r="BJZ6" s="161"/>
      <c r="BKA6" s="161"/>
      <c r="BKB6" s="161"/>
      <c r="BKC6" s="161"/>
      <c r="BKD6" s="161"/>
      <c r="BKE6" s="161"/>
      <c r="BKF6" s="161"/>
      <c r="BKG6" s="161"/>
      <c r="BKH6" s="161"/>
      <c r="BKI6" s="161"/>
      <c r="BKJ6" s="161"/>
      <c r="BKK6" s="161"/>
      <c r="BKL6" s="161"/>
      <c r="BKM6" s="161"/>
      <c r="BKN6" s="161"/>
      <c r="BKO6" s="161"/>
      <c r="BKP6" s="161"/>
      <c r="BKQ6" s="161"/>
      <c r="BKR6" s="161"/>
      <c r="BKS6" s="161"/>
      <c r="BKT6" s="161"/>
      <c r="BKU6" s="161"/>
      <c r="BKV6" s="161"/>
      <c r="BKW6" s="161"/>
      <c r="BKX6" s="161"/>
      <c r="BKY6" s="161"/>
      <c r="BKZ6" s="161"/>
      <c r="BLA6" s="161"/>
      <c r="BLB6" s="161"/>
      <c r="BLC6" s="161"/>
      <c r="BLD6" s="161"/>
      <c r="BLE6" s="161"/>
      <c r="BLF6" s="161"/>
      <c r="BLG6" s="161"/>
      <c r="BLH6" s="161"/>
      <c r="BLI6" s="161"/>
      <c r="BLJ6" s="161"/>
      <c r="BLK6" s="161"/>
      <c r="BLL6" s="161"/>
      <c r="BLM6" s="161"/>
      <c r="BLN6" s="161"/>
      <c r="BLO6" s="161"/>
      <c r="BLP6" s="161"/>
      <c r="BLQ6" s="161"/>
      <c r="BLR6" s="161"/>
      <c r="BLS6" s="161"/>
      <c r="BLT6" s="161"/>
      <c r="BLU6" s="161"/>
      <c r="BLV6" s="161"/>
      <c r="BLW6" s="161"/>
      <c r="BLX6" s="161"/>
      <c r="BLY6" s="161"/>
      <c r="BLZ6" s="161"/>
      <c r="BMA6" s="161"/>
      <c r="BMB6" s="161"/>
      <c r="BMC6" s="161"/>
      <c r="BMD6" s="161"/>
      <c r="BME6" s="161"/>
      <c r="BMF6" s="161"/>
      <c r="BMG6" s="161"/>
      <c r="BMH6" s="161"/>
      <c r="BMI6" s="161"/>
      <c r="BMJ6" s="161"/>
      <c r="BMK6" s="161"/>
      <c r="BML6" s="161"/>
      <c r="BMM6" s="161"/>
      <c r="BMN6" s="161"/>
      <c r="BMO6" s="161"/>
      <c r="BMP6" s="161"/>
      <c r="BMQ6" s="161"/>
      <c r="BMR6" s="161"/>
      <c r="BMS6" s="161"/>
      <c r="BMT6" s="161"/>
      <c r="BMU6" s="161"/>
      <c r="BMV6" s="161"/>
      <c r="BMW6" s="161"/>
      <c r="BMX6" s="161"/>
      <c r="BMY6" s="161"/>
      <c r="BMZ6" s="161"/>
      <c r="BNA6" s="161"/>
      <c r="BNB6" s="161"/>
      <c r="BNC6" s="161"/>
      <c r="BND6" s="161"/>
      <c r="BNE6" s="161"/>
      <c r="BNF6" s="161"/>
      <c r="BNG6" s="161"/>
      <c r="BNH6" s="161"/>
      <c r="BNI6" s="161"/>
      <c r="BNJ6" s="161"/>
      <c r="BNK6" s="161"/>
      <c r="BNL6" s="161"/>
      <c r="BNM6" s="161"/>
      <c r="BNN6" s="161"/>
      <c r="BNO6" s="161"/>
      <c r="BNP6" s="161"/>
      <c r="BNQ6" s="161"/>
      <c r="BNR6" s="161"/>
      <c r="BNS6" s="161"/>
      <c r="BNT6" s="161"/>
      <c r="BNU6" s="161"/>
      <c r="BNV6" s="161"/>
      <c r="BNW6" s="161"/>
      <c r="BNX6" s="161"/>
      <c r="BNY6" s="161"/>
      <c r="BNZ6" s="161"/>
      <c r="BOA6" s="161"/>
      <c r="BOB6" s="161"/>
      <c r="BOC6" s="161"/>
      <c r="BOD6" s="161"/>
      <c r="BOE6" s="161"/>
      <c r="BOF6" s="161"/>
      <c r="BOG6" s="161"/>
      <c r="BOH6" s="161"/>
      <c r="BOI6" s="161"/>
      <c r="BOJ6" s="161"/>
      <c r="BOK6" s="161"/>
      <c r="BOL6" s="161"/>
      <c r="BOM6" s="161"/>
      <c r="BON6" s="161"/>
      <c r="BOO6" s="161"/>
      <c r="BOP6" s="161"/>
      <c r="BOQ6" s="161"/>
      <c r="BOR6" s="161"/>
      <c r="BOS6" s="161"/>
      <c r="BOT6" s="161"/>
      <c r="BOU6" s="161"/>
      <c r="BOV6" s="161"/>
      <c r="BOW6" s="161"/>
      <c r="BOX6" s="161"/>
      <c r="BOY6" s="161"/>
      <c r="BOZ6" s="161"/>
      <c r="BPA6" s="161"/>
      <c r="BPB6" s="161"/>
      <c r="BPC6" s="161"/>
      <c r="BPD6" s="161"/>
      <c r="BPE6" s="161"/>
      <c r="BPF6" s="161"/>
      <c r="BPG6" s="161"/>
      <c r="BPH6" s="161"/>
      <c r="BPI6" s="161"/>
      <c r="BPJ6" s="161"/>
      <c r="BPK6" s="161"/>
      <c r="BPL6" s="161"/>
      <c r="BPM6" s="161"/>
      <c r="BPN6" s="161"/>
      <c r="BPO6" s="161"/>
      <c r="BPP6" s="161"/>
      <c r="BPQ6" s="161"/>
      <c r="BPR6" s="161"/>
      <c r="BPS6" s="161"/>
      <c r="BPT6" s="161"/>
      <c r="BPU6" s="161"/>
      <c r="BPV6" s="161"/>
      <c r="BPW6" s="161"/>
      <c r="BPX6" s="161"/>
      <c r="BPY6" s="161"/>
      <c r="BPZ6" s="161"/>
      <c r="BQA6" s="161"/>
      <c r="BQB6" s="161"/>
      <c r="BQC6" s="161"/>
      <c r="BQD6" s="161"/>
      <c r="BQE6" s="161"/>
      <c r="BQF6" s="161"/>
      <c r="BQG6" s="161"/>
      <c r="BQH6" s="161"/>
      <c r="BQI6" s="161"/>
      <c r="BQJ6" s="161"/>
      <c r="BQK6" s="161"/>
      <c r="BQL6" s="161"/>
      <c r="BQM6" s="161"/>
      <c r="BQN6" s="161"/>
      <c r="BQO6" s="161"/>
      <c r="BQP6" s="161"/>
      <c r="BQQ6" s="161"/>
      <c r="BQR6" s="161"/>
      <c r="BQS6" s="161"/>
      <c r="BQT6" s="161"/>
      <c r="BQU6" s="161"/>
      <c r="BQV6" s="161"/>
      <c r="BQW6" s="161"/>
      <c r="BQX6" s="161"/>
      <c r="BQY6" s="161"/>
      <c r="BQZ6" s="161"/>
      <c r="BRA6" s="161"/>
      <c r="BRB6" s="161"/>
      <c r="BRC6" s="161"/>
      <c r="BRD6" s="161"/>
      <c r="BRE6" s="161"/>
      <c r="BRF6" s="161"/>
      <c r="BRG6" s="161"/>
      <c r="BRH6" s="161"/>
      <c r="BRI6" s="161"/>
      <c r="BRJ6" s="161"/>
      <c r="BRK6" s="161"/>
      <c r="BRL6" s="161"/>
      <c r="BRM6" s="161"/>
      <c r="BRN6" s="161"/>
      <c r="BRO6" s="161"/>
      <c r="BRP6" s="161"/>
      <c r="BRQ6" s="161"/>
      <c r="BRR6" s="161"/>
      <c r="BRS6" s="161"/>
      <c r="BRT6" s="161"/>
      <c r="BRU6" s="161"/>
      <c r="BRV6" s="161"/>
      <c r="BRW6" s="161"/>
      <c r="BRX6" s="161"/>
      <c r="BRY6" s="161"/>
      <c r="BRZ6" s="161"/>
      <c r="BSA6" s="161"/>
      <c r="BSB6" s="161"/>
      <c r="BSC6" s="161"/>
      <c r="BSD6" s="161"/>
      <c r="BSE6" s="161"/>
      <c r="BSF6" s="161"/>
      <c r="BSG6" s="161"/>
      <c r="BSH6" s="161"/>
      <c r="BSI6" s="161"/>
      <c r="BSJ6" s="161"/>
      <c r="BSK6" s="161"/>
      <c r="BSL6" s="161"/>
      <c r="BSM6" s="161"/>
      <c r="BSN6" s="161"/>
      <c r="BSO6" s="161"/>
      <c r="BSP6" s="161"/>
      <c r="BSQ6" s="161"/>
      <c r="BSR6" s="161"/>
      <c r="BSS6" s="161"/>
      <c r="BST6" s="161"/>
      <c r="BSU6" s="161"/>
      <c r="BSV6" s="161"/>
      <c r="BSW6" s="161"/>
      <c r="BSX6" s="161"/>
      <c r="BSY6" s="161"/>
      <c r="BSZ6" s="161"/>
      <c r="BTA6" s="161"/>
      <c r="BTB6" s="161"/>
      <c r="BTC6" s="161"/>
      <c r="BTD6" s="161"/>
      <c r="BTE6" s="161"/>
      <c r="BTF6" s="161"/>
      <c r="BTG6" s="161"/>
      <c r="BTH6" s="161"/>
      <c r="BTI6" s="161"/>
      <c r="BTJ6" s="161"/>
      <c r="BTK6" s="161"/>
      <c r="BTL6" s="161"/>
      <c r="BTM6" s="161"/>
      <c r="BTN6" s="161"/>
      <c r="BTO6" s="161"/>
      <c r="BTP6" s="161"/>
      <c r="BTQ6" s="161"/>
      <c r="BTR6" s="161"/>
      <c r="BTS6" s="161"/>
      <c r="BTT6" s="161"/>
      <c r="BTU6" s="161"/>
      <c r="BTV6" s="161"/>
      <c r="BTW6" s="161"/>
      <c r="BTX6" s="161"/>
      <c r="BTY6" s="161"/>
      <c r="BTZ6" s="161"/>
      <c r="BUA6" s="161"/>
      <c r="BUB6" s="161"/>
      <c r="BUC6" s="161"/>
      <c r="BUD6" s="161"/>
      <c r="BUE6" s="161"/>
      <c r="BUF6" s="161"/>
      <c r="BUG6" s="161"/>
      <c r="BUH6" s="161"/>
      <c r="BUI6" s="161"/>
      <c r="BUJ6" s="161"/>
      <c r="BUK6" s="161"/>
      <c r="BUL6" s="161"/>
      <c r="BUM6" s="161"/>
      <c r="BUN6" s="161"/>
      <c r="BUO6" s="161"/>
      <c r="BUP6" s="161"/>
      <c r="BUQ6" s="161"/>
      <c r="BUR6" s="161"/>
      <c r="BUS6" s="161"/>
      <c r="BUT6" s="161"/>
      <c r="BUU6" s="161"/>
      <c r="BUV6" s="161"/>
      <c r="BUW6" s="161"/>
      <c r="BUX6" s="161"/>
      <c r="BUY6" s="161"/>
      <c r="BUZ6" s="161"/>
      <c r="BVA6" s="161"/>
      <c r="BVB6" s="161"/>
      <c r="BVC6" s="161"/>
      <c r="BVD6" s="161"/>
      <c r="BVE6" s="161"/>
      <c r="BVF6" s="161"/>
      <c r="BVG6" s="161"/>
      <c r="BVH6" s="161"/>
      <c r="BVI6" s="161"/>
      <c r="BVJ6" s="161"/>
      <c r="BVK6" s="161"/>
      <c r="BVL6" s="161"/>
      <c r="BVM6" s="161"/>
      <c r="BVN6" s="161"/>
      <c r="BVO6" s="161"/>
      <c r="BVP6" s="161"/>
      <c r="BVQ6" s="161"/>
      <c r="BVR6" s="161"/>
      <c r="BVS6" s="161"/>
      <c r="BVT6" s="161"/>
      <c r="BVU6" s="161"/>
      <c r="BVV6" s="161"/>
      <c r="BVW6" s="161"/>
      <c r="BVX6" s="161"/>
      <c r="BVY6" s="161"/>
      <c r="BVZ6" s="161"/>
      <c r="BWA6" s="161"/>
      <c r="BWB6" s="161"/>
      <c r="BWC6" s="161"/>
      <c r="BWD6" s="161"/>
      <c r="BWE6" s="161"/>
      <c r="BWF6" s="161"/>
      <c r="BWG6" s="161"/>
      <c r="BWH6" s="161"/>
      <c r="BWI6" s="161"/>
      <c r="BWJ6" s="161"/>
      <c r="BWK6" s="161"/>
      <c r="BWL6" s="161"/>
      <c r="BWM6" s="161"/>
      <c r="BWN6" s="161"/>
      <c r="BWO6" s="161"/>
      <c r="BWP6" s="161"/>
      <c r="BWQ6" s="161"/>
      <c r="BWR6" s="161"/>
      <c r="BWS6" s="161"/>
      <c r="BWT6" s="161"/>
      <c r="BWU6" s="161"/>
      <c r="BWV6" s="161"/>
      <c r="BWW6" s="161"/>
      <c r="BWX6" s="161"/>
      <c r="BWY6" s="161"/>
      <c r="BWZ6" s="161"/>
      <c r="BXA6" s="161"/>
      <c r="BXB6" s="161"/>
      <c r="BXC6" s="161"/>
      <c r="BXD6" s="161"/>
      <c r="BXE6" s="161"/>
      <c r="BXF6" s="161"/>
      <c r="BXG6" s="161"/>
      <c r="BXH6" s="161"/>
      <c r="BXI6" s="161"/>
      <c r="BXJ6" s="161"/>
      <c r="BXK6" s="161"/>
      <c r="BXL6" s="161"/>
      <c r="BXM6" s="161"/>
      <c r="BXN6" s="161"/>
      <c r="BXO6" s="161"/>
      <c r="BXP6" s="161"/>
      <c r="BXQ6" s="161"/>
      <c r="BXR6" s="161"/>
      <c r="BXS6" s="161"/>
      <c r="BXT6" s="161"/>
      <c r="BXU6" s="161"/>
      <c r="BXV6" s="161"/>
      <c r="BXW6" s="161"/>
      <c r="BXX6" s="161"/>
      <c r="BXY6" s="161"/>
      <c r="BXZ6" s="161"/>
      <c r="BYA6" s="161"/>
      <c r="BYB6" s="161"/>
      <c r="BYC6" s="161"/>
      <c r="BYD6" s="161"/>
      <c r="BYE6" s="161"/>
      <c r="BYF6" s="161"/>
      <c r="BYG6" s="161"/>
      <c r="BYH6" s="161"/>
      <c r="BYI6" s="161"/>
      <c r="BYJ6" s="161"/>
      <c r="BYK6" s="161"/>
      <c r="BYL6" s="161"/>
      <c r="BYM6" s="161"/>
      <c r="BYN6" s="161"/>
      <c r="BYO6" s="161"/>
      <c r="BYP6" s="161"/>
      <c r="BYQ6" s="161"/>
      <c r="BYR6" s="161"/>
      <c r="BYS6" s="161"/>
      <c r="BYT6" s="161"/>
      <c r="BYU6" s="161"/>
      <c r="BYV6" s="161"/>
      <c r="BYW6" s="161"/>
      <c r="BYX6" s="161"/>
      <c r="BYY6" s="161"/>
      <c r="BYZ6" s="161"/>
      <c r="BZA6" s="161"/>
      <c r="BZB6" s="161"/>
      <c r="BZC6" s="161"/>
      <c r="BZD6" s="161"/>
      <c r="BZE6" s="161"/>
      <c r="BZF6" s="161"/>
      <c r="BZG6" s="161"/>
      <c r="BZH6" s="161"/>
      <c r="BZI6" s="161"/>
      <c r="BZJ6" s="161"/>
      <c r="BZK6" s="161"/>
      <c r="BZL6" s="161"/>
      <c r="BZM6" s="161"/>
      <c r="BZN6" s="161"/>
      <c r="BZO6" s="161"/>
      <c r="BZP6" s="161"/>
      <c r="BZQ6" s="161"/>
      <c r="BZR6" s="161"/>
      <c r="BZS6" s="161"/>
      <c r="BZT6" s="161"/>
      <c r="BZU6" s="161"/>
      <c r="BZV6" s="161"/>
      <c r="BZW6" s="161"/>
      <c r="BZX6" s="161"/>
      <c r="BZY6" s="161"/>
      <c r="BZZ6" s="161"/>
      <c r="CAA6" s="161"/>
      <c r="CAB6" s="161"/>
      <c r="CAC6" s="161"/>
      <c r="CAD6" s="161"/>
      <c r="CAE6" s="161"/>
      <c r="CAF6" s="161"/>
      <c r="CAG6" s="161"/>
      <c r="CAH6" s="161"/>
      <c r="CAI6" s="161"/>
      <c r="CAJ6" s="161"/>
      <c r="CAK6" s="161"/>
      <c r="CAL6" s="161"/>
      <c r="CAM6" s="161"/>
      <c r="CAN6" s="161"/>
      <c r="CAO6" s="161"/>
      <c r="CAP6" s="161"/>
      <c r="CAQ6" s="161"/>
      <c r="CAR6" s="161"/>
      <c r="CAS6" s="161"/>
      <c r="CAT6" s="161"/>
      <c r="CAU6" s="161"/>
      <c r="CAV6" s="161"/>
      <c r="CAW6" s="161"/>
      <c r="CAX6" s="161"/>
      <c r="CAY6" s="161"/>
      <c r="CAZ6" s="161"/>
      <c r="CBA6" s="161"/>
      <c r="CBB6" s="161"/>
      <c r="CBC6" s="161"/>
      <c r="CBD6" s="161"/>
      <c r="CBE6" s="161"/>
      <c r="CBF6" s="161"/>
      <c r="CBG6" s="161"/>
      <c r="CBH6" s="161"/>
      <c r="CBI6" s="161"/>
      <c r="CBJ6" s="161"/>
      <c r="CBK6" s="161"/>
      <c r="CBL6" s="161"/>
      <c r="CBM6" s="161"/>
      <c r="CBN6" s="161"/>
      <c r="CBO6" s="161"/>
      <c r="CBP6" s="161"/>
      <c r="CBQ6" s="161"/>
      <c r="CBR6" s="161"/>
      <c r="CBS6" s="161"/>
      <c r="CBT6" s="161"/>
      <c r="CBU6" s="161"/>
      <c r="CBV6" s="161"/>
      <c r="CBW6" s="161"/>
      <c r="CBX6" s="161"/>
      <c r="CBY6" s="161"/>
      <c r="CBZ6" s="161"/>
      <c r="CCA6" s="161"/>
      <c r="CCB6" s="161"/>
      <c r="CCC6" s="161"/>
      <c r="CCD6" s="161"/>
      <c r="CCE6" s="161"/>
      <c r="CCF6" s="161"/>
      <c r="CCG6" s="161"/>
      <c r="CCH6" s="161"/>
      <c r="CCI6" s="161"/>
      <c r="CCJ6" s="161"/>
      <c r="CCK6" s="161"/>
      <c r="CCL6" s="161"/>
      <c r="CCM6" s="161"/>
      <c r="CCN6" s="161"/>
      <c r="CCO6" s="161"/>
      <c r="CCP6" s="161"/>
      <c r="CCQ6" s="161"/>
      <c r="CCR6" s="161"/>
      <c r="CCS6" s="161"/>
      <c r="CCT6" s="161"/>
      <c r="CCU6" s="161"/>
      <c r="CCV6" s="161"/>
      <c r="CCW6" s="161"/>
      <c r="CCX6" s="161"/>
      <c r="CCY6" s="161"/>
      <c r="CCZ6" s="161"/>
      <c r="CDA6" s="161"/>
      <c r="CDB6" s="161"/>
      <c r="CDC6" s="161"/>
      <c r="CDD6" s="161"/>
      <c r="CDE6" s="161"/>
      <c r="CDF6" s="161"/>
      <c r="CDG6" s="161"/>
      <c r="CDH6" s="161"/>
      <c r="CDI6" s="161"/>
      <c r="CDJ6" s="161"/>
      <c r="CDK6" s="161"/>
      <c r="CDL6" s="161"/>
      <c r="CDM6" s="161"/>
      <c r="CDN6" s="161"/>
      <c r="CDO6" s="161"/>
      <c r="CDP6" s="161"/>
      <c r="CDQ6" s="161"/>
      <c r="CDR6" s="161"/>
      <c r="CDS6" s="161"/>
      <c r="CDT6" s="161"/>
      <c r="CDU6" s="161"/>
      <c r="CDV6" s="161"/>
      <c r="CDW6" s="161"/>
      <c r="CDX6" s="161"/>
      <c r="CDY6" s="161"/>
      <c r="CDZ6" s="161"/>
      <c r="CEA6" s="161"/>
      <c r="CEB6" s="161"/>
      <c r="CEC6" s="161"/>
      <c r="CED6" s="161"/>
      <c r="CEE6" s="161"/>
      <c r="CEF6" s="161"/>
      <c r="CEG6" s="161"/>
      <c r="CEH6" s="161"/>
      <c r="CEI6" s="161"/>
      <c r="CEJ6" s="161"/>
      <c r="CEK6" s="161"/>
      <c r="CEL6" s="161"/>
      <c r="CEM6" s="161"/>
      <c r="CEN6" s="161"/>
      <c r="CEO6" s="161"/>
      <c r="CEP6" s="161"/>
      <c r="CEQ6" s="161"/>
      <c r="CER6" s="161"/>
      <c r="CES6" s="161"/>
      <c r="CET6" s="161"/>
      <c r="CEU6" s="161"/>
      <c r="CEV6" s="161"/>
      <c r="CEW6" s="161"/>
      <c r="CEX6" s="161"/>
      <c r="CEY6" s="161"/>
      <c r="CEZ6" s="161"/>
      <c r="CFA6" s="161"/>
      <c r="CFB6" s="161"/>
      <c r="CFC6" s="161"/>
      <c r="CFD6" s="161"/>
      <c r="CFE6" s="161"/>
      <c r="CFF6" s="161"/>
      <c r="CFG6" s="161"/>
      <c r="CFH6" s="161"/>
      <c r="CFI6" s="161"/>
      <c r="CFJ6" s="161"/>
      <c r="CFK6" s="161"/>
      <c r="CFL6" s="161"/>
      <c r="CFM6" s="161"/>
      <c r="CFN6" s="161"/>
      <c r="CFO6" s="161"/>
      <c r="CFP6" s="161"/>
      <c r="CFQ6" s="161"/>
      <c r="CFR6" s="161"/>
      <c r="CFS6" s="161"/>
      <c r="CFT6" s="161"/>
      <c r="CFU6" s="161"/>
      <c r="CFV6" s="161"/>
      <c r="CFW6" s="161"/>
      <c r="CFX6" s="161"/>
      <c r="CFY6" s="161"/>
      <c r="CFZ6" s="161"/>
      <c r="CGA6" s="161"/>
      <c r="CGB6" s="161"/>
      <c r="CGC6" s="161"/>
      <c r="CGD6" s="161"/>
      <c r="CGE6" s="161"/>
      <c r="CGF6" s="161"/>
      <c r="CGG6" s="161"/>
      <c r="CGH6" s="161"/>
      <c r="CGI6" s="161"/>
      <c r="CGJ6" s="161"/>
      <c r="CGK6" s="161"/>
      <c r="CGL6" s="161"/>
      <c r="CGM6" s="161"/>
      <c r="CGN6" s="161"/>
      <c r="CGO6" s="161"/>
      <c r="CGP6" s="161"/>
      <c r="CGQ6" s="161"/>
      <c r="CGR6" s="161"/>
      <c r="CGS6" s="161"/>
      <c r="CGT6" s="161"/>
      <c r="CGU6" s="161"/>
      <c r="CGV6" s="161"/>
      <c r="CGW6" s="161"/>
      <c r="CGX6" s="161"/>
      <c r="CGY6" s="161"/>
      <c r="CGZ6" s="161"/>
      <c r="CHA6" s="161"/>
      <c r="CHB6" s="161"/>
      <c r="CHC6" s="161"/>
      <c r="CHD6" s="161"/>
      <c r="CHE6" s="161"/>
      <c r="CHF6" s="161"/>
      <c r="CHG6" s="161"/>
      <c r="CHH6" s="161"/>
      <c r="CHI6" s="161"/>
      <c r="CHJ6" s="161"/>
      <c r="CHK6" s="161"/>
      <c r="CHL6" s="161"/>
      <c r="CHM6" s="161"/>
      <c r="CHN6" s="161"/>
      <c r="CHO6" s="161"/>
      <c r="CHP6" s="161"/>
      <c r="CHQ6" s="161"/>
      <c r="CHR6" s="161"/>
      <c r="CHS6" s="161"/>
      <c r="CHT6" s="161"/>
      <c r="CHU6" s="161"/>
      <c r="CHV6" s="161"/>
      <c r="CHW6" s="161"/>
      <c r="CHX6" s="161"/>
      <c r="CHY6" s="161"/>
      <c r="CHZ6" s="161"/>
      <c r="CIA6" s="161"/>
      <c r="CIB6" s="161"/>
      <c r="CIC6" s="161"/>
      <c r="CID6" s="161"/>
      <c r="CIE6" s="161"/>
      <c r="CIF6" s="161"/>
      <c r="CIG6" s="161"/>
      <c r="CIH6" s="161"/>
      <c r="CII6" s="161"/>
      <c r="CIJ6" s="161"/>
      <c r="CIK6" s="161"/>
      <c r="CIL6" s="161"/>
      <c r="CIM6" s="161"/>
      <c r="CIN6" s="161"/>
      <c r="CIO6" s="161"/>
      <c r="CIP6" s="161"/>
      <c r="CIQ6" s="161"/>
      <c r="CIR6" s="161"/>
      <c r="CIS6" s="161"/>
      <c r="CIT6" s="161"/>
      <c r="CIU6" s="161"/>
      <c r="CIV6" s="161"/>
      <c r="CIW6" s="161"/>
      <c r="CIX6" s="161"/>
      <c r="CIY6" s="161"/>
      <c r="CIZ6" s="161"/>
      <c r="CJA6" s="161"/>
      <c r="CJB6" s="161"/>
      <c r="CJC6" s="161"/>
      <c r="CJD6" s="161"/>
      <c r="CJE6" s="161"/>
      <c r="CJF6" s="161"/>
      <c r="CJG6" s="161"/>
      <c r="CJH6" s="161"/>
      <c r="CJI6" s="161"/>
      <c r="CJJ6" s="161"/>
      <c r="CJK6" s="161"/>
      <c r="CJL6" s="161"/>
      <c r="CJM6" s="161"/>
      <c r="CJN6" s="161"/>
      <c r="CJO6" s="161"/>
      <c r="CJP6" s="161"/>
      <c r="CJQ6" s="161"/>
      <c r="CJR6" s="161"/>
      <c r="CJS6" s="161"/>
      <c r="CJT6" s="161"/>
      <c r="CJU6" s="161"/>
      <c r="CJV6" s="161"/>
      <c r="CJW6" s="161"/>
      <c r="CJX6" s="161"/>
      <c r="CJY6" s="161"/>
      <c r="CJZ6" s="161"/>
      <c r="CKA6" s="161"/>
      <c r="CKB6" s="161"/>
      <c r="CKC6" s="161"/>
      <c r="CKD6" s="161"/>
      <c r="CKE6" s="161"/>
      <c r="CKF6" s="161"/>
      <c r="CKG6" s="161"/>
      <c r="CKH6" s="161"/>
      <c r="CKI6" s="161"/>
      <c r="CKJ6" s="161"/>
      <c r="CKK6" s="161"/>
      <c r="CKL6" s="161"/>
      <c r="CKM6" s="161"/>
      <c r="CKN6" s="161"/>
      <c r="CKO6" s="161"/>
      <c r="CKP6" s="161"/>
      <c r="CKQ6" s="161"/>
      <c r="CKR6" s="161"/>
      <c r="CKS6" s="161"/>
      <c r="CKT6" s="161"/>
      <c r="CKU6" s="161"/>
      <c r="CKV6" s="161"/>
      <c r="CKW6" s="161"/>
      <c r="CKX6" s="161"/>
      <c r="CKY6" s="161"/>
      <c r="CKZ6" s="161"/>
      <c r="CLA6" s="161"/>
      <c r="CLB6" s="161"/>
      <c r="CLC6" s="161"/>
      <c r="CLD6" s="161"/>
      <c r="CLE6" s="161"/>
      <c r="CLF6" s="161"/>
      <c r="CLG6" s="161"/>
      <c r="CLH6" s="161"/>
      <c r="CLI6" s="161"/>
      <c r="CLJ6" s="161"/>
      <c r="CLK6" s="161"/>
      <c r="CLL6" s="161"/>
      <c r="CLM6" s="161"/>
      <c r="CLN6" s="161"/>
      <c r="CLO6" s="161"/>
      <c r="CLP6" s="161"/>
      <c r="CLQ6" s="161"/>
      <c r="CLR6" s="161"/>
      <c r="CLS6" s="161"/>
      <c r="CLT6" s="161"/>
      <c r="CLU6" s="161"/>
      <c r="CLV6" s="161"/>
      <c r="CLW6" s="161"/>
      <c r="CLX6" s="161"/>
      <c r="CLY6" s="161"/>
      <c r="CLZ6" s="161"/>
      <c r="CMA6" s="161"/>
      <c r="CMB6" s="161"/>
      <c r="CMC6" s="161"/>
      <c r="CMD6" s="161"/>
      <c r="CME6" s="161"/>
      <c r="CMF6" s="161"/>
      <c r="CMG6" s="161"/>
      <c r="CMH6" s="161"/>
      <c r="CMI6" s="161"/>
      <c r="CMJ6" s="161"/>
      <c r="CMK6" s="161"/>
      <c r="CML6" s="161"/>
      <c r="CMM6" s="161"/>
      <c r="CMN6" s="161"/>
      <c r="CMO6" s="161"/>
      <c r="CMP6" s="161"/>
      <c r="CMQ6" s="161"/>
      <c r="CMR6" s="161"/>
      <c r="CMS6" s="161"/>
      <c r="CMT6" s="161"/>
      <c r="CMU6" s="161"/>
      <c r="CMV6" s="161"/>
      <c r="CMW6" s="161"/>
      <c r="CMX6" s="161"/>
      <c r="CMY6" s="161"/>
      <c r="CMZ6" s="161"/>
      <c r="CNA6" s="161"/>
      <c r="CNB6" s="161"/>
      <c r="CNC6" s="161"/>
      <c r="CND6" s="161"/>
      <c r="CNE6" s="161"/>
      <c r="CNF6" s="161"/>
      <c r="CNG6" s="161"/>
      <c r="CNH6" s="161"/>
      <c r="CNI6" s="161"/>
      <c r="CNJ6" s="161"/>
      <c r="CNK6" s="161"/>
      <c r="CNL6" s="161"/>
      <c r="CNM6" s="161"/>
      <c r="CNN6" s="161"/>
      <c r="CNO6" s="161"/>
      <c r="CNP6" s="161"/>
      <c r="CNQ6" s="161"/>
      <c r="CNR6" s="161"/>
      <c r="CNS6" s="161"/>
      <c r="CNT6" s="161"/>
      <c r="CNU6" s="161"/>
      <c r="CNV6" s="161"/>
      <c r="CNW6" s="161"/>
      <c r="CNX6" s="161"/>
      <c r="CNY6" s="161"/>
      <c r="CNZ6" s="161"/>
      <c r="COA6" s="161"/>
      <c r="COB6" s="161"/>
      <c r="COC6" s="161"/>
      <c r="COD6" s="161"/>
      <c r="COE6" s="161"/>
      <c r="COF6" s="161"/>
      <c r="COG6" s="161"/>
      <c r="COH6" s="161"/>
      <c r="COI6" s="161"/>
      <c r="COJ6" s="161"/>
      <c r="COK6" s="161"/>
      <c r="COL6" s="161"/>
      <c r="COM6" s="161"/>
      <c r="CON6" s="161"/>
      <c r="COO6" s="161"/>
      <c r="COP6" s="161"/>
      <c r="COQ6" s="161"/>
      <c r="COR6" s="161"/>
      <c r="COS6" s="161"/>
      <c r="COT6" s="161"/>
      <c r="COU6" s="161"/>
      <c r="COV6" s="161"/>
      <c r="COW6" s="161"/>
      <c r="COX6" s="161"/>
      <c r="COY6" s="161"/>
      <c r="COZ6" s="161"/>
      <c r="CPA6" s="161"/>
      <c r="CPB6" s="161"/>
      <c r="CPC6" s="161"/>
      <c r="CPD6" s="161"/>
      <c r="CPE6" s="161"/>
      <c r="CPF6" s="161"/>
      <c r="CPG6" s="161"/>
      <c r="CPH6" s="161"/>
      <c r="CPI6" s="161"/>
      <c r="CPJ6" s="161"/>
      <c r="CPK6" s="161"/>
      <c r="CPL6" s="161"/>
      <c r="CPM6" s="161"/>
      <c r="CPN6" s="161"/>
      <c r="CPO6" s="161"/>
      <c r="CPP6" s="161"/>
      <c r="CPQ6" s="161"/>
      <c r="CPR6" s="161"/>
      <c r="CPS6" s="161"/>
      <c r="CPT6" s="161"/>
      <c r="CPU6" s="161"/>
      <c r="CPV6" s="161"/>
      <c r="CPW6" s="161"/>
      <c r="CPX6" s="161"/>
      <c r="CPY6" s="161"/>
      <c r="CPZ6" s="161"/>
      <c r="CQA6" s="161"/>
      <c r="CQB6" s="161"/>
      <c r="CQC6" s="161"/>
      <c r="CQD6" s="161"/>
      <c r="CQE6" s="161"/>
      <c r="CQF6" s="161"/>
      <c r="CQG6" s="161"/>
      <c r="CQH6" s="161"/>
      <c r="CQI6" s="161"/>
      <c r="CQJ6" s="161"/>
      <c r="CQK6" s="161"/>
      <c r="CQL6" s="161"/>
      <c r="CQM6" s="161"/>
      <c r="CQN6" s="161"/>
      <c r="CQO6" s="161"/>
      <c r="CQP6" s="161"/>
      <c r="CQQ6" s="161"/>
      <c r="CQR6" s="161"/>
      <c r="CQS6" s="161"/>
      <c r="CQT6" s="161"/>
      <c r="CQU6" s="161"/>
      <c r="CQV6" s="161"/>
      <c r="CQW6" s="161"/>
      <c r="CQX6" s="161"/>
      <c r="CQY6" s="161"/>
      <c r="CQZ6" s="161"/>
      <c r="CRA6" s="161"/>
      <c r="CRB6" s="161"/>
      <c r="CRC6" s="161"/>
      <c r="CRD6" s="161"/>
      <c r="CRE6" s="161"/>
      <c r="CRF6" s="161"/>
      <c r="CRG6" s="161"/>
      <c r="CRH6" s="161"/>
      <c r="CRI6" s="161"/>
      <c r="CRJ6" s="161"/>
      <c r="CRK6" s="161"/>
      <c r="CRL6" s="161"/>
      <c r="CRM6" s="161"/>
      <c r="CRN6" s="161"/>
      <c r="CRO6" s="161"/>
      <c r="CRP6" s="161"/>
      <c r="CRQ6" s="161"/>
      <c r="CRR6" s="161"/>
      <c r="CRS6" s="161"/>
      <c r="CRT6" s="161"/>
      <c r="CRU6" s="161"/>
      <c r="CRV6" s="161"/>
      <c r="CRW6" s="161"/>
      <c r="CRX6" s="161"/>
      <c r="CRY6" s="161"/>
      <c r="CRZ6" s="161"/>
      <c r="CSA6" s="161"/>
      <c r="CSB6" s="161"/>
      <c r="CSC6" s="161"/>
      <c r="CSD6" s="161"/>
      <c r="CSE6" s="161"/>
      <c r="CSF6" s="161"/>
      <c r="CSG6" s="161"/>
      <c r="CSH6" s="161"/>
      <c r="CSI6" s="161"/>
      <c r="CSJ6" s="161"/>
      <c r="CSK6" s="161"/>
      <c r="CSL6" s="161"/>
      <c r="CSM6" s="161"/>
      <c r="CSN6" s="161"/>
      <c r="CSO6" s="161"/>
      <c r="CSP6" s="161"/>
      <c r="CSQ6" s="161"/>
      <c r="CSR6" s="161"/>
      <c r="CSS6" s="161"/>
      <c r="CST6" s="161"/>
      <c r="CSU6" s="161"/>
      <c r="CSV6" s="161"/>
      <c r="CSW6" s="161"/>
      <c r="CSX6" s="161"/>
      <c r="CSY6" s="161"/>
      <c r="CSZ6" s="161"/>
      <c r="CTA6" s="161"/>
      <c r="CTB6" s="161"/>
      <c r="CTC6" s="161"/>
      <c r="CTD6" s="161"/>
      <c r="CTE6" s="161"/>
      <c r="CTF6" s="161"/>
      <c r="CTG6" s="161"/>
      <c r="CTH6" s="161"/>
      <c r="CTI6" s="161"/>
      <c r="CTJ6" s="161"/>
      <c r="CTK6" s="161"/>
      <c r="CTL6" s="161"/>
      <c r="CTM6" s="161"/>
      <c r="CTN6" s="161"/>
      <c r="CTO6" s="161"/>
      <c r="CTP6" s="161"/>
      <c r="CTQ6" s="161"/>
      <c r="CTR6" s="161"/>
      <c r="CTS6" s="161"/>
      <c r="CTT6" s="161"/>
      <c r="CTU6" s="161"/>
      <c r="CTV6" s="161"/>
      <c r="CTW6" s="161"/>
      <c r="CTX6" s="161"/>
      <c r="CTY6" s="161"/>
      <c r="CTZ6" s="161"/>
      <c r="CUA6" s="161"/>
      <c r="CUB6" s="161"/>
      <c r="CUC6" s="161"/>
      <c r="CUD6" s="161"/>
      <c r="CUE6" s="161"/>
      <c r="CUF6" s="161"/>
      <c r="CUG6" s="161"/>
      <c r="CUH6" s="161"/>
      <c r="CUI6" s="161"/>
      <c r="CUJ6" s="161"/>
      <c r="CUK6" s="161"/>
      <c r="CUL6" s="161"/>
      <c r="CUM6" s="161"/>
      <c r="CUN6" s="161"/>
      <c r="CUO6" s="161"/>
      <c r="CUP6" s="161"/>
      <c r="CUQ6" s="161"/>
      <c r="CUR6" s="161"/>
      <c r="CUS6" s="161"/>
      <c r="CUT6" s="161"/>
      <c r="CUU6" s="161"/>
      <c r="CUV6" s="161"/>
      <c r="CUW6" s="161"/>
      <c r="CUX6" s="161"/>
      <c r="CUY6" s="161"/>
      <c r="CUZ6" s="161"/>
      <c r="CVA6" s="161"/>
      <c r="CVB6" s="161"/>
      <c r="CVC6" s="161"/>
      <c r="CVD6" s="161"/>
      <c r="CVE6" s="161"/>
      <c r="CVF6" s="161"/>
      <c r="CVG6" s="161"/>
      <c r="CVH6" s="161"/>
      <c r="CVI6" s="161"/>
      <c r="CVJ6" s="161"/>
      <c r="CVK6" s="161"/>
      <c r="CVL6" s="161"/>
      <c r="CVM6" s="161"/>
      <c r="CVN6" s="161"/>
      <c r="CVO6" s="161"/>
      <c r="CVP6" s="161"/>
      <c r="CVQ6" s="161"/>
      <c r="CVR6" s="161"/>
      <c r="CVS6" s="161"/>
      <c r="CVT6" s="161"/>
      <c r="CVU6" s="161"/>
      <c r="CVV6" s="161"/>
      <c r="CVW6" s="161"/>
      <c r="CVX6" s="161"/>
      <c r="CVY6" s="161"/>
      <c r="CVZ6" s="161"/>
      <c r="CWA6" s="161"/>
      <c r="CWB6" s="161"/>
      <c r="CWC6" s="161"/>
      <c r="CWD6" s="161"/>
      <c r="CWE6" s="161"/>
      <c r="CWF6" s="161"/>
      <c r="CWG6" s="161"/>
      <c r="CWH6" s="161"/>
      <c r="CWI6" s="161"/>
      <c r="CWJ6" s="161"/>
      <c r="CWK6" s="161"/>
      <c r="CWL6" s="161"/>
      <c r="CWM6" s="161"/>
      <c r="CWN6" s="161"/>
      <c r="CWO6" s="161"/>
      <c r="CWP6" s="161"/>
      <c r="CWQ6" s="161"/>
      <c r="CWR6" s="161"/>
      <c r="CWS6" s="161"/>
      <c r="CWT6" s="161"/>
      <c r="CWU6" s="161"/>
      <c r="CWV6" s="161"/>
      <c r="CWW6" s="161"/>
      <c r="CWX6" s="161"/>
      <c r="CWY6" s="161"/>
      <c r="CWZ6" s="161"/>
      <c r="CXA6" s="161"/>
      <c r="CXB6" s="161"/>
      <c r="CXC6" s="161"/>
      <c r="CXD6" s="161"/>
      <c r="CXE6" s="161"/>
      <c r="CXF6" s="161"/>
      <c r="CXG6" s="161"/>
      <c r="CXH6" s="161"/>
      <c r="CXI6" s="161"/>
      <c r="CXJ6" s="161"/>
      <c r="CXK6" s="161"/>
      <c r="CXL6" s="161"/>
      <c r="CXM6" s="161"/>
      <c r="CXN6" s="161"/>
      <c r="CXO6" s="161"/>
      <c r="CXP6" s="161"/>
      <c r="CXQ6" s="161"/>
      <c r="CXR6" s="161"/>
      <c r="CXS6" s="161"/>
      <c r="CXT6" s="161"/>
      <c r="CXU6" s="161"/>
      <c r="CXV6" s="161"/>
      <c r="CXW6" s="161"/>
      <c r="CXX6" s="161"/>
      <c r="CXY6" s="161"/>
      <c r="CXZ6" s="161"/>
      <c r="CYA6" s="161"/>
      <c r="CYB6" s="161"/>
      <c r="CYC6" s="161"/>
      <c r="CYD6" s="161"/>
      <c r="CYE6" s="161"/>
      <c r="CYF6" s="161"/>
      <c r="CYG6" s="161"/>
      <c r="CYH6" s="161"/>
      <c r="CYI6" s="161"/>
      <c r="CYJ6" s="161"/>
      <c r="CYK6" s="161"/>
      <c r="CYL6" s="161"/>
      <c r="CYM6" s="161"/>
      <c r="CYN6" s="161"/>
      <c r="CYO6" s="161"/>
      <c r="CYP6" s="161"/>
      <c r="CYQ6" s="161"/>
      <c r="CYR6" s="161"/>
      <c r="CYS6" s="161"/>
      <c r="CYT6" s="161"/>
      <c r="CYU6" s="161"/>
      <c r="CYV6" s="161"/>
      <c r="CYW6" s="161"/>
      <c r="CYX6" s="161"/>
      <c r="CYY6" s="161"/>
      <c r="CYZ6" s="161"/>
      <c r="CZA6" s="161"/>
      <c r="CZB6" s="161"/>
      <c r="CZC6" s="161"/>
      <c r="CZD6" s="161"/>
      <c r="CZE6" s="161"/>
      <c r="CZF6" s="161"/>
      <c r="CZG6" s="161"/>
      <c r="CZH6" s="161"/>
      <c r="CZI6" s="161"/>
      <c r="CZJ6" s="161"/>
      <c r="CZK6" s="161"/>
      <c r="CZL6" s="161"/>
      <c r="CZM6" s="161"/>
      <c r="CZN6" s="161"/>
      <c r="CZO6" s="161"/>
      <c r="CZP6" s="161"/>
      <c r="CZQ6" s="161"/>
      <c r="CZR6" s="161"/>
      <c r="CZS6" s="161"/>
      <c r="CZT6" s="161"/>
      <c r="CZU6" s="161"/>
      <c r="CZV6" s="161"/>
      <c r="CZW6" s="161"/>
      <c r="CZX6" s="161"/>
      <c r="CZY6" s="161"/>
      <c r="CZZ6" s="161"/>
      <c r="DAA6" s="161"/>
      <c r="DAB6" s="161"/>
      <c r="DAC6" s="161"/>
      <c r="DAD6" s="161"/>
      <c r="DAE6" s="161"/>
      <c r="DAF6" s="161"/>
      <c r="DAG6" s="161"/>
      <c r="DAH6" s="161"/>
      <c r="DAI6" s="161"/>
      <c r="DAJ6" s="161"/>
      <c r="DAK6" s="161"/>
      <c r="DAL6" s="161"/>
      <c r="DAM6" s="161"/>
      <c r="DAN6" s="161"/>
      <c r="DAO6" s="161"/>
      <c r="DAP6" s="161"/>
      <c r="DAQ6" s="161"/>
      <c r="DAR6" s="161"/>
      <c r="DAS6" s="161"/>
      <c r="DAT6" s="161"/>
      <c r="DAU6" s="161"/>
      <c r="DAV6" s="161"/>
      <c r="DAW6" s="161"/>
      <c r="DAX6" s="161"/>
      <c r="DAY6" s="161"/>
      <c r="DAZ6" s="161"/>
      <c r="DBA6" s="161"/>
      <c r="DBB6" s="161"/>
      <c r="DBC6" s="161"/>
      <c r="DBD6" s="161"/>
      <c r="DBE6" s="161"/>
      <c r="DBF6" s="161"/>
      <c r="DBG6" s="161"/>
      <c r="DBH6" s="161"/>
      <c r="DBI6" s="161"/>
      <c r="DBJ6" s="161"/>
      <c r="DBK6" s="161"/>
      <c r="DBL6" s="161"/>
      <c r="DBM6" s="161"/>
      <c r="DBN6" s="161"/>
      <c r="DBO6" s="161"/>
      <c r="DBP6" s="161"/>
      <c r="DBQ6" s="161"/>
      <c r="DBR6" s="161"/>
      <c r="DBS6" s="161"/>
      <c r="DBT6" s="161"/>
      <c r="DBU6" s="161"/>
      <c r="DBV6" s="161"/>
      <c r="DBW6" s="161"/>
      <c r="DBX6" s="161"/>
      <c r="DBY6" s="161"/>
      <c r="DBZ6" s="161"/>
      <c r="DCA6" s="161"/>
      <c r="DCB6" s="161"/>
      <c r="DCC6" s="161"/>
      <c r="DCD6" s="161"/>
      <c r="DCE6" s="161"/>
      <c r="DCF6" s="161"/>
      <c r="DCG6" s="161"/>
      <c r="DCH6" s="161"/>
      <c r="DCI6" s="161"/>
      <c r="DCJ6" s="161"/>
      <c r="DCK6" s="161"/>
      <c r="DCL6" s="161"/>
      <c r="DCM6" s="161"/>
      <c r="DCN6" s="161"/>
      <c r="DCO6" s="161"/>
      <c r="DCP6" s="161"/>
      <c r="DCQ6" s="161"/>
      <c r="DCR6" s="161"/>
      <c r="DCS6" s="161"/>
      <c r="DCT6" s="161"/>
      <c r="DCU6" s="161"/>
      <c r="DCV6" s="161"/>
      <c r="DCW6" s="161"/>
      <c r="DCX6" s="161"/>
      <c r="DCY6" s="161"/>
      <c r="DCZ6" s="161"/>
      <c r="DDA6" s="161"/>
      <c r="DDB6" s="161"/>
      <c r="DDC6" s="161"/>
      <c r="DDD6" s="161"/>
      <c r="DDE6" s="161"/>
      <c r="DDF6" s="161"/>
      <c r="DDG6" s="161"/>
      <c r="DDH6" s="161"/>
      <c r="DDI6" s="161"/>
      <c r="DDJ6" s="161"/>
      <c r="DDK6" s="161"/>
      <c r="DDL6" s="161"/>
      <c r="DDM6" s="161"/>
      <c r="DDN6" s="161"/>
      <c r="DDO6" s="161"/>
      <c r="DDP6" s="161"/>
      <c r="DDQ6" s="161"/>
      <c r="DDR6" s="161"/>
      <c r="DDS6" s="161"/>
      <c r="DDT6" s="161"/>
      <c r="DDU6" s="161"/>
      <c r="DDV6" s="161"/>
      <c r="DDW6" s="161"/>
      <c r="DDX6" s="161"/>
      <c r="DDY6" s="161"/>
      <c r="DDZ6" s="161"/>
      <c r="DEA6" s="161"/>
      <c r="DEB6" s="161"/>
      <c r="DEC6" s="161"/>
      <c r="DED6" s="161"/>
      <c r="DEE6" s="161"/>
      <c r="DEF6" s="161"/>
      <c r="DEG6" s="161"/>
      <c r="DEH6" s="161"/>
      <c r="DEI6" s="161"/>
      <c r="DEJ6" s="161"/>
      <c r="DEK6" s="161"/>
      <c r="DEL6" s="161"/>
      <c r="DEM6" s="161"/>
      <c r="DEN6" s="161"/>
      <c r="DEO6" s="161"/>
      <c r="DEP6" s="161"/>
      <c r="DEQ6" s="161"/>
      <c r="DER6" s="161"/>
      <c r="DES6" s="161"/>
      <c r="DET6" s="161"/>
      <c r="DEU6" s="161"/>
      <c r="DEV6" s="161"/>
      <c r="DEW6" s="161"/>
      <c r="DEX6" s="161"/>
      <c r="DEY6" s="161"/>
      <c r="DEZ6" s="161"/>
      <c r="DFA6" s="161"/>
      <c r="DFB6" s="161"/>
      <c r="DFC6" s="161"/>
      <c r="DFD6" s="161"/>
      <c r="DFE6" s="161"/>
      <c r="DFF6" s="161"/>
      <c r="DFG6" s="161"/>
      <c r="DFH6" s="161"/>
      <c r="DFI6" s="161"/>
      <c r="DFJ6" s="161"/>
      <c r="DFK6" s="161"/>
      <c r="DFL6" s="161"/>
      <c r="DFM6" s="161"/>
      <c r="DFN6" s="161"/>
      <c r="DFO6" s="161"/>
      <c r="DFP6" s="161"/>
      <c r="DFQ6" s="161"/>
      <c r="DFR6" s="161"/>
      <c r="DFS6" s="161"/>
      <c r="DFT6" s="161"/>
      <c r="DFU6" s="161"/>
      <c r="DFV6" s="161"/>
      <c r="DFW6" s="161"/>
      <c r="DFX6" s="161"/>
      <c r="DFY6" s="161"/>
      <c r="DFZ6" s="161"/>
      <c r="DGA6" s="161"/>
      <c r="DGB6" s="161"/>
      <c r="DGC6" s="161"/>
      <c r="DGD6" s="161"/>
      <c r="DGE6" s="161"/>
      <c r="DGF6" s="161"/>
      <c r="DGG6" s="161"/>
      <c r="DGH6" s="161"/>
      <c r="DGI6" s="161"/>
      <c r="DGJ6" s="161"/>
      <c r="DGK6" s="161"/>
      <c r="DGL6" s="161"/>
      <c r="DGM6" s="161"/>
      <c r="DGN6" s="161"/>
      <c r="DGO6" s="161"/>
      <c r="DGP6" s="161"/>
      <c r="DGQ6" s="161"/>
      <c r="DGR6" s="161"/>
      <c r="DGS6" s="161"/>
      <c r="DGT6" s="161"/>
      <c r="DGU6" s="161"/>
      <c r="DGV6" s="161"/>
      <c r="DGW6" s="161"/>
      <c r="DGX6" s="161"/>
      <c r="DGY6" s="161"/>
      <c r="DGZ6" s="161"/>
      <c r="DHA6" s="161"/>
      <c r="DHB6" s="161"/>
      <c r="DHC6" s="161"/>
      <c r="DHD6" s="161"/>
      <c r="DHE6" s="161"/>
      <c r="DHF6" s="161"/>
      <c r="DHG6" s="161"/>
      <c r="DHH6" s="161"/>
      <c r="DHI6" s="161"/>
      <c r="DHJ6" s="161"/>
      <c r="DHK6" s="161"/>
      <c r="DHL6" s="161"/>
      <c r="DHM6" s="161"/>
      <c r="DHN6" s="161"/>
      <c r="DHO6" s="161"/>
      <c r="DHP6" s="161"/>
      <c r="DHQ6" s="161"/>
      <c r="DHR6" s="161"/>
      <c r="DHS6" s="161"/>
      <c r="DHT6" s="161"/>
      <c r="DHU6" s="161"/>
      <c r="DHV6" s="161"/>
      <c r="DHW6" s="161"/>
      <c r="DHX6" s="161"/>
      <c r="DHY6" s="161"/>
      <c r="DHZ6" s="161"/>
      <c r="DIA6" s="161"/>
      <c r="DIB6" s="161"/>
      <c r="DIC6" s="161"/>
      <c r="DID6" s="161"/>
      <c r="DIE6" s="161"/>
      <c r="DIF6" s="161"/>
      <c r="DIG6" s="161"/>
      <c r="DIH6" s="161"/>
      <c r="DII6" s="161"/>
      <c r="DIJ6" s="161"/>
      <c r="DIK6" s="161"/>
      <c r="DIL6" s="161"/>
      <c r="DIM6" s="161"/>
      <c r="DIN6" s="161"/>
      <c r="DIO6" s="161"/>
      <c r="DIP6" s="161"/>
      <c r="DIQ6" s="161"/>
      <c r="DIR6" s="161"/>
      <c r="DIS6" s="161"/>
      <c r="DIT6" s="161"/>
      <c r="DIU6" s="161"/>
      <c r="DIV6" s="161"/>
      <c r="DIW6" s="161"/>
      <c r="DIX6" s="161"/>
      <c r="DIY6" s="161"/>
      <c r="DIZ6" s="161"/>
      <c r="DJA6" s="161"/>
      <c r="DJB6" s="161"/>
      <c r="DJC6" s="161"/>
      <c r="DJD6" s="161"/>
      <c r="DJE6" s="161"/>
      <c r="DJF6" s="161"/>
      <c r="DJG6" s="161"/>
      <c r="DJH6" s="161"/>
      <c r="DJI6" s="161"/>
      <c r="DJJ6" s="161"/>
      <c r="DJK6" s="161"/>
      <c r="DJL6" s="161"/>
      <c r="DJM6" s="161"/>
      <c r="DJN6" s="161"/>
      <c r="DJO6" s="161"/>
      <c r="DJP6" s="161"/>
      <c r="DJQ6" s="161"/>
      <c r="DJR6" s="161"/>
      <c r="DJS6" s="161"/>
      <c r="DJT6" s="161"/>
      <c r="DJU6" s="161"/>
      <c r="DJV6" s="161"/>
      <c r="DJW6" s="161"/>
      <c r="DJX6" s="161"/>
      <c r="DJY6" s="161"/>
      <c r="DJZ6" s="161"/>
      <c r="DKA6" s="161"/>
      <c r="DKB6" s="161"/>
      <c r="DKC6" s="161"/>
      <c r="DKD6" s="161"/>
      <c r="DKE6" s="161"/>
      <c r="DKF6" s="161"/>
      <c r="DKG6" s="161"/>
      <c r="DKH6" s="161"/>
      <c r="DKI6" s="161"/>
      <c r="DKJ6" s="161"/>
      <c r="DKK6" s="161"/>
      <c r="DKL6" s="161"/>
      <c r="DKM6" s="161"/>
      <c r="DKN6" s="161"/>
      <c r="DKO6" s="161"/>
      <c r="DKP6" s="161"/>
      <c r="DKQ6" s="161"/>
      <c r="DKR6" s="161"/>
      <c r="DKS6" s="161"/>
      <c r="DKT6" s="161"/>
      <c r="DKU6" s="161"/>
      <c r="DKV6" s="161"/>
      <c r="DKW6" s="161"/>
      <c r="DKX6" s="161"/>
      <c r="DKY6" s="161"/>
      <c r="DKZ6" s="161"/>
      <c r="DLA6" s="161"/>
      <c r="DLB6" s="161"/>
      <c r="DLC6" s="161"/>
      <c r="DLD6" s="161"/>
      <c r="DLE6" s="161"/>
      <c r="DLF6" s="161"/>
      <c r="DLG6" s="161"/>
      <c r="DLH6" s="161"/>
      <c r="DLI6" s="161"/>
      <c r="DLJ6" s="161"/>
      <c r="DLK6" s="161"/>
      <c r="DLL6" s="161"/>
      <c r="DLM6" s="161"/>
      <c r="DLN6" s="161"/>
      <c r="DLO6" s="161"/>
      <c r="DLP6" s="161"/>
      <c r="DLQ6" s="161"/>
      <c r="DLR6" s="161"/>
      <c r="DLS6" s="161"/>
      <c r="DLT6" s="161"/>
      <c r="DLU6" s="161"/>
      <c r="DLV6" s="161"/>
      <c r="DLW6" s="161"/>
      <c r="DLX6" s="161"/>
      <c r="DLY6" s="161"/>
      <c r="DLZ6" s="161"/>
      <c r="DMA6" s="161"/>
      <c r="DMB6" s="161"/>
      <c r="DMC6" s="161"/>
      <c r="DMD6" s="161"/>
      <c r="DME6" s="161"/>
      <c r="DMF6" s="161"/>
      <c r="DMG6" s="161"/>
      <c r="DMH6" s="161"/>
      <c r="DMI6" s="161"/>
      <c r="DMJ6" s="161"/>
      <c r="DMK6" s="161"/>
      <c r="DML6" s="161"/>
      <c r="DMM6" s="161"/>
      <c r="DMN6" s="161"/>
      <c r="DMO6" s="161"/>
      <c r="DMP6" s="161"/>
      <c r="DMQ6" s="161"/>
      <c r="DMR6" s="161"/>
      <c r="DMS6" s="161"/>
      <c r="DMT6" s="161"/>
      <c r="DMU6" s="161"/>
      <c r="DMV6" s="161"/>
      <c r="DMW6" s="161"/>
      <c r="DMX6" s="161"/>
      <c r="DMY6" s="161"/>
      <c r="DMZ6" s="161"/>
      <c r="DNA6" s="161"/>
      <c r="DNB6" s="161"/>
      <c r="DNC6" s="161"/>
      <c r="DND6" s="161"/>
      <c r="DNE6" s="161"/>
      <c r="DNF6" s="161"/>
      <c r="DNG6" s="161"/>
      <c r="DNH6" s="161"/>
      <c r="DNI6" s="161"/>
      <c r="DNJ6" s="161"/>
      <c r="DNK6" s="161"/>
      <c r="DNL6" s="161"/>
      <c r="DNM6" s="161"/>
      <c r="DNN6" s="161"/>
      <c r="DNO6" s="161"/>
      <c r="DNP6" s="161"/>
      <c r="DNQ6" s="161"/>
      <c r="DNR6" s="161"/>
      <c r="DNS6" s="161"/>
      <c r="DNT6" s="161"/>
      <c r="DNU6" s="161"/>
      <c r="DNV6" s="161"/>
      <c r="DNW6" s="161"/>
      <c r="DNX6" s="161"/>
      <c r="DNY6" s="161"/>
      <c r="DNZ6" s="161"/>
      <c r="DOA6" s="161"/>
      <c r="DOB6" s="161"/>
      <c r="DOC6" s="161"/>
      <c r="DOD6" s="161"/>
      <c r="DOE6" s="161"/>
      <c r="DOF6" s="161"/>
      <c r="DOG6" s="161"/>
      <c r="DOH6" s="161"/>
      <c r="DOI6" s="161"/>
      <c r="DOJ6" s="161"/>
      <c r="DOK6" s="161"/>
      <c r="DOL6" s="161"/>
      <c r="DOM6" s="161"/>
      <c r="DON6" s="161"/>
      <c r="DOO6" s="161"/>
      <c r="DOP6" s="161"/>
      <c r="DOQ6" s="161"/>
      <c r="DOR6" s="161"/>
      <c r="DOS6" s="161"/>
      <c r="DOT6" s="161"/>
      <c r="DOU6" s="161"/>
      <c r="DOV6" s="161"/>
      <c r="DOW6" s="161"/>
      <c r="DOX6" s="161"/>
      <c r="DOY6" s="161"/>
      <c r="DOZ6" s="161"/>
      <c r="DPA6" s="161"/>
      <c r="DPB6" s="161"/>
      <c r="DPC6" s="161"/>
      <c r="DPD6" s="161"/>
      <c r="DPE6" s="161"/>
      <c r="DPF6" s="161"/>
      <c r="DPG6" s="161"/>
      <c r="DPH6" s="161"/>
      <c r="DPI6" s="161"/>
      <c r="DPJ6" s="161"/>
      <c r="DPK6" s="161"/>
      <c r="DPL6" s="161"/>
      <c r="DPM6" s="161"/>
      <c r="DPN6" s="161"/>
      <c r="DPO6" s="161"/>
      <c r="DPP6" s="161"/>
      <c r="DPQ6" s="161"/>
      <c r="DPR6" s="161"/>
      <c r="DPS6" s="161"/>
      <c r="DPT6" s="161"/>
      <c r="DPU6" s="161"/>
      <c r="DPV6" s="161"/>
      <c r="DPW6" s="161"/>
      <c r="DPX6" s="161"/>
      <c r="DPY6" s="161"/>
      <c r="DPZ6" s="161"/>
      <c r="DQA6" s="161"/>
      <c r="DQB6" s="161"/>
      <c r="DQC6" s="161"/>
      <c r="DQD6" s="161"/>
      <c r="DQE6" s="161"/>
      <c r="DQF6" s="161"/>
      <c r="DQG6" s="161"/>
      <c r="DQH6" s="161"/>
      <c r="DQI6" s="161"/>
      <c r="DQJ6" s="161"/>
      <c r="DQK6" s="161"/>
      <c r="DQL6" s="161"/>
      <c r="DQM6" s="161"/>
      <c r="DQN6" s="161"/>
      <c r="DQO6" s="161"/>
      <c r="DQP6" s="161"/>
      <c r="DQQ6" s="161"/>
      <c r="DQR6" s="161"/>
      <c r="DQS6" s="161"/>
      <c r="DQT6" s="161"/>
      <c r="DQU6" s="161"/>
      <c r="DQV6" s="161"/>
      <c r="DQW6" s="161"/>
      <c r="DQX6" s="161"/>
      <c r="DQY6" s="161"/>
      <c r="DQZ6" s="161"/>
      <c r="DRA6" s="161"/>
      <c r="DRB6" s="161"/>
      <c r="DRC6" s="161"/>
      <c r="DRD6" s="161"/>
      <c r="DRE6" s="161"/>
      <c r="DRF6" s="161"/>
      <c r="DRG6" s="161"/>
      <c r="DRH6" s="161"/>
      <c r="DRI6" s="161"/>
      <c r="DRJ6" s="161"/>
      <c r="DRK6" s="161"/>
      <c r="DRL6" s="161"/>
      <c r="DRM6" s="161"/>
      <c r="DRN6" s="161"/>
      <c r="DRO6" s="161"/>
      <c r="DRP6" s="161"/>
      <c r="DRQ6" s="161"/>
      <c r="DRR6" s="161"/>
      <c r="DRS6" s="161"/>
      <c r="DRT6" s="161"/>
      <c r="DRU6" s="161"/>
      <c r="DRV6" s="161"/>
      <c r="DRW6" s="161"/>
      <c r="DRX6" s="161"/>
      <c r="DRY6" s="161"/>
      <c r="DRZ6" s="161"/>
      <c r="DSA6" s="161"/>
      <c r="DSB6" s="161"/>
      <c r="DSC6" s="161"/>
      <c r="DSD6" s="161"/>
      <c r="DSE6" s="161"/>
      <c r="DSF6" s="161"/>
      <c r="DSG6" s="161"/>
      <c r="DSH6" s="161"/>
      <c r="DSI6" s="161"/>
      <c r="DSJ6" s="161"/>
      <c r="DSK6" s="161"/>
      <c r="DSL6" s="161"/>
      <c r="DSM6" s="161"/>
      <c r="DSN6" s="161"/>
      <c r="DSO6" s="161"/>
      <c r="DSP6" s="161"/>
      <c r="DSQ6" s="161"/>
      <c r="DSR6" s="161"/>
      <c r="DSS6" s="161"/>
      <c r="DST6" s="161"/>
      <c r="DSU6" s="161"/>
      <c r="DSV6" s="161"/>
      <c r="DSW6" s="161"/>
      <c r="DSX6" s="161"/>
      <c r="DSY6" s="161"/>
      <c r="DSZ6" s="161"/>
      <c r="DTA6" s="161"/>
      <c r="DTB6" s="161"/>
      <c r="DTC6" s="161"/>
      <c r="DTD6" s="161"/>
      <c r="DTE6" s="161"/>
      <c r="DTF6" s="161"/>
      <c r="DTG6" s="161"/>
      <c r="DTH6" s="161"/>
      <c r="DTI6" s="161"/>
      <c r="DTJ6" s="161"/>
      <c r="DTK6" s="161"/>
      <c r="DTL6" s="161"/>
      <c r="DTM6" s="161"/>
      <c r="DTN6" s="161"/>
      <c r="DTO6" s="161"/>
      <c r="DTP6" s="161"/>
      <c r="DTQ6" s="161"/>
      <c r="DTR6" s="161"/>
      <c r="DTS6" s="161"/>
      <c r="DTT6" s="161"/>
      <c r="DTU6" s="161"/>
      <c r="DTV6" s="161"/>
      <c r="DTW6" s="161"/>
      <c r="DTX6" s="161"/>
      <c r="DTY6" s="161"/>
      <c r="DTZ6" s="161"/>
      <c r="DUA6" s="161"/>
      <c r="DUB6" s="161"/>
      <c r="DUC6" s="161"/>
      <c r="DUD6" s="161"/>
      <c r="DUE6" s="161"/>
      <c r="DUF6" s="161"/>
      <c r="DUG6" s="161"/>
      <c r="DUH6" s="161"/>
      <c r="DUI6" s="161"/>
      <c r="DUJ6" s="161"/>
      <c r="DUK6" s="161"/>
      <c r="DUL6" s="161"/>
      <c r="DUM6" s="161"/>
      <c r="DUN6" s="161"/>
      <c r="DUO6" s="161"/>
      <c r="DUP6" s="161"/>
      <c r="DUQ6" s="161"/>
      <c r="DUR6" s="161"/>
      <c r="DUS6" s="161"/>
      <c r="DUT6" s="161"/>
      <c r="DUU6" s="161"/>
      <c r="DUV6" s="161"/>
      <c r="DUW6" s="161"/>
      <c r="DUX6" s="161"/>
      <c r="DUY6" s="161"/>
      <c r="DUZ6" s="161"/>
      <c r="DVA6" s="161"/>
      <c r="DVB6" s="161"/>
      <c r="DVC6" s="161"/>
      <c r="DVD6" s="161"/>
      <c r="DVE6" s="161"/>
      <c r="DVF6" s="161"/>
      <c r="DVG6" s="161"/>
      <c r="DVH6" s="161"/>
      <c r="DVI6" s="161"/>
      <c r="DVJ6" s="161"/>
      <c r="DVK6" s="161"/>
      <c r="DVL6" s="161"/>
      <c r="DVM6" s="161"/>
      <c r="DVN6" s="161"/>
      <c r="DVO6" s="161"/>
      <c r="DVP6" s="161"/>
      <c r="DVQ6" s="161"/>
      <c r="DVR6" s="161"/>
      <c r="DVS6" s="161"/>
      <c r="DVT6" s="161"/>
      <c r="DVU6" s="161"/>
      <c r="DVV6" s="161"/>
      <c r="DVW6" s="161"/>
      <c r="DVX6" s="161"/>
      <c r="DVY6" s="161"/>
      <c r="DVZ6" s="161"/>
      <c r="DWA6" s="161"/>
      <c r="DWB6" s="161"/>
      <c r="DWC6" s="161"/>
      <c r="DWD6" s="161"/>
      <c r="DWE6" s="161"/>
      <c r="DWF6" s="161"/>
      <c r="DWG6" s="161"/>
      <c r="DWH6" s="161"/>
      <c r="DWI6" s="161"/>
      <c r="DWJ6" s="161"/>
      <c r="DWK6" s="161"/>
      <c r="DWL6" s="161"/>
      <c r="DWM6" s="161"/>
      <c r="DWN6" s="161"/>
      <c r="DWO6" s="161"/>
      <c r="DWP6" s="161"/>
      <c r="DWQ6" s="161"/>
      <c r="DWR6" s="161"/>
      <c r="DWS6" s="161"/>
      <c r="DWT6" s="161"/>
      <c r="DWU6" s="161"/>
      <c r="DWV6" s="161"/>
      <c r="DWW6" s="161"/>
      <c r="DWX6" s="161"/>
      <c r="DWY6" s="161"/>
      <c r="DWZ6" s="161"/>
      <c r="DXA6" s="161"/>
      <c r="DXB6" s="161"/>
      <c r="DXC6" s="161"/>
      <c r="DXD6" s="161"/>
      <c r="DXE6" s="161"/>
      <c r="DXF6" s="161"/>
      <c r="DXG6" s="161"/>
      <c r="DXH6" s="161"/>
      <c r="DXI6" s="161"/>
      <c r="DXJ6" s="161"/>
      <c r="DXK6" s="161"/>
      <c r="DXL6" s="161"/>
      <c r="DXM6" s="161"/>
      <c r="DXN6" s="161"/>
      <c r="DXO6" s="161"/>
      <c r="DXP6" s="161"/>
      <c r="DXQ6" s="161"/>
      <c r="DXR6" s="161"/>
      <c r="DXS6" s="161"/>
      <c r="DXT6" s="161"/>
      <c r="DXU6" s="161"/>
      <c r="DXV6" s="161"/>
      <c r="DXW6" s="161"/>
      <c r="DXX6" s="161"/>
      <c r="DXY6" s="161"/>
      <c r="DXZ6" s="161"/>
      <c r="DYA6" s="161"/>
      <c r="DYB6" s="161"/>
      <c r="DYC6" s="161"/>
      <c r="DYD6" s="161"/>
      <c r="DYE6" s="161"/>
      <c r="DYF6" s="161"/>
      <c r="DYG6" s="161"/>
      <c r="DYH6" s="161"/>
      <c r="DYI6" s="161"/>
      <c r="DYJ6" s="161"/>
      <c r="DYK6" s="161"/>
      <c r="DYL6" s="161"/>
      <c r="DYM6" s="161"/>
      <c r="DYN6" s="161"/>
      <c r="DYO6" s="161"/>
      <c r="DYP6" s="161"/>
      <c r="DYQ6" s="161"/>
      <c r="DYR6" s="161"/>
      <c r="DYS6" s="161"/>
      <c r="DYT6" s="161"/>
      <c r="DYU6" s="161"/>
      <c r="DYV6" s="161"/>
      <c r="DYW6" s="161"/>
      <c r="DYX6" s="161"/>
      <c r="DYY6" s="161"/>
      <c r="DYZ6" s="161"/>
      <c r="DZA6" s="161"/>
      <c r="DZB6" s="161"/>
      <c r="DZC6" s="161"/>
      <c r="DZD6" s="161"/>
      <c r="DZE6" s="161"/>
      <c r="DZF6" s="161"/>
      <c r="DZG6" s="161"/>
      <c r="DZH6" s="161"/>
      <c r="DZI6" s="161"/>
      <c r="DZJ6" s="161"/>
      <c r="DZK6" s="161"/>
      <c r="DZL6" s="161"/>
      <c r="DZM6" s="161"/>
      <c r="DZN6" s="161"/>
      <c r="DZO6" s="161"/>
      <c r="DZP6" s="161"/>
      <c r="DZQ6" s="161"/>
      <c r="DZR6" s="161"/>
      <c r="DZS6" s="161"/>
      <c r="DZT6" s="161"/>
      <c r="DZU6" s="161"/>
      <c r="DZV6" s="161"/>
      <c r="DZW6" s="161"/>
      <c r="DZX6" s="161"/>
      <c r="DZY6" s="161"/>
      <c r="DZZ6" s="161"/>
      <c r="EAA6" s="161"/>
      <c r="EAB6" s="161"/>
      <c r="EAC6" s="161"/>
      <c r="EAD6" s="161"/>
      <c r="EAE6" s="161"/>
      <c r="EAF6" s="161"/>
      <c r="EAG6" s="161"/>
      <c r="EAH6" s="161"/>
      <c r="EAI6" s="161"/>
      <c r="EAJ6" s="161"/>
      <c r="EAK6" s="161"/>
      <c r="EAL6" s="161"/>
      <c r="EAM6" s="161"/>
      <c r="EAN6" s="161"/>
      <c r="EAO6" s="161"/>
      <c r="EAP6" s="161"/>
      <c r="EAQ6" s="161"/>
      <c r="EAR6" s="161"/>
      <c r="EAS6" s="161"/>
      <c r="EAT6" s="161"/>
      <c r="EAU6" s="161"/>
      <c r="EAV6" s="161"/>
      <c r="EAW6" s="161"/>
      <c r="EAX6" s="161"/>
      <c r="EAY6" s="161"/>
      <c r="EAZ6" s="161"/>
      <c r="EBA6" s="161"/>
      <c r="EBB6" s="161"/>
      <c r="EBC6" s="161"/>
      <c r="EBD6" s="161"/>
      <c r="EBE6" s="161"/>
      <c r="EBF6" s="161"/>
      <c r="EBG6" s="161"/>
      <c r="EBH6" s="161"/>
      <c r="EBI6" s="161"/>
      <c r="EBJ6" s="161"/>
      <c r="EBK6" s="161"/>
      <c r="EBL6" s="161"/>
      <c r="EBM6" s="161"/>
      <c r="EBN6" s="161"/>
      <c r="EBO6" s="161"/>
      <c r="EBP6" s="161"/>
      <c r="EBQ6" s="161"/>
      <c r="EBR6" s="161"/>
      <c r="EBS6" s="161"/>
      <c r="EBT6" s="161"/>
      <c r="EBU6" s="161"/>
      <c r="EBV6" s="161"/>
      <c r="EBW6" s="161"/>
      <c r="EBX6" s="161"/>
      <c r="EBY6" s="161"/>
      <c r="EBZ6" s="161"/>
      <c r="ECA6" s="161"/>
      <c r="ECB6" s="161"/>
      <c r="ECC6" s="161"/>
      <c r="ECD6" s="161"/>
      <c r="ECE6" s="161"/>
      <c r="ECF6" s="161"/>
      <c r="ECG6" s="161"/>
      <c r="ECH6" s="161"/>
      <c r="ECI6" s="161"/>
      <c r="ECJ6" s="161"/>
      <c r="ECK6" s="161"/>
      <c r="ECL6" s="161"/>
      <c r="ECM6" s="161"/>
      <c r="ECN6" s="161"/>
      <c r="ECO6" s="161"/>
      <c r="ECP6" s="161"/>
      <c r="ECQ6" s="161"/>
      <c r="ECR6" s="161"/>
      <c r="ECS6" s="161"/>
      <c r="ECT6" s="161"/>
      <c r="ECU6" s="161"/>
      <c r="ECV6" s="161"/>
      <c r="ECW6" s="161"/>
      <c r="ECX6" s="161"/>
      <c r="ECY6" s="161"/>
      <c r="ECZ6" s="161"/>
      <c r="EDA6" s="161"/>
      <c r="EDB6" s="161"/>
      <c r="EDC6" s="161"/>
      <c r="EDD6" s="161"/>
      <c r="EDE6" s="161"/>
      <c r="EDF6" s="161"/>
      <c r="EDG6" s="161"/>
      <c r="EDH6" s="161"/>
      <c r="EDI6" s="161"/>
      <c r="EDJ6" s="161"/>
      <c r="EDK6" s="161"/>
      <c r="EDL6" s="161"/>
      <c r="EDM6" s="161"/>
      <c r="EDN6" s="161"/>
      <c r="EDO6" s="161"/>
      <c r="EDP6" s="161"/>
      <c r="EDQ6" s="161"/>
      <c r="EDR6" s="161"/>
      <c r="EDS6" s="161"/>
      <c r="EDT6" s="161"/>
      <c r="EDU6" s="161"/>
      <c r="EDV6" s="161"/>
      <c r="EDW6" s="161"/>
      <c r="EDX6" s="161"/>
      <c r="EDY6" s="161"/>
      <c r="EDZ6" s="161"/>
      <c r="EEA6" s="161"/>
      <c r="EEB6" s="161"/>
      <c r="EEC6" s="161"/>
      <c r="EED6" s="161"/>
      <c r="EEE6" s="161"/>
      <c r="EEF6" s="161"/>
      <c r="EEG6" s="161"/>
      <c r="EEH6" s="161"/>
      <c r="EEI6" s="161"/>
      <c r="EEJ6" s="161"/>
      <c r="EEK6" s="161"/>
      <c r="EEL6" s="161"/>
      <c r="EEM6" s="161"/>
      <c r="EEN6" s="161"/>
      <c r="EEO6" s="161"/>
      <c r="EEP6" s="161"/>
      <c r="EEQ6" s="161"/>
      <c r="EER6" s="161"/>
      <c r="EES6" s="161"/>
      <c r="EET6" s="161"/>
      <c r="EEU6" s="161"/>
      <c r="EEV6" s="161"/>
      <c r="EEW6" s="161"/>
      <c r="EEX6" s="161"/>
      <c r="EEY6" s="161"/>
      <c r="EEZ6" s="161"/>
      <c r="EFA6" s="161"/>
      <c r="EFB6" s="161"/>
      <c r="EFC6" s="161"/>
      <c r="EFD6" s="161"/>
      <c r="EFE6" s="161"/>
      <c r="EFF6" s="161"/>
      <c r="EFG6" s="161"/>
      <c r="EFH6" s="161"/>
      <c r="EFI6" s="161"/>
      <c r="EFJ6" s="161"/>
      <c r="EFK6" s="161"/>
      <c r="EFL6" s="161"/>
      <c r="EFM6" s="161"/>
      <c r="EFN6" s="161"/>
      <c r="EFO6" s="161"/>
      <c r="EFP6" s="161"/>
      <c r="EFQ6" s="161"/>
      <c r="EFR6" s="161"/>
      <c r="EFS6" s="161"/>
      <c r="EFT6" s="161"/>
      <c r="EFU6" s="161"/>
      <c r="EFV6" s="161"/>
      <c r="EFW6" s="161"/>
      <c r="EFX6" s="161"/>
      <c r="EFY6" s="161"/>
      <c r="EFZ6" s="161"/>
      <c r="EGA6" s="161"/>
      <c r="EGB6" s="161"/>
      <c r="EGC6" s="161"/>
      <c r="EGD6" s="161"/>
      <c r="EGE6" s="161"/>
      <c r="EGF6" s="161"/>
      <c r="EGG6" s="161"/>
      <c r="EGH6" s="161"/>
      <c r="EGI6" s="161"/>
      <c r="EGJ6" s="161"/>
      <c r="EGK6" s="161"/>
      <c r="EGL6" s="161"/>
      <c r="EGM6" s="161"/>
      <c r="EGN6" s="161"/>
      <c r="EGO6" s="161"/>
      <c r="EGP6" s="161"/>
      <c r="EGQ6" s="161"/>
      <c r="EGR6" s="161"/>
      <c r="EGS6" s="161"/>
      <c r="EGT6" s="161"/>
      <c r="EGU6" s="161"/>
      <c r="EGV6" s="161"/>
      <c r="EGW6" s="161"/>
      <c r="EGX6" s="161"/>
      <c r="EGY6" s="161"/>
      <c r="EGZ6" s="161"/>
      <c r="EHA6" s="161"/>
      <c r="EHB6" s="161"/>
      <c r="EHC6" s="161"/>
      <c r="EHD6" s="161"/>
      <c r="EHE6" s="161"/>
      <c r="EHF6" s="161"/>
      <c r="EHG6" s="161"/>
      <c r="EHH6" s="161"/>
      <c r="EHI6" s="161"/>
      <c r="EHJ6" s="161"/>
      <c r="EHK6" s="161"/>
      <c r="EHL6" s="161"/>
      <c r="EHM6" s="161"/>
      <c r="EHN6" s="161"/>
      <c r="EHO6" s="161"/>
      <c r="EHP6" s="161"/>
      <c r="EHQ6" s="161"/>
      <c r="EHR6" s="161"/>
      <c r="EHS6" s="161"/>
      <c r="EHT6" s="161"/>
      <c r="EHU6" s="161"/>
      <c r="EHV6" s="161"/>
      <c r="EHW6" s="161"/>
      <c r="EHX6" s="161"/>
      <c r="EHY6" s="161"/>
      <c r="EHZ6" s="161"/>
      <c r="EIA6" s="161"/>
      <c r="EIB6" s="161"/>
      <c r="EIC6" s="161"/>
      <c r="EID6" s="161"/>
      <c r="EIE6" s="161"/>
      <c r="EIF6" s="161"/>
      <c r="EIG6" s="161"/>
      <c r="EIH6" s="161"/>
      <c r="EII6" s="161"/>
      <c r="EIJ6" s="161"/>
      <c r="EIK6" s="161"/>
      <c r="EIL6" s="161"/>
      <c r="EIM6" s="161"/>
      <c r="EIN6" s="161"/>
      <c r="EIO6" s="161"/>
      <c r="EIP6" s="161"/>
      <c r="EIQ6" s="161"/>
      <c r="EIR6" s="161"/>
      <c r="EIS6" s="161"/>
      <c r="EIT6" s="161"/>
      <c r="EIU6" s="161"/>
      <c r="EIV6" s="161"/>
      <c r="EIW6" s="161"/>
      <c r="EIX6" s="161"/>
      <c r="EIY6" s="161"/>
      <c r="EIZ6" s="161"/>
      <c r="EJA6" s="161"/>
      <c r="EJB6" s="161"/>
      <c r="EJC6" s="161"/>
      <c r="EJD6" s="161"/>
      <c r="EJE6" s="161"/>
      <c r="EJF6" s="161"/>
      <c r="EJG6" s="161"/>
      <c r="EJH6" s="161"/>
      <c r="EJI6" s="161"/>
      <c r="EJJ6" s="161"/>
      <c r="EJK6" s="161"/>
      <c r="EJL6" s="161"/>
      <c r="EJM6" s="161"/>
      <c r="EJN6" s="161"/>
      <c r="EJO6" s="161"/>
      <c r="EJP6" s="161"/>
      <c r="EJQ6" s="161"/>
      <c r="EJR6" s="161"/>
      <c r="EJS6" s="161"/>
      <c r="EJT6" s="161"/>
      <c r="EJU6" s="161"/>
      <c r="EJV6" s="161"/>
      <c r="EJW6" s="161"/>
      <c r="EJX6" s="161"/>
      <c r="EJY6" s="161"/>
      <c r="EJZ6" s="161"/>
      <c r="EKA6" s="161"/>
      <c r="EKB6" s="161"/>
      <c r="EKC6" s="161"/>
      <c r="EKD6" s="161"/>
      <c r="EKE6" s="161"/>
      <c r="EKF6" s="161"/>
      <c r="EKG6" s="161"/>
      <c r="EKH6" s="161"/>
      <c r="EKI6" s="161"/>
      <c r="EKJ6" s="161"/>
      <c r="EKK6" s="161"/>
      <c r="EKL6" s="161"/>
      <c r="EKM6" s="161"/>
      <c r="EKN6" s="161"/>
      <c r="EKO6" s="161"/>
      <c r="EKP6" s="161"/>
      <c r="EKQ6" s="161"/>
      <c r="EKR6" s="161"/>
      <c r="EKS6" s="161"/>
      <c r="EKT6" s="161"/>
      <c r="EKU6" s="161"/>
      <c r="EKV6" s="161"/>
      <c r="EKW6" s="161"/>
      <c r="EKX6" s="161"/>
      <c r="EKY6" s="161"/>
      <c r="EKZ6" s="161"/>
      <c r="ELA6" s="161"/>
      <c r="ELB6" s="161"/>
      <c r="ELC6" s="161"/>
      <c r="ELD6" s="161"/>
      <c r="ELE6" s="161"/>
      <c r="ELF6" s="161"/>
      <c r="ELG6" s="161"/>
      <c r="ELH6" s="161"/>
      <c r="ELI6" s="161"/>
      <c r="ELJ6" s="161"/>
      <c r="ELK6" s="161"/>
      <c r="ELL6" s="161"/>
      <c r="ELM6" s="161"/>
      <c r="ELN6" s="161"/>
      <c r="ELO6" s="161"/>
      <c r="ELP6" s="161"/>
      <c r="ELQ6" s="161"/>
      <c r="ELR6" s="161"/>
      <c r="ELS6" s="161"/>
      <c r="ELT6" s="161"/>
      <c r="ELU6" s="161"/>
      <c r="ELV6" s="161"/>
      <c r="ELW6" s="161"/>
      <c r="ELX6" s="161"/>
      <c r="ELY6" s="161"/>
      <c r="ELZ6" s="161"/>
      <c r="EMA6" s="161"/>
      <c r="EMB6" s="161"/>
      <c r="EMC6" s="161"/>
      <c r="EMD6" s="161"/>
      <c r="EME6" s="161"/>
      <c r="EMF6" s="161"/>
      <c r="EMG6" s="161"/>
      <c r="EMH6" s="161"/>
      <c r="EMI6" s="161"/>
      <c r="EMJ6" s="161"/>
      <c r="EMK6" s="161"/>
      <c r="EML6" s="161"/>
      <c r="EMM6" s="161"/>
      <c r="EMN6" s="161"/>
      <c r="EMO6" s="161"/>
      <c r="EMP6" s="161"/>
      <c r="EMQ6" s="161"/>
      <c r="EMR6" s="161"/>
      <c r="EMS6" s="161"/>
      <c r="EMT6" s="161"/>
      <c r="EMU6" s="161"/>
      <c r="EMV6" s="161"/>
      <c r="EMW6" s="161"/>
      <c r="EMX6" s="161"/>
      <c r="EMY6" s="161"/>
      <c r="EMZ6" s="161"/>
      <c r="ENA6" s="161"/>
      <c r="ENB6" s="161"/>
      <c r="ENC6" s="161"/>
      <c r="END6" s="161"/>
      <c r="ENE6" s="161"/>
      <c r="ENF6" s="161"/>
      <c r="ENG6" s="161"/>
      <c r="ENH6" s="161"/>
      <c r="ENI6" s="161"/>
      <c r="ENJ6" s="161"/>
      <c r="ENK6" s="161"/>
      <c r="ENL6" s="161"/>
      <c r="ENM6" s="161"/>
      <c r="ENN6" s="161"/>
      <c r="ENO6" s="161"/>
      <c r="ENP6" s="161"/>
      <c r="ENQ6" s="161"/>
      <c r="ENR6" s="161"/>
      <c r="ENS6" s="161"/>
      <c r="ENT6" s="161"/>
      <c r="ENU6" s="161"/>
      <c r="ENV6" s="161"/>
      <c r="ENW6" s="161"/>
      <c r="ENX6" s="161"/>
      <c r="ENY6" s="161"/>
      <c r="ENZ6" s="161"/>
      <c r="EOA6" s="161"/>
      <c r="EOB6" s="161"/>
      <c r="EOC6" s="161"/>
      <c r="EOD6" s="161"/>
      <c r="EOE6" s="161"/>
      <c r="EOF6" s="161"/>
      <c r="EOG6" s="161"/>
      <c r="EOH6" s="161"/>
      <c r="EOI6" s="161"/>
      <c r="EOJ6" s="161"/>
      <c r="EOK6" s="161"/>
      <c r="EOL6" s="161"/>
      <c r="EOM6" s="161"/>
      <c r="EON6" s="161"/>
      <c r="EOO6" s="161"/>
      <c r="EOP6" s="161"/>
      <c r="EOQ6" s="161"/>
      <c r="EOR6" s="161"/>
      <c r="EOS6" s="161"/>
      <c r="EOT6" s="161"/>
      <c r="EOU6" s="161"/>
      <c r="EOV6" s="161"/>
      <c r="EOW6" s="161"/>
      <c r="EOX6" s="161"/>
      <c r="EOY6" s="161"/>
      <c r="EOZ6" s="161"/>
      <c r="EPA6" s="161"/>
      <c r="EPB6" s="161"/>
      <c r="EPC6" s="161"/>
      <c r="EPD6" s="161"/>
      <c r="EPE6" s="161"/>
      <c r="EPF6" s="161"/>
      <c r="EPG6" s="161"/>
      <c r="EPH6" s="161"/>
      <c r="EPI6" s="161"/>
      <c r="EPJ6" s="161"/>
      <c r="EPK6" s="161"/>
      <c r="EPL6" s="161"/>
      <c r="EPM6" s="161"/>
      <c r="EPN6" s="161"/>
      <c r="EPO6" s="161"/>
      <c r="EPP6" s="161"/>
      <c r="EPQ6" s="161"/>
      <c r="EPR6" s="161"/>
      <c r="EPS6" s="161"/>
      <c r="EPT6" s="161"/>
      <c r="EPU6" s="161"/>
      <c r="EPV6" s="161"/>
      <c r="EPW6" s="161"/>
      <c r="EPX6" s="161"/>
      <c r="EPY6" s="161"/>
      <c r="EPZ6" s="161"/>
      <c r="EQA6" s="161"/>
      <c r="EQB6" s="161"/>
      <c r="EQC6" s="161"/>
      <c r="EQD6" s="161"/>
      <c r="EQE6" s="161"/>
      <c r="EQF6" s="161"/>
      <c r="EQG6" s="161"/>
      <c r="EQH6" s="161"/>
      <c r="EQI6" s="161"/>
      <c r="EQJ6" s="161"/>
      <c r="EQK6" s="161"/>
      <c r="EQL6" s="161"/>
      <c r="EQM6" s="161"/>
      <c r="EQN6" s="161"/>
      <c r="EQO6" s="161"/>
      <c r="EQP6" s="161"/>
      <c r="EQQ6" s="161"/>
      <c r="EQR6" s="161"/>
      <c r="EQS6" s="161"/>
      <c r="EQT6" s="161"/>
      <c r="EQU6" s="161"/>
      <c r="EQV6" s="161"/>
      <c r="EQW6" s="161"/>
      <c r="EQX6" s="161"/>
      <c r="EQY6" s="161"/>
      <c r="EQZ6" s="161"/>
      <c r="ERA6" s="161"/>
      <c r="ERB6" s="161"/>
      <c r="ERC6" s="161"/>
      <c r="ERD6" s="161"/>
      <c r="ERE6" s="161"/>
      <c r="ERF6" s="161"/>
      <c r="ERG6" s="161"/>
      <c r="ERH6" s="161"/>
      <c r="ERI6" s="161"/>
      <c r="ERJ6" s="161"/>
      <c r="ERK6" s="161"/>
      <c r="ERL6" s="161"/>
      <c r="ERM6" s="161"/>
      <c r="ERN6" s="161"/>
      <c r="ERO6" s="161"/>
      <c r="ERP6" s="161"/>
      <c r="ERQ6" s="161"/>
      <c r="ERR6" s="161"/>
      <c r="ERS6" s="161"/>
      <c r="ERT6" s="161"/>
      <c r="ERU6" s="161"/>
      <c r="ERV6" s="161"/>
      <c r="ERW6" s="161"/>
      <c r="ERX6" s="161"/>
      <c r="ERY6" s="161"/>
      <c r="ERZ6" s="161"/>
      <c r="ESA6" s="161"/>
      <c r="ESB6" s="161"/>
      <c r="ESC6" s="161"/>
      <c r="ESD6" s="161"/>
      <c r="ESE6" s="161"/>
      <c r="ESF6" s="161"/>
      <c r="ESG6" s="161"/>
      <c r="ESH6" s="161"/>
      <c r="ESI6" s="161"/>
      <c r="ESJ6" s="161"/>
      <c r="ESK6" s="161"/>
      <c r="ESL6" s="161"/>
      <c r="ESM6" s="161"/>
      <c r="ESN6" s="161"/>
      <c r="ESO6" s="161"/>
      <c r="ESP6" s="161"/>
      <c r="ESQ6" s="161"/>
      <c r="ESR6" s="161"/>
      <c r="ESS6" s="161"/>
      <c r="EST6" s="161"/>
      <c r="ESU6" s="161"/>
      <c r="ESV6" s="161"/>
      <c r="ESW6" s="161"/>
      <c r="ESX6" s="161"/>
      <c r="ESY6" s="161"/>
      <c r="ESZ6" s="161"/>
      <c r="ETA6" s="161"/>
      <c r="ETB6" s="161"/>
      <c r="ETC6" s="161"/>
      <c r="ETD6" s="161"/>
      <c r="ETE6" s="161"/>
      <c r="ETF6" s="161"/>
      <c r="ETG6" s="161"/>
      <c r="ETH6" s="161"/>
      <c r="ETI6" s="161"/>
      <c r="ETJ6" s="161"/>
      <c r="ETK6" s="161"/>
      <c r="ETL6" s="161"/>
      <c r="ETM6" s="161"/>
      <c r="ETN6" s="161"/>
      <c r="ETO6" s="161"/>
      <c r="ETP6" s="161"/>
      <c r="ETQ6" s="161"/>
      <c r="ETR6" s="161"/>
      <c r="ETS6" s="161"/>
      <c r="ETT6" s="161"/>
      <c r="ETU6" s="161"/>
      <c r="ETV6" s="161"/>
      <c r="ETW6" s="161"/>
      <c r="ETX6" s="161"/>
      <c r="ETY6" s="161"/>
      <c r="ETZ6" s="161"/>
      <c r="EUA6" s="161"/>
      <c r="EUB6" s="161"/>
      <c r="EUC6" s="161"/>
      <c r="EUD6" s="161"/>
      <c r="EUE6" s="161"/>
      <c r="EUF6" s="161"/>
      <c r="EUG6" s="161"/>
      <c r="EUH6" s="161"/>
      <c r="EUI6" s="161"/>
      <c r="EUJ6" s="161"/>
      <c r="EUK6" s="161"/>
      <c r="EUL6" s="161"/>
      <c r="EUM6" s="161"/>
      <c r="EUN6" s="161"/>
      <c r="EUO6" s="161"/>
      <c r="EUP6" s="161"/>
      <c r="EUQ6" s="161"/>
      <c r="EUR6" s="161"/>
      <c r="EUS6" s="161"/>
      <c r="EUT6" s="161"/>
      <c r="EUU6" s="161"/>
      <c r="EUV6" s="161"/>
      <c r="EUW6" s="161"/>
      <c r="EUX6" s="161"/>
      <c r="EUY6" s="161"/>
      <c r="EUZ6" s="161"/>
      <c r="EVA6" s="161"/>
      <c r="EVB6" s="161"/>
      <c r="EVC6" s="161"/>
      <c r="EVD6" s="161"/>
      <c r="EVE6" s="161"/>
      <c r="EVF6" s="161"/>
      <c r="EVG6" s="161"/>
      <c r="EVH6" s="161"/>
      <c r="EVI6" s="161"/>
      <c r="EVJ6" s="161"/>
      <c r="EVK6" s="161"/>
      <c r="EVL6" s="161"/>
      <c r="EVM6" s="161"/>
      <c r="EVN6" s="161"/>
      <c r="EVO6" s="161"/>
      <c r="EVP6" s="161"/>
      <c r="EVQ6" s="161"/>
      <c r="EVR6" s="161"/>
      <c r="EVS6" s="161"/>
      <c r="EVT6" s="161"/>
      <c r="EVU6" s="161"/>
      <c r="EVV6" s="161"/>
      <c r="EVW6" s="161"/>
      <c r="EVX6" s="161"/>
      <c r="EVY6" s="161"/>
      <c r="EVZ6" s="161"/>
      <c r="EWA6" s="161"/>
      <c r="EWB6" s="161"/>
      <c r="EWC6" s="161"/>
      <c r="EWD6" s="161"/>
      <c r="EWE6" s="161"/>
      <c r="EWF6" s="161"/>
      <c r="EWG6" s="161"/>
      <c r="EWH6" s="161"/>
      <c r="EWI6" s="161"/>
      <c r="EWJ6" s="161"/>
      <c r="EWK6" s="161"/>
      <c r="EWL6" s="161"/>
      <c r="EWM6" s="161"/>
      <c r="EWN6" s="161"/>
      <c r="EWO6" s="161"/>
      <c r="EWP6" s="161"/>
      <c r="EWQ6" s="161"/>
      <c r="EWR6" s="161"/>
      <c r="EWS6" s="161"/>
      <c r="EWT6" s="161"/>
      <c r="EWU6" s="161"/>
      <c r="EWV6" s="161"/>
      <c r="EWW6" s="161"/>
      <c r="EWX6" s="161"/>
      <c r="EWY6" s="161"/>
      <c r="EWZ6" s="161"/>
      <c r="EXA6" s="161"/>
      <c r="EXB6" s="161"/>
      <c r="EXC6" s="161"/>
      <c r="EXD6" s="161"/>
      <c r="EXE6" s="161"/>
      <c r="EXF6" s="161"/>
      <c r="EXG6" s="161"/>
      <c r="EXH6" s="161"/>
      <c r="EXI6" s="161"/>
      <c r="EXJ6" s="161"/>
      <c r="EXK6" s="161"/>
      <c r="EXL6" s="161"/>
      <c r="EXM6" s="161"/>
      <c r="EXN6" s="161"/>
      <c r="EXO6" s="161"/>
      <c r="EXP6" s="161"/>
      <c r="EXQ6" s="161"/>
      <c r="EXR6" s="161"/>
      <c r="EXS6" s="161"/>
      <c r="EXT6" s="161"/>
      <c r="EXU6" s="161"/>
      <c r="EXV6" s="161"/>
      <c r="EXW6" s="161"/>
      <c r="EXX6" s="161"/>
      <c r="EXY6" s="161"/>
      <c r="EXZ6" s="161"/>
      <c r="EYA6" s="161"/>
      <c r="EYB6" s="161"/>
      <c r="EYC6" s="161"/>
      <c r="EYD6" s="161"/>
      <c r="EYE6" s="161"/>
      <c r="EYF6" s="161"/>
      <c r="EYG6" s="161"/>
      <c r="EYH6" s="161"/>
      <c r="EYI6" s="161"/>
      <c r="EYJ6" s="161"/>
      <c r="EYK6" s="161"/>
      <c r="EYL6" s="161"/>
      <c r="EYM6" s="161"/>
      <c r="EYN6" s="161"/>
      <c r="EYO6" s="161"/>
      <c r="EYP6" s="161"/>
      <c r="EYQ6" s="161"/>
      <c r="EYR6" s="161"/>
      <c r="EYS6" s="161"/>
      <c r="EYT6" s="161"/>
      <c r="EYU6" s="161"/>
      <c r="EYV6" s="161"/>
      <c r="EYW6" s="161"/>
      <c r="EYX6" s="161"/>
      <c r="EYY6" s="161"/>
      <c r="EYZ6" s="161"/>
      <c r="EZA6" s="161"/>
      <c r="EZB6" s="161"/>
      <c r="EZC6" s="161"/>
      <c r="EZD6" s="161"/>
      <c r="EZE6" s="161"/>
      <c r="EZF6" s="161"/>
      <c r="EZG6" s="161"/>
      <c r="EZH6" s="161"/>
      <c r="EZI6" s="161"/>
      <c r="EZJ6" s="161"/>
      <c r="EZK6" s="161"/>
      <c r="EZL6" s="161"/>
      <c r="EZM6" s="161"/>
      <c r="EZN6" s="161"/>
      <c r="EZO6" s="161"/>
      <c r="EZP6" s="161"/>
      <c r="EZQ6" s="161"/>
      <c r="EZR6" s="161"/>
      <c r="EZS6" s="161"/>
      <c r="EZT6" s="161"/>
      <c r="EZU6" s="161"/>
      <c r="EZV6" s="161"/>
      <c r="EZW6" s="161"/>
      <c r="EZX6" s="161"/>
      <c r="EZY6" s="161"/>
      <c r="EZZ6" s="161"/>
      <c r="FAA6" s="161"/>
      <c r="FAB6" s="161"/>
      <c r="FAC6" s="161"/>
      <c r="FAD6" s="161"/>
      <c r="FAE6" s="161"/>
      <c r="FAF6" s="161"/>
      <c r="FAG6" s="161"/>
      <c r="FAH6" s="161"/>
      <c r="FAI6" s="161"/>
      <c r="FAJ6" s="161"/>
      <c r="FAK6" s="161"/>
      <c r="FAL6" s="161"/>
      <c r="FAM6" s="161"/>
      <c r="FAN6" s="161"/>
      <c r="FAO6" s="161"/>
      <c r="FAP6" s="161"/>
      <c r="FAQ6" s="161"/>
      <c r="FAR6" s="161"/>
      <c r="FAS6" s="161"/>
      <c r="FAT6" s="161"/>
      <c r="FAU6" s="161"/>
      <c r="FAV6" s="161"/>
      <c r="FAW6" s="161"/>
      <c r="FAX6" s="161"/>
      <c r="FAY6" s="161"/>
      <c r="FAZ6" s="161"/>
      <c r="FBA6" s="161"/>
      <c r="FBB6" s="161"/>
      <c r="FBC6" s="161"/>
      <c r="FBD6" s="161"/>
      <c r="FBE6" s="161"/>
      <c r="FBF6" s="161"/>
      <c r="FBG6" s="161"/>
      <c r="FBH6" s="161"/>
      <c r="FBI6" s="161"/>
      <c r="FBJ6" s="161"/>
      <c r="FBK6" s="161"/>
      <c r="FBL6" s="161"/>
      <c r="FBM6" s="161"/>
      <c r="FBN6" s="161"/>
      <c r="FBO6" s="161"/>
      <c r="FBP6" s="161"/>
      <c r="FBQ6" s="161"/>
      <c r="FBR6" s="161"/>
      <c r="FBS6" s="161"/>
      <c r="FBT6" s="161"/>
      <c r="FBU6" s="161"/>
      <c r="FBV6" s="161"/>
      <c r="FBW6" s="161"/>
      <c r="FBX6" s="161"/>
      <c r="FBY6" s="161"/>
      <c r="FBZ6" s="161"/>
      <c r="FCA6" s="161"/>
      <c r="FCB6" s="161"/>
      <c r="FCC6" s="161"/>
      <c r="FCD6" s="161"/>
      <c r="FCE6" s="161"/>
      <c r="FCF6" s="161"/>
      <c r="FCG6" s="161"/>
      <c r="FCH6" s="161"/>
      <c r="FCI6" s="161"/>
      <c r="FCJ6" s="161"/>
      <c r="FCK6" s="161"/>
      <c r="FCL6" s="161"/>
      <c r="FCM6" s="161"/>
      <c r="FCN6" s="161"/>
      <c r="FCO6" s="161"/>
      <c r="FCP6" s="161"/>
      <c r="FCQ6" s="161"/>
      <c r="FCR6" s="161"/>
      <c r="FCS6" s="161"/>
      <c r="FCT6" s="161"/>
      <c r="FCU6" s="161"/>
      <c r="FCV6" s="161"/>
      <c r="FCW6" s="161"/>
      <c r="FCX6" s="161"/>
      <c r="FCY6" s="161"/>
      <c r="FCZ6" s="161"/>
      <c r="FDA6" s="161"/>
      <c r="FDB6" s="161"/>
      <c r="FDC6" s="161"/>
      <c r="FDD6" s="161"/>
      <c r="FDE6" s="161"/>
      <c r="FDF6" s="161"/>
      <c r="FDG6" s="161"/>
      <c r="FDH6" s="161"/>
      <c r="FDI6" s="161"/>
      <c r="FDJ6" s="161"/>
      <c r="FDK6" s="161"/>
      <c r="FDL6" s="161"/>
      <c r="FDM6" s="161"/>
      <c r="FDN6" s="161"/>
      <c r="FDO6" s="161"/>
      <c r="FDP6" s="161"/>
      <c r="FDQ6" s="161"/>
      <c r="FDR6" s="161"/>
      <c r="FDS6" s="161"/>
      <c r="FDT6" s="161"/>
      <c r="FDU6" s="161"/>
      <c r="FDV6" s="161"/>
      <c r="FDW6" s="161"/>
      <c r="FDX6" s="161"/>
      <c r="FDY6" s="161"/>
      <c r="FDZ6" s="161"/>
      <c r="FEA6" s="161"/>
      <c r="FEB6" s="161"/>
      <c r="FEC6" s="161"/>
      <c r="FED6" s="161"/>
      <c r="FEE6" s="161"/>
      <c r="FEF6" s="161"/>
      <c r="FEG6" s="161"/>
      <c r="FEH6" s="161"/>
      <c r="FEI6" s="161"/>
      <c r="FEJ6" s="161"/>
      <c r="FEK6" s="161"/>
      <c r="FEL6" s="161"/>
      <c r="FEM6" s="161"/>
      <c r="FEN6" s="161"/>
      <c r="FEO6" s="161"/>
      <c r="FEP6" s="161"/>
      <c r="FEQ6" s="161"/>
      <c r="FER6" s="161"/>
      <c r="FES6" s="161"/>
      <c r="FET6" s="161"/>
      <c r="FEU6" s="161"/>
      <c r="FEV6" s="161"/>
      <c r="FEW6" s="161"/>
      <c r="FEX6" s="161"/>
      <c r="FEY6" s="161"/>
      <c r="FEZ6" s="161"/>
      <c r="FFA6" s="161"/>
      <c r="FFB6" s="161"/>
      <c r="FFC6" s="161"/>
      <c r="FFD6" s="161"/>
      <c r="FFE6" s="161"/>
      <c r="FFF6" s="161"/>
      <c r="FFG6" s="161"/>
      <c r="FFH6" s="161"/>
      <c r="FFI6" s="161"/>
      <c r="FFJ6" s="161"/>
      <c r="FFK6" s="161"/>
      <c r="FFL6" s="161"/>
      <c r="FFM6" s="161"/>
      <c r="FFN6" s="161"/>
      <c r="FFO6" s="161"/>
      <c r="FFP6" s="161"/>
      <c r="FFQ6" s="161"/>
      <c r="FFR6" s="161"/>
      <c r="FFS6" s="161"/>
      <c r="FFT6" s="161"/>
      <c r="FFU6" s="161"/>
      <c r="FFV6" s="161"/>
      <c r="FFW6" s="161"/>
      <c r="FFX6" s="161"/>
      <c r="FFY6" s="161"/>
      <c r="FFZ6" s="161"/>
      <c r="FGA6" s="161"/>
      <c r="FGB6" s="161"/>
      <c r="FGC6" s="161"/>
      <c r="FGD6" s="161"/>
      <c r="FGE6" s="161"/>
      <c r="FGF6" s="161"/>
      <c r="FGG6" s="161"/>
      <c r="FGH6" s="161"/>
      <c r="FGI6" s="161"/>
      <c r="FGJ6" s="161"/>
      <c r="FGK6" s="161"/>
      <c r="FGL6" s="161"/>
      <c r="FGM6" s="161"/>
      <c r="FGN6" s="161"/>
      <c r="FGO6" s="161"/>
      <c r="FGP6" s="161"/>
      <c r="FGQ6" s="161"/>
      <c r="FGR6" s="161"/>
      <c r="FGS6" s="161"/>
      <c r="FGT6" s="161"/>
      <c r="FGU6" s="161"/>
      <c r="FGV6" s="161"/>
      <c r="FGW6" s="161"/>
      <c r="FGX6" s="161"/>
      <c r="FGY6" s="161"/>
      <c r="FGZ6" s="161"/>
      <c r="FHA6" s="161"/>
      <c r="FHB6" s="161"/>
      <c r="FHC6" s="161"/>
      <c r="FHD6" s="161"/>
      <c r="FHE6" s="161"/>
      <c r="FHF6" s="161"/>
      <c r="FHG6" s="161"/>
      <c r="FHH6" s="161"/>
      <c r="FHI6" s="161"/>
      <c r="FHJ6" s="161"/>
      <c r="FHK6" s="161"/>
      <c r="FHL6" s="161"/>
      <c r="FHM6" s="161"/>
      <c r="FHN6" s="161"/>
      <c r="FHO6" s="161"/>
      <c r="FHP6" s="161"/>
      <c r="FHQ6" s="161"/>
      <c r="FHR6" s="161"/>
      <c r="FHS6" s="161"/>
      <c r="FHT6" s="161"/>
      <c r="FHU6" s="161"/>
      <c r="FHV6" s="161"/>
      <c r="FHW6" s="161"/>
      <c r="FHX6" s="161"/>
      <c r="FHY6" s="161"/>
      <c r="FHZ6" s="161"/>
      <c r="FIA6" s="161"/>
      <c r="FIB6" s="161"/>
      <c r="FIC6" s="161"/>
      <c r="FID6" s="161"/>
      <c r="FIE6" s="161"/>
      <c r="FIF6" s="161"/>
      <c r="FIG6" s="161"/>
      <c r="FIH6" s="161"/>
      <c r="FII6" s="161"/>
      <c r="FIJ6" s="161"/>
      <c r="FIK6" s="161"/>
      <c r="FIL6" s="161"/>
      <c r="FIM6" s="161"/>
      <c r="FIN6" s="161"/>
      <c r="FIO6" s="161"/>
      <c r="FIP6" s="161"/>
      <c r="FIQ6" s="161"/>
      <c r="FIR6" s="161"/>
      <c r="FIS6" s="161"/>
      <c r="FIT6" s="161"/>
      <c r="FIU6" s="161"/>
      <c r="FIV6" s="161"/>
      <c r="FIW6" s="161"/>
      <c r="FIX6" s="161"/>
      <c r="FIY6" s="161"/>
      <c r="FIZ6" s="161"/>
      <c r="FJA6" s="161"/>
      <c r="FJB6" s="161"/>
      <c r="FJC6" s="161"/>
      <c r="FJD6" s="161"/>
      <c r="FJE6" s="161"/>
      <c r="FJF6" s="161"/>
      <c r="FJG6" s="161"/>
      <c r="FJH6" s="161"/>
      <c r="FJI6" s="161"/>
      <c r="FJJ6" s="161"/>
      <c r="FJK6" s="161"/>
      <c r="FJL6" s="161"/>
      <c r="FJM6" s="161"/>
      <c r="FJN6" s="161"/>
      <c r="FJO6" s="161"/>
      <c r="FJP6" s="161"/>
      <c r="FJQ6" s="161"/>
      <c r="FJR6" s="161"/>
      <c r="FJS6" s="161"/>
      <c r="FJT6" s="161"/>
      <c r="FJU6" s="161"/>
      <c r="FJV6" s="161"/>
      <c r="FJW6" s="161"/>
      <c r="FJX6" s="161"/>
      <c r="FJY6" s="161"/>
      <c r="FJZ6" s="161"/>
      <c r="FKA6" s="161"/>
      <c r="FKB6" s="161"/>
      <c r="FKC6" s="161"/>
      <c r="FKD6" s="161"/>
      <c r="FKE6" s="161"/>
      <c r="FKF6" s="161"/>
      <c r="FKG6" s="161"/>
      <c r="FKH6" s="161"/>
      <c r="FKI6" s="161"/>
      <c r="FKJ6" s="161"/>
      <c r="FKK6" s="161"/>
      <c r="FKL6" s="161"/>
      <c r="FKM6" s="161"/>
      <c r="FKN6" s="161"/>
      <c r="FKO6" s="161"/>
      <c r="FKP6" s="161"/>
      <c r="FKQ6" s="161"/>
      <c r="FKR6" s="161"/>
      <c r="FKS6" s="161"/>
      <c r="FKT6" s="161"/>
      <c r="FKU6" s="161"/>
      <c r="FKV6" s="161"/>
      <c r="FKW6" s="161"/>
      <c r="FKX6" s="161"/>
      <c r="FKY6" s="161"/>
      <c r="FKZ6" s="161"/>
      <c r="FLA6" s="161"/>
      <c r="FLB6" s="161"/>
      <c r="FLC6" s="161"/>
      <c r="FLD6" s="161"/>
      <c r="FLE6" s="161"/>
      <c r="FLF6" s="161"/>
      <c r="FLG6" s="161"/>
      <c r="FLH6" s="161"/>
      <c r="FLI6" s="161"/>
      <c r="FLJ6" s="161"/>
      <c r="FLK6" s="161"/>
      <c r="FLL6" s="161"/>
      <c r="FLM6" s="161"/>
      <c r="FLN6" s="161"/>
      <c r="FLO6" s="161"/>
      <c r="FLP6" s="161"/>
      <c r="FLQ6" s="161"/>
      <c r="FLR6" s="161"/>
      <c r="FLS6" s="161"/>
      <c r="FLT6" s="161"/>
      <c r="FLU6" s="161"/>
      <c r="FLV6" s="161"/>
      <c r="FLW6" s="161"/>
      <c r="FLX6" s="161"/>
      <c r="FLY6" s="161"/>
      <c r="FLZ6" s="161"/>
      <c r="FMA6" s="161"/>
      <c r="FMB6" s="161"/>
      <c r="FMC6" s="161"/>
      <c r="FMD6" s="161"/>
      <c r="FME6" s="161"/>
      <c r="FMF6" s="161"/>
      <c r="FMG6" s="161"/>
      <c r="FMH6" s="161"/>
      <c r="FMI6" s="161"/>
      <c r="FMJ6" s="161"/>
      <c r="FMK6" s="161"/>
      <c r="FML6" s="161"/>
      <c r="FMM6" s="161"/>
      <c r="FMN6" s="161"/>
      <c r="FMO6" s="161"/>
      <c r="FMP6" s="161"/>
      <c r="FMQ6" s="161"/>
      <c r="FMR6" s="161"/>
      <c r="FMS6" s="161"/>
      <c r="FMT6" s="161"/>
      <c r="FMU6" s="161"/>
      <c r="FMV6" s="161"/>
      <c r="FMW6" s="161"/>
      <c r="FMX6" s="161"/>
      <c r="FMY6" s="161"/>
      <c r="FMZ6" s="161"/>
      <c r="FNA6" s="161"/>
      <c r="FNB6" s="161"/>
      <c r="FNC6" s="161"/>
      <c r="FND6" s="161"/>
      <c r="FNE6" s="161"/>
      <c r="FNF6" s="161"/>
      <c r="FNG6" s="161"/>
      <c r="FNH6" s="161"/>
      <c r="FNI6" s="161"/>
      <c r="FNJ6" s="161"/>
      <c r="FNK6" s="161"/>
      <c r="FNL6" s="161"/>
      <c r="FNM6" s="161"/>
      <c r="FNN6" s="161"/>
      <c r="FNO6" s="161"/>
      <c r="FNP6" s="161"/>
      <c r="FNQ6" s="161"/>
      <c r="FNR6" s="161"/>
      <c r="FNS6" s="161"/>
      <c r="FNT6" s="161"/>
      <c r="FNU6" s="161"/>
      <c r="FNV6" s="161"/>
      <c r="FNW6" s="161"/>
      <c r="FNX6" s="161"/>
      <c r="FNY6" s="161"/>
      <c r="FNZ6" s="161"/>
      <c r="FOA6" s="161"/>
      <c r="FOB6" s="161"/>
      <c r="FOC6" s="161"/>
      <c r="FOD6" s="161"/>
      <c r="FOE6" s="161"/>
      <c r="FOF6" s="161"/>
      <c r="FOG6" s="161"/>
      <c r="FOH6" s="161"/>
      <c r="FOI6" s="161"/>
      <c r="FOJ6" s="161"/>
      <c r="FOK6" s="161"/>
      <c r="FOL6" s="161"/>
      <c r="FOM6" s="161"/>
      <c r="FON6" s="161"/>
      <c r="FOO6" s="161"/>
      <c r="FOP6" s="161"/>
      <c r="FOQ6" s="161"/>
      <c r="FOR6" s="161"/>
      <c r="FOS6" s="161"/>
      <c r="FOT6" s="161"/>
      <c r="FOU6" s="161"/>
      <c r="FOV6" s="161"/>
      <c r="FOW6" s="161"/>
      <c r="FOX6" s="161"/>
      <c r="FOY6" s="161"/>
      <c r="FOZ6" s="161"/>
      <c r="FPA6" s="161"/>
      <c r="FPB6" s="161"/>
      <c r="FPC6" s="161"/>
      <c r="FPD6" s="161"/>
      <c r="FPE6" s="161"/>
      <c r="FPF6" s="161"/>
      <c r="FPG6" s="161"/>
      <c r="FPH6" s="161"/>
      <c r="FPI6" s="161"/>
      <c r="FPJ6" s="161"/>
      <c r="FPK6" s="161"/>
      <c r="FPL6" s="161"/>
      <c r="FPM6" s="161"/>
      <c r="FPN6" s="161"/>
      <c r="FPO6" s="161"/>
      <c r="FPP6" s="161"/>
      <c r="FPQ6" s="161"/>
      <c r="FPR6" s="161"/>
      <c r="FPS6" s="161"/>
      <c r="FPT6" s="161"/>
      <c r="FPU6" s="161"/>
      <c r="FPV6" s="161"/>
      <c r="FPW6" s="161"/>
      <c r="FPX6" s="161"/>
      <c r="FPY6" s="161"/>
      <c r="FPZ6" s="161"/>
      <c r="FQA6" s="161"/>
      <c r="FQB6" s="161"/>
      <c r="FQC6" s="161"/>
      <c r="FQD6" s="161"/>
      <c r="FQE6" s="161"/>
      <c r="FQF6" s="161"/>
      <c r="FQG6" s="161"/>
      <c r="FQH6" s="161"/>
      <c r="FQI6" s="161"/>
      <c r="FQJ6" s="161"/>
      <c r="FQK6" s="161"/>
      <c r="FQL6" s="161"/>
      <c r="FQM6" s="161"/>
      <c r="FQN6" s="161"/>
      <c r="FQO6" s="161"/>
      <c r="FQP6" s="161"/>
      <c r="FQQ6" s="161"/>
      <c r="FQR6" s="161"/>
      <c r="FQS6" s="161"/>
      <c r="FQT6" s="161"/>
      <c r="FQU6" s="161"/>
      <c r="FQV6" s="161"/>
      <c r="FQW6" s="161"/>
      <c r="FQX6" s="161"/>
      <c r="FQY6" s="161"/>
      <c r="FQZ6" s="161"/>
      <c r="FRA6" s="161"/>
      <c r="FRB6" s="161"/>
      <c r="FRC6" s="161"/>
      <c r="FRD6" s="161"/>
      <c r="FRE6" s="161"/>
      <c r="FRF6" s="161"/>
      <c r="FRG6" s="161"/>
      <c r="FRH6" s="161"/>
      <c r="FRI6" s="161"/>
      <c r="FRJ6" s="161"/>
      <c r="FRK6" s="161"/>
      <c r="FRL6" s="161"/>
      <c r="FRM6" s="161"/>
      <c r="FRN6" s="161"/>
      <c r="FRO6" s="161"/>
      <c r="FRP6" s="161"/>
      <c r="FRQ6" s="161"/>
      <c r="FRR6" s="161"/>
      <c r="FRS6" s="161"/>
      <c r="FRT6" s="161"/>
      <c r="FRU6" s="161"/>
      <c r="FRV6" s="161"/>
      <c r="FRW6" s="161"/>
      <c r="FRX6" s="161"/>
      <c r="FRY6" s="161"/>
      <c r="FRZ6" s="161"/>
      <c r="FSA6" s="161"/>
      <c r="FSB6" s="161"/>
      <c r="FSC6" s="161"/>
      <c r="FSD6" s="161"/>
      <c r="FSE6" s="161"/>
      <c r="FSF6" s="161"/>
      <c r="FSG6" s="161"/>
      <c r="FSH6" s="161"/>
      <c r="FSI6" s="161"/>
      <c r="FSJ6" s="161"/>
      <c r="FSK6" s="161"/>
      <c r="FSL6" s="161"/>
      <c r="FSM6" s="161"/>
      <c r="FSN6" s="161"/>
      <c r="FSO6" s="161"/>
      <c r="FSP6" s="161"/>
      <c r="FSQ6" s="161"/>
      <c r="FSR6" s="161"/>
      <c r="FSS6" s="161"/>
      <c r="FST6" s="161"/>
      <c r="FSU6" s="161"/>
      <c r="FSV6" s="161"/>
      <c r="FSW6" s="161"/>
      <c r="FSX6" s="161"/>
      <c r="FSY6" s="161"/>
      <c r="FSZ6" s="161"/>
      <c r="FTA6" s="161"/>
      <c r="FTB6" s="161"/>
      <c r="FTC6" s="161"/>
      <c r="FTD6" s="161"/>
      <c r="FTE6" s="161"/>
      <c r="FTF6" s="161"/>
      <c r="FTG6" s="161"/>
      <c r="FTH6" s="161"/>
      <c r="FTI6" s="161"/>
      <c r="FTJ6" s="161"/>
      <c r="FTK6" s="161"/>
      <c r="FTL6" s="161"/>
      <c r="FTM6" s="161"/>
      <c r="FTN6" s="161"/>
      <c r="FTO6" s="161"/>
      <c r="FTP6" s="161"/>
      <c r="FTQ6" s="161"/>
      <c r="FTR6" s="161"/>
      <c r="FTS6" s="161"/>
      <c r="FTT6" s="161"/>
      <c r="FTU6" s="161"/>
      <c r="FTV6" s="161"/>
      <c r="FTW6" s="161"/>
      <c r="FTX6" s="161"/>
      <c r="FTY6" s="161"/>
      <c r="FTZ6" s="161"/>
      <c r="FUA6" s="161"/>
      <c r="FUB6" s="161"/>
      <c r="FUC6" s="161"/>
      <c r="FUD6" s="161"/>
      <c r="FUE6" s="161"/>
      <c r="FUF6" s="161"/>
      <c r="FUG6" s="161"/>
      <c r="FUH6" s="161"/>
      <c r="FUI6" s="161"/>
      <c r="FUJ6" s="161"/>
      <c r="FUK6" s="161"/>
      <c r="FUL6" s="161"/>
      <c r="FUM6" s="161"/>
      <c r="FUN6" s="161"/>
      <c r="FUO6" s="161"/>
      <c r="FUP6" s="161"/>
      <c r="FUQ6" s="161"/>
      <c r="FUR6" s="161"/>
      <c r="FUS6" s="161"/>
      <c r="FUT6" s="161"/>
      <c r="FUU6" s="161"/>
      <c r="FUV6" s="161"/>
      <c r="FUW6" s="161"/>
      <c r="FUX6" s="161"/>
      <c r="FUY6" s="161"/>
      <c r="FUZ6" s="161"/>
      <c r="FVA6" s="161"/>
      <c r="FVB6" s="161"/>
      <c r="FVC6" s="161"/>
      <c r="FVD6" s="161"/>
      <c r="FVE6" s="161"/>
      <c r="FVF6" s="161"/>
      <c r="FVG6" s="161"/>
      <c r="FVH6" s="161"/>
      <c r="FVI6" s="161"/>
      <c r="FVJ6" s="161"/>
      <c r="FVK6" s="161"/>
      <c r="FVL6" s="161"/>
      <c r="FVM6" s="161"/>
      <c r="FVN6" s="161"/>
      <c r="FVO6" s="161"/>
      <c r="FVP6" s="161"/>
      <c r="FVQ6" s="161"/>
      <c r="FVR6" s="161"/>
      <c r="FVS6" s="161"/>
      <c r="FVT6" s="161"/>
      <c r="FVU6" s="161"/>
      <c r="FVV6" s="161"/>
      <c r="FVW6" s="161"/>
      <c r="FVX6" s="161"/>
      <c r="FVY6" s="161"/>
      <c r="FVZ6" s="161"/>
      <c r="FWA6" s="161"/>
      <c r="FWB6" s="161"/>
      <c r="FWC6" s="161"/>
      <c r="FWD6" s="161"/>
      <c r="FWE6" s="161"/>
      <c r="FWF6" s="161"/>
      <c r="FWG6" s="161"/>
      <c r="FWH6" s="161"/>
      <c r="FWI6" s="161"/>
      <c r="FWJ6" s="161"/>
      <c r="FWK6" s="161"/>
      <c r="FWL6" s="161"/>
      <c r="FWM6" s="161"/>
      <c r="FWN6" s="161"/>
      <c r="FWO6" s="161"/>
      <c r="FWP6" s="161"/>
      <c r="FWQ6" s="161"/>
      <c r="FWR6" s="161"/>
      <c r="FWS6" s="161"/>
      <c r="FWT6" s="161"/>
      <c r="FWU6" s="161"/>
      <c r="FWV6" s="161"/>
      <c r="FWW6" s="161"/>
      <c r="FWX6" s="161"/>
      <c r="FWY6" s="161"/>
      <c r="FWZ6" s="161"/>
      <c r="FXA6" s="161"/>
      <c r="FXB6" s="161"/>
      <c r="FXC6" s="161"/>
      <c r="FXD6" s="161"/>
      <c r="FXE6" s="161"/>
      <c r="FXF6" s="161"/>
      <c r="FXG6" s="161"/>
      <c r="FXH6" s="161"/>
      <c r="FXI6" s="161"/>
      <c r="FXJ6" s="161"/>
      <c r="FXK6" s="161"/>
      <c r="FXL6" s="161"/>
      <c r="FXM6" s="161"/>
      <c r="FXN6" s="161"/>
      <c r="FXO6" s="161"/>
      <c r="FXP6" s="161"/>
      <c r="FXQ6" s="161"/>
      <c r="FXR6" s="161"/>
      <c r="FXS6" s="161"/>
      <c r="FXT6" s="161"/>
      <c r="FXU6" s="161"/>
      <c r="FXV6" s="161"/>
      <c r="FXW6" s="161"/>
      <c r="FXX6" s="161"/>
      <c r="FXY6" s="161"/>
      <c r="FXZ6" s="161"/>
      <c r="FYA6" s="161"/>
      <c r="FYB6" s="161"/>
      <c r="FYC6" s="161"/>
      <c r="FYD6" s="161"/>
      <c r="FYE6" s="161"/>
      <c r="FYF6" s="161"/>
      <c r="FYG6" s="161"/>
      <c r="FYH6" s="161"/>
      <c r="FYI6" s="161"/>
      <c r="FYJ6" s="161"/>
      <c r="FYK6" s="161"/>
      <c r="FYL6" s="161"/>
      <c r="FYM6" s="161"/>
      <c r="FYN6" s="161"/>
      <c r="FYO6" s="161"/>
      <c r="FYP6" s="161"/>
      <c r="FYQ6" s="161"/>
      <c r="FYR6" s="161"/>
      <c r="FYS6" s="161"/>
      <c r="FYT6" s="161"/>
      <c r="FYU6" s="161"/>
      <c r="FYV6" s="161"/>
      <c r="FYW6" s="161"/>
      <c r="FYX6" s="161"/>
      <c r="FYY6" s="161"/>
      <c r="FYZ6" s="161"/>
      <c r="FZA6" s="161"/>
      <c r="FZB6" s="161"/>
      <c r="FZC6" s="161"/>
      <c r="FZD6" s="161"/>
      <c r="FZE6" s="161"/>
      <c r="FZF6" s="161"/>
      <c r="FZG6" s="161"/>
      <c r="FZH6" s="161"/>
      <c r="FZI6" s="161"/>
      <c r="FZJ6" s="161"/>
      <c r="FZK6" s="161"/>
      <c r="FZL6" s="161"/>
      <c r="FZM6" s="161"/>
      <c r="FZN6" s="161"/>
      <c r="FZO6" s="161"/>
      <c r="FZP6" s="161"/>
      <c r="FZQ6" s="161"/>
      <c r="FZR6" s="161"/>
      <c r="FZS6" s="161"/>
      <c r="FZT6" s="161"/>
      <c r="FZU6" s="161"/>
      <c r="FZV6" s="161"/>
      <c r="FZW6" s="161"/>
      <c r="FZX6" s="161"/>
      <c r="FZY6" s="161"/>
      <c r="FZZ6" s="161"/>
      <c r="GAA6" s="161"/>
      <c r="GAB6" s="161"/>
      <c r="GAC6" s="161"/>
      <c r="GAD6" s="161"/>
      <c r="GAE6" s="161"/>
      <c r="GAF6" s="161"/>
      <c r="GAG6" s="161"/>
      <c r="GAH6" s="161"/>
      <c r="GAI6" s="161"/>
      <c r="GAJ6" s="161"/>
      <c r="GAK6" s="161"/>
      <c r="GAL6" s="161"/>
      <c r="GAM6" s="161"/>
      <c r="GAN6" s="161"/>
      <c r="GAO6" s="161"/>
      <c r="GAP6" s="161"/>
      <c r="GAQ6" s="161"/>
      <c r="GAR6" s="161"/>
      <c r="GAS6" s="161"/>
      <c r="GAT6" s="161"/>
      <c r="GAU6" s="161"/>
      <c r="GAV6" s="161"/>
      <c r="GAW6" s="161"/>
      <c r="GAX6" s="161"/>
      <c r="GAY6" s="161"/>
      <c r="GAZ6" s="161"/>
      <c r="GBA6" s="161"/>
      <c r="GBB6" s="161"/>
      <c r="GBC6" s="161"/>
      <c r="GBD6" s="161"/>
      <c r="GBE6" s="161"/>
      <c r="GBF6" s="161"/>
      <c r="GBG6" s="161"/>
      <c r="GBH6" s="161"/>
      <c r="GBI6" s="161"/>
      <c r="GBJ6" s="161"/>
      <c r="GBK6" s="161"/>
      <c r="GBL6" s="161"/>
      <c r="GBM6" s="161"/>
      <c r="GBN6" s="161"/>
      <c r="GBO6" s="161"/>
      <c r="GBP6" s="161"/>
      <c r="GBQ6" s="161"/>
      <c r="GBR6" s="161"/>
      <c r="GBS6" s="161"/>
      <c r="GBT6" s="161"/>
      <c r="GBU6" s="161"/>
      <c r="GBV6" s="161"/>
      <c r="GBW6" s="161"/>
      <c r="GBX6" s="161"/>
      <c r="GBY6" s="161"/>
      <c r="GBZ6" s="161"/>
      <c r="GCA6" s="161"/>
      <c r="GCB6" s="161"/>
      <c r="GCC6" s="161"/>
      <c r="GCD6" s="161"/>
      <c r="GCE6" s="161"/>
      <c r="GCF6" s="161"/>
      <c r="GCG6" s="161"/>
      <c r="GCH6" s="161"/>
      <c r="GCI6" s="161"/>
      <c r="GCJ6" s="161"/>
      <c r="GCK6" s="161"/>
      <c r="GCL6" s="161"/>
      <c r="GCM6" s="161"/>
      <c r="GCN6" s="161"/>
      <c r="GCO6" s="161"/>
      <c r="GCP6" s="161"/>
      <c r="GCQ6" s="161"/>
      <c r="GCR6" s="161"/>
      <c r="GCS6" s="161"/>
      <c r="GCT6" s="161"/>
      <c r="GCU6" s="161"/>
      <c r="GCV6" s="161"/>
      <c r="GCW6" s="161"/>
      <c r="GCX6" s="161"/>
      <c r="GCY6" s="161"/>
      <c r="GCZ6" s="161"/>
      <c r="GDA6" s="161"/>
      <c r="GDB6" s="161"/>
      <c r="GDC6" s="161"/>
      <c r="GDD6" s="161"/>
      <c r="GDE6" s="161"/>
      <c r="GDF6" s="161"/>
      <c r="GDG6" s="161"/>
      <c r="GDH6" s="161"/>
      <c r="GDI6" s="161"/>
      <c r="GDJ6" s="161"/>
      <c r="GDK6" s="161"/>
      <c r="GDL6" s="161"/>
      <c r="GDM6" s="161"/>
      <c r="GDN6" s="161"/>
      <c r="GDO6" s="161"/>
      <c r="GDP6" s="161"/>
      <c r="GDQ6" s="161"/>
      <c r="GDR6" s="161"/>
      <c r="GDS6" s="161"/>
      <c r="GDT6" s="161"/>
      <c r="GDU6" s="161"/>
      <c r="GDV6" s="161"/>
      <c r="GDW6" s="161"/>
      <c r="GDX6" s="161"/>
      <c r="GDY6" s="161"/>
      <c r="GDZ6" s="161"/>
      <c r="GEA6" s="161"/>
      <c r="GEB6" s="161"/>
      <c r="GEC6" s="161"/>
      <c r="GED6" s="161"/>
      <c r="GEE6" s="161"/>
      <c r="GEF6" s="161"/>
      <c r="GEG6" s="161"/>
      <c r="GEH6" s="161"/>
      <c r="GEI6" s="161"/>
      <c r="GEJ6" s="161"/>
      <c r="GEK6" s="161"/>
      <c r="GEL6" s="161"/>
      <c r="GEM6" s="161"/>
      <c r="GEN6" s="161"/>
      <c r="GEO6" s="161"/>
      <c r="GEP6" s="161"/>
      <c r="GEQ6" s="161"/>
      <c r="GER6" s="161"/>
      <c r="GES6" s="161"/>
      <c r="GET6" s="161"/>
      <c r="GEU6" s="161"/>
      <c r="GEV6" s="161"/>
      <c r="GEW6" s="161"/>
      <c r="GEX6" s="161"/>
      <c r="GEY6" s="161"/>
      <c r="GEZ6" s="161"/>
      <c r="GFA6" s="161"/>
      <c r="GFB6" s="161"/>
      <c r="GFC6" s="161"/>
      <c r="GFD6" s="161"/>
      <c r="GFE6" s="161"/>
      <c r="GFF6" s="161"/>
      <c r="GFG6" s="161"/>
      <c r="GFH6" s="161"/>
      <c r="GFI6" s="161"/>
      <c r="GFJ6" s="161"/>
      <c r="GFK6" s="161"/>
      <c r="GFL6" s="161"/>
      <c r="GFM6" s="161"/>
      <c r="GFN6" s="161"/>
      <c r="GFO6" s="161"/>
      <c r="GFP6" s="161"/>
      <c r="GFQ6" s="161"/>
      <c r="GFR6" s="161"/>
      <c r="GFS6" s="161"/>
      <c r="GFT6" s="161"/>
      <c r="GFU6" s="161"/>
      <c r="GFV6" s="161"/>
      <c r="GFW6" s="161"/>
      <c r="GFX6" s="161"/>
      <c r="GFY6" s="161"/>
      <c r="GFZ6" s="161"/>
      <c r="GGA6" s="161"/>
      <c r="GGB6" s="161"/>
      <c r="GGC6" s="161"/>
      <c r="GGD6" s="161"/>
      <c r="GGE6" s="161"/>
      <c r="GGF6" s="161"/>
      <c r="GGG6" s="161"/>
      <c r="GGH6" s="161"/>
      <c r="GGI6" s="161"/>
      <c r="GGJ6" s="161"/>
      <c r="GGK6" s="161"/>
      <c r="GGL6" s="161"/>
      <c r="GGM6" s="161"/>
      <c r="GGN6" s="161"/>
      <c r="GGO6" s="161"/>
      <c r="GGP6" s="161"/>
      <c r="GGQ6" s="161"/>
      <c r="GGR6" s="161"/>
      <c r="GGS6" s="161"/>
      <c r="GGT6" s="161"/>
      <c r="GGU6" s="161"/>
      <c r="GGV6" s="161"/>
      <c r="GGW6" s="161"/>
      <c r="GGX6" s="161"/>
      <c r="GGY6" s="161"/>
      <c r="GGZ6" s="161"/>
      <c r="GHA6" s="161"/>
      <c r="GHB6" s="161"/>
      <c r="GHC6" s="161"/>
      <c r="GHD6" s="161"/>
      <c r="GHE6" s="161"/>
      <c r="GHF6" s="161"/>
      <c r="GHG6" s="161"/>
      <c r="GHH6" s="161"/>
      <c r="GHI6" s="161"/>
      <c r="GHJ6" s="161"/>
      <c r="GHK6" s="161"/>
      <c r="GHL6" s="161"/>
      <c r="GHM6" s="161"/>
      <c r="GHN6" s="161"/>
      <c r="GHO6" s="161"/>
      <c r="GHP6" s="161"/>
      <c r="GHQ6" s="161"/>
      <c r="GHR6" s="161"/>
      <c r="GHS6" s="161"/>
      <c r="GHT6" s="161"/>
      <c r="GHU6" s="161"/>
      <c r="GHV6" s="161"/>
      <c r="GHW6" s="161"/>
      <c r="GHX6" s="161"/>
      <c r="GHY6" s="161"/>
      <c r="GHZ6" s="161"/>
      <c r="GIA6" s="161"/>
      <c r="GIB6" s="161"/>
      <c r="GIC6" s="161"/>
      <c r="GID6" s="161"/>
      <c r="GIE6" s="161"/>
      <c r="GIF6" s="161"/>
      <c r="GIG6" s="161"/>
      <c r="GIH6" s="161"/>
      <c r="GII6" s="161"/>
      <c r="GIJ6" s="161"/>
      <c r="GIK6" s="161"/>
      <c r="GIL6" s="161"/>
      <c r="GIM6" s="161"/>
      <c r="GIN6" s="161"/>
      <c r="GIO6" s="161"/>
      <c r="GIP6" s="161"/>
      <c r="GIQ6" s="161"/>
      <c r="GIR6" s="161"/>
      <c r="GIS6" s="161"/>
      <c r="GIT6" s="161"/>
      <c r="GIU6" s="161"/>
      <c r="GIV6" s="161"/>
      <c r="GIW6" s="161"/>
      <c r="GIX6" s="161"/>
      <c r="GIY6" s="161"/>
      <c r="GIZ6" s="161"/>
      <c r="GJA6" s="161"/>
      <c r="GJB6" s="161"/>
      <c r="GJC6" s="161"/>
      <c r="GJD6" s="161"/>
      <c r="GJE6" s="161"/>
      <c r="GJF6" s="161"/>
      <c r="GJG6" s="161"/>
      <c r="GJH6" s="161"/>
      <c r="GJI6" s="161"/>
      <c r="GJJ6" s="161"/>
      <c r="GJK6" s="161"/>
      <c r="GJL6" s="161"/>
      <c r="GJM6" s="161"/>
      <c r="GJN6" s="161"/>
      <c r="GJO6" s="161"/>
      <c r="GJP6" s="161"/>
      <c r="GJQ6" s="161"/>
      <c r="GJR6" s="161"/>
      <c r="GJS6" s="161"/>
      <c r="GJT6" s="161"/>
      <c r="GJU6" s="161"/>
      <c r="GJV6" s="161"/>
      <c r="GJW6" s="161"/>
      <c r="GJX6" s="161"/>
      <c r="GJY6" s="161"/>
      <c r="GJZ6" s="161"/>
      <c r="GKA6" s="161"/>
      <c r="GKB6" s="161"/>
      <c r="GKC6" s="161"/>
      <c r="GKD6" s="161"/>
      <c r="GKE6" s="161"/>
      <c r="GKF6" s="161"/>
      <c r="GKG6" s="161"/>
      <c r="GKH6" s="161"/>
      <c r="GKI6" s="161"/>
      <c r="GKJ6" s="161"/>
      <c r="GKK6" s="161"/>
      <c r="GKL6" s="161"/>
      <c r="GKM6" s="161"/>
      <c r="GKN6" s="161"/>
      <c r="GKO6" s="161"/>
      <c r="GKP6" s="161"/>
      <c r="GKQ6" s="161"/>
      <c r="GKR6" s="161"/>
      <c r="GKS6" s="161"/>
      <c r="GKT6" s="161"/>
      <c r="GKU6" s="161"/>
      <c r="GKV6" s="161"/>
      <c r="GKW6" s="161"/>
      <c r="GKX6" s="161"/>
      <c r="GKY6" s="161"/>
      <c r="GKZ6" s="161"/>
      <c r="GLA6" s="161"/>
      <c r="GLB6" s="161"/>
      <c r="GLC6" s="161"/>
      <c r="GLD6" s="161"/>
      <c r="GLE6" s="161"/>
      <c r="GLF6" s="161"/>
      <c r="GLG6" s="161"/>
      <c r="GLH6" s="161"/>
      <c r="GLI6" s="161"/>
      <c r="GLJ6" s="161"/>
      <c r="GLK6" s="161"/>
      <c r="GLL6" s="161"/>
      <c r="GLM6" s="161"/>
      <c r="GLN6" s="161"/>
      <c r="GLO6" s="161"/>
      <c r="GLP6" s="161"/>
      <c r="GLQ6" s="161"/>
      <c r="GLR6" s="161"/>
      <c r="GLS6" s="161"/>
      <c r="GLT6" s="161"/>
      <c r="GLU6" s="161"/>
      <c r="GLV6" s="161"/>
      <c r="GLW6" s="161"/>
      <c r="GLX6" s="161"/>
      <c r="GLY6" s="161"/>
      <c r="GLZ6" s="161"/>
      <c r="GMA6" s="161"/>
      <c r="GMB6" s="161"/>
      <c r="GMC6" s="161"/>
      <c r="GMD6" s="161"/>
      <c r="GME6" s="161"/>
      <c r="GMF6" s="161"/>
      <c r="GMG6" s="161"/>
      <c r="GMH6" s="161"/>
      <c r="GMI6" s="161"/>
      <c r="GMJ6" s="161"/>
      <c r="GMK6" s="161"/>
      <c r="GML6" s="161"/>
      <c r="GMM6" s="161"/>
      <c r="GMN6" s="161"/>
      <c r="GMO6" s="161"/>
      <c r="GMP6" s="161"/>
      <c r="GMQ6" s="161"/>
      <c r="GMR6" s="161"/>
      <c r="GMS6" s="161"/>
      <c r="GMT6" s="161"/>
      <c r="GMU6" s="161"/>
      <c r="GMV6" s="161"/>
      <c r="GMW6" s="161"/>
      <c r="GMX6" s="161"/>
      <c r="GMY6" s="161"/>
      <c r="GMZ6" s="161"/>
      <c r="GNA6" s="161"/>
      <c r="GNB6" s="161"/>
      <c r="GNC6" s="161"/>
      <c r="GND6" s="161"/>
      <c r="GNE6" s="161"/>
      <c r="GNF6" s="161"/>
      <c r="GNG6" s="161"/>
      <c r="GNH6" s="161"/>
      <c r="GNI6" s="161"/>
      <c r="GNJ6" s="161"/>
      <c r="GNK6" s="161"/>
      <c r="GNL6" s="161"/>
      <c r="GNM6" s="161"/>
      <c r="GNN6" s="161"/>
      <c r="GNO6" s="161"/>
      <c r="GNP6" s="161"/>
      <c r="GNQ6" s="161"/>
      <c r="GNR6" s="161"/>
      <c r="GNS6" s="161"/>
      <c r="GNT6" s="161"/>
      <c r="GNU6" s="161"/>
      <c r="GNV6" s="161"/>
      <c r="GNW6" s="161"/>
      <c r="GNX6" s="161"/>
      <c r="GNY6" s="161"/>
      <c r="GNZ6" s="161"/>
      <c r="GOA6" s="161"/>
      <c r="GOB6" s="161"/>
      <c r="GOC6" s="161"/>
      <c r="GOD6" s="161"/>
      <c r="GOE6" s="161"/>
      <c r="GOF6" s="161"/>
      <c r="GOG6" s="161"/>
      <c r="GOH6" s="161"/>
      <c r="GOI6" s="161"/>
      <c r="GOJ6" s="161"/>
      <c r="GOK6" s="161"/>
      <c r="GOL6" s="161"/>
      <c r="GOM6" s="161"/>
      <c r="GON6" s="161"/>
      <c r="GOO6" s="161"/>
      <c r="GOP6" s="161"/>
      <c r="GOQ6" s="161"/>
      <c r="GOR6" s="161"/>
      <c r="GOS6" s="161"/>
      <c r="GOT6" s="161"/>
      <c r="GOU6" s="161"/>
      <c r="GOV6" s="161"/>
      <c r="GOW6" s="161"/>
      <c r="GOX6" s="161"/>
      <c r="GOY6" s="161"/>
      <c r="GOZ6" s="161"/>
      <c r="GPA6" s="161"/>
      <c r="GPB6" s="161"/>
      <c r="GPC6" s="161"/>
      <c r="GPD6" s="161"/>
      <c r="GPE6" s="161"/>
      <c r="GPF6" s="161"/>
      <c r="GPG6" s="161"/>
      <c r="GPH6" s="161"/>
      <c r="GPI6" s="161"/>
      <c r="GPJ6" s="161"/>
      <c r="GPK6" s="161"/>
      <c r="GPL6" s="161"/>
      <c r="GPM6" s="161"/>
      <c r="GPN6" s="161"/>
      <c r="GPO6" s="161"/>
      <c r="GPP6" s="161"/>
      <c r="GPQ6" s="161"/>
      <c r="GPR6" s="161"/>
      <c r="GPS6" s="161"/>
      <c r="GPT6" s="161"/>
      <c r="GPU6" s="161"/>
      <c r="GPV6" s="161"/>
      <c r="GPW6" s="161"/>
      <c r="GPX6" s="161"/>
      <c r="GPY6" s="161"/>
      <c r="GPZ6" s="161"/>
      <c r="GQA6" s="161"/>
      <c r="GQB6" s="161"/>
      <c r="GQC6" s="161"/>
      <c r="GQD6" s="161"/>
      <c r="GQE6" s="161"/>
      <c r="GQF6" s="161"/>
      <c r="GQG6" s="161"/>
      <c r="GQH6" s="161"/>
      <c r="GQI6" s="161"/>
      <c r="GQJ6" s="161"/>
      <c r="GQK6" s="161"/>
      <c r="GQL6" s="161"/>
      <c r="GQM6" s="161"/>
      <c r="GQN6" s="161"/>
      <c r="GQO6" s="161"/>
      <c r="GQP6" s="161"/>
      <c r="GQQ6" s="161"/>
      <c r="GQR6" s="161"/>
      <c r="GQS6" s="161"/>
      <c r="GQT6" s="161"/>
      <c r="GQU6" s="161"/>
      <c r="GQV6" s="161"/>
      <c r="GQW6" s="161"/>
      <c r="GQX6" s="161"/>
      <c r="GQY6" s="161"/>
      <c r="GQZ6" s="161"/>
      <c r="GRA6" s="161"/>
      <c r="GRB6" s="161"/>
      <c r="GRC6" s="161"/>
      <c r="GRD6" s="161"/>
      <c r="GRE6" s="161"/>
      <c r="GRF6" s="161"/>
      <c r="GRG6" s="161"/>
      <c r="GRH6" s="161"/>
      <c r="GRI6" s="161"/>
      <c r="GRJ6" s="161"/>
      <c r="GRK6" s="161"/>
      <c r="GRL6" s="161"/>
      <c r="GRM6" s="161"/>
      <c r="GRN6" s="161"/>
      <c r="GRO6" s="161"/>
      <c r="GRP6" s="161"/>
      <c r="GRQ6" s="161"/>
      <c r="GRR6" s="161"/>
      <c r="GRS6" s="161"/>
      <c r="GRT6" s="161"/>
      <c r="GRU6" s="161"/>
      <c r="GRV6" s="161"/>
      <c r="GRW6" s="161"/>
      <c r="GRX6" s="161"/>
      <c r="GRY6" s="161"/>
      <c r="GRZ6" s="161"/>
      <c r="GSA6" s="161"/>
      <c r="GSB6" s="161"/>
      <c r="GSC6" s="161"/>
      <c r="GSD6" s="161"/>
      <c r="GSE6" s="161"/>
      <c r="GSF6" s="161"/>
      <c r="GSG6" s="161"/>
      <c r="GSH6" s="161"/>
      <c r="GSI6" s="161"/>
      <c r="GSJ6" s="161"/>
      <c r="GSK6" s="161"/>
      <c r="GSL6" s="161"/>
      <c r="GSM6" s="161"/>
      <c r="GSN6" s="161"/>
      <c r="GSO6" s="161"/>
      <c r="GSP6" s="161"/>
      <c r="GSQ6" s="161"/>
      <c r="GSR6" s="161"/>
      <c r="GSS6" s="161"/>
      <c r="GST6" s="161"/>
      <c r="GSU6" s="161"/>
      <c r="GSV6" s="161"/>
      <c r="GSW6" s="161"/>
      <c r="GSX6" s="161"/>
      <c r="GSY6" s="161"/>
      <c r="GSZ6" s="161"/>
      <c r="GTA6" s="161"/>
      <c r="GTB6" s="161"/>
      <c r="GTC6" s="161"/>
      <c r="GTD6" s="161"/>
      <c r="GTE6" s="161"/>
      <c r="GTF6" s="161"/>
      <c r="GTG6" s="161"/>
      <c r="GTH6" s="161"/>
      <c r="GTI6" s="161"/>
      <c r="GTJ6" s="161"/>
      <c r="GTK6" s="161"/>
      <c r="GTL6" s="161"/>
      <c r="GTM6" s="161"/>
      <c r="GTN6" s="161"/>
      <c r="GTO6" s="161"/>
      <c r="GTP6" s="161"/>
      <c r="GTQ6" s="161"/>
      <c r="GTR6" s="161"/>
      <c r="GTS6" s="161"/>
      <c r="GTT6" s="161"/>
      <c r="GTU6" s="161"/>
      <c r="GTV6" s="161"/>
      <c r="GTW6" s="161"/>
      <c r="GTX6" s="161"/>
      <c r="GTY6" s="161"/>
      <c r="GTZ6" s="161"/>
      <c r="GUA6" s="161"/>
      <c r="GUB6" s="161"/>
      <c r="GUC6" s="161"/>
      <c r="GUD6" s="161"/>
      <c r="GUE6" s="161"/>
      <c r="GUF6" s="161"/>
      <c r="GUG6" s="161"/>
      <c r="GUH6" s="161"/>
      <c r="GUI6" s="161"/>
      <c r="GUJ6" s="161"/>
      <c r="GUK6" s="161"/>
      <c r="GUL6" s="161"/>
      <c r="GUM6" s="161"/>
      <c r="GUN6" s="161"/>
      <c r="GUO6" s="161"/>
      <c r="GUP6" s="161"/>
      <c r="GUQ6" s="161"/>
      <c r="GUR6" s="161"/>
      <c r="GUS6" s="161"/>
      <c r="GUT6" s="161"/>
      <c r="GUU6" s="161"/>
      <c r="GUV6" s="161"/>
      <c r="GUW6" s="161"/>
      <c r="GUX6" s="161"/>
      <c r="GUY6" s="161"/>
      <c r="GUZ6" s="161"/>
      <c r="GVA6" s="161"/>
      <c r="GVB6" s="161"/>
      <c r="GVC6" s="161"/>
      <c r="GVD6" s="161"/>
      <c r="GVE6" s="161"/>
      <c r="GVF6" s="161"/>
      <c r="GVG6" s="161"/>
      <c r="GVH6" s="161"/>
      <c r="GVI6" s="161"/>
      <c r="GVJ6" s="161"/>
      <c r="GVK6" s="161"/>
      <c r="GVL6" s="161"/>
      <c r="GVM6" s="161"/>
      <c r="GVN6" s="161"/>
      <c r="GVO6" s="161"/>
      <c r="GVP6" s="161"/>
      <c r="GVQ6" s="161"/>
      <c r="GVR6" s="161"/>
      <c r="GVS6" s="161"/>
      <c r="GVT6" s="161"/>
      <c r="GVU6" s="161"/>
      <c r="GVV6" s="161"/>
      <c r="GVW6" s="161"/>
      <c r="GVX6" s="161"/>
      <c r="GVY6" s="161"/>
      <c r="GVZ6" s="161"/>
      <c r="GWA6" s="161"/>
      <c r="GWB6" s="161"/>
      <c r="GWC6" s="161"/>
      <c r="GWD6" s="161"/>
      <c r="GWE6" s="161"/>
      <c r="GWF6" s="161"/>
      <c r="GWG6" s="161"/>
      <c r="GWH6" s="161"/>
      <c r="GWI6" s="161"/>
      <c r="GWJ6" s="161"/>
      <c r="GWK6" s="161"/>
      <c r="GWL6" s="161"/>
      <c r="GWM6" s="161"/>
      <c r="GWN6" s="161"/>
      <c r="GWO6" s="161"/>
      <c r="GWP6" s="161"/>
      <c r="GWQ6" s="161"/>
      <c r="GWR6" s="161"/>
      <c r="GWS6" s="161"/>
      <c r="GWT6" s="161"/>
      <c r="GWU6" s="161"/>
      <c r="GWV6" s="161"/>
      <c r="GWW6" s="161"/>
      <c r="GWX6" s="161"/>
      <c r="GWY6" s="161"/>
      <c r="GWZ6" s="161"/>
      <c r="GXA6" s="161"/>
      <c r="GXB6" s="161"/>
      <c r="GXC6" s="161"/>
      <c r="GXD6" s="161"/>
      <c r="GXE6" s="161"/>
      <c r="GXF6" s="161"/>
      <c r="GXG6" s="161"/>
      <c r="GXH6" s="161"/>
      <c r="GXI6" s="161"/>
      <c r="GXJ6" s="161"/>
      <c r="GXK6" s="161"/>
      <c r="GXL6" s="161"/>
      <c r="GXM6" s="161"/>
      <c r="GXN6" s="161"/>
      <c r="GXO6" s="161"/>
      <c r="GXP6" s="161"/>
      <c r="GXQ6" s="161"/>
      <c r="GXR6" s="161"/>
      <c r="GXS6" s="161"/>
      <c r="GXT6" s="161"/>
      <c r="GXU6" s="161"/>
      <c r="GXV6" s="161"/>
      <c r="GXW6" s="161"/>
      <c r="GXX6" s="161"/>
      <c r="GXY6" s="161"/>
      <c r="GXZ6" s="161"/>
      <c r="GYA6" s="161"/>
      <c r="GYB6" s="161"/>
      <c r="GYC6" s="161"/>
      <c r="GYD6" s="161"/>
      <c r="GYE6" s="161"/>
      <c r="GYF6" s="161"/>
      <c r="GYG6" s="161"/>
      <c r="GYH6" s="161"/>
      <c r="GYI6" s="161"/>
      <c r="GYJ6" s="161"/>
      <c r="GYK6" s="161"/>
      <c r="GYL6" s="161"/>
      <c r="GYM6" s="161"/>
      <c r="GYN6" s="161"/>
      <c r="GYO6" s="161"/>
      <c r="GYP6" s="161"/>
      <c r="GYQ6" s="161"/>
      <c r="GYR6" s="161"/>
      <c r="GYS6" s="161"/>
      <c r="GYT6" s="161"/>
      <c r="GYU6" s="161"/>
      <c r="GYV6" s="161"/>
      <c r="GYW6" s="161"/>
      <c r="GYX6" s="161"/>
      <c r="GYY6" s="161"/>
      <c r="GYZ6" s="161"/>
      <c r="GZA6" s="161"/>
      <c r="GZB6" s="161"/>
      <c r="GZC6" s="161"/>
      <c r="GZD6" s="161"/>
      <c r="GZE6" s="161"/>
      <c r="GZF6" s="161"/>
      <c r="GZG6" s="161"/>
      <c r="GZH6" s="161"/>
      <c r="GZI6" s="161"/>
      <c r="GZJ6" s="161"/>
      <c r="GZK6" s="161"/>
      <c r="GZL6" s="161"/>
      <c r="GZM6" s="161"/>
      <c r="GZN6" s="161"/>
      <c r="GZO6" s="161"/>
      <c r="GZP6" s="161"/>
      <c r="GZQ6" s="161"/>
      <c r="GZR6" s="161"/>
      <c r="GZS6" s="161"/>
      <c r="GZT6" s="161"/>
      <c r="GZU6" s="161"/>
      <c r="GZV6" s="161"/>
      <c r="GZW6" s="161"/>
      <c r="GZX6" s="161"/>
      <c r="GZY6" s="161"/>
      <c r="GZZ6" s="161"/>
      <c r="HAA6" s="161"/>
      <c r="HAB6" s="161"/>
      <c r="HAC6" s="161"/>
      <c r="HAD6" s="161"/>
      <c r="HAE6" s="161"/>
      <c r="HAF6" s="161"/>
      <c r="HAG6" s="161"/>
      <c r="HAH6" s="161"/>
      <c r="HAI6" s="161"/>
      <c r="HAJ6" s="161"/>
      <c r="HAK6" s="161"/>
      <c r="HAL6" s="161"/>
      <c r="HAM6" s="161"/>
      <c r="HAN6" s="161"/>
      <c r="HAO6" s="161"/>
      <c r="HAP6" s="161"/>
      <c r="HAQ6" s="161"/>
      <c r="HAR6" s="161"/>
      <c r="HAS6" s="161"/>
      <c r="HAT6" s="161"/>
      <c r="HAU6" s="161"/>
      <c r="HAV6" s="161"/>
      <c r="HAW6" s="161"/>
      <c r="HAX6" s="161"/>
      <c r="HAY6" s="161"/>
      <c r="HAZ6" s="161"/>
      <c r="HBA6" s="161"/>
      <c r="HBB6" s="161"/>
      <c r="HBC6" s="161"/>
      <c r="HBD6" s="161"/>
      <c r="HBE6" s="161"/>
      <c r="HBF6" s="161"/>
      <c r="HBG6" s="161"/>
      <c r="HBH6" s="161"/>
      <c r="HBI6" s="161"/>
      <c r="HBJ6" s="161"/>
      <c r="HBK6" s="161"/>
      <c r="HBL6" s="161"/>
      <c r="HBM6" s="161"/>
      <c r="HBN6" s="161"/>
      <c r="HBO6" s="161"/>
      <c r="HBP6" s="161"/>
      <c r="HBQ6" s="161"/>
      <c r="HBR6" s="161"/>
      <c r="HBS6" s="161"/>
      <c r="HBT6" s="161"/>
      <c r="HBU6" s="161"/>
      <c r="HBV6" s="161"/>
      <c r="HBW6" s="161"/>
      <c r="HBX6" s="161"/>
      <c r="HBY6" s="161"/>
      <c r="HBZ6" s="161"/>
      <c r="HCA6" s="161"/>
      <c r="HCB6" s="161"/>
      <c r="HCC6" s="161"/>
      <c r="HCD6" s="161"/>
      <c r="HCE6" s="161"/>
      <c r="HCF6" s="161"/>
      <c r="HCG6" s="161"/>
      <c r="HCH6" s="161"/>
      <c r="HCI6" s="161"/>
      <c r="HCJ6" s="161"/>
      <c r="HCK6" s="161"/>
      <c r="HCL6" s="161"/>
      <c r="HCM6" s="161"/>
      <c r="HCN6" s="161"/>
      <c r="HCO6" s="161"/>
      <c r="HCP6" s="161"/>
      <c r="HCQ6" s="161"/>
      <c r="HCR6" s="161"/>
      <c r="HCS6" s="161"/>
      <c r="HCT6" s="161"/>
      <c r="HCU6" s="161"/>
      <c r="HCV6" s="161"/>
      <c r="HCW6" s="161"/>
      <c r="HCX6" s="161"/>
      <c r="HCY6" s="161"/>
      <c r="HCZ6" s="161"/>
      <c r="HDA6" s="161"/>
      <c r="HDB6" s="161"/>
      <c r="HDC6" s="161"/>
      <c r="HDD6" s="161"/>
      <c r="HDE6" s="161"/>
      <c r="HDF6" s="161"/>
      <c r="HDG6" s="161"/>
      <c r="HDH6" s="161"/>
      <c r="HDI6" s="161"/>
      <c r="HDJ6" s="161"/>
      <c r="HDK6" s="161"/>
      <c r="HDL6" s="161"/>
      <c r="HDM6" s="161"/>
      <c r="HDN6" s="161"/>
      <c r="HDO6" s="161"/>
      <c r="HDP6" s="161"/>
      <c r="HDQ6" s="161"/>
      <c r="HDR6" s="161"/>
      <c r="HDS6" s="161"/>
      <c r="HDT6" s="161"/>
      <c r="HDU6" s="161"/>
      <c r="HDV6" s="161"/>
      <c r="HDW6" s="161"/>
      <c r="HDX6" s="161"/>
      <c r="HDY6" s="161"/>
      <c r="HDZ6" s="161"/>
      <c r="HEA6" s="161"/>
      <c r="HEB6" s="161"/>
      <c r="HEC6" s="161"/>
      <c r="HED6" s="161"/>
      <c r="HEE6" s="161"/>
      <c r="HEF6" s="161"/>
      <c r="HEG6" s="161"/>
      <c r="HEH6" s="161"/>
      <c r="HEI6" s="161"/>
      <c r="HEJ6" s="161"/>
      <c r="HEK6" s="161"/>
      <c r="HEL6" s="161"/>
      <c r="HEM6" s="161"/>
      <c r="HEN6" s="161"/>
      <c r="HEO6" s="161"/>
      <c r="HEP6" s="161"/>
      <c r="HEQ6" s="161"/>
      <c r="HER6" s="161"/>
      <c r="HES6" s="161"/>
      <c r="HET6" s="161"/>
      <c r="HEU6" s="161"/>
      <c r="HEV6" s="161"/>
      <c r="HEW6" s="161"/>
      <c r="HEX6" s="161"/>
      <c r="HEY6" s="161"/>
      <c r="HEZ6" s="161"/>
      <c r="HFA6" s="161"/>
      <c r="HFB6" s="161"/>
      <c r="HFC6" s="161"/>
      <c r="HFD6" s="161"/>
      <c r="HFE6" s="161"/>
      <c r="HFF6" s="161"/>
      <c r="HFG6" s="161"/>
      <c r="HFH6" s="161"/>
      <c r="HFI6" s="161"/>
      <c r="HFJ6" s="161"/>
      <c r="HFK6" s="161"/>
      <c r="HFL6" s="161"/>
      <c r="HFM6" s="161"/>
      <c r="HFN6" s="161"/>
      <c r="HFO6" s="161"/>
      <c r="HFP6" s="161"/>
      <c r="HFQ6" s="161"/>
      <c r="HFR6" s="161"/>
      <c r="HFS6" s="161"/>
      <c r="HFT6" s="161"/>
      <c r="HFU6" s="161"/>
      <c r="HFV6" s="161"/>
      <c r="HFW6" s="161"/>
      <c r="HFX6" s="161"/>
      <c r="HFY6" s="161"/>
      <c r="HFZ6" s="161"/>
      <c r="HGA6" s="161"/>
      <c r="HGB6" s="161"/>
      <c r="HGC6" s="161"/>
      <c r="HGD6" s="161"/>
      <c r="HGE6" s="161"/>
      <c r="HGF6" s="161"/>
      <c r="HGG6" s="161"/>
      <c r="HGH6" s="161"/>
      <c r="HGI6" s="161"/>
      <c r="HGJ6" s="161"/>
      <c r="HGK6" s="161"/>
      <c r="HGL6" s="161"/>
      <c r="HGM6" s="161"/>
      <c r="HGN6" s="161"/>
      <c r="HGO6" s="161"/>
      <c r="HGP6" s="161"/>
      <c r="HGQ6" s="161"/>
      <c r="HGR6" s="161"/>
      <c r="HGS6" s="161"/>
      <c r="HGT6" s="161"/>
      <c r="HGU6" s="161"/>
      <c r="HGV6" s="161"/>
      <c r="HGW6" s="161"/>
      <c r="HGX6" s="161"/>
      <c r="HGY6" s="161"/>
      <c r="HGZ6" s="161"/>
      <c r="HHA6" s="161"/>
      <c r="HHB6" s="161"/>
      <c r="HHC6" s="161"/>
      <c r="HHD6" s="161"/>
      <c r="HHE6" s="161"/>
      <c r="HHF6" s="161"/>
      <c r="HHG6" s="161"/>
      <c r="HHH6" s="161"/>
      <c r="HHI6" s="161"/>
      <c r="HHJ6" s="161"/>
      <c r="HHK6" s="161"/>
      <c r="HHL6" s="161"/>
      <c r="HHM6" s="161"/>
      <c r="HHN6" s="161"/>
      <c r="HHO6" s="161"/>
      <c r="HHP6" s="161"/>
      <c r="HHQ6" s="161"/>
      <c r="HHR6" s="161"/>
      <c r="HHS6" s="161"/>
      <c r="HHT6" s="161"/>
      <c r="HHU6" s="161"/>
      <c r="HHV6" s="161"/>
      <c r="HHW6" s="161"/>
      <c r="HHX6" s="161"/>
      <c r="HHY6" s="161"/>
      <c r="HHZ6" s="161"/>
      <c r="HIA6" s="161"/>
      <c r="HIB6" s="161"/>
      <c r="HIC6" s="161"/>
      <c r="HID6" s="161"/>
      <c r="HIE6" s="161"/>
      <c r="HIF6" s="161"/>
      <c r="HIG6" s="161"/>
      <c r="HIH6" s="161"/>
      <c r="HII6" s="161"/>
      <c r="HIJ6" s="161"/>
      <c r="HIK6" s="161"/>
      <c r="HIL6" s="161"/>
      <c r="HIM6" s="161"/>
      <c r="HIN6" s="161"/>
      <c r="HIO6" s="161"/>
      <c r="HIP6" s="161"/>
      <c r="HIQ6" s="161"/>
      <c r="HIR6" s="161"/>
      <c r="HIS6" s="161"/>
      <c r="HIT6" s="161"/>
      <c r="HIU6" s="161"/>
      <c r="HIV6" s="161"/>
      <c r="HIW6" s="161"/>
      <c r="HIX6" s="161"/>
      <c r="HIY6" s="161"/>
      <c r="HIZ6" s="161"/>
      <c r="HJA6" s="161"/>
      <c r="HJB6" s="161"/>
      <c r="HJC6" s="161"/>
      <c r="HJD6" s="161"/>
      <c r="HJE6" s="161"/>
      <c r="HJF6" s="161"/>
      <c r="HJG6" s="161"/>
      <c r="HJH6" s="161"/>
      <c r="HJI6" s="161"/>
      <c r="HJJ6" s="161"/>
      <c r="HJK6" s="161"/>
      <c r="HJL6" s="161"/>
      <c r="HJM6" s="161"/>
      <c r="HJN6" s="161"/>
      <c r="HJO6" s="161"/>
      <c r="HJP6" s="161"/>
      <c r="HJQ6" s="161"/>
      <c r="HJR6" s="161"/>
      <c r="HJS6" s="161"/>
      <c r="HJT6" s="161"/>
      <c r="HJU6" s="161"/>
      <c r="HJV6" s="161"/>
      <c r="HJW6" s="161"/>
      <c r="HJX6" s="161"/>
      <c r="HJY6" s="161"/>
      <c r="HJZ6" s="161"/>
      <c r="HKA6" s="161"/>
      <c r="HKB6" s="161"/>
      <c r="HKC6" s="161"/>
      <c r="HKD6" s="161"/>
      <c r="HKE6" s="161"/>
      <c r="HKF6" s="161"/>
      <c r="HKG6" s="161"/>
      <c r="HKH6" s="161"/>
      <c r="HKI6" s="161"/>
      <c r="HKJ6" s="161"/>
      <c r="HKK6" s="161"/>
      <c r="HKL6" s="161"/>
      <c r="HKM6" s="161"/>
      <c r="HKN6" s="161"/>
      <c r="HKO6" s="161"/>
      <c r="HKP6" s="161"/>
      <c r="HKQ6" s="161"/>
      <c r="HKR6" s="161"/>
      <c r="HKS6" s="161"/>
      <c r="HKT6" s="161"/>
      <c r="HKU6" s="161"/>
      <c r="HKV6" s="161"/>
      <c r="HKW6" s="161"/>
      <c r="HKX6" s="161"/>
      <c r="HKY6" s="161"/>
      <c r="HKZ6" s="161"/>
      <c r="HLA6" s="161"/>
      <c r="HLB6" s="161"/>
      <c r="HLC6" s="161"/>
      <c r="HLD6" s="161"/>
      <c r="HLE6" s="161"/>
      <c r="HLF6" s="161"/>
      <c r="HLG6" s="161"/>
      <c r="HLH6" s="161"/>
      <c r="HLI6" s="161"/>
      <c r="HLJ6" s="161"/>
      <c r="HLK6" s="161"/>
      <c r="HLL6" s="161"/>
      <c r="HLM6" s="161"/>
      <c r="HLN6" s="161"/>
      <c r="HLO6" s="161"/>
      <c r="HLP6" s="161"/>
      <c r="HLQ6" s="161"/>
      <c r="HLR6" s="161"/>
      <c r="HLS6" s="161"/>
      <c r="HLT6" s="161"/>
      <c r="HLU6" s="161"/>
      <c r="HLV6" s="161"/>
      <c r="HLW6" s="161"/>
      <c r="HLX6" s="161"/>
      <c r="HLY6" s="161"/>
      <c r="HLZ6" s="161"/>
      <c r="HMA6" s="161"/>
      <c r="HMB6" s="161"/>
      <c r="HMC6" s="161"/>
      <c r="HMD6" s="161"/>
      <c r="HME6" s="161"/>
      <c r="HMF6" s="161"/>
      <c r="HMG6" s="161"/>
      <c r="HMH6" s="161"/>
      <c r="HMI6" s="161"/>
      <c r="HMJ6" s="161"/>
      <c r="HMK6" s="161"/>
      <c r="HML6" s="161"/>
      <c r="HMM6" s="161"/>
      <c r="HMN6" s="161"/>
      <c r="HMO6" s="161"/>
      <c r="HMP6" s="161"/>
      <c r="HMQ6" s="161"/>
      <c r="HMR6" s="161"/>
      <c r="HMS6" s="161"/>
      <c r="HMT6" s="161"/>
      <c r="HMU6" s="161"/>
      <c r="HMV6" s="161"/>
      <c r="HMW6" s="161"/>
      <c r="HMX6" s="161"/>
      <c r="HMY6" s="161"/>
      <c r="HMZ6" s="161"/>
      <c r="HNA6" s="161"/>
      <c r="HNB6" s="161"/>
      <c r="HNC6" s="161"/>
      <c r="HND6" s="161"/>
      <c r="HNE6" s="161"/>
      <c r="HNF6" s="161"/>
      <c r="HNG6" s="161"/>
      <c r="HNH6" s="161"/>
      <c r="HNI6" s="161"/>
      <c r="HNJ6" s="161"/>
      <c r="HNK6" s="161"/>
      <c r="HNL6" s="161"/>
      <c r="HNM6" s="161"/>
      <c r="HNN6" s="161"/>
      <c r="HNO6" s="161"/>
      <c r="HNP6" s="161"/>
      <c r="HNQ6" s="161"/>
      <c r="HNR6" s="161"/>
      <c r="HNS6" s="161"/>
      <c r="HNT6" s="161"/>
      <c r="HNU6" s="161"/>
      <c r="HNV6" s="161"/>
      <c r="HNW6" s="161"/>
      <c r="HNX6" s="161"/>
      <c r="HNY6" s="161"/>
      <c r="HNZ6" s="161"/>
      <c r="HOA6" s="161"/>
      <c r="HOB6" s="161"/>
      <c r="HOC6" s="161"/>
      <c r="HOD6" s="161"/>
      <c r="HOE6" s="161"/>
      <c r="HOF6" s="161"/>
      <c r="HOG6" s="161"/>
      <c r="HOH6" s="161"/>
      <c r="HOI6" s="161"/>
      <c r="HOJ6" s="161"/>
      <c r="HOK6" s="161"/>
      <c r="HOL6" s="161"/>
      <c r="HOM6" s="161"/>
      <c r="HON6" s="161"/>
      <c r="HOO6" s="161"/>
      <c r="HOP6" s="161"/>
      <c r="HOQ6" s="161"/>
      <c r="HOR6" s="161"/>
      <c r="HOS6" s="161"/>
      <c r="HOT6" s="161"/>
      <c r="HOU6" s="161"/>
      <c r="HOV6" s="161"/>
      <c r="HOW6" s="161"/>
      <c r="HOX6" s="161"/>
      <c r="HOY6" s="161"/>
      <c r="HOZ6" s="161"/>
      <c r="HPA6" s="161"/>
      <c r="HPB6" s="161"/>
      <c r="HPC6" s="161"/>
      <c r="HPD6" s="161"/>
      <c r="HPE6" s="161"/>
      <c r="HPF6" s="161"/>
      <c r="HPG6" s="161"/>
      <c r="HPH6" s="161"/>
      <c r="HPI6" s="161"/>
      <c r="HPJ6" s="161"/>
      <c r="HPK6" s="161"/>
      <c r="HPL6" s="161"/>
      <c r="HPM6" s="161"/>
      <c r="HPN6" s="161"/>
      <c r="HPO6" s="161"/>
      <c r="HPP6" s="161"/>
      <c r="HPQ6" s="161"/>
      <c r="HPR6" s="161"/>
      <c r="HPS6" s="161"/>
      <c r="HPT6" s="161"/>
      <c r="HPU6" s="161"/>
      <c r="HPV6" s="161"/>
      <c r="HPW6" s="161"/>
      <c r="HPX6" s="161"/>
      <c r="HPY6" s="161"/>
      <c r="HPZ6" s="161"/>
      <c r="HQA6" s="161"/>
      <c r="HQB6" s="161"/>
      <c r="HQC6" s="161"/>
      <c r="HQD6" s="161"/>
      <c r="HQE6" s="161"/>
      <c r="HQF6" s="161"/>
      <c r="HQG6" s="161"/>
      <c r="HQH6" s="161"/>
      <c r="HQI6" s="161"/>
      <c r="HQJ6" s="161"/>
      <c r="HQK6" s="161"/>
      <c r="HQL6" s="161"/>
      <c r="HQM6" s="161"/>
      <c r="HQN6" s="161"/>
      <c r="HQO6" s="161"/>
      <c r="HQP6" s="161"/>
      <c r="HQQ6" s="161"/>
      <c r="HQR6" s="161"/>
      <c r="HQS6" s="161"/>
      <c r="HQT6" s="161"/>
      <c r="HQU6" s="161"/>
      <c r="HQV6" s="161"/>
      <c r="HQW6" s="161"/>
      <c r="HQX6" s="161"/>
      <c r="HQY6" s="161"/>
      <c r="HQZ6" s="161"/>
      <c r="HRA6" s="161"/>
      <c r="HRB6" s="161"/>
      <c r="HRC6" s="161"/>
      <c r="HRD6" s="161"/>
      <c r="HRE6" s="161"/>
      <c r="HRF6" s="161"/>
      <c r="HRG6" s="161"/>
      <c r="HRH6" s="161"/>
      <c r="HRI6" s="161"/>
      <c r="HRJ6" s="161"/>
      <c r="HRK6" s="161"/>
      <c r="HRL6" s="161"/>
      <c r="HRM6" s="161"/>
      <c r="HRN6" s="161"/>
      <c r="HRO6" s="161"/>
      <c r="HRP6" s="161"/>
      <c r="HRQ6" s="161"/>
      <c r="HRR6" s="161"/>
      <c r="HRS6" s="161"/>
      <c r="HRT6" s="161"/>
      <c r="HRU6" s="161"/>
      <c r="HRV6" s="161"/>
      <c r="HRW6" s="161"/>
      <c r="HRX6" s="161"/>
      <c r="HRY6" s="161"/>
      <c r="HRZ6" s="161"/>
      <c r="HSA6" s="161"/>
      <c r="HSB6" s="161"/>
      <c r="HSC6" s="161"/>
      <c r="HSD6" s="161"/>
      <c r="HSE6" s="161"/>
      <c r="HSF6" s="161"/>
      <c r="HSG6" s="161"/>
      <c r="HSH6" s="161"/>
      <c r="HSI6" s="161"/>
      <c r="HSJ6" s="161"/>
      <c r="HSK6" s="161"/>
      <c r="HSL6" s="161"/>
      <c r="HSM6" s="161"/>
      <c r="HSN6" s="161"/>
      <c r="HSO6" s="161"/>
      <c r="HSP6" s="161"/>
      <c r="HSQ6" s="161"/>
      <c r="HSR6" s="161"/>
      <c r="HSS6" s="161"/>
      <c r="HST6" s="161"/>
      <c r="HSU6" s="161"/>
      <c r="HSV6" s="161"/>
      <c r="HSW6" s="161"/>
      <c r="HSX6" s="161"/>
      <c r="HSY6" s="161"/>
      <c r="HSZ6" s="161"/>
      <c r="HTA6" s="161"/>
      <c r="HTB6" s="161"/>
      <c r="HTC6" s="161"/>
      <c r="HTD6" s="161"/>
      <c r="HTE6" s="161"/>
      <c r="HTF6" s="161"/>
      <c r="HTG6" s="161"/>
      <c r="HTH6" s="161"/>
      <c r="HTI6" s="161"/>
      <c r="HTJ6" s="161"/>
      <c r="HTK6" s="161"/>
      <c r="HTL6" s="161"/>
      <c r="HTM6" s="161"/>
      <c r="HTN6" s="161"/>
      <c r="HTO6" s="161"/>
      <c r="HTP6" s="161"/>
      <c r="HTQ6" s="161"/>
      <c r="HTR6" s="161"/>
      <c r="HTS6" s="161"/>
      <c r="HTT6" s="161"/>
      <c r="HTU6" s="161"/>
      <c r="HTV6" s="161"/>
      <c r="HTW6" s="161"/>
      <c r="HTX6" s="161"/>
      <c r="HTY6" s="161"/>
      <c r="HTZ6" s="161"/>
      <c r="HUA6" s="161"/>
      <c r="HUB6" s="161"/>
      <c r="HUC6" s="161"/>
      <c r="HUD6" s="161"/>
      <c r="HUE6" s="161"/>
      <c r="HUF6" s="161"/>
      <c r="HUG6" s="161"/>
      <c r="HUH6" s="161"/>
      <c r="HUI6" s="161"/>
      <c r="HUJ6" s="161"/>
      <c r="HUK6" s="161"/>
      <c r="HUL6" s="161"/>
      <c r="HUM6" s="161"/>
      <c r="HUN6" s="161"/>
      <c r="HUO6" s="161"/>
      <c r="HUP6" s="161"/>
      <c r="HUQ6" s="161"/>
      <c r="HUR6" s="161"/>
      <c r="HUS6" s="161"/>
      <c r="HUT6" s="161"/>
      <c r="HUU6" s="161"/>
      <c r="HUV6" s="161"/>
      <c r="HUW6" s="161"/>
      <c r="HUX6" s="161"/>
      <c r="HUY6" s="161"/>
      <c r="HUZ6" s="161"/>
      <c r="HVA6" s="161"/>
      <c r="HVB6" s="161"/>
      <c r="HVC6" s="161"/>
      <c r="HVD6" s="161"/>
      <c r="HVE6" s="161"/>
      <c r="HVF6" s="161"/>
      <c r="HVG6" s="161"/>
      <c r="HVH6" s="161"/>
      <c r="HVI6" s="161"/>
      <c r="HVJ6" s="161"/>
      <c r="HVK6" s="161"/>
      <c r="HVL6" s="161"/>
      <c r="HVM6" s="161"/>
      <c r="HVN6" s="161"/>
      <c r="HVO6" s="161"/>
      <c r="HVP6" s="161"/>
      <c r="HVQ6" s="161"/>
      <c r="HVR6" s="161"/>
      <c r="HVS6" s="161"/>
      <c r="HVT6" s="161"/>
      <c r="HVU6" s="161"/>
      <c r="HVV6" s="161"/>
      <c r="HVW6" s="161"/>
      <c r="HVX6" s="161"/>
      <c r="HVY6" s="161"/>
      <c r="HVZ6" s="161"/>
      <c r="HWA6" s="161"/>
      <c r="HWB6" s="161"/>
      <c r="HWC6" s="161"/>
      <c r="HWD6" s="161"/>
      <c r="HWE6" s="161"/>
      <c r="HWF6" s="161"/>
      <c r="HWG6" s="161"/>
      <c r="HWH6" s="161"/>
      <c r="HWI6" s="161"/>
      <c r="HWJ6" s="161"/>
      <c r="HWK6" s="161"/>
      <c r="HWL6" s="161"/>
      <c r="HWM6" s="161"/>
      <c r="HWN6" s="161"/>
      <c r="HWO6" s="161"/>
      <c r="HWP6" s="161"/>
      <c r="HWQ6" s="161"/>
      <c r="HWR6" s="161"/>
      <c r="HWS6" s="161"/>
      <c r="HWT6" s="161"/>
      <c r="HWU6" s="161"/>
      <c r="HWV6" s="161"/>
      <c r="HWW6" s="161"/>
      <c r="HWX6" s="161"/>
      <c r="HWY6" s="161"/>
      <c r="HWZ6" s="161"/>
      <c r="HXA6" s="161"/>
      <c r="HXB6" s="161"/>
      <c r="HXC6" s="161"/>
      <c r="HXD6" s="161"/>
      <c r="HXE6" s="161"/>
      <c r="HXF6" s="161"/>
      <c r="HXG6" s="161"/>
      <c r="HXH6" s="161"/>
      <c r="HXI6" s="161"/>
      <c r="HXJ6" s="161"/>
      <c r="HXK6" s="161"/>
      <c r="HXL6" s="161"/>
      <c r="HXM6" s="161"/>
      <c r="HXN6" s="161"/>
      <c r="HXO6" s="161"/>
      <c r="HXP6" s="161"/>
      <c r="HXQ6" s="161"/>
      <c r="HXR6" s="161"/>
      <c r="HXS6" s="161"/>
      <c r="HXT6" s="161"/>
      <c r="HXU6" s="161"/>
      <c r="HXV6" s="161"/>
      <c r="HXW6" s="161"/>
      <c r="HXX6" s="161"/>
      <c r="HXY6" s="161"/>
      <c r="HXZ6" s="161"/>
      <c r="HYA6" s="161"/>
      <c r="HYB6" s="161"/>
      <c r="HYC6" s="161"/>
      <c r="HYD6" s="161"/>
      <c r="HYE6" s="161"/>
      <c r="HYF6" s="161"/>
      <c r="HYG6" s="161"/>
      <c r="HYH6" s="161"/>
      <c r="HYI6" s="161"/>
      <c r="HYJ6" s="161"/>
      <c r="HYK6" s="161"/>
      <c r="HYL6" s="161"/>
      <c r="HYM6" s="161"/>
      <c r="HYN6" s="161"/>
      <c r="HYO6" s="161"/>
      <c r="HYP6" s="161"/>
      <c r="HYQ6" s="161"/>
      <c r="HYR6" s="161"/>
      <c r="HYS6" s="161"/>
      <c r="HYT6" s="161"/>
      <c r="HYU6" s="161"/>
      <c r="HYV6" s="161"/>
      <c r="HYW6" s="161"/>
      <c r="HYX6" s="161"/>
      <c r="HYY6" s="161"/>
      <c r="HYZ6" s="161"/>
      <c r="HZA6" s="161"/>
      <c r="HZB6" s="161"/>
      <c r="HZC6" s="161"/>
      <c r="HZD6" s="161"/>
      <c r="HZE6" s="161"/>
      <c r="HZF6" s="161"/>
      <c r="HZG6" s="161"/>
      <c r="HZH6" s="161"/>
      <c r="HZI6" s="161"/>
      <c r="HZJ6" s="161"/>
      <c r="HZK6" s="161"/>
      <c r="HZL6" s="161"/>
      <c r="HZM6" s="161"/>
      <c r="HZN6" s="161"/>
      <c r="HZO6" s="161"/>
      <c r="HZP6" s="161"/>
      <c r="HZQ6" s="161"/>
      <c r="HZR6" s="161"/>
      <c r="HZS6" s="161"/>
      <c r="HZT6" s="161"/>
      <c r="HZU6" s="161"/>
      <c r="HZV6" s="161"/>
      <c r="HZW6" s="161"/>
      <c r="HZX6" s="161"/>
      <c r="HZY6" s="161"/>
      <c r="HZZ6" s="161"/>
      <c r="IAA6" s="161"/>
      <c r="IAB6" s="161"/>
      <c r="IAC6" s="161"/>
      <c r="IAD6" s="161"/>
      <c r="IAE6" s="161"/>
      <c r="IAF6" s="161"/>
      <c r="IAG6" s="161"/>
      <c r="IAH6" s="161"/>
      <c r="IAI6" s="161"/>
      <c r="IAJ6" s="161"/>
      <c r="IAK6" s="161"/>
      <c r="IAL6" s="161"/>
      <c r="IAM6" s="161"/>
      <c r="IAN6" s="161"/>
      <c r="IAO6" s="161"/>
      <c r="IAP6" s="161"/>
      <c r="IAQ6" s="161"/>
      <c r="IAR6" s="161"/>
      <c r="IAS6" s="161"/>
      <c r="IAT6" s="161"/>
      <c r="IAU6" s="161"/>
      <c r="IAV6" s="161"/>
      <c r="IAW6" s="161"/>
      <c r="IAX6" s="161"/>
      <c r="IAY6" s="161"/>
      <c r="IAZ6" s="161"/>
      <c r="IBA6" s="161"/>
      <c r="IBB6" s="161"/>
      <c r="IBC6" s="161"/>
      <c r="IBD6" s="161"/>
      <c r="IBE6" s="161"/>
      <c r="IBF6" s="161"/>
      <c r="IBG6" s="161"/>
      <c r="IBH6" s="161"/>
      <c r="IBI6" s="161"/>
      <c r="IBJ6" s="161"/>
      <c r="IBK6" s="161"/>
      <c r="IBL6" s="161"/>
      <c r="IBM6" s="161"/>
      <c r="IBN6" s="161"/>
      <c r="IBO6" s="161"/>
      <c r="IBP6" s="161"/>
      <c r="IBQ6" s="161"/>
      <c r="IBR6" s="161"/>
      <c r="IBS6" s="161"/>
      <c r="IBT6" s="161"/>
      <c r="IBU6" s="161"/>
      <c r="IBV6" s="161"/>
      <c r="IBW6" s="161"/>
      <c r="IBX6" s="161"/>
      <c r="IBY6" s="161"/>
      <c r="IBZ6" s="161"/>
      <c r="ICA6" s="161"/>
      <c r="ICB6" s="161"/>
      <c r="ICC6" s="161"/>
      <c r="ICD6" s="161"/>
      <c r="ICE6" s="161"/>
      <c r="ICF6" s="161"/>
      <c r="ICG6" s="161"/>
      <c r="ICH6" s="161"/>
      <c r="ICI6" s="161"/>
      <c r="ICJ6" s="161"/>
      <c r="ICK6" s="161"/>
      <c r="ICL6" s="161"/>
      <c r="ICM6" s="161"/>
      <c r="ICN6" s="161"/>
      <c r="ICO6" s="161"/>
      <c r="ICP6" s="161"/>
      <c r="ICQ6" s="161"/>
      <c r="ICR6" s="161"/>
      <c r="ICS6" s="161"/>
      <c r="ICT6" s="161"/>
      <c r="ICU6" s="161"/>
      <c r="ICV6" s="161"/>
      <c r="ICW6" s="161"/>
      <c r="ICX6" s="161"/>
      <c r="ICY6" s="161"/>
      <c r="ICZ6" s="161"/>
      <c r="IDA6" s="161"/>
      <c r="IDB6" s="161"/>
      <c r="IDC6" s="161"/>
      <c r="IDD6" s="161"/>
      <c r="IDE6" s="161"/>
      <c r="IDF6" s="161"/>
      <c r="IDG6" s="161"/>
      <c r="IDH6" s="161"/>
      <c r="IDI6" s="161"/>
      <c r="IDJ6" s="161"/>
      <c r="IDK6" s="161"/>
      <c r="IDL6" s="161"/>
      <c r="IDM6" s="161"/>
      <c r="IDN6" s="161"/>
      <c r="IDO6" s="161"/>
      <c r="IDP6" s="161"/>
      <c r="IDQ6" s="161"/>
      <c r="IDR6" s="161"/>
      <c r="IDS6" s="161"/>
      <c r="IDT6" s="161"/>
      <c r="IDU6" s="161"/>
      <c r="IDV6" s="161"/>
      <c r="IDW6" s="161"/>
      <c r="IDX6" s="161"/>
      <c r="IDY6" s="161"/>
      <c r="IDZ6" s="161"/>
      <c r="IEA6" s="161"/>
      <c r="IEB6" s="161"/>
      <c r="IEC6" s="161"/>
      <c r="IED6" s="161"/>
      <c r="IEE6" s="161"/>
      <c r="IEF6" s="161"/>
      <c r="IEG6" s="161"/>
      <c r="IEH6" s="161"/>
      <c r="IEI6" s="161"/>
      <c r="IEJ6" s="161"/>
      <c r="IEK6" s="161"/>
      <c r="IEL6" s="161"/>
      <c r="IEM6" s="161"/>
      <c r="IEN6" s="161"/>
      <c r="IEO6" s="161"/>
      <c r="IEP6" s="161"/>
      <c r="IEQ6" s="161"/>
      <c r="IER6" s="161"/>
      <c r="IES6" s="161"/>
      <c r="IET6" s="161"/>
      <c r="IEU6" s="161"/>
      <c r="IEV6" s="161"/>
      <c r="IEW6" s="161"/>
      <c r="IEX6" s="161"/>
      <c r="IEY6" s="161"/>
      <c r="IEZ6" s="161"/>
      <c r="IFA6" s="161"/>
      <c r="IFB6" s="161"/>
      <c r="IFC6" s="161"/>
      <c r="IFD6" s="161"/>
      <c r="IFE6" s="161"/>
      <c r="IFF6" s="161"/>
      <c r="IFG6" s="161"/>
      <c r="IFH6" s="161"/>
      <c r="IFI6" s="161"/>
      <c r="IFJ6" s="161"/>
      <c r="IFK6" s="161"/>
      <c r="IFL6" s="161"/>
      <c r="IFM6" s="161"/>
      <c r="IFN6" s="161"/>
      <c r="IFO6" s="161"/>
      <c r="IFP6" s="161"/>
      <c r="IFQ6" s="161"/>
      <c r="IFR6" s="161"/>
      <c r="IFS6" s="161"/>
      <c r="IFT6" s="161"/>
      <c r="IFU6" s="161"/>
      <c r="IFV6" s="161"/>
      <c r="IFW6" s="161"/>
      <c r="IFX6" s="161"/>
      <c r="IFY6" s="161"/>
      <c r="IFZ6" s="161"/>
      <c r="IGA6" s="161"/>
      <c r="IGB6" s="161"/>
      <c r="IGC6" s="161"/>
      <c r="IGD6" s="161"/>
      <c r="IGE6" s="161"/>
      <c r="IGF6" s="161"/>
      <c r="IGG6" s="161"/>
      <c r="IGH6" s="161"/>
      <c r="IGI6" s="161"/>
      <c r="IGJ6" s="161"/>
      <c r="IGK6" s="161"/>
      <c r="IGL6" s="161"/>
      <c r="IGM6" s="161"/>
      <c r="IGN6" s="161"/>
      <c r="IGO6" s="161"/>
      <c r="IGP6" s="161"/>
      <c r="IGQ6" s="161"/>
      <c r="IGR6" s="161"/>
      <c r="IGS6" s="161"/>
      <c r="IGT6" s="161"/>
      <c r="IGU6" s="161"/>
      <c r="IGV6" s="161"/>
      <c r="IGW6" s="161"/>
      <c r="IGX6" s="161"/>
      <c r="IGY6" s="161"/>
      <c r="IGZ6" s="161"/>
      <c r="IHA6" s="161"/>
      <c r="IHB6" s="161"/>
      <c r="IHC6" s="161"/>
      <c r="IHD6" s="161"/>
      <c r="IHE6" s="161"/>
      <c r="IHF6" s="161"/>
      <c r="IHG6" s="161"/>
      <c r="IHH6" s="161"/>
      <c r="IHI6" s="161"/>
      <c r="IHJ6" s="161"/>
      <c r="IHK6" s="161"/>
      <c r="IHL6" s="161"/>
      <c r="IHM6" s="161"/>
      <c r="IHN6" s="161"/>
      <c r="IHO6" s="161"/>
      <c r="IHP6" s="161"/>
      <c r="IHQ6" s="161"/>
      <c r="IHR6" s="161"/>
      <c r="IHS6" s="161"/>
      <c r="IHT6" s="161"/>
      <c r="IHU6" s="161"/>
      <c r="IHV6" s="161"/>
      <c r="IHW6" s="161"/>
      <c r="IHX6" s="161"/>
      <c r="IHY6" s="161"/>
      <c r="IHZ6" s="161"/>
      <c r="IIA6" s="161"/>
      <c r="IIB6" s="161"/>
      <c r="IIC6" s="161"/>
      <c r="IID6" s="161"/>
      <c r="IIE6" s="161"/>
      <c r="IIF6" s="161"/>
      <c r="IIG6" s="161"/>
      <c r="IIH6" s="161"/>
      <c r="III6" s="161"/>
      <c r="IIJ6" s="161"/>
      <c r="IIK6" s="161"/>
      <c r="IIL6" s="161"/>
      <c r="IIM6" s="161"/>
      <c r="IIN6" s="161"/>
      <c r="IIO6" s="161"/>
      <c r="IIP6" s="161"/>
      <c r="IIQ6" s="161"/>
      <c r="IIR6" s="161"/>
      <c r="IIS6" s="161"/>
      <c r="IIT6" s="161"/>
      <c r="IIU6" s="161"/>
      <c r="IIV6" s="161"/>
      <c r="IIW6" s="161"/>
      <c r="IIX6" s="161"/>
      <c r="IIY6" s="161"/>
      <c r="IIZ6" s="161"/>
      <c r="IJA6" s="161"/>
      <c r="IJB6" s="161"/>
      <c r="IJC6" s="161"/>
      <c r="IJD6" s="161"/>
      <c r="IJE6" s="161"/>
      <c r="IJF6" s="161"/>
      <c r="IJG6" s="161"/>
      <c r="IJH6" s="161"/>
      <c r="IJI6" s="161"/>
      <c r="IJJ6" s="161"/>
      <c r="IJK6" s="161"/>
      <c r="IJL6" s="161"/>
      <c r="IJM6" s="161"/>
      <c r="IJN6" s="161"/>
      <c r="IJO6" s="161"/>
      <c r="IJP6" s="161"/>
      <c r="IJQ6" s="161"/>
      <c r="IJR6" s="161"/>
      <c r="IJS6" s="161"/>
      <c r="IJT6" s="161"/>
      <c r="IJU6" s="161"/>
      <c r="IJV6" s="161"/>
      <c r="IJW6" s="161"/>
      <c r="IJX6" s="161"/>
      <c r="IJY6" s="161"/>
      <c r="IJZ6" s="161"/>
      <c r="IKA6" s="161"/>
      <c r="IKB6" s="161"/>
      <c r="IKC6" s="161"/>
      <c r="IKD6" s="161"/>
      <c r="IKE6" s="161"/>
      <c r="IKF6" s="161"/>
      <c r="IKG6" s="161"/>
      <c r="IKH6" s="161"/>
      <c r="IKI6" s="161"/>
      <c r="IKJ6" s="161"/>
      <c r="IKK6" s="161"/>
      <c r="IKL6" s="161"/>
      <c r="IKM6" s="161"/>
      <c r="IKN6" s="161"/>
      <c r="IKO6" s="161"/>
      <c r="IKP6" s="161"/>
      <c r="IKQ6" s="161"/>
      <c r="IKR6" s="161"/>
      <c r="IKS6" s="161"/>
      <c r="IKT6" s="161"/>
      <c r="IKU6" s="161"/>
      <c r="IKV6" s="161"/>
      <c r="IKW6" s="161"/>
      <c r="IKX6" s="161"/>
      <c r="IKY6" s="161"/>
      <c r="IKZ6" s="161"/>
      <c r="ILA6" s="161"/>
      <c r="ILB6" s="161"/>
      <c r="ILC6" s="161"/>
      <c r="ILD6" s="161"/>
      <c r="ILE6" s="161"/>
      <c r="ILF6" s="161"/>
      <c r="ILG6" s="161"/>
      <c r="ILH6" s="161"/>
      <c r="ILI6" s="161"/>
      <c r="ILJ6" s="161"/>
      <c r="ILK6" s="161"/>
      <c r="ILL6" s="161"/>
      <c r="ILM6" s="161"/>
      <c r="ILN6" s="161"/>
      <c r="ILO6" s="161"/>
      <c r="ILP6" s="161"/>
      <c r="ILQ6" s="161"/>
      <c r="ILR6" s="161"/>
      <c r="ILS6" s="161"/>
      <c r="ILT6" s="161"/>
      <c r="ILU6" s="161"/>
      <c r="ILV6" s="161"/>
      <c r="ILW6" s="161"/>
      <c r="ILX6" s="161"/>
      <c r="ILY6" s="161"/>
      <c r="ILZ6" s="161"/>
      <c r="IMA6" s="161"/>
      <c r="IMB6" s="161"/>
      <c r="IMC6" s="161"/>
      <c r="IMD6" s="161"/>
      <c r="IME6" s="161"/>
      <c r="IMF6" s="161"/>
      <c r="IMG6" s="161"/>
      <c r="IMH6" s="161"/>
      <c r="IMI6" s="161"/>
      <c r="IMJ6" s="161"/>
      <c r="IMK6" s="161"/>
      <c r="IML6" s="161"/>
      <c r="IMM6" s="161"/>
      <c r="IMN6" s="161"/>
      <c r="IMO6" s="161"/>
      <c r="IMP6" s="161"/>
      <c r="IMQ6" s="161"/>
      <c r="IMR6" s="161"/>
      <c r="IMS6" s="161"/>
      <c r="IMT6" s="161"/>
      <c r="IMU6" s="161"/>
      <c r="IMV6" s="161"/>
      <c r="IMW6" s="161"/>
      <c r="IMX6" s="161"/>
      <c r="IMY6" s="161"/>
      <c r="IMZ6" s="161"/>
      <c r="INA6" s="161"/>
      <c r="INB6" s="161"/>
      <c r="INC6" s="161"/>
      <c r="IND6" s="161"/>
      <c r="INE6" s="161"/>
      <c r="INF6" s="161"/>
      <c r="ING6" s="161"/>
      <c r="INH6" s="161"/>
      <c r="INI6" s="161"/>
      <c r="INJ6" s="161"/>
      <c r="INK6" s="161"/>
      <c r="INL6" s="161"/>
      <c r="INM6" s="161"/>
      <c r="INN6" s="161"/>
      <c r="INO6" s="161"/>
      <c r="INP6" s="161"/>
      <c r="INQ6" s="161"/>
      <c r="INR6" s="161"/>
      <c r="INS6" s="161"/>
      <c r="INT6" s="161"/>
      <c r="INU6" s="161"/>
      <c r="INV6" s="161"/>
      <c r="INW6" s="161"/>
      <c r="INX6" s="161"/>
      <c r="INY6" s="161"/>
      <c r="INZ6" s="161"/>
      <c r="IOA6" s="161"/>
      <c r="IOB6" s="161"/>
      <c r="IOC6" s="161"/>
      <c r="IOD6" s="161"/>
      <c r="IOE6" s="161"/>
      <c r="IOF6" s="161"/>
      <c r="IOG6" s="161"/>
      <c r="IOH6" s="161"/>
      <c r="IOI6" s="161"/>
      <c r="IOJ6" s="161"/>
      <c r="IOK6" s="161"/>
      <c r="IOL6" s="161"/>
      <c r="IOM6" s="161"/>
      <c r="ION6" s="161"/>
      <c r="IOO6" s="161"/>
      <c r="IOP6" s="161"/>
      <c r="IOQ6" s="161"/>
      <c r="IOR6" s="161"/>
      <c r="IOS6" s="161"/>
      <c r="IOT6" s="161"/>
      <c r="IOU6" s="161"/>
      <c r="IOV6" s="161"/>
      <c r="IOW6" s="161"/>
      <c r="IOX6" s="161"/>
      <c r="IOY6" s="161"/>
      <c r="IOZ6" s="161"/>
      <c r="IPA6" s="161"/>
      <c r="IPB6" s="161"/>
      <c r="IPC6" s="161"/>
      <c r="IPD6" s="161"/>
      <c r="IPE6" s="161"/>
      <c r="IPF6" s="161"/>
      <c r="IPG6" s="161"/>
      <c r="IPH6" s="161"/>
      <c r="IPI6" s="161"/>
      <c r="IPJ6" s="161"/>
      <c r="IPK6" s="161"/>
      <c r="IPL6" s="161"/>
      <c r="IPM6" s="161"/>
      <c r="IPN6" s="161"/>
      <c r="IPO6" s="161"/>
      <c r="IPP6" s="161"/>
      <c r="IPQ6" s="161"/>
      <c r="IPR6" s="161"/>
      <c r="IPS6" s="161"/>
      <c r="IPT6" s="161"/>
      <c r="IPU6" s="161"/>
      <c r="IPV6" s="161"/>
      <c r="IPW6" s="161"/>
      <c r="IPX6" s="161"/>
      <c r="IPY6" s="161"/>
      <c r="IPZ6" s="161"/>
      <c r="IQA6" s="161"/>
      <c r="IQB6" s="161"/>
      <c r="IQC6" s="161"/>
      <c r="IQD6" s="161"/>
      <c r="IQE6" s="161"/>
      <c r="IQF6" s="161"/>
      <c r="IQG6" s="161"/>
      <c r="IQH6" s="161"/>
      <c r="IQI6" s="161"/>
      <c r="IQJ6" s="161"/>
      <c r="IQK6" s="161"/>
      <c r="IQL6" s="161"/>
      <c r="IQM6" s="161"/>
      <c r="IQN6" s="161"/>
      <c r="IQO6" s="161"/>
      <c r="IQP6" s="161"/>
      <c r="IQQ6" s="161"/>
      <c r="IQR6" s="161"/>
      <c r="IQS6" s="161"/>
      <c r="IQT6" s="161"/>
      <c r="IQU6" s="161"/>
      <c r="IQV6" s="161"/>
      <c r="IQW6" s="161"/>
      <c r="IQX6" s="161"/>
      <c r="IQY6" s="161"/>
      <c r="IQZ6" s="161"/>
      <c r="IRA6" s="161"/>
      <c r="IRB6" s="161"/>
      <c r="IRC6" s="161"/>
      <c r="IRD6" s="161"/>
      <c r="IRE6" s="161"/>
      <c r="IRF6" s="161"/>
      <c r="IRG6" s="161"/>
      <c r="IRH6" s="161"/>
      <c r="IRI6" s="161"/>
      <c r="IRJ6" s="161"/>
      <c r="IRK6" s="161"/>
      <c r="IRL6" s="161"/>
      <c r="IRM6" s="161"/>
      <c r="IRN6" s="161"/>
      <c r="IRO6" s="161"/>
      <c r="IRP6" s="161"/>
      <c r="IRQ6" s="161"/>
      <c r="IRR6" s="161"/>
      <c r="IRS6" s="161"/>
      <c r="IRT6" s="161"/>
      <c r="IRU6" s="161"/>
      <c r="IRV6" s="161"/>
      <c r="IRW6" s="161"/>
      <c r="IRX6" s="161"/>
      <c r="IRY6" s="161"/>
      <c r="IRZ6" s="161"/>
      <c r="ISA6" s="161"/>
      <c r="ISB6" s="161"/>
      <c r="ISC6" s="161"/>
      <c r="ISD6" s="161"/>
      <c r="ISE6" s="161"/>
      <c r="ISF6" s="161"/>
      <c r="ISG6" s="161"/>
      <c r="ISH6" s="161"/>
      <c r="ISI6" s="161"/>
      <c r="ISJ6" s="161"/>
      <c r="ISK6" s="161"/>
      <c r="ISL6" s="161"/>
      <c r="ISM6" s="161"/>
      <c r="ISN6" s="161"/>
      <c r="ISO6" s="161"/>
      <c r="ISP6" s="161"/>
      <c r="ISQ6" s="161"/>
      <c r="ISR6" s="161"/>
      <c r="ISS6" s="161"/>
      <c r="IST6" s="161"/>
      <c r="ISU6" s="161"/>
      <c r="ISV6" s="161"/>
      <c r="ISW6" s="161"/>
      <c r="ISX6" s="161"/>
      <c r="ISY6" s="161"/>
      <c r="ISZ6" s="161"/>
      <c r="ITA6" s="161"/>
      <c r="ITB6" s="161"/>
      <c r="ITC6" s="161"/>
      <c r="ITD6" s="161"/>
      <c r="ITE6" s="161"/>
      <c r="ITF6" s="161"/>
      <c r="ITG6" s="161"/>
      <c r="ITH6" s="161"/>
      <c r="ITI6" s="161"/>
      <c r="ITJ6" s="161"/>
      <c r="ITK6" s="161"/>
      <c r="ITL6" s="161"/>
      <c r="ITM6" s="161"/>
      <c r="ITN6" s="161"/>
      <c r="ITO6" s="161"/>
      <c r="ITP6" s="161"/>
      <c r="ITQ6" s="161"/>
      <c r="ITR6" s="161"/>
      <c r="ITS6" s="161"/>
      <c r="ITT6" s="161"/>
      <c r="ITU6" s="161"/>
      <c r="ITV6" s="161"/>
      <c r="ITW6" s="161"/>
      <c r="ITX6" s="161"/>
      <c r="ITY6" s="161"/>
      <c r="ITZ6" s="161"/>
      <c r="IUA6" s="161"/>
      <c r="IUB6" s="161"/>
      <c r="IUC6" s="161"/>
      <c r="IUD6" s="161"/>
      <c r="IUE6" s="161"/>
      <c r="IUF6" s="161"/>
      <c r="IUG6" s="161"/>
      <c r="IUH6" s="161"/>
      <c r="IUI6" s="161"/>
      <c r="IUJ6" s="161"/>
      <c r="IUK6" s="161"/>
      <c r="IUL6" s="161"/>
      <c r="IUM6" s="161"/>
      <c r="IUN6" s="161"/>
      <c r="IUO6" s="161"/>
      <c r="IUP6" s="161"/>
      <c r="IUQ6" s="161"/>
      <c r="IUR6" s="161"/>
      <c r="IUS6" s="161"/>
      <c r="IUT6" s="161"/>
      <c r="IUU6" s="161"/>
      <c r="IUV6" s="161"/>
      <c r="IUW6" s="161"/>
      <c r="IUX6" s="161"/>
      <c r="IUY6" s="161"/>
      <c r="IUZ6" s="161"/>
      <c r="IVA6" s="161"/>
      <c r="IVB6" s="161"/>
      <c r="IVC6" s="161"/>
      <c r="IVD6" s="161"/>
      <c r="IVE6" s="161"/>
      <c r="IVF6" s="161"/>
      <c r="IVG6" s="161"/>
      <c r="IVH6" s="161"/>
      <c r="IVI6" s="161"/>
      <c r="IVJ6" s="161"/>
      <c r="IVK6" s="161"/>
      <c r="IVL6" s="161"/>
      <c r="IVM6" s="161"/>
      <c r="IVN6" s="161"/>
      <c r="IVO6" s="161"/>
      <c r="IVP6" s="161"/>
      <c r="IVQ6" s="161"/>
      <c r="IVR6" s="161"/>
      <c r="IVS6" s="161"/>
      <c r="IVT6" s="161"/>
      <c r="IVU6" s="161"/>
      <c r="IVV6" s="161"/>
      <c r="IVW6" s="161"/>
      <c r="IVX6" s="161"/>
      <c r="IVY6" s="161"/>
      <c r="IVZ6" s="161"/>
      <c r="IWA6" s="161"/>
      <c r="IWB6" s="161"/>
      <c r="IWC6" s="161"/>
      <c r="IWD6" s="161"/>
      <c r="IWE6" s="161"/>
      <c r="IWF6" s="161"/>
      <c r="IWG6" s="161"/>
      <c r="IWH6" s="161"/>
      <c r="IWI6" s="161"/>
      <c r="IWJ6" s="161"/>
      <c r="IWK6" s="161"/>
      <c r="IWL6" s="161"/>
      <c r="IWM6" s="161"/>
      <c r="IWN6" s="161"/>
      <c r="IWO6" s="161"/>
      <c r="IWP6" s="161"/>
      <c r="IWQ6" s="161"/>
      <c r="IWR6" s="161"/>
      <c r="IWS6" s="161"/>
      <c r="IWT6" s="161"/>
      <c r="IWU6" s="161"/>
      <c r="IWV6" s="161"/>
      <c r="IWW6" s="161"/>
      <c r="IWX6" s="161"/>
      <c r="IWY6" s="161"/>
      <c r="IWZ6" s="161"/>
      <c r="IXA6" s="161"/>
      <c r="IXB6" s="161"/>
      <c r="IXC6" s="161"/>
      <c r="IXD6" s="161"/>
      <c r="IXE6" s="161"/>
      <c r="IXF6" s="161"/>
      <c r="IXG6" s="161"/>
      <c r="IXH6" s="161"/>
      <c r="IXI6" s="161"/>
      <c r="IXJ6" s="161"/>
      <c r="IXK6" s="161"/>
      <c r="IXL6" s="161"/>
      <c r="IXM6" s="161"/>
      <c r="IXN6" s="161"/>
      <c r="IXO6" s="161"/>
      <c r="IXP6" s="161"/>
      <c r="IXQ6" s="161"/>
      <c r="IXR6" s="161"/>
      <c r="IXS6" s="161"/>
      <c r="IXT6" s="161"/>
      <c r="IXU6" s="161"/>
      <c r="IXV6" s="161"/>
      <c r="IXW6" s="161"/>
      <c r="IXX6" s="161"/>
      <c r="IXY6" s="161"/>
      <c r="IXZ6" s="161"/>
      <c r="IYA6" s="161"/>
      <c r="IYB6" s="161"/>
      <c r="IYC6" s="161"/>
      <c r="IYD6" s="161"/>
      <c r="IYE6" s="161"/>
      <c r="IYF6" s="161"/>
      <c r="IYG6" s="161"/>
      <c r="IYH6" s="161"/>
      <c r="IYI6" s="161"/>
      <c r="IYJ6" s="161"/>
      <c r="IYK6" s="161"/>
      <c r="IYL6" s="161"/>
      <c r="IYM6" s="161"/>
      <c r="IYN6" s="161"/>
      <c r="IYO6" s="161"/>
      <c r="IYP6" s="161"/>
      <c r="IYQ6" s="161"/>
      <c r="IYR6" s="161"/>
      <c r="IYS6" s="161"/>
      <c r="IYT6" s="161"/>
      <c r="IYU6" s="161"/>
      <c r="IYV6" s="161"/>
      <c r="IYW6" s="161"/>
      <c r="IYX6" s="161"/>
      <c r="IYY6" s="161"/>
      <c r="IYZ6" s="161"/>
      <c r="IZA6" s="161"/>
      <c r="IZB6" s="161"/>
      <c r="IZC6" s="161"/>
      <c r="IZD6" s="161"/>
      <c r="IZE6" s="161"/>
      <c r="IZF6" s="161"/>
      <c r="IZG6" s="161"/>
      <c r="IZH6" s="161"/>
      <c r="IZI6" s="161"/>
      <c r="IZJ6" s="161"/>
      <c r="IZK6" s="161"/>
      <c r="IZL6" s="161"/>
      <c r="IZM6" s="161"/>
      <c r="IZN6" s="161"/>
      <c r="IZO6" s="161"/>
      <c r="IZP6" s="161"/>
      <c r="IZQ6" s="161"/>
      <c r="IZR6" s="161"/>
      <c r="IZS6" s="161"/>
      <c r="IZT6" s="161"/>
      <c r="IZU6" s="161"/>
      <c r="IZV6" s="161"/>
      <c r="IZW6" s="161"/>
      <c r="IZX6" s="161"/>
      <c r="IZY6" s="161"/>
      <c r="IZZ6" s="161"/>
      <c r="JAA6" s="161"/>
      <c r="JAB6" s="161"/>
      <c r="JAC6" s="161"/>
      <c r="JAD6" s="161"/>
      <c r="JAE6" s="161"/>
      <c r="JAF6" s="161"/>
      <c r="JAG6" s="161"/>
      <c r="JAH6" s="161"/>
      <c r="JAI6" s="161"/>
      <c r="JAJ6" s="161"/>
      <c r="JAK6" s="161"/>
      <c r="JAL6" s="161"/>
      <c r="JAM6" s="161"/>
      <c r="JAN6" s="161"/>
      <c r="JAO6" s="161"/>
      <c r="JAP6" s="161"/>
      <c r="JAQ6" s="161"/>
      <c r="JAR6" s="161"/>
      <c r="JAS6" s="161"/>
      <c r="JAT6" s="161"/>
      <c r="JAU6" s="161"/>
      <c r="JAV6" s="161"/>
      <c r="JAW6" s="161"/>
      <c r="JAX6" s="161"/>
      <c r="JAY6" s="161"/>
      <c r="JAZ6" s="161"/>
      <c r="JBA6" s="161"/>
      <c r="JBB6" s="161"/>
      <c r="JBC6" s="161"/>
      <c r="JBD6" s="161"/>
      <c r="JBE6" s="161"/>
      <c r="JBF6" s="161"/>
      <c r="JBG6" s="161"/>
      <c r="JBH6" s="161"/>
      <c r="JBI6" s="161"/>
      <c r="JBJ6" s="161"/>
      <c r="JBK6" s="161"/>
      <c r="JBL6" s="161"/>
      <c r="JBM6" s="161"/>
      <c r="JBN6" s="161"/>
      <c r="JBO6" s="161"/>
      <c r="JBP6" s="161"/>
      <c r="JBQ6" s="161"/>
      <c r="JBR6" s="161"/>
      <c r="JBS6" s="161"/>
      <c r="JBT6" s="161"/>
      <c r="JBU6" s="161"/>
      <c r="JBV6" s="161"/>
      <c r="JBW6" s="161"/>
      <c r="JBX6" s="161"/>
      <c r="JBY6" s="161"/>
      <c r="JBZ6" s="161"/>
      <c r="JCA6" s="161"/>
      <c r="JCB6" s="161"/>
      <c r="JCC6" s="161"/>
      <c r="JCD6" s="161"/>
      <c r="JCE6" s="161"/>
      <c r="JCF6" s="161"/>
      <c r="JCG6" s="161"/>
      <c r="JCH6" s="161"/>
      <c r="JCI6" s="161"/>
      <c r="JCJ6" s="161"/>
      <c r="JCK6" s="161"/>
      <c r="JCL6" s="161"/>
      <c r="JCM6" s="161"/>
      <c r="JCN6" s="161"/>
      <c r="JCO6" s="161"/>
      <c r="JCP6" s="161"/>
      <c r="JCQ6" s="161"/>
      <c r="JCR6" s="161"/>
      <c r="JCS6" s="161"/>
      <c r="JCT6" s="161"/>
      <c r="JCU6" s="161"/>
      <c r="JCV6" s="161"/>
      <c r="JCW6" s="161"/>
      <c r="JCX6" s="161"/>
      <c r="JCY6" s="161"/>
      <c r="JCZ6" s="161"/>
      <c r="JDA6" s="161"/>
      <c r="JDB6" s="161"/>
      <c r="JDC6" s="161"/>
      <c r="JDD6" s="161"/>
      <c r="JDE6" s="161"/>
      <c r="JDF6" s="161"/>
      <c r="JDG6" s="161"/>
      <c r="JDH6" s="161"/>
      <c r="JDI6" s="161"/>
      <c r="JDJ6" s="161"/>
      <c r="JDK6" s="161"/>
      <c r="JDL6" s="161"/>
      <c r="JDM6" s="161"/>
      <c r="JDN6" s="161"/>
      <c r="JDO6" s="161"/>
      <c r="JDP6" s="161"/>
      <c r="JDQ6" s="161"/>
      <c r="JDR6" s="161"/>
      <c r="JDS6" s="161"/>
      <c r="JDT6" s="161"/>
      <c r="JDU6" s="161"/>
      <c r="JDV6" s="161"/>
      <c r="JDW6" s="161"/>
      <c r="JDX6" s="161"/>
      <c r="JDY6" s="161"/>
      <c r="JDZ6" s="161"/>
      <c r="JEA6" s="161"/>
      <c r="JEB6" s="161"/>
      <c r="JEC6" s="161"/>
      <c r="JED6" s="161"/>
      <c r="JEE6" s="161"/>
      <c r="JEF6" s="161"/>
      <c r="JEG6" s="161"/>
      <c r="JEH6" s="161"/>
      <c r="JEI6" s="161"/>
      <c r="JEJ6" s="161"/>
      <c r="JEK6" s="161"/>
      <c r="JEL6" s="161"/>
      <c r="JEM6" s="161"/>
      <c r="JEN6" s="161"/>
      <c r="JEO6" s="161"/>
      <c r="JEP6" s="161"/>
      <c r="JEQ6" s="161"/>
      <c r="JER6" s="161"/>
      <c r="JES6" s="161"/>
      <c r="JET6" s="161"/>
      <c r="JEU6" s="161"/>
      <c r="JEV6" s="161"/>
      <c r="JEW6" s="161"/>
      <c r="JEX6" s="161"/>
      <c r="JEY6" s="161"/>
      <c r="JEZ6" s="161"/>
      <c r="JFA6" s="161"/>
      <c r="JFB6" s="161"/>
      <c r="JFC6" s="161"/>
      <c r="JFD6" s="161"/>
      <c r="JFE6" s="161"/>
      <c r="JFF6" s="161"/>
      <c r="JFG6" s="161"/>
      <c r="JFH6" s="161"/>
      <c r="JFI6" s="161"/>
      <c r="JFJ6" s="161"/>
      <c r="JFK6" s="161"/>
      <c r="JFL6" s="161"/>
      <c r="JFM6" s="161"/>
      <c r="JFN6" s="161"/>
      <c r="JFO6" s="161"/>
      <c r="JFP6" s="161"/>
      <c r="JFQ6" s="161"/>
      <c r="JFR6" s="161"/>
      <c r="JFS6" s="161"/>
      <c r="JFT6" s="161"/>
      <c r="JFU6" s="161"/>
      <c r="JFV6" s="161"/>
      <c r="JFW6" s="161"/>
      <c r="JFX6" s="161"/>
      <c r="JFY6" s="161"/>
      <c r="JFZ6" s="161"/>
      <c r="JGA6" s="161"/>
      <c r="JGB6" s="161"/>
      <c r="JGC6" s="161"/>
      <c r="JGD6" s="161"/>
      <c r="JGE6" s="161"/>
      <c r="JGF6" s="161"/>
      <c r="JGG6" s="161"/>
      <c r="JGH6" s="161"/>
      <c r="JGI6" s="161"/>
      <c r="JGJ6" s="161"/>
      <c r="JGK6" s="161"/>
      <c r="JGL6" s="161"/>
      <c r="JGM6" s="161"/>
      <c r="JGN6" s="161"/>
      <c r="JGO6" s="161"/>
      <c r="JGP6" s="161"/>
      <c r="JGQ6" s="161"/>
      <c r="JGR6" s="161"/>
      <c r="JGS6" s="161"/>
      <c r="JGT6" s="161"/>
      <c r="JGU6" s="161"/>
      <c r="JGV6" s="161"/>
      <c r="JGW6" s="161"/>
      <c r="JGX6" s="161"/>
      <c r="JGY6" s="161"/>
      <c r="JGZ6" s="161"/>
      <c r="JHA6" s="161"/>
      <c r="JHB6" s="161"/>
      <c r="JHC6" s="161"/>
      <c r="JHD6" s="161"/>
      <c r="JHE6" s="161"/>
      <c r="JHF6" s="161"/>
      <c r="JHG6" s="161"/>
      <c r="JHH6" s="161"/>
      <c r="JHI6" s="161"/>
      <c r="JHJ6" s="161"/>
      <c r="JHK6" s="161"/>
      <c r="JHL6" s="161"/>
      <c r="JHM6" s="161"/>
      <c r="JHN6" s="161"/>
      <c r="JHO6" s="161"/>
      <c r="JHP6" s="161"/>
      <c r="JHQ6" s="161"/>
      <c r="JHR6" s="161"/>
      <c r="JHS6" s="161"/>
      <c r="JHT6" s="161"/>
      <c r="JHU6" s="161"/>
      <c r="JHV6" s="161"/>
      <c r="JHW6" s="161"/>
      <c r="JHX6" s="161"/>
      <c r="JHY6" s="161"/>
      <c r="JHZ6" s="161"/>
      <c r="JIA6" s="161"/>
      <c r="JIB6" s="161"/>
      <c r="JIC6" s="161"/>
      <c r="JID6" s="161"/>
      <c r="JIE6" s="161"/>
      <c r="JIF6" s="161"/>
      <c r="JIG6" s="161"/>
      <c r="JIH6" s="161"/>
      <c r="JII6" s="161"/>
      <c r="JIJ6" s="161"/>
      <c r="JIK6" s="161"/>
      <c r="JIL6" s="161"/>
      <c r="JIM6" s="161"/>
      <c r="JIN6" s="161"/>
      <c r="JIO6" s="161"/>
      <c r="JIP6" s="161"/>
      <c r="JIQ6" s="161"/>
      <c r="JIR6" s="161"/>
      <c r="JIS6" s="161"/>
      <c r="JIT6" s="161"/>
      <c r="JIU6" s="161"/>
      <c r="JIV6" s="161"/>
      <c r="JIW6" s="161"/>
      <c r="JIX6" s="161"/>
      <c r="JIY6" s="161"/>
      <c r="JIZ6" s="161"/>
      <c r="JJA6" s="161"/>
      <c r="JJB6" s="161"/>
      <c r="JJC6" s="161"/>
      <c r="JJD6" s="161"/>
      <c r="JJE6" s="161"/>
      <c r="JJF6" s="161"/>
      <c r="JJG6" s="161"/>
      <c r="JJH6" s="161"/>
      <c r="JJI6" s="161"/>
      <c r="JJJ6" s="161"/>
      <c r="JJK6" s="161"/>
      <c r="JJL6" s="161"/>
      <c r="JJM6" s="161"/>
      <c r="JJN6" s="161"/>
      <c r="JJO6" s="161"/>
      <c r="JJP6" s="161"/>
      <c r="JJQ6" s="161"/>
      <c r="JJR6" s="161"/>
      <c r="JJS6" s="161"/>
      <c r="JJT6" s="161"/>
      <c r="JJU6" s="161"/>
      <c r="JJV6" s="161"/>
      <c r="JJW6" s="161"/>
      <c r="JJX6" s="161"/>
      <c r="JJY6" s="161"/>
      <c r="JJZ6" s="161"/>
      <c r="JKA6" s="161"/>
      <c r="JKB6" s="161"/>
      <c r="JKC6" s="161"/>
      <c r="JKD6" s="161"/>
      <c r="JKE6" s="161"/>
      <c r="JKF6" s="161"/>
      <c r="JKG6" s="161"/>
      <c r="JKH6" s="161"/>
      <c r="JKI6" s="161"/>
      <c r="JKJ6" s="161"/>
      <c r="JKK6" s="161"/>
      <c r="JKL6" s="161"/>
      <c r="JKM6" s="161"/>
      <c r="JKN6" s="161"/>
      <c r="JKO6" s="161"/>
      <c r="JKP6" s="161"/>
      <c r="JKQ6" s="161"/>
      <c r="JKR6" s="161"/>
      <c r="JKS6" s="161"/>
      <c r="JKT6" s="161"/>
      <c r="JKU6" s="161"/>
      <c r="JKV6" s="161"/>
      <c r="JKW6" s="161"/>
      <c r="JKX6" s="161"/>
      <c r="JKY6" s="161"/>
      <c r="JKZ6" s="161"/>
      <c r="JLA6" s="161"/>
      <c r="JLB6" s="161"/>
      <c r="JLC6" s="161"/>
      <c r="JLD6" s="161"/>
      <c r="JLE6" s="161"/>
      <c r="JLF6" s="161"/>
      <c r="JLG6" s="161"/>
      <c r="JLH6" s="161"/>
      <c r="JLI6" s="161"/>
      <c r="JLJ6" s="161"/>
      <c r="JLK6" s="161"/>
      <c r="JLL6" s="161"/>
      <c r="JLM6" s="161"/>
      <c r="JLN6" s="161"/>
      <c r="JLO6" s="161"/>
      <c r="JLP6" s="161"/>
      <c r="JLQ6" s="161"/>
      <c r="JLR6" s="161"/>
      <c r="JLS6" s="161"/>
      <c r="JLT6" s="161"/>
      <c r="JLU6" s="161"/>
      <c r="JLV6" s="161"/>
      <c r="JLW6" s="161"/>
      <c r="JLX6" s="161"/>
      <c r="JLY6" s="161"/>
      <c r="JLZ6" s="161"/>
      <c r="JMA6" s="161"/>
      <c r="JMB6" s="161"/>
      <c r="JMC6" s="161"/>
      <c r="JMD6" s="161"/>
      <c r="JME6" s="161"/>
      <c r="JMF6" s="161"/>
      <c r="JMG6" s="161"/>
      <c r="JMH6" s="161"/>
      <c r="JMI6" s="161"/>
      <c r="JMJ6" s="161"/>
      <c r="JMK6" s="161"/>
      <c r="JML6" s="161"/>
      <c r="JMM6" s="161"/>
      <c r="JMN6" s="161"/>
      <c r="JMO6" s="161"/>
      <c r="JMP6" s="161"/>
      <c r="JMQ6" s="161"/>
      <c r="JMR6" s="161"/>
      <c r="JMS6" s="161"/>
      <c r="JMT6" s="161"/>
      <c r="JMU6" s="161"/>
      <c r="JMV6" s="161"/>
      <c r="JMW6" s="161"/>
      <c r="JMX6" s="161"/>
      <c r="JMY6" s="161"/>
      <c r="JMZ6" s="161"/>
      <c r="JNA6" s="161"/>
      <c r="JNB6" s="161"/>
      <c r="JNC6" s="161"/>
      <c r="JND6" s="161"/>
      <c r="JNE6" s="161"/>
      <c r="JNF6" s="161"/>
      <c r="JNG6" s="161"/>
      <c r="JNH6" s="161"/>
      <c r="JNI6" s="161"/>
      <c r="JNJ6" s="161"/>
      <c r="JNK6" s="161"/>
      <c r="JNL6" s="161"/>
      <c r="JNM6" s="161"/>
      <c r="JNN6" s="161"/>
      <c r="JNO6" s="161"/>
      <c r="JNP6" s="161"/>
      <c r="JNQ6" s="161"/>
      <c r="JNR6" s="161"/>
      <c r="JNS6" s="161"/>
      <c r="JNT6" s="161"/>
      <c r="JNU6" s="161"/>
      <c r="JNV6" s="161"/>
      <c r="JNW6" s="161"/>
      <c r="JNX6" s="161"/>
      <c r="JNY6" s="161"/>
      <c r="JNZ6" s="161"/>
      <c r="JOA6" s="161"/>
      <c r="JOB6" s="161"/>
      <c r="JOC6" s="161"/>
      <c r="JOD6" s="161"/>
      <c r="JOE6" s="161"/>
      <c r="JOF6" s="161"/>
      <c r="JOG6" s="161"/>
      <c r="JOH6" s="161"/>
      <c r="JOI6" s="161"/>
      <c r="JOJ6" s="161"/>
      <c r="JOK6" s="161"/>
      <c r="JOL6" s="161"/>
      <c r="JOM6" s="161"/>
      <c r="JON6" s="161"/>
      <c r="JOO6" s="161"/>
      <c r="JOP6" s="161"/>
      <c r="JOQ6" s="161"/>
      <c r="JOR6" s="161"/>
      <c r="JOS6" s="161"/>
      <c r="JOT6" s="161"/>
      <c r="JOU6" s="161"/>
      <c r="JOV6" s="161"/>
      <c r="JOW6" s="161"/>
      <c r="JOX6" s="161"/>
      <c r="JOY6" s="161"/>
      <c r="JOZ6" s="161"/>
      <c r="JPA6" s="161"/>
      <c r="JPB6" s="161"/>
      <c r="JPC6" s="161"/>
      <c r="JPD6" s="161"/>
      <c r="JPE6" s="161"/>
      <c r="JPF6" s="161"/>
      <c r="JPG6" s="161"/>
      <c r="JPH6" s="161"/>
      <c r="JPI6" s="161"/>
      <c r="JPJ6" s="161"/>
      <c r="JPK6" s="161"/>
      <c r="JPL6" s="161"/>
      <c r="JPM6" s="161"/>
      <c r="JPN6" s="161"/>
      <c r="JPO6" s="161"/>
      <c r="JPP6" s="161"/>
      <c r="JPQ6" s="161"/>
      <c r="JPR6" s="161"/>
      <c r="JPS6" s="161"/>
      <c r="JPT6" s="161"/>
      <c r="JPU6" s="161"/>
      <c r="JPV6" s="161"/>
      <c r="JPW6" s="161"/>
      <c r="JPX6" s="161"/>
      <c r="JPY6" s="161"/>
      <c r="JPZ6" s="161"/>
      <c r="JQA6" s="161"/>
      <c r="JQB6" s="161"/>
      <c r="JQC6" s="161"/>
      <c r="JQD6" s="161"/>
      <c r="JQE6" s="161"/>
      <c r="JQF6" s="161"/>
      <c r="JQG6" s="161"/>
      <c r="JQH6" s="161"/>
      <c r="JQI6" s="161"/>
      <c r="JQJ6" s="161"/>
      <c r="JQK6" s="161"/>
      <c r="JQL6" s="161"/>
      <c r="JQM6" s="161"/>
      <c r="JQN6" s="161"/>
      <c r="JQO6" s="161"/>
      <c r="JQP6" s="161"/>
      <c r="JQQ6" s="161"/>
      <c r="JQR6" s="161"/>
      <c r="JQS6" s="161"/>
      <c r="JQT6" s="161"/>
      <c r="JQU6" s="161"/>
      <c r="JQV6" s="161"/>
      <c r="JQW6" s="161"/>
      <c r="JQX6" s="161"/>
      <c r="JQY6" s="161"/>
      <c r="JQZ6" s="161"/>
      <c r="JRA6" s="161"/>
      <c r="JRB6" s="161"/>
      <c r="JRC6" s="161"/>
      <c r="JRD6" s="161"/>
      <c r="JRE6" s="161"/>
      <c r="JRF6" s="161"/>
      <c r="JRG6" s="161"/>
      <c r="JRH6" s="161"/>
      <c r="JRI6" s="161"/>
      <c r="JRJ6" s="161"/>
      <c r="JRK6" s="161"/>
      <c r="JRL6" s="161"/>
      <c r="JRM6" s="161"/>
      <c r="JRN6" s="161"/>
      <c r="JRO6" s="161"/>
      <c r="JRP6" s="161"/>
      <c r="JRQ6" s="161"/>
      <c r="JRR6" s="161"/>
      <c r="JRS6" s="161"/>
      <c r="JRT6" s="161"/>
      <c r="JRU6" s="161"/>
      <c r="JRV6" s="161"/>
      <c r="JRW6" s="161"/>
      <c r="JRX6" s="161"/>
      <c r="JRY6" s="161"/>
      <c r="JRZ6" s="161"/>
      <c r="JSA6" s="161"/>
      <c r="JSB6" s="161"/>
      <c r="JSC6" s="161"/>
      <c r="JSD6" s="161"/>
      <c r="JSE6" s="161"/>
      <c r="JSF6" s="161"/>
      <c r="JSG6" s="161"/>
      <c r="JSH6" s="161"/>
      <c r="JSI6" s="161"/>
      <c r="JSJ6" s="161"/>
      <c r="JSK6" s="161"/>
      <c r="JSL6" s="161"/>
      <c r="JSM6" s="161"/>
      <c r="JSN6" s="161"/>
      <c r="JSO6" s="161"/>
      <c r="JSP6" s="161"/>
      <c r="JSQ6" s="161"/>
      <c r="JSR6" s="161"/>
      <c r="JSS6" s="161"/>
      <c r="JST6" s="161"/>
      <c r="JSU6" s="161"/>
      <c r="JSV6" s="161"/>
      <c r="JSW6" s="161"/>
      <c r="JSX6" s="161"/>
      <c r="JSY6" s="161"/>
      <c r="JSZ6" s="161"/>
      <c r="JTA6" s="161"/>
      <c r="JTB6" s="161"/>
      <c r="JTC6" s="161"/>
      <c r="JTD6" s="161"/>
      <c r="JTE6" s="161"/>
      <c r="JTF6" s="161"/>
      <c r="JTG6" s="161"/>
      <c r="JTH6" s="161"/>
      <c r="JTI6" s="161"/>
      <c r="JTJ6" s="161"/>
      <c r="JTK6" s="161"/>
      <c r="JTL6" s="161"/>
      <c r="JTM6" s="161"/>
      <c r="JTN6" s="161"/>
      <c r="JTO6" s="161"/>
      <c r="JTP6" s="161"/>
      <c r="JTQ6" s="161"/>
      <c r="JTR6" s="161"/>
      <c r="JTS6" s="161"/>
      <c r="JTT6" s="161"/>
      <c r="JTU6" s="161"/>
      <c r="JTV6" s="161"/>
      <c r="JTW6" s="161"/>
      <c r="JTX6" s="161"/>
      <c r="JTY6" s="161"/>
      <c r="JTZ6" s="161"/>
      <c r="JUA6" s="161"/>
      <c r="JUB6" s="161"/>
      <c r="JUC6" s="161"/>
      <c r="JUD6" s="161"/>
      <c r="JUE6" s="161"/>
      <c r="JUF6" s="161"/>
      <c r="JUG6" s="161"/>
      <c r="JUH6" s="161"/>
      <c r="JUI6" s="161"/>
      <c r="JUJ6" s="161"/>
      <c r="JUK6" s="161"/>
      <c r="JUL6" s="161"/>
      <c r="JUM6" s="161"/>
      <c r="JUN6" s="161"/>
      <c r="JUO6" s="161"/>
      <c r="JUP6" s="161"/>
      <c r="JUQ6" s="161"/>
      <c r="JUR6" s="161"/>
      <c r="JUS6" s="161"/>
      <c r="JUT6" s="161"/>
      <c r="JUU6" s="161"/>
      <c r="JUV6" s="161"/>
      <c r="JUW6" s="161"/>
      <c r="JUX6" s="161"/>
      <c r="JUY6" s="161"/>
      <c r="JUZ6" s="161"/>
      <c r="JVA6" s="161"/>
      <c r="JVB6" s="161"/>
      <c r="JVC6" s="161"/>
      <c r="JVD6" s="161"/>
      <c r="JVE6" s="161"/>
      <c r="JVF6" s="161"/>
      <c r="JVG6" s="161"/>
      <c r="JVH6" s="161"/>
      <c r="JVI6" s="161"/>
      <c r="JVJ6" s="161"/>
      <c r="JVK6" s="161"/>
      <c r="JVL6" s="161"/>
      <c r="JVM6" s="161"/>
      <c r="JVN6" s="161"/>
      <c r="JVO6" s="161"/>
      <c r="JVP6" s="161"/>
      <c r="JVQ6" s="161"/>
      <c r="JVR6" s="161"/>
      <c r="JVS6" s="161"/>
      <c r="JVT6" s="161"/>
      <c r="JVU6" s="161"/>
      <c r="JVV6" s="161"/>
      <c r="JVW6" s="161"/>
      <c r="JVX6" s="161"/>
      <c r="JVY6" s="161"/>
      <c r="JVZ6" s="161"/>
      <c r="JWA6" s="161"/>
      <c r="JWB6" s="161"/>
      <c r="JWC6" s="161"/>
      <c r="JWD6" s="161"/>
      <c r="JWE6" s="161"/>
      <c r="JWF6" s="161"/>
      <c r="JWG6" s="161"/>
      <c r="JWH6" s="161"/>
      <c r="JWI6" s="161"/>
      <c r="JWJ6" s="161"/>
      <c r="JWK6" s="161"/>
      <c r="JWL6" s="161"/>
      <c r="JWM6" s="161"/>
      <c r="JWN6" s="161"/>
      <c r="JWO6" s="161"/>
      <c r="JWP6" s="161"/>
      <c r="JWQ6" s="161"/>
      <c r="JWR6" s="161"/>
      <c r="JWS6" s="161"/>
      <c r="JWT6" s="161"/>
      <c r="JWU6" s="161"/>
      <c r="JWV6" s="161"/>
      <c r="JWW6" s="161"/>
      <c r="JWX6" s="161"/>
      <c r="JWY6" s="161"/>
      <c r="JWZ6" s="161"/>
      <c r="JXA6" s="161"/>
      <c r="JXB6" s="161"/>
      <c r="JXC6" s="161"/>
      <c r="JXD6" s="161"/>
      <c r="JXE6" s="161"/>
      <c r="JXF6" s="161"/>
      <c r="JXG6" s="161"/>
      <c r="JXH6" s="161"/>
      <c r="JXI6" s="161"/>
      <c r="JXJ6" s="161"/>
      <c r="JXK6" s="161"/>
      <c r="JXL6" s="161"/>
      <c r="JXM6" s="161"/>
      <c r="JXN6" s="161"/>
      <c r="JXO6" s="161"/>
      <c r="JXP6" s="161"/>
      <c r="JXQ6" s="161"/>
      <c r="JXR6" s="161"/>
      <c r="JXS6" s="161"/>
      <c r="JXT6" s="161"/>
      <c r="JXU6" s="161"/>
      <c r="JXV6" s="161"/>
      <c r="JXW6" s="161"/>
      <c r="JXX6" s="161"/>
      <c r="JXY6" s="161"/>
      <c r="JXZ6" s="161"/>
      <c r="JYA6" s="161"/>
      <c r="JYB6" s="161"/>
      <c r="JYC6" s="161"/>
      <c r="JYD6" s="161"/>
      <c r="JYE6" s="161"/>
      <c r="JYF6" s="161"/>
      <c r="JYG6" s="161"/>
      <c r="JYH6" s="161"/>
      <c r="JYI6" s="161"/>
      <c r="JYJ6" s="161"/>
      <c r="JYK6" s="161"/>
      <c r="JYL6" s="161"/>
      <c r="JYM6" s="161"/>
      <c r="JYN6" s="161"/>
      <c r="JYO6" s="161"/>
      <c r="JYP6" s="161"/>
      <c r="JYQ6" s="161"/>
      <c r="JYR6" s="161"/>
      <c r="JYS6" s="161"/>
      <c r="JYT6" s="161"/>
      <c r="JYU6" s="161"/>
      <c r="JYV6" s="161"/>
      <c r="JYW6" s="161"/>
      <c r="JYX6" s="161"/>
      <c r="JYY6" s="161"/>
      <c r="JYZ6" s="161"/>
      <c r="JZA6" s="161"/>
      <c r="JZB6" s="161"/>
      <c r="JZC6" s="161"/>
      <c r="JZD6" s="161"/>
      <c r="JZE6" s="161"/>
      <c r="JZF6" s="161"/>
      <c r="JZG6" s="161"/>
      <c r="JZH6" s="161"/>
      <c r="JZI6" s="161"/>
      <c r="JZJ6" s="161"/>
      <c r="JZK6" s="161"/>
      <c r="JZL6" s="161"/>
      <c r="JZM6" s="161"/>
      <c r="JZN6" s="161"/>
      <c r="JZO6" s="161"/>
      <c r="JZP6" s="161"/>
      <c r="JZQ6" s="161"/>
      <c r="JZR6" s="161"/>
      <c r="JZS6" s="161"/>
      <c r="JZT6" s="161"/>
      <c r="JZU6" s="161"/>
      <c r="JZV6" s="161"/>
      <c r="JZW6" s="161"/>
      <c r="JZX6" s="161"/>
      <c r="JZY6" s="161"/>
      <c r="JZZ6" s="161"/>
      <c r="KAA6" s="161"/>
      <c r="KAB6" s="161"/>
      <c r="KAC6" s="161"/>
      <c r="KAD6" s="161"/>
      <c r="KAE6" s="161"/>
      <c r="KAF6" s="161"/>
      <c r="KAG6" s="161"/>
      <c r="KAH6" s="161"/>
      <c r="KAI6" s="161"/>
      <c r="KAJ6" s="161"/>
      <c r="KAK6" s="161"/>
      <c r="KAL6" s="161"/>
      <c r="KAM6" s="161"/>
      <c r="KAN6" s="161"/>
      <c r="KAO6" s="161"/>
      <c r="KAP6" s="161"/>
      <c r="KAQ6" s="161"/>
      <c r="KAR6" s="161"/>
      <c r="KAS6" s="161"/>
      <c r="KAT6" s="161"/>
      <c r="KAU6" s="161"/>
      <c r="KAV6" s="161"/>
      <c r="KAW6" s="161"/>
      <c r="KAX6" s="161"/>
      <c r="KAY6" s="161"/>
      <c r="KAZ6" s="161"/>
      <c r="KBA6" s="161"/>
      <c r="KBB6" s="161"/>
      <c r="KBC6" s="161"/>
      <c r="KBD6" s="161"/>
      <c r="KBE6" s="161"/>
      <c r="KBF6" s="161"/>
      <c r="KBG6" s="161"/>
      <c r="KBH6" s="161"/>
      <c r="KBI6" s="161"/>
      <c r="KBJ6" s="161"/>
      <c r="KBK6" s="161"/>
      <c r="KBL6" s="161"/>
      <c r="KBM6" s="161"/>
      <c r="KBN6" s="161"/>
      <c r="KBO6" s="161"/>
      <c r="KBP6" s="161"/>
      <c r="KBQ6" s="161"/>
      <c r="KBR6" s="161"/>
      <c r="KBS6" s="161"/>
      <c r="KBT6" s="161"/>
      <c r="KBU6" s="161"/>
      <c r="KBV6" s="161"/>
      <c r="KBW6" s="161"/>
      <c r="KBX6" s="161"/>
      <c r="KBY6" s="161"/>
      <c r="KBZ6" s="161"/>
      <c r="KCA6" s="161"/>
      <c r="KCB6" s="161"/>
      <c r="KCC6" s="161"/>
      <c r="KCD6" s="161"/>
      <c r="KCE6" s="161"/>
      <c r="KCF6" s="161"/>
      <c r="KCG6" s="161"/>
      <c r="KCH6" s="161"/>
      <c r="KCI6" s="161"/>
      <c r="KCJ6" s="161"/>
      <c r="KCK6" s="161"/>
      <c r="KCL6" s="161"/>
      <c r="KCM6" s="161"/>
      <c r="KCN6" s="161"/>
      <c r="KCO6" s="161"/>
      <c r="KCP6" s="161"/>
      <c r="KCQ6" s="161"/>
      <c r="KCR6" s="161"/>
      <c r="KCS6" s="161"/>
      <c r="KCT6" s="161"/>
      <c r="KCU6" s="161"/>
      <c r="KCV6" s="161"/>
      <c r="KCW6" s="161"/>
      <c r="KCX6" s="161"/>
      <c r="KCY6" s="161"/>
      <c r="KCZ6" s="161"/>
      <c r="KDA6" s="161"/>
      <c r="KDB6" s="161"/>
      <c r="KDC6" s="161"/>
      <c r="KDD6" s="161"/>
      <c r="KDE6" s="161"/>
      <c r="KDF6" s="161"/>
      <c r="KDG6" s="161"/>
      <c r="KDH6" s="161"/>
      <c r="KDI6" s="161"/>
      <c r="KDJ6" s="161"/>
      <c r="KDK6" s="161"/>
      <c r="KDL6" s="161"/>
      <c r="KDM6" s="161"/>
      <c r="KDN6" s="161"/>
      <c r="KDO6" s="161"/>
      <c r="KDP6" s="161"/>
      <c r="KDQ6" s="161"/>
      <c r="KDR6" s="161"/>
      <c r="KDS6" s="161"/>
      <c r="KDT6" s="161"/>
      <c r="KDU6" s="161"/>
      <c r="KDV6" s="161"/>
      <c r="KDW6" s="161"/>
      <c r="KDX6" s="161"/>
      <c r="KDY6" s="161"/>
      <c r="KDZ6" s="161"/>
      <c r="KEA6" s="161"/>
      <c r="KEB6" s="161"/>
      <c r="KEC6" s="161"/>
      <c r="KED6" s="161"/>
      <c r="KEE6" s="161"/>
      <c r="KEF6" s="161"/>
      <c r="KEG6" s="161"/>
      <c r="KEH6" s="161"/>
      <c r="KEI6" s="161"/>
      <c r="KEJ6" s="161"/>
      <c r="KEK6" s="161"/>
      <c r="KEL6" s="161"/>
      <c r="KEM6" s="161"/>
      <c r="KEN6" s="161"/>
      <c r="KEO6" s="161"/>
      <c r="KEP6" s="161"/>
      <c r="KEQ6" s="161"/>
      <c r="KER6" s="161"/>
      <c r="KES6" s="161"/>
      <c r="KET6" s="161"/>
      <c r="KEU6" s="161"/>
      <c r="KEV6" s="161"/>
      <c r="KEW6" s="161"/>
      <c r="KEX6" s="161"/>
      <c r="KEY6" s="161"/>
      <c r="KEZ6" s="161"/>
      <c r="KFA6" s="161"/>
      <c r="KFB6" s="161"/>
      <c r="KFC6" s="161"/>
      <c r="KFD6" s="161"/>
      <c r="KFE6" s="161"/>
      <c r="KFF6" s="161"/>
      <c r="KFG6" s="161"/>
      <c r="KFH6" s="161"/>
      <c r="KFI6" s="161"/>
      <c r="KFJ6" s="161"/>
      <c r="KFK6" s="161"/>
      <c r="KFL6" s="161"/>
      <c r="KFM6" s="161"/>
      <c r="KFN6" s="161"/>
      <c r="KFO6" s="161"/>
      <c r="KFP6" s="161"/>
      <c r="KFQ6" s="161"/>
      <c r="KFR6" s="161"/>
      <c r="KFS6" s="161"/>
      <c r="KFT6" s="161"/>
      <c r="KFU6" s="161"/>
      <c r="KFV6" s="161"/>
      <c r="KFW6" s="161"/>
      <c r="KFX6" s="161"/>
      <c r="KFY6" s="161"/>
      <c r="KFZ6" s="161"/>
      <c r="KGA6" s="161"/>
      <c r="KGB6" s="161"/>
      <c r="KGC6" s="161"/>
      <c r="KGD6" s="161"/>
      <c r="KGE6" s="161"/>
      <c r="KGF6" s="161"/>
      <c r="KGG6" s="161"/>
      <c r="KGH6" s="161"/>
      <c r="KGI6" s="161"/>
      <c r="KGJ6" s="161"/>
      <c r="KGK6" s="161"/>
      <c r="KGL6" s="161"/>
      <c r="KGM6" s="161"/>
      <c r="KGN6" s="161"/>
      <c r="KGO6" s="161"/>
      <c r="KGP6" s="161"/>
      <c r="KGQ6" s="161"/>
      <c r="KGR6" s="161"/>
      <c r="KGS6" s="161"/>
      <c r="KGT6" s="161"/>
      <c r="KGU6" s="161"/>
      <c r="KGV6" s="161"/>
      <c r="KGW6" s="161"/>
      <c r="KGX6" s="161"/>
      <c r="KGY6" s="161"/>
      <c r="KGZ6" s="161"/>
      <c r="KHA6" s="161"/>
      <c r="KHB6" s="161"/>
      <c r="KHC6" s="161"/>
      <c r="KHD6" s="161"/>
      <c r="KHE6" s="161"/>
      <c r="KHF6" s="161"/>
      <c r="KHG6" s="161"/>
      <c r="KHH6" s="161"/>
      <c r="KHI6" s="161"/>
      <c r="KHJ6" s="161"/>
      <c r="KHK6" s="161"/>
      <c r="KHL6" s="161"/>
      <c r="KHM6" s="161"/>
      <c r="KHN6" s="161"/>
      <c r="KHO6" s="161"/>
      <c r="KHP6" s="161"/>
      <c r="KHQ6" s="161"/>
      <c r="KHR6" s="161"/>
      <c r="KHS6" s="161"/>
      <c r="KHT6" s="161"/>
      <c r="KHU6" s="161"/>
      <c r="KHV6" s="161"/>
      <c r="KHW6" s="161"/>
      <c r="KHX6" s="161"/>
      <c r="KHY6" s="161"/>
      <c r="KHZ6" s="161"/>
      <c r="KIA6" s="161"/>
      <c r="KIB6" s="161"/>
      <c r="KIC6" s="161"/>
      <c r="KID6" s="161"/>
      <c r="KIE6" s="161"/>
      <c r="KIF6" s="161"/>
      <c r="KIG6" s="161"/>
      <c r="KIH6" s="161"/>
      <c r="KII6" s="161"/>
      <c r="KIJ6" s="161"/>
      <c r="KIK6" s="161"/>
      <c r="KIL6" s="161"/>
      <c r="KIM6" s="161"/>
      <c r="KIN6" s="161"/>
      <c r="KIO6" s="161"/>
      <c r="KIP6" s="161"/>
      <c r="KIQ6" s="161"/>
      <c r="KIR6" s="161"/>
      <c r="KIS6" s="161"/>
      <c r="KIT6" s="161"/>
      <c r="KIU6" s="161"/>
      <c r="KIV6" s="161"/>
      <c r="KIW6" s="161"/>
      <c r="KIX6" s="161"/>
      <c r="KIY6" s="161"/>
      <c r="KIZ6" s="161"/>
      <c r="KJA6" s="161"/>
      <c r="KJB6" s="161"/>
      <c r="KJC6" s="161"/>
      <c r="KJD6" s="161"/>
      <c r="KJE6" s="161"/>
      <c r="KJF6" s="161"/>
      <c r="KJG6" s="161"/>
      <c r="KJH6" s="161"/>
      <c r="KJI6" s="161"/>
      <c r="KJJ6" s="161"/>
      <c r="KJK6" s="161"/>
      <c r="KJL6" s="161"/>
      <c r="KJM6" s="161"/>
      <c r="KJN6" s="161"/>
      <c r="KJO6" s="161"/>
      <c r="KJP6" s="161"/>
      <c r="KJQ6" s="161"/>
      <c r="KJR6" s="161"/>
      <c r="KJS6" s="161"/>
      <c r="KJT6" s="161"/>
      <c r="KJU6" s="161"/>
      <c r="KJV6" s="161"/>
      <c r="KJW6" s="161"/>
      <c r="KJX6" s="161"/>
      <c r="KJY6" s="161"/>
      <c r="KJZ6" s="161"/>
      <c r="KKA6" s="161"/>
      <c r="KKB6" s="161"/>
      <c r="KKC6" s="161"/>
      <c r="KKD6" s="161"/>
      <c r="KKE6" s="161"/>
      <c r="KKF6" s="161"/>
      <c r="KKG6" s="161"/>
      <c r="KKH6" s="161"/>
      <c r="KKI6" s="161"/>
      <c r="KKJ6" s="161"/>
      <c r="KKK6" s="161"/>
      <c r="KKL6" s="161"/>
      <c r="KKM6" s="161"/>
      <c r="KKN6" s="161"/>
      <c r="KKO6" s="161"/>
      <c r="KKP6" s="161"/>
      <c r="KKQ6" s="161"/>
      <c r="KKR6" s="161"/>
      <c r="KKS6" s="161"/>
      <c r="KKT6" s="161"/>
      <c r="KKU6" s="161"/>
      <c r="KKV6" s="161"/>
      <c r="KKW6" s="161"/>
      <c r="KKX6" s="161"/>
      <c r="KKY6" s="161"/>
      <c r="KKZ6" s="161"/>
      <c r="KLA6" s="161"/>
      <c r="KLB6" s="161"/>
      <c r="KLC6" s="161"/>
      <c r="KLD6" s="161"/>
      <c r="KLE6" s="161"/>
      <c r="KLF6" s="161"/>
      <c r="KLG6" s="161"/>
      <c r="KLH6" s="161"/>
      <c r="KLI6" s="161"/>
      <c r="KLJ6" s="161"/>
      <c r="KLK6" s="161"/>
      <c r="KLL6" s="161"/>
      <c r="KLM6" s="161"/>
      <c r="KLN6" s="161"/>
      <c r="KLO6" s="161"/>
      <c r="KLP6" s="161"/>
      <c r="KLQ6" s="161"/>
      <c r="KLR6" s="161"/>
      <c r="KLS6" s="161"/>
      <c r="KLT6" s="161"/>
      <c r="KLU6" s="161"/>
      <c r="KLV6" s="161"/>
      <c r="KLW6" s="161"/>
      <c r="KLX6" s="161"/>
      <c r="KLY6" s="161"/>
      <c r="KLZ6" s="161"/>
      <c r="KMA6" s="161"/>
      <c r="KMB6" s="161"/>
      <c r="KMC6" s="161"/>
      <c r="KMD6" s="161"/>
      <c r="KME6" s="161"/>
      <c r="KMF6" s="161"/>
      <c r="KMG6" s="161"/>
      <c r="KMH6" s="161"/>
      <c r="KMI6" s="161"/>
      <c r="KMJ6" s="161"/>
      <c r="KMK6" s="161"/>
      <c r="KML6" s="161"/>
      <c r="KMM6" s="161"/>
      <c r="KMN6" s="161"/>
      <c r="KMO6" s="161"/>
      <c r="KMP6" s="161"/>
      <c r="KMQ6" s="161"/>
      <c r="KMR6" s="161"/>
      <c r="KMS6" s="161"/>
      <c r="KMT6" s="161"/>
      <c r="KMU6" s="161"/>
      <c r="KMV6" s="161"/>
      <c r="KMW6" s="161"/>
      <c r="KMX6" s="161"/>
      <c r="KMY6" s="161"/>
      <c r="KMZ6" s="161"/>
      <c r="KNA6" s="161"/>
      <c r="KNB6" s="161"/>
      <c r="KNC6" s="161"/>
      <c r="KND6" s="161"/>
      <c r="KNE6" s="161"/>
      <c r="KNF6" s="161"/>
      <c r="KNG6" s="161"/>
      <c r="KNH6" s="161"/>
      <c r="KNI6" s="161"/>
      <c r="KNJ6" s="161"/>
      <c r="KNK6" s="161"/>
      <c r="KNL6" s="161"/>
      <c r="KNM6" s="161"/>
      <c r="KNN6" s="161"/>
      <c r="KNO6" s="161"/>
      <c r="KNP6" s="161"/>
      <c r="KNQ6" s="161"/>
      <c r="KNR6" s="161"/>
      <c r="KNS6" s="161"/>
      <c r="KNT6" s="161"/>
      <c r="KNU6" s="161"/>
      <c r="KNV6" s="161"/>
      <c r="KNW6" s="161"/>
      <c r="KNX6" s="161"/>
      <c r="KNY6" s="161"/>
      <c r="KNZ6" s="161"/>
      <c r="KOA6" s="161"/>
      <c r="KOB6" s="161"/>
      <c r="KOC6" s="161"/>
      <c r="KOD6" s="161"/>
      <c r="KOE6" s="161"/>
      <c r="KOF6" s="161"/>
      <c r="KOG6" s="161"/>
      <c r="KOH6" s="161"/>
      <c r="KOI6" s="161"/>
      <c r="KOJ6" s="161"/>
      <c r="KOK6" s="161"/>
      <c r="KOL6" s="161"/>
      <c r="KOM6" s="161"/>
      <c r="KON6" s="161"/>
      <c r="KOO6" s="161"/>
      <c r="KOP6" s="161"/>
      <c r="KOQ6" s="161"/>
      <c r="KOR6" s="161"/>
      <c r="KOS6" s="161"/>
      <c r="KOT6" s="161"/>
      <c r="KOU6" s="161"/>
      <c r="KOV6" s="161"/>
      <c r="KOW6" s="161"/>
      <c r="KOX6" s="161"/>
      <c r="KOY6" s="161"/>
      <c r="KOZ6" s="161"/>
      <c r="KPA6" s="161"/>
      <c r="KPB6" s="161"/>
      <c r="KPC6" s="161"/>
      <c r="KPD6" s="161"/>
      <c r="KPE6" s="161"/>
      <c r="KPF6" s="161"/>
      <c r="KPG6" s="161"/>
      <c r="KPH6" s="161"/>
      <c r="KPI6" s="161"/>
      <c r="KPJ6" s="161"/>
      <c r="KPK6" s="161"/>
      <c r="KPL6" s="161"/>
      <c r="KPM6" s="161"/>
      <c r="KPN6" s="161"/>
      <c r="KPO6" s="161"/>
      <c r="KPP6" s="161"/>
      <c r="KPQ6" s="161"/>
      <c r="KPR6" s="161"/>
      <c r="KPS6" s="161"/>
      <c r="KPT6" s="161"/>
      <c r="KPU6" s="161"/>
      <c r="KPV6" s="161"/>
      <c r="KPW6" s="161"/>
      <c r="KPX6" s="161"/>
      <c r="KPY6" s="161"/>
      <c r="KPZ6" s="161"/>
      <c r="KQA6" s="161"/>
      <c r="KQB6" s="161"/>
      <c r="KQC6" s="161"/>
      <c r="KQD6" s="161"/>
      <c r="KQE6" s="161"/>
      <c r="KQF6" s="161"/>
      <c r="KQG6" s="161"/>
      <c r="KQH6" s="161"/>
      <c r="KQI6" s="161"/>
      <c r="KQJ6" s="161"/>
      <c r="KQK6" s="161"/>
      <c r="KQL6" s="161"/>
      <c r="KQM6" s="161"/>
      <c r="KQN6" s="161"/>
      <c r="KQO6" s="161"/>
      <c r="KQP6" s="161"/>
      <c r="KQQ6" s="161"/>
      <c r="KQR6" s="161"/>
      <c r="KQS6" s="161"/>
      <c r="KQT6" s="161"/>
      <c r="KQU6" s="161"/>
      <c r="KQV6" s="161"/>
      <c r="KQW6" s="161"/>
      <c r="KQX6" s="161"/>
      <c r="KQY6" s="161"/>
      <c r="KQZ6" s="161"/>
      <c r="KRA6" s="161"/>
      <c r="KRB6" s="161"/>
      <c r="KRC6" s="161"/>
      <c r="KRD6" s="161"/>
      <c r="KRE6" s="161"/>
      <c r="KRF6" s="161"/>
      <c r="KRG6" s="161"/>
      <c r="KRH6" s="161"/>
      <c r="KRI6" s="161"/>
      <c r="KRJ6" s="161"/>
      <c r="KRK6" s="161"/>
      <c r="KRL6" s="161"/>
      <c r="KRM6" s="161"/>
      <c r="KRN6" s="161"/>
      <c r="KRO6" s="161"/>
      <c r="KRP6" s="161"/>
      <c r="KRQ6" s="161"/>
      <c r="KRR6" s="161"/>
      <c r="KRS6" s="161"/>
      <c r="KRT6" s="161"/>
      <c r="KRU6" s="161"/>
      <c r="KRV6" s="161"/>
      <c r="KRW6" s="161"/>
      <c r="KRX6" s="161"/>
      <c r="KRY6" s="161"/>
      <c r="KRZ6" s="161"/>
      <c r="KSA6" s="161"/>
      <c r="KSB6" s="161"/>
      <c r="KSC6" s="161"/>
      <c r="KSD6" s="161"/>
      <c r="KSE6" s="161"/>
      <c r="KSF6" s="161"/>
      <c r="KSG6" s="161"/>
      <c r="KSH6" s="161"/>
      <c r="KSI6" s="161"/>
      <c r="KSJ6" s="161"/>
      <c r="KSK6" s="161"/>
      <c r="KSL6" s="161"/>
      <c r="KSM6" s="161"/>
      <c r="KSN6" s="161"/>
      <c r="KSO6" s="161"/>
      <c r="KSP6" s="161"/>
      <c r="KSQ6" s="161"/>
      <c r="KSR6" s="161"/>
      <c r="KSS6" s="161"/>
      <c r="KST6" s="161"/>
      <c r="KSU6" s="161"/>
      <c r="KSV6" s="161"/>
      <c r="KSW6" s="161"/>
      <c r="KSX6" s="161"/>
      <c r="KSY6" s="161"/>
      <c r="KSZ6" s="161"/>
      <c r="KTA6" s="161"/>
      <c r="KTB6" s="161"/>
      <c r="KTC6" s="161"/>
      <c r="KTD6" s="161"/>
      <c r="KTE6" s="161"/>
      <c r="KTF6" s="161"/>
      <c r="KTG6" s="161"/>
      <c r="KTH6" s="161"/>
      <c r="KTI6" s="161"/>
      <c r="KTJ6" s="161"/>
      <c r="KTK6" s="161"/>
      <c r="KTL6" s="161"/>
      <c r="KTM6" s="161"/>
      <c r="KTN6" s="161"/>
      <c r="KTO6" s="161"/>
      <c r="KTP6" s="161"/>
      <c r="KTQ6" s="161"/>
      <c r="KTR6" s="161"/>
      <c r="KTS6" s="161"/>
      <c r="KTT6" s="161"/>
      <c r="KTU6" s="161"/>
      <c r="KTV6" s="161"/>
      <c r="KTW6" s="161"/>
      <c r="KTX6" s="161"/>
      <c r="KTY6" s="161"/>
      <c r="KTZ6" s="161"/>
      <c r="KUA6" s="161"/>
      <c r="KUB6" s="161"/>
      <c r="KUC6" s="161"/>
      <c r="KUD6" s="161"/>
      <c r="KUE6" s="161"/>
      <c r="KUF6" s="161"/>
      <c r="KUG6" s="161"/>
      <c r="KUH6" s="161"/>
      <c r="KUI6" s="161"/>
      <c r="KUJ6" s="161"/>
      <c r="KUK6" s="161"/>
      <c r="KUL6" s="161"/>
      <c r="KUM6" s="161"/>
      <c r="KUN6" s="161"/>
      <c r="KUO6" s="161"/>
      <c r="KUP6" s="161"/>
      <c r="KUQ6" s="161"/>
      <c r="KUR6" s="161"/>
      <c r="KUS6" s="161"/>
      <c r="KUT6" s="161"/>
      <c r="KUU6" s="161"/>
      <c r="KUV6" s="161"/>
      <c r="KUW6" s="161"/>
      <c r="KUX6" s="161"/>
      <c r="KUY6" s="161"/>
      <c r="KUZ6" s="161"/>
      <c r="KVA6" s="161"/>
      <c r="KVB6" s="161"/>
      <c r="KVC6" s="161"/>
      <c r="KVD6" s="161"/>
      <c r="KVE6" s="161"/>
      <c r="KVF6" s="161"/>
      <c r="KVG6" s="161"/>
      <c r="KVH6" s="161"/>
      <c r="KVI6" s="161"/>
      <c r="KVJ6" s="161"/>
      <c r="KVK6" s="161"/>
      <c r="KVL6" s="161"/>
      <c r="KVM6" s="161"/>
      <c r="KVN6" s="161"/>
      <c r="KVO6" s="161"/>
      <c r="KVP6" s="161"/>
      <c r="KVQ6" s="161"/>
      <c r="KVR6" s="161"/>
      <c r="KVS6" s="161"/>
      <c r="KVT6" s="161"/>
      <c r="KVU6" s="161"/>
      <c r="KVV6" s="161"/>
      <c r="KVW6" s="161"/>
      <c r="KVX6" s="161"/>
      <c r="KVY6" s="161"/>
      <c r="KVZ6" s="161"/>
      <c r="KWA6" s="161"/>
      <c r="KWB6" s="161"/>
      <c r="KWC6" s="161"/>
      <c r="KWD6" s="161"/>
      <c r="KWE6" s="161"/>
      <c r="KWF6" s="161"/>
      <c r="KWG6" s="161"/>
      <c r="KWH6" s="161"/>
      <c r="KWI6" s="161"/>
      <c r="KWJ6" s="161"/>
      <c r="KWK6" s="161"/>
      <c r="KWL6" s="161"/>
      <c r="KWM6" s="161"/>
      <c r="KWN6" s="161"/>
      <c r="KWO6" s="161"/>
      <c r="KWP6" s="161"/>
      <c r="KWQ6" s="161"/>
      <c r="KWR6" s="161"/>
      <c r="KWS6" s="161"/>
      <c r="KWT6" s="161"/>
      <c r="KWU6" s="161"/>
      <c r="KWV6" s="161"/>
      <c r="KWW6" s="161"/>
      <c r="KWX6" s="161"/>
      <c r="KWY6" s="161"/>
      <c r="KWZ6" s="161"/>
      <c r="KXA6" s="161"/>
      <c r="KXB6" s="161"/>
      <c r="KXC6" s="161"/>
      <c r="KXD6" s="161"/>
      <c r="KXE6" s="161"/>
      <c r="KXF6" s="161"/>
      <c r="KXG6" s="161"/>
      <c r="KXH6" s="161"/>
      <c r="KXI6" s="161"/>
      <c r="KXJ6" s="161"/>
      <c r="KXK6" s="161"/>
      <c r="KXL6" s="161"/>
      <c r="KXM6" s="161"/>
      <c r="KXN6" s="161"/>
      <c r="KXO6" s="161"/>
      <c r="KXP6" s="161"/>
      <c r="KXQ6" s="161"/>
      <c r="KXR6" s="161"/>
      <c r="KXS6" s="161"/>
      <c r="KXT6" s="161"/>
      <c r="KXU6" s="161"/>
      <c r="KXV6" s="161"/>
      <c r="KXW6" s="161"/>
      <c r="KXX6" s="161"/>
      <c r="KXY6" s="161"/>
      <c r="KXZ6" s="161"/>
      <c r="KYA6" s="161"/>
      <c r="KYB6" s="161"/>
      <c r="KYC6" s="161"/>
      <c r="KYD6" s="161"/>
      <c r="KYE6" s="161"/>
      <c r="KYF6" s="161"/>
      <c r="KYG6" s="161"/>
      <c r="KYH6" s="161"/>
      <c r="KYI6" s="161"/>
      <c r="KYJ6" s="161"/>
      <c r="KYK6" s="161"/>
      <c r="KYL6" s="161"/>
      <c r="KYM6" s="161"/>
      <c r="KYN6" s="161"/>
      <c r="KYO6" s="161"/>
      <c r="KYP6" s="161"/>
      <c r="KYQ6" s="161"/>
      <c r="KYR6" s="161"/>
      <c r="KYS6" s="161"/>
      <c r="KYT6" s="161"/>
      <c r="KYU6" s="161"/>
      <c r="KYV6" s="161"/>
      <c r="KYW6" s="161"/>
      <c r="KYX6" s="161"/>
      <c r="KYY6" s="161"/>
      <c r="KYZ6" s="161"/>
      <c r="KZA6" s="161"/>
      <c r="KZB6" s="161"/>
      <c r="KZC6" s="161"/>
      <c r="KZD6" s="161"/>
      <c r="KZE6" s="161"/>
      <c r="KZF6" s="161"/>
      <c r="KZG6" s="161"/>
      <c r="KZH6" s="161"/>
      <c r="KZI6" s="161"/>
      <c r="KZJ6" s="161"/>
      <c r="KZK6" s="161"/>
      <c r="KZL6" s="161"/>
      <c r="KZM6" s="161"/>
      <c r="KZN6" s="161"/>
      <c r="KZO6" s="161"/>
      <c r="KZP6" s="161"/>
      <c r="KZQ6" s="161"/>
      <c r="KZR6" s="161"/>
      <c r="KZS6" s="161"/>
      <c r="KZT6" s="161"/>
      <c r="KZU6" s="161"/>
      <c r="KZV6" s="161"/>
      <c r="KZW6" s="161"/>
      <c r="KZX6" s="161"/>
      <c r="KZY6" s="161"/>
      <c r="KZZ6" s="161"/>
      <c r="LAA6" s="161"/>
      <c r="LAB6" s="161"/>
      <c r="LAC6" s="161"/>
      <c r="LAD6" s="161"/>
      <c r="LAE6" s="161"/>
      <c r="LAF6" s="161"/>
      <c r="LAG6" s="161"/>
      <c r="LAH6" s="161"/>
      <c r="LAI6" s="161"/>
      <c r="LAJ6" s="161"/>
      <c r="LAK6" s="161"/>
      <c r="LAL6" s="161"/>
      <c r="LAM6" s="161"/>
      <c r="LAN6" s="161"/>
      <c r="LAO6" s="161"/>
      <c r="LAP6" s="161"/>
      <c r="LAQ6" s="161"/>
      <c r="LAR6" s="161"/>
      <c r="LAS6" s="161"/>
      <c r="LAT6" s="161"/>
      <c r="LAU6" s="161"/>
      <c r="LAV6" s="161"/>
      <c r="LAW6" s="161"/>
      <c r="LAX6" s="161"/>
      <c r="LAY6" s="161"/>
      <c r="LAZ6" s="161"/>
      <c r="LBA6" s="161"/>
      <c r="LBB6" s="161"/>
      <c r="LBC6" s="161"/>
      <c r="LBD6" s="161"/>
      <c r="LBE6" s="161"/>
      <c r="LBF6" s="161"/>
      <c r="LBG6" s="161"/>
      <c r="LBH6" s="161"/>
      <c r="LBI6" s="161"/>
      <c r="LBJ6" s="161"/>
      <c r="LBK6" s="161"/>
      <c r="LBL6" s="161"/>
      <c r="LBM6" s="161"/>
      <c r="LBN6" s="161"/>
      <c r="LBO6" s="161"/>
      <c r="LBP6" s="161"/>
      <c r="LBQ6" s="161"/>
      <c r="LBR6" s="161"/>
      <c r="LBS6" s="161"/>
      <c r="LBT6" s="161"/>
      <c r="LBU6" s="161"/>
      <c r="LBV6" s="161"/>
      <c r="LBW6" s="161"/>
      <c r="LBX6" s="161"/>
      <c r="LBY6" s="161"/>
      <c r="LBZ6" s="161"/>
      <c r="LCA6" s="161"/>
      <c r="LCB6" s="161"/>
      <c r="LCC6" s="161"/>
      <c r="LCD6" s="161"/>
      <c r="LCE6" s="161"/>
      <c r="LCF6" s="161"/>
      <c r="LCG6" s="161"/>
      <c r="LCH6" s="161"/>
      <c r="LCI6" s="161"/>
      <c r="LCJ6" s="161"/>
      <c r="LCK6" s="161"/>
      <c r="LCL6" s="161"/>
      <c r="LCM6" s="161"/>
      <c r="LCN6" s="161"/>
      <c r="LCO6" s="161"/>
      <c r="LCP6" s="161"/>
      <c r="LCQ6" s="161"/>
      <c r="LCR6" s="161"/>
      <c r="LCS6" s="161"/>
      <c r="LCT6" s="161"/>
      <c r="LCU6" s="161"/>
      <c r="LCV6" s="161"/>
      <c r="LCW6" s="161"/>
      <c r="LCX6" s="161"/>
      <c r="LCY6" s="161"/>
      <c r="LCZ6" s="161"/>
      <c r="LDA6" s="161"/>
      <c r="LDB6" s="161"/>
      <c r="LDC6" s="161"/>
      <c r="LDD6" s="161"/>
      <c r="LDE6" s="161"/>
      <c r="LDF6" s="161"/>
      <c r="LDG6" s="161"/>
      <c r="LDH6" s="161"/>
      <c r="LDI6" s="161"/>
      <c r="LDJ6" s="161"/>
      <c r="LDK6" s="161"/>
      <c r="LDL6" s="161"/>
      <c r="LDM6" s="161"/>
      <c r="LDN6" s="161"/>
      <c r="LDO6" s="161"/>
      <c r="LDP6" s="161"/>
      <c r="LDQ6" s="161"/>
      <c r="LDR6" s="161"/>
      <c r="LDS6" s="161"/>
      <c r="LDT6" s="161"/>
      <c r="LDU6" s="161"/>
      <c r="LDV6" s="161"/>
      <c r="LDW6" s="161"/>
      <c r="LDX6" s="161"/>
      <c r="LDY6" s="161"/>
      <c r="LDZ6" s="161"/>
      <c r="LEA6" s="161"/>
      <c r="LEB6" s="161"/>
      <c r="LEC6" s="161"/>
      <c r="LED6" s="161"/>
      <c r="LEE6" s="161"/>
      <c r="LEF6" s="161"/>
      <c r="LEG6" s="161"/>
      <c r="LEH6" s="161"/>
      <c r="LEI6" s="161"/>
      <c r="LEJ6" s="161"/>
      <c r="LEK6" s="161"/>
      <c r="LEL6" s="161"/>
      <c r="LEM6" s="161"/>
      <c r="LEN6" s="161"/>
      <c r="LEO6" s="161"/>
      <c r="LEP6" s="161"/>
      <c r="LEQ6" s="161"/>
      <c r="LER6" s="161"/>
      <c r="LES6" s="161"/>
      <c r="LET6" s="161"/>
      <c r="LEU6" s="161"/>
      <c r="LEV6" s="161"/>
      <c r="LEW6" s="161"/>
      <c r="LEX6" s="161"/>
      <c r="LEY6" s="161"/>
      <c r="LEZ6" s="161"/>
      <c r="LFA6" s="161"/>
      <c r="LFB6" s="161"/>
      <c r="LFC6" s="161"/>
      <c r="LFD6" s="161"/>
      <c r="LFE6" s="161"/>
      <c r="LFF6" s="161"/>
      <c r="LFG6" s="161"/>
      <c r="LFH6" s="161"/>
      <c r="LFI6" s="161"/>
      <c r="LFJ6" s="161"/>
      <c r="LFK6" s="161"/>
      <c r="LFL6" s="161"/>
      <c r="LFM6" s="161"/>
      <c r="LFN6" s="161"/>
      <c r="LFO6" s="161"/>
      <c r="LFP6" s="161"/>
      <c r="LFQ6" s="161"/>
      <c r="LFR6" s="161"/>
      <c r="LFS6" s="161"/>
      <c r="LFT6" s="161"/>
      <c r="LFU6" s="161"/>
      <c r="LFV6" s="161"/>
      <c r="LFW6" s="161"/>
      <c r="LFX6" s="161"/>
      <c r="LFY6" s="161"/>
      <c r="LFZ6" s="161"/>
      <c r="LGA6" s="161"/>
      <c r="LGB6" s="161"/>
      <c r="LGC6" s="161"/>
      <c r="LGD6" s="161"/>
      <c r="LGE6" s="161"/>
      <c r="LGF6" s="161"/>
      <c r="LGG6" s="161"/>
      <c r="LGH6" s="161"/>
      <c r="LGI6" s="161"/>
      <c r="LGJ6" s="161"/>
      <c r="LGK6" s="161"/>
      <c r="LGL6" s="161"/>
      <c r="LGM6" s="161"/>
      <c r="LGN6" s="161"/>
      <c r="LGO6" s="161"/>
      <c r="LGP6" s="161"/>
      <c r="LGQ6" s="161"/>
      <c r="LGR6" s="161"/>
      <c r="LGS6" s="161"/>
      <c r="LGT6" s="161"/>
      <c r="LGU6" s="161"/>
      <c r="LGV6" s="161"/>
      <c r="LGW6" s="161"/>
      <c r="LGX6" s="161"/>
      <c r="LGY6" s="161"/>
      <c r="LGZ6" s="161"/>
      <c r="LHA6" s="161"/>
      <c r="LHB6" s="161"/>
      <c r="LHC6" s="161"/>
      <c r="LHD6" s="161"/>
      <c r="LHE6" s="161"/>
      <c r="LHF6" s="161"/>
      <c r="LHG6" s="161"/>
      <c r="LHH6" s="161"/>
      <c r="LHI6" s="161"/>
      <c r="LHJ6" s="161"/>
      <c r="LHK6" s="161"/>
      <c r="LHL6" s="161"/>
      <c r="LHM6" s="161"/>
      <c r="LHN6" s="161"/>
      <c r="LHO6" s="161"/>
      <c r="LHP6" s="161"/>
      <c r="LHQ6" s="161"/>
      <c r="LHR6" s="161"/>
      <c r="LHS6" s="161"/>
      <c r="LHT6" s="161"/>
      <c r="LHU6" s="161"/>
      <c r="LHV6" s="161"/>
      <c r="LHW6" s="161"/>
      <c r="LHX6" s="161"/>
      <c r="LHY6" s="161"/>
      <c r="LHZ6" s="161"/>
      <c r="LIA6" s="161"/>
      <c r="LIB6" s="161"/>
      <c r="LIC6" s="161"/>
      <c r="LID6" s="161"/>
      <c r="LIE6" s="161"/>
      <c r="LIF6" s="161"/>
      <c r="LIG6" s="161"/>
      <c r="LIH6" s="161"/>
      <c r="LII6" s="161"/>
      <c r="LIJ6" s="161"/>
      <c r="LIK6" s="161"/>
      <c r="LIL6" s="161"/>
      <c r="LIM6" s="161"/>
      <c r="LIN6" s="161"/>
      <c r="LIO6" s="161"/>
      <c r="LIP6" s="161"/>
      <c r="LIQ6" s="161"/>
      <c r="LIR6" s="161"/>
      <c r="LIS6" s="161"/>
      <c r="LIT6" s="161"/>
      <c r="LIU6" s="161"/>
      <c r="LIV6" s="161"/>
      <c r="LIW6" s="161"/>
      <c r="LIX6" s="161"/>
      <c r="LIY6" s="161"/>
      <c r="LIZ6" s="161"/>
      <c r="LJA6" s="161"/>
      <c r="LJB6" s="161"/>
      <c r="LJC6" s="161"/>
      <c r="LJD6" s="161"/>
      <c r="LJE6" s="161"/>
      <c r="LJF6" s="161"/>
      <c r="LJG6" s="161"/>
      <c r="LJH6" s="161"/>
      <c r="LJI6" s="161"/>
      <c r="LJJ6" s="161"/>
      <c r="LJK6" s="161"/>
      <c r="LJL6" s="161"/>
      <c r="LJM6" s="161"/>
      <c r="LJN6" s="161"/>
      <c r="LJO6" s="161"/>
      <c r="LJP6" s="161"/>
      <c r="LJQ6" s="161"/>
      <c r="LJR6" s="161"/>
      <c r="LJS6" s="161"/>
      <c r="LJT6" s="161"/>
      <c r="LJU6" s="161"/>
      <c r="LJV6" s="161"/>
      <c r="LJW6" s="161"/>
      <c r="LJX6" s="161"/>
      <c r="LJY6" s="161"/>
      <c r="LJZ6" s="161"/>
      <c r="LKA6" s="161"/>
      <c r="LKB6" s="161"/>
      <c r="LKC6" s="161"/>
      <c r="LKD6" s="161"/>
      <c r="LKE6" s="161"/>
      <c r="LKF6" s="161"/>
      <c r="LKG6" s="161"/>
      <c r="LKH6" s="161"/>
      <c r="LKI6" s="161"/>
      <c r="LKJ6" s="161"/>
      <c r="LKK6" s="161"/>
      <c r="LKL6" s="161"/>
      <c r="LKM6" s="161"/>
      <c r="LKN6" s="161"/>
      <c r="LKO6" s="161"/>
      <c r="LKP6" s="161"/>
      <c r="LKQ6" s="161"/>
      <c r="LKR6" s="161"/>
      <c r="LKS6" s="161"/>
      <c r="LKT6" s="161"/>
      <c r="LKU6" s="161"/>
      <c r="LKV6" s="161"/>
      <c r="LKW6" s="161"/>
      <c r="LKX6" s="161"/>
      <c r="LKY6" s="161"/>
      <c r="LKZ6" s="161"/>
      <c r="LLA6" s="161"/>
      <c r="LLB6" s="161"/>
      <c r="LLC6" s="161"/>
      <c r="LLD6" s="161"/>
      <c r="LLE6" s="161"/>
      <c r="LLF6" s="161"/>
      <c r="LLG6" s="161"/>
      <c r="LLH6" s="161"/>
      <c r="LLI6" s="161"/>
      <c r="LLJ6" s="161"/>
      <c r="LLK6" s="161"/>
      <c r="LLL6" s="161"/>
      <c r="LLM6" s="161"/>
      <c r="LLN6" s="161"/>
      <c r="LLO6" s="161"/>
      <c r="LLP6" s="161"/>
      <c r="LLQ6" s="161"/>
      <c r="LLR6" s="161"/>
      <c r="LLS6" s="161"/>
      <c r="LLT6" s="161"/>
      <c r="LLU6" s="161"/>
      <c r="LLV6" s="161"/>
      <c r="LLW6" s="161"/>
      <c r="LLX6" s="161"/>
      <c r="LLY6" s="161"/>
      <c r="LLZ6" s="161"/>
      <c r="LMA6" s="161"/>
      <c r="LMB6" s="161"/>
      <c r="LMC6" s="161"/>
      <c r="LMD6" s="161"/>
      <c r="LME6" s="161"/>
      <c r="LMF6" s="161"/>
      <c r="LMG6" s="161"/>
      <c r="LMH6" s="161"/>
      <c r="LMI6" s="161"/>
      <c r="LMJ6" s="161"/>
      <c r="LMK6" s="161"/>
      <c r="LML6" s="161"/>
      <c r="LMM6" s="161"/>
      <c r="LMN6" s="161"/>
      <c r="LMO6" s="161"/>
      <c r="LMP6" s="161"/>
      <c r="LMQ6" s="161"/>
      <c r="LMR6" s="161"/>
      <c r="LMS6" s="161"/>
      <c r="LMT6" s="161"/>
      <c r="LMU6" s="161"/>
      <c r="LMV6" s="161"/>
      <c r="LMW6" s="161"/>
      <c r="LMX6" s="161"/>
      <c r="LMY6" s="161"/>
      <c r="LMZ6" s="161"/>
      <c r="LNA6" s="161"/>
      <c r="LNB6" s="161"/>
      <c r="LNC6" s="161"/>
      <c r="LND6" s="161"/>
      <c r="LNE6" s="161"/>
      <c r="LNF6" s="161"/>
      <c r="LNG6" s="161"/>
      <c r="LNH6" s="161"/>
      <c r="LNI6" s="161"/>
      <c r="LNJ6" s="161"/>
      <c r="LNK6" s="161"/>
      <c r="LNL6" s="161"/>
      <c r="LNM6" s="161"/>
      <c r="LNN6" s="161"/>
      <c r="LNO6" s="161"/>
      <c r="LNP6" s="161"/>
      <c r="LNQ6" s="161"/>
      <c r="LNR6" s="161"/>
      <c r="LNS6" s="161"/>
      <c r="LNT6" s="161"/>
      <c r="LNU6" s="161"/>
      <c r="LNV6" s="161"/>
      <c r="LNW6" s="161"/>
      <c r="LNX6" s="161"/>
      <c r="LNY6" s="161"/>
      <c r="LNZ6" s="161"/>
      <c r="LOA6" s="161"/>
      <c r="LOB6" s="161"/>
      <c r="LOC6" s="161"/>
      <c r="LOD6" s="161"/>
      <c r="LOE6" s="161"/>
      <c r="LOF6" s="161"/>
      <c r="LOG6" s="161"/>
      <c r="LOH6" s="161"/>
      <c r="LOI6" s="161"/>
      <c r="LOJ6" s="161"/>
      <c r="LOK6" s="161"/>
      <c r="LOL6" s="161"/>
      <c r="LOM6" s="161"/>
      <c r="LON6" s="161"/>
      <c r="LOO6" s="161"/>
      <c r="LOP6" s="161"/>
      <c r="LOQ6" s="161"/>
      <c r="LOR6" s="161"/>
      <c r="LOS6" s="161"/>
      <c r="LOT6" s="161"/>
      <c r="LOU6" s="161"/>
      <c r="LOV6" s="161"/>
      <c r="LOW6" s="161"/>
      <c r="LOX6" s="161"/>
      <c r="LOY6" s="161"/>
      <c r="LOZ6" s="161"/>
      <c r="LPA6" s="161"/>
      <c r="LPB6" s="161"/>
      <c r="LPC6" s="161"/>
      <c r="LPD6" s="161"/>
      <c r="LPE6" s="161"/>
      <c r="LPF6" s="161"/>
      <c r="LPG6" s="161"/>
      <c r="LPH6" s="161"/>
      <c r="LPI6" s="161"/>
      <c r="LPJ6" s="161"/>
      <c r="LPK6" s="161"/>
      <c r="LPL6" s="161"/>
      <c r="LPM6" s="161"/>
      <c r="LPN6" s="161"/>
      <c r="LPO6" s="161"/>
      <c r="LPP6" s="161"/>
      <c r="LPQ6" s="161"/>
      <c r="LPR6" s="161"/>
      <c r="LPS6" s="161"/>
      <c r="LPT6" s="161"/>
      <c r="LPU6" s="161"/>
      <c r="LPV6" s="161"/>
      <c r="LPW6" s="161"/>
      <c r="LPX6" s="161"/>
      <c r="LPY6" s="161"/>
      <c r="LPZ6" s="161"/>
      <c r="LQA6" s="161"/>
      <c r="LQB6" s="161"/>
      <c r="LQC6" s="161"/>
      <c r="LQD6" s="161"/>
      <c r="LQE6" s="161"/>
      <c r="LQF6" s="161"/>
      <c r="LQG6" s="161"/>
      <c r="LQH6" s="161"/>
      <c r="LQI6" s="161"/>
      <c r="LQJ6" s="161"/>
      <c r="LQK6" s="161"/>
      <c r="LQL6" s="161"/>
      <c r="LQM6" s="161"/>
      <c r="LQN6" s="161"/>
      <c r="LQO6" s="161"/>
      <c r="LQP6" s="161"/>
      <c r="LQQ6" s="161"/>
      <c r="LQR6" s="161"/>
      <c r="LQS6" s="161"/>
      <c r="LQT6" s="161"/>
      <c r="LQU6" s="161"/>
      <c r="LQV6" s="161"/>
      <c r="LQW6" s="161"/>
      <c r="LQX6" s="161"/>
      <c r="LQY6" s="161"/>
      <c r="LQZ6" s="161"/>
      <c r="LRA6" s="161"/>
      <c r="LRB6" s="161"/>
      <c r="LRC6" s="161"/>
      <c r="LRD6" s="161"/>
      <c r="LRE6" s="161"/>
      <c r="LRF6" s="161"/>
      <c r="LRG6" s="161"/>
      <c r="LRH6" s="161"/>
      <c r="LRI6" s="161"/>
      <c r="LRJ6" s="161"/>
      <c r="LRK6" s="161"/>
      <c r="LRL6" s="161"/>
      <c r="LRM6" s="161"/>
      <c r="LRN6" s="161"/>
      <c r="LRO6" s="161"/>
      <c r="LRP6" s="161"/>
      <c r="LRQ6" s="161"/>
      <c r="LRR6" s="161"/>
      <c r="LRS6" s="161"/>
      <c r="LRT6" s="161"/>
      <c r="LRU6" s="161"/>
      <c r="LRV6" s="161"/>
      <c r="LRW6" s="161"/>
      <c r="LRX6" s="161"/>
      <c r="LRY6" s="161"/>
      <c r="LRZ6" s="161"/>
      <c r="LSA6" s="161"/>
      <c r="LSB6" s="161"/>
      <c r="LSC6" s="161"/>
      <c r="LSD6" s="161"/>
      <c r="LSE6" s="161"/>
      <c r="LSF6" s="161"/>
      <c r="LSG6" s="161"/>
      <c r="LSH6" s="161"/>
      <c r="LSI6" s="161"/>
      <c r="LSJ6" s="161"/>
      <c r="LSK6" s="161"/>
      <c r="LSL6" s="161"/>
      <c r="LSM6" s="161"/>
      <c r="LSN6" s="161"/>
      <c r="LSO6" s="161"/>
      <c r="LSP6" s="161"/>
      <c r="LSQ6" s="161"/>
      <c r="LSR6" s="161"/>
      <c r="LSS6" s="161"/>
      <c r="LST6" s="161"/>
      <c r="LSU6" s="161"/>
      <c r="LSV6" s="161"/>
      <c r="LSW6" s="161"/>
      <c r="LSX6" s="161"/>
      <c r="LSY6" s="161"/>
      <c r="LSZ6" s="161"/>
      <c r="LTA6" s="161"/>
      <c r="LTB6" s="161"/>
      <c r="LTC6" s="161"/>
      <c r="LTD6" s="161"/>
      <c r="LTE6" s="161"/>
      <c r="LTF6" s="161"/>
      <c r="LTG6" s="161"/>
      <c r="LTH6" s="161"/>
      <c r="LTI6" s="161"/>
      <c r="LTJ6" s="161"/>
      <c r="LTK6" s="161"/>
      <c r="LTL6" s="161"/>
      <c r="LTM6" s="161"/>
      <c r="LTN6" s="161"/>
      <c r="LTO6" s="161"/>
      <c r="LTP6" s="161"/>
      <c r="LTQ6" s="161"/>
      <c r="LTR6" s="161"/>
      <c r="LTS6" s="161"/>
      <c r="LTT6" s="161"/>
      <c r="LTU6" s="161"/>
      <c r="LTV6" s="161"/>
      <c r="LTW6" s="161"/>
      <c r="LTX6" s="161"/>
      <c r="LTY6" s="161"/>
      <c r="LTZ6" s="161"/>
      <c r="LUA6" s="161"/>
      <c r="LUB6" s="161"/>
      <c r="LUC6" s="161"/>
      <c r="LUD6" s="161"/>
      <c r="LUE6" s="161"/>
      <c r="LUF6" s="161"/>
      <c r="LUG6" s="161"/>
      <c r="LUH6" s="161"/>
      <c r="LUI6" s="161"/>
      <c r="LUJ6" s="161"/>
      <c r="LUK6" s="161"/>
      <c r="LUL6" s="161"/>
      <c r="LUM6" s="161"/>
      <c r="LUN6" s="161"/>
      <c r="LUO6" s="161"/>
      <c r="LUP6" s="161"/>
      <c r="LUQ6" s="161"/>
      <c r="LUR6" s="161"/>
      <c r="LUS6" s="161"/>
      <c r="LUT6" s="161"/>
      <c r="LUU6" s="161"/>
      <c r="LUV6" s="161"/>
      <c r="LUW6" s="161"/>
      <c r="LUX6" s="161"/>
      <c r="LUY6" s="161"/>
      <c r="LUZ6" s="161"/>
      <c r="LVA6" s="161"/>
      <c r="LVB6" s="161"/>
      <c r="LVC6" s="161"/>
      <c r="LVD6" s="161"/>
      <c r="LVE6" s="161"/>
      <c r="LVF6" s="161"/>
      <c r="LVG6" s="161"/>
      <c r="LVH6" s="161"/>
      <c r="LVI6" s="161"/>
      <c r="LVJ6" s="161"/>
      <c r="LVK6" s="161"/>
      <c r="LVL6" s="161"/>
      <c r="LVM6" s="161"/>
      <c r="LVN6" s="161"/>
      <c r="LVO6" s="161"/>
      <c r="LVP6" s="161"/>
      <c r="LVQ6" s="161"/>
      <c r="LVR6" s="161"/>
      <c r="LVS6" s="161"/>
      <c r="LVT6" s="161"/>
      <c r="LVU6" s="161"/>
      <c r="LVV6" s="161"/>
      <c r="LVW6" s="161"/>
      <c r="LVX6" s="161"/>
      <c r="LVY6" s="161"/>
      <c r="LVZ6" s="161"/>
      <c r="LWA6" s="161"/>
      <c r="LWB6" s="161"/>
      <c r="LWC6" s="161"/>
      <c r="LWD6" s="161"/>
      <c r="LWE6" s="161"/>
      <c r="LWF6" s="161"/>
      <c r="LWG6" s="161"/>
      <c r="LWH6" s="161"/>
      <c r="LWI6" s="161"/>
      <c r="LWJ6" s="161"/>
      <c r="LWK6" s="161"/>
      <c r="LWL6" s="161"/>
      <c r="LWM6" s="161"/>
      <c r="LWN6" s="161"/>
      <c r="LWO6" s="161"/>
      <c r="LWP6" s="161"/>
      <c r="LWQ6" s="161"/>
      <c r="LWR6" s="161"/>
      <c r="LWS6" s="161"/>
      <c r="LWT6" s="161"/>
      <c r="LWU6" s="161"/>
      <c r="LWV6" s="161"/>
      <c r="LWW6" s="161"/>
      <c r="LWX6" s="161"/>
      <c r="LWY6" s="161"/>
      <c r="LWZ6" s="161"/>
      <c r="LXA6" s="161"/>
      <c r="LXB6" s="161"/>
      <c r="LXC6" s="161"/>
      <c r="LXD6" s="161"/>
      <c r="LXE6" s="161"/>
      <c r="LXF6" s="161"/>
      <c r="LXG6" s="161"/>
      <c r="LXH6" s="161"/>
      <c r="LXI6" s="161"/>
      <c r="LXJ6" s="161"/>
      <c r="LXK6" s="161"/>
      <c r="LXL6" s="161"/>
      <c r="LXM6" s="161"/>
      <c r="LXN6" s="161"/>
      <c r="LXO6" s="161"/>
      <c r="LXP6" s="161"/>
      <c r="LXQ6" s="161"/>
      <c r="LXR6" s="161"/>
      <c r="LXS6" s="161"/>
      <c r="LXT6" s="161"/>
      <c r="LXU6" s="161"/>
      <c r="LXV6" s="161"/>
      <c r="LXW6" s="161"/>
      <c r="LXX6" s="161"/>
      <c r="LXY6" s="161"/>
      <c r="LXZ6" s="161"/>
      <c r="LYA6" s="161"/>
      <c r="LYB6" s="161"/>
      <c r="LYC6" s="161"/>
      <c r="LYD6" s="161"/>
      <c r="LYE6" s="161"/>
      <c r="LYF6" s="161"/>
      <c r="LYG6" s="161"/>
      <c r="LYH6" s="161"/>
      <c r="LYI6" s="161"/>
      <c r="LYJ6" s="161"/>
      <c r="LYK6" s="161"/>
      <c r="LYL6" s="161"/>
      <c r="LYM6" s="161"/>
      <c r="LYN6" s="161"/>
      <c r="LYO6" s="161"/>
      <c r="LYP6" s="161"/>
      <c r="LYQ6" s="161"/>
      <c r="LYR6" s="161"/>
      <c r="LYS6" s="161"/>
      <c r="LYT6" s="161"/>
      <c r="LYU6" s="161"/>
      <c r="LYV6" s="161"/>
      <c r="LYW6" s="161"/>
      <c r="LYX6" s="161"/>
      <c r="LYY6" s="161"/>
      <c r="LYZ6" s="161"/>
      <c r="LZA6" s="161"/>
      <c r="LZB6" s="161"/>
      <c r="LZC6" s="161"/>
      <c r="LZD6" s="161"/>
      <c r="LZE6" s="161"/>
      <c r="LZF6" s="161"/>
      <c r="LZG6" s="161"/>
      <c r="LZH6" s="161"/>
      <c r="LZI6" s="161"/>
      <c r="LZJ6" s="161"/>
      <c r="LZK6" s="161"/>
      <c r="LZL6" s="161"/>
      <c r="LZM6" s="161"/>
      <c r="LZN6" s="161"/>
      <c r="LZO6" s="161"/>
      <c r="LZP6" s="161"/>
      <c r="LZQ6" s="161"/>
      <c r="LZR6" s="161"/>
      <c r="LZS6" s="161"/>
      <c r="LZT6" s="161"/>
      <c r="LZU6" s="161"/>
      <c r="LZV6" s="161"/>
      <c r="LZW6" s="161"/>
      <c r="LZX6" s="161"/>
      <c r="LZY6" s="161"/>
      <c r="LZZ6" s="161"/>
      <c r="MAA6" s="161"/>
      <c r="MAB6" s="161"/>
      <c r="MAC6" s="161"/>
      <c r="MAD6" s="161"/>
      <c r="MAE6" s="161"/>
      <c r="MAF6" s="161"/>
      <c r="MAG6" s="161"/>
      <c r="MAH6" s="161"/>
      <c r="MAI6" s="161"/>
      <c r="MAJ6" s="161"/>
      <c r="MAK6" s="161"/>
      <c r="MAL6" s="161"/>
      <c r="MAM6" s="161"/>
      <c r="MAN6" s="161"/>
      <c r="MAO6" s="161"/>
      <c r="MAP6" s="161"/>
      <c r="MAQ6" s="161"/>
      <c r="MAR6" s="161"/>
      <c r="MAS6" s="161"/>
      <c r="MAT6" s="161"/>
      <c r="MAU6" s="161"/>
      <c r="MAV6" s="161"/>
      <c r="MAW6" s="161"/>
      <c r="MAX6" s="161"/>
      <c r="MAY6" s="161"/>
      <c r="MAZ6" s="161"/>
      <c r="MBA6" s="161"/>
      <c r="MBB6" s="161"/>
      <c r="MBC6" s="161"/>
      <c r="MBD6" s="161"/>
      <c r="MBE6" s="161"/>
      <c r="MBF6" s="161"/>
      <c r="MBG6" s="161"/>
      <c r="MBH6" s="161"/>
      <c r="MBI6" s="161"/>
      <c r="MBJ6" s="161"/>
      <c r="MBK6" s="161"/>
      <c r="MBL6" s="161"/>
      <c r="MBM6" s="161"/>
      <c r="MBN6" s="161"/>
      <c r="MBO6" s="161"/>
      <c r="MBP6" s="161"/>
      <c r="MBQ6" s="161"/>
      <c r="MBR6" s="161"/>
      <c r="MBS6" s="161"/>
      <c r="MBT6" s="161"/>
      <c r="MBU6" s="161"/>
      <c r="MBV6" s="161"/>
      <c r="MBW6" s="161"/>
      <c r="MBX6" s="161"/>
      <c r="MBY6" s="161"/>
      <c r="MBZ6" s="161"/>
      <c r="MCA6" s="161"/>
      <c r="MCB6" s="161"/>
      <c r="MCC6" s="161"/>
      <c r="MCD6" s="161"/>
      <c r="MCE6" s="161"/>
      <c r="MCF6" s="161"/>
      <c r="MCG6" s="161"/>
      <c r="MCH6" s="161"/>
      <c r="MCI6" s="161"/>
      <c r="MCJ6" s="161"/>
      <c r="MCK6" s="161"/>
      <c r="MCL6" s="161"/>
      <c r="MCM6" s="161"/>
      <c r="MCN6" s="161"/>
      <c r="MCO6" s="161"/>
      <c r="MCP6" s="161"/>
      <c r="MCQ6" s="161"/>
      <c r="MCR6" s="161"/>
      <c r="MCS6" s="161"/>
      <c r="MCT6" s="161"/>
      <c r="MCU6" s="161"/>
      <c r="MCV6" s="161"/>
      <c r="MCW6" s="161"/>
      <c r="MCX6" s="161"/>
      <c r="MCY6" s="161"/>
      <c r="MCZ6" s="161"/>
      <c r="MDA6" s="161"/>
      <c r="MDB6" s="161"/>
      <c r="MDC6" s="161"/>
      <c r="MDD6" s="161"/>
      <c r="MDE6" s="161"/>
      <c r="MDF6" s="161"/>
      <c r="MDG6" s="161"/>
      <c r="MDH6" s="161"/>
      <c r="MDI6" s="161"/>
      <c r="MDJ6" s="161"/>
      <c r="MDK6" s="161"/>
      <c r="MDL6" s="161"/>
      <c r="MDM6" s="161"/>
      <c r="MDN6" s="161"/>
      <c r="MDO6" s="161"/>
      <c r="MDP6" s="161"/>
      <c r="MDQ6" s="161"/>
      <c r="MDR6" s="161"/>
      <c r="MDS6" s="161"/>
      <c r="MDT6" s="161"/>
      <c r="MDU6" s="161"/>
      <c r="MDV6" s="161"/>
      <c r="MDW6" s="161"/>
      <c r="MDX6" s="161"/>
      <c r="MDY6" s="161"/>
      <c r="MDZ6" s="161"/>
      <c r="MEA6" s="161"/>
      <c r="MEB6" s="161"/>
      <c r="MEC6" s="161"/>
      <c r="MED6" s="161"/>
      <c r="MEE6" s="161"/>
      <c r="MEF6" s="161"/>
      <c r="MEG6" s="161"/>
      <c r="MEH6" s="161"/>
      <c r="MEI6" s="161"/>
      <c r="MEJ6" s="161"/>
      <c r="MEK6" s="161"/>
      <c r="MEL6" s="161"/>
      <c r="MEM6" s="161"/>
      <c r="MEN6" s="161"/>
      <c r="MEO6" s="161"/>
      <c r="MEP6" s="161"/>
      <c r="MEQ6" s="161"/>
      <c r="MER6" s="161"/>
      <c r="MES6" s="161"/>
      <c r="MET6" s="161"/>
      <c r="MEU6" s="161"/>
      <c r="MEV6" s="161"/>
      <c r="MEW6" s="161"/>
      <c r="MEX6" s="161"/>
      <c r="MEY6" s="161"/>
      <c r="MEZ6" s="161"/>
      <c r="MFA6" s="161"/>
      <c r="MFB6" s="161"/>
      <c r="MFC6" s="161"/>
      <c r="MFD6" s="161"/>
      <c r="MFE6" s="161"/>
      <c r="MFF6" s="161"/>
      <c r="MFG6" s="161"/>
      <c r="MFH6" s="161"/>
      <c r="MFI6" s="161"/>
      <c r="MFJ6" s="161"/>
      <c r="MFK6" s="161"/>
      <c r="MFL6" s="161"/>
      <c r="MFM6" s="161"/>
      <c r="MFN6" s="161"/>
      <c r="MFO6" s="161"/>
      <c r="MFP6" s="161"/>
      <c r="MFQ6" s="161"/>
      <c r="MFR6" s="161"/>
      <c r="MFS6" s="161"/>
      <c r="MFT6" s="161"/>
      <c r="MFU6" s="161"/>
      <c r="MFV6" s="161"/>
      <c r="MFW6" s="161"/>
      <c r="MFX6" s="161"/>
      <c r="MFY6" s="161"/>
      <c r="MFZ6" s="161"/>
      <c r="MGA6" s="161"/>
      <c r="MGB6" s="161"/>
      <c r="MGC6" s="161"/>
      <c r="MGD6" s="161"/>
      <c r="MGE6" s="161"/>
      <c r="MGF6" s="161"/>
      <c r="MGG6" s="161"/>
      <c r="MGH6" s="161"/>
      <c r="MGI6" s="161"/>
      <c r="MGJ6" s="161"/>
      <c r="MGK6" s="161"/>
      <c r="MGL6" s="161"/>
      <c r="MGM6" s="161"/>
      <c r="MGN6" s="161"/>
      <c r="MGO6" s="161"/>
      <c r="MGP6" s="161"/>
      <c r="MGQ6" s="161"/>
      <c r="MGR6" s="161"/>
      <c r="MGS6" s="161"/>
      <c r="MGT6" s="161"/>
      <c r="MGU6" s="161"/>
      <c r="MGV6" s="161"/>
      <c r="MGW6" s="161"/>
      <c r="MGX6" s="161"/>
      <c r="MGY6" s="161"/>
      <c r="MGZ6" s="161"/>
      <c r="MHA6" s="161"/>
      <c r="MHB6" s="161"/>
      <c r="MHC6" s="161"/>
      <c r="MHD6" s="161"/>
      <c r="MHE6" s="161"/>
      <c r="MHF6" s="161"/>
      <c r="MHG6" s="161"/>
      <c r="MHH6" s="161"/>
      <c r="MHI6" s="161"/>
      <c r="MHJ6" s="161"/>
      <c r="MHK6" s="161"/>
      <c r="MHL6" s="161"/>
      <c r="MHM6" s="161"/>
      <c r="MHN6" s="161"/>
      <c r="MHO6" s="161"/>
      <c r="MHP6" s="161"/>
      <c r="MHQ6" s="161"/>
      <c r="MHR6" s="161"/>
      <c r="MHS6" s="161"/>
      <c r="MHT6" s="161"/>
      <c r="MHU6" s="161"/>
      <c r="MHV6" s="161"/>
      <c r="MHW6" s="161"/>
      <c r="MHX6" s="161"/>
      <c r="MHY6" s="161"/>
      <c r="MHZ6" s="161"/>
      <c r="MIA6" s="161"/>
      <c r="MIB6" s="161"/>
      <c r="MIC6" s="161"/>
      <c r="MID6" s="161"/>
      <c r="MIE6" s="161"/>
      <c r="MIF6" s="161"/>
      <c r="MIG6" s="161"/>
      <c r="MIH6" s="161"/>
      <c r="MII6" s="161"/>
      <c r="MIJ6" s="161"/>
      <c r="MIK6" s="161"/>
      <c r="MIL6" s="161"/>
      <c r="MIM6" s="161"/>
      <c r="MIN6" s="161"/>
      <c r="MIO6" s="161"/>
      <c r="MIP6" s="161"/>
      <c r="MIQ6" s="161"/>
      <c r="MIR6" s="161"/>
      <c r="MIS6" s="161"/>
      <c r="MIT6" s="161"/>
      <c r="MIU6" s="161"/>
      <c r="MIV6" s="161"/>
      <c r="MIW6" s="161"/>
      <c r="MIX6" s="161"/>
      <c r="MIY6" s="161"/>
      <c r="MIZ6" s="161"/>
      <c r="MJA6" s="161"/>
      <c r="MJB6" s="161"/>
      <c r="MJC6" s="161"/>
      <c r="MJD6" s="161"/>
      <c r="MJE6" s="161"/>
      <c r="MJF6" s="161"/>
      <c r="MJG6" s="161"/>
      <c r="MJH6" s="161"/>
      <c r="MJI6" s="161"/>
      <c r="MJJ6" s="161"/>
      <c r="MJK6" s="161"/>
      <c r="MJL6" s="161"/>
      <c r="MJM6" s="161"/>
      <c r="MJN6" s="161"/>
      <c r="MJO6" s="161"/>
      <c r="MJP6" s="161"/>
      <c r="MJQ6" s="161"/>
      <c r="MJR6" s="161"/>
      <c r="MJS6" s="161"/>
      <c r="MJT6" s="161"/>
      <c r="MJU6" s="161"/>
      <c r="MJV6" s="161"/>
      <c r="MJW6" s="161"/>
      <c r="MJX6" s="161"/>
      <c r="MJY6" s="161"/>
      <c r="MJZ6" s="161"/>
      <c r="MKA6" s="161"/>
      <c r="MKB6" s="161"/>
      <c r="MKC6" s="161"/>
      <c r="MKD6" s="161"/>
      <c r="MKE6" s="161"/>
      <c r="MKF6" s="161"/>
      <c r="MKG6" s="161"/>
      <c r="MKH6" s="161"/>
      <c r="MKI6" s="161"/>
      <c r="MKJ6" s="161"/>
      <c r="MKK6" s="161"/>
      <c r="MKL6" s="161"/>
      <c r="MKM6" s="161"/>
      <c r="MKN6" s="161"/>
      <c r="MKO6" s="161"/>
      <c r="MKP6" s="161"/>
      <c r="MKQ6" s="161"/>
      <c r="MKR6" s="161"/>
      <c r="MKS6" s="161"/>
      <c r="MKT6" s="161"/>
      <c r="MKU6" s="161"/>
      <c r="MKV6" s="161"/>
      <c r="MKW6" s="161"/>
      <c r="MKX6" s="161"/>
      <c r="MKY6" s="161"/>
      <c r="MKZ6" s="161"/>
      <c r="MLA6" s="161"/>
      <c r="MLB6" s="161"/>
      <c r="MLC6" s="161"/>
      <c r="MLD6" s="161"/>
      <c r="MLE6" s="161"/>
      <c r="MLF6" s="161"/>
      <c r="MLG6" s="161"/>
      <c r="MLH6" s="161"/>
      <c r="MLI6" s="161"/>
      <c r="MLJ6" s="161"/>
      <c r="MLK6" s="161"/>
      <c r="MLL6" s="161"/>
      <c r="MLM6" s="161"/>
      <c r="MLN6" s="161"/>
      <c r="MLO6" s="161"/>
      <c r="MLP6" s="161"/>
      <c r="MLQ6" s="161"/>
      <c r="MLR6" s="161"/>
      <c r="MLS6" s="161"/>
      <c r="MLT6" s="161"/>
      <c r="MLU6" s="161"/>
      <c r="MLV6" s="161"/>
      <c r="MLW6" s="161"/>
      <c r="MLX6" s="161"/>
      <c r="MLY6" s="161"/>
      <c r="MLZ6" s="161"/>
      <c r="MMA6" s="161"/>
      <c r="MMB6" s="161"/>
      <c r="MMC6" s="161"/>
      <c r="MMD6" s="161"/>
      <c r="MME6" s="161"/>
      <c r="MMF6" s="161"/>
      <c r="MMG6" s="161"/>
      <c r="MMH6" s="161"/>
      <c r="MMI6" s="161"/>
      <c r="MMJ6" s="161"/>
      <c r="MMK6" s="161"/>
      <c r="MML6" s="161"/>
      <c r="MMM6" s="161"/>
      <c r="MMN6" s="161"/>
      <c r="MMO6" s="161"/>
      <c r="MMP6" s="161"/>
      <c r="MMQ6" s="161"/>
      <c r="MMR6" s="161"/>
      <c r="MMS6" s="161"/>
      <c r="MMT6" s="161"/>
      <c r="MMU6" s="161"/>
      <c r="MMV6" s="161"/>
      <c r="MMW6" s="161"/>
      <c r="MMX6" s="161"/>
      <c r="MMY6" s="161"/>
      <c r="MMZ6" s="161"/>
      <c r="MNA6" s="161"/>
      <c r="MNB6" s="161"/>
      <c r="MNC6" s="161"/>
      <c r="MND6" s="161"/>
      <c r="MNE6" s="161"/>
      <c r="MNF6" s="161"/>
      <c r="MNG6" s="161"/>
      <c r="MNH6" s="161"/>
      <c r="MNI6" s="161"/>
      <c r="MNJ6" s="161"/>
      <c r="MNK6" s="161"/>
      <c r="MNL6" s="161"/>
      <c r="MNM6" s="161"/>
      <c r="MNN6" s="161"/>
      <c r="MNO6" s="161"/>
      <c r="MNP6" s="161"/>
      <c r="MNQ6" s="161"/>
      <c r="MNR6" s="161"/>
      <c r="MNS6" s="161"/>
      <c r="MNT6" s="161"/>
      <c r="MNU6" s="161"/>
      <c r="MNV6" s="161"/>
      <c r="MNW6" s="161"/>
      <c r="MNX6" s="161"/>
      <c r="MNY6" s="161"/>
      <c r="MNZ6" s="161"/>
      <c r="MOA6" s="161"/>
      <c r="MOB6" s="161"/>
      <c r="MOC6" s="161"/>
      <c r="MOD6" s="161"/>
      <c r="MOE6" s="161"/>
      <c r="MOF6" s="161"/>
      <c r="MOG6" s="161"/>
      <c r="MOH6" s="161"/>
      <c r="MOI6" s="161"/>
      <c r="MOJ6" s="161"/>
      <c r="MOK6" s="161"/>
      <c r="MOL6" s="161"/>
      <c r="MOM6" s="161"/>
      <c r="MON6" s="161"/>
      <c r="MOO6" s="161"/>
      <c r="MOP6" s="161"/>
      <c r="MOQ6" s="161"/>
      <c r="MOR6" s="161"/>
      <c r="MOS6" s="161"/>
      <c r="MOT6" s="161"/>
      <c r="MOU6" s="161"/>
      <c r="MOV6" s="161"/>
      <c r="MOW6" s="161"/>
      <c r="MOX6" s="161"/>
      <c r="MOY6" s="161"/>
      <c r="MOZ6" s="161"/>
      <c r="MPA6" s="161"/>
      <c r="MPB6" s="161"/>
      <c r="MPC6" s="161"/>
      <c r="MPD6" s="161"/>
      <c r="MPE6" s="161"/>
      <c r="MPF6" s="161"/>
      <c r="MPG6" s="161"/>
      <c r="MPH6" s="161"/>
      <c r="MPI6" s="161"/>
      <c r="MPJ6" s="161"/>
      <c r="MPK6" s="161"/>
      <c r="MPL6" s="161"/>
      <c r="MPM6" s="161"/>
      <c r="MPN6" s="161"/>
      <c r="MPO6" s="161"/>
      <c r="MPP6" s="161"/>
      <c r="MPQ6" s="161"/>
      <c r="MPR6" s="161"/>
      <c r="MPS6" s="161"/>
      <c r="MPT6" s="161"/>
      <c r="MPU6" s="161"/>
      <c r="MPV6" s="161"/>
      <c r="MPW6" s="161"/>
      <c r="MPX6" s="161"/>
      <c r="MPY6" s="161"/>
      <c r="MPZ6" s="161"/>
      <c r="MQA6" s="161"/>
      <c r="MQB6" s="161"/>
      <c r="MQC6" s="161"/>
      <c r="MQD6" s="161"/>
      <c r="MQE6" s="161"/>
      <c r="MQF6" s="161"/>
      <c r="MQG6" s="161"/>
      <c r="MQH6" s="161"/>
      <c r="MQI6" s="161"/>
      <c r="MQJ6" s="161"/>
      <c r="MQK6" s="161"/>
      <c r="MQL6" s="161"/>
      <c r="MQM6" s="161"/>
      <c r="MQN6" s="161"/>
      <c r="MQO6" s="161"/>
      <c r="MQP6" s="161"/>
      <c r="MQQ6" s="161"/>
      <c r="MQR6" s="161"/>
      <c r="MQS6" s="161"/>
      <c r="MQT6" s="161"/>
      <c r="MQU6" s="161"/>
      <c r="MQV6" s="161"/>
      <c r="MQW6" s="161"/>
      <c r="MQX6" s="161"/>
      <c r="MQY6" s="161"/>
      <c r="MQZ6" s="161"/>
      <c r="MRA6" s="161"/>
      <c r="MRB6" s="161"/>
      <c r="MRC6" s="161"/>
      <c r="MRD6" s="161"/>
      <c r="MRE6" s="161"/>
      <c r="MRF6" s="161"/>
      <c r="MRG6" s="161"/>
      <c r="MRH6" s="161"/>
      <c r="MRI6" s="161"/>
      <c r="MRJ6" s="161"/>
      <c r="MRK6" s="161"/>
      <c r="MRL6" s="161"/>
      <c r="MRM6" s="161"/>
      <c r="MRN6" s="161"/>
      <c r="MRO6" s="161"/>
      <c r="MRP6" s="161"/>
      <c r="MRQ6" s="161"/>
      <c r="MRR6" s="161"/>
      <c r="MRS6" s="161"/>
      <c r="MRT6" s="161"/>
      <c r="MRU6" s="161"/>
      <c r="MRV6" s="161"/>
      <c r="MRW6" s="161"/>
      <c r="MRX6" s="161"/>
      <c r="MRY6" s="161"/>
      <c r="MRZ6" s="161"/>
      <c r="MSA6" s="161"/>
      <c r="MSB6" s="161"/>
      <c r="MSC6" s="161"/>
      <c r="MSD6" s="161"/>
      <c r="MSE6" s="161"/>
      <c r="MSF6" s="161"/>
      <c r="MSG6" s="161"/>
      <c r="MSH6" s="161"/>
      <c r="MSI6" s="161"/>
      <c r="MSJ6" s="161"/>
      <c r="MSK6" s="161"/>
      <c r="MSL6" s="161"/>
      <c r="MSM6" s="161"/>
      <c r="MSN6" s="161"/>
      <c r="MSO6" s="161"/>
      <c r="MSP6" s="161"/>
      <c r="MSQ6" s="161"/>
      <c r="MSR6" s="161"/>
      <c r="MSS6" s="161"/>
      <c r="MST6" s="161"/>
      <c r="MSU6" s="161"/>
      <c r="MSV6" s="161"/>
      <c r="MSW6" s="161"/>
      <c r="MSX6" s="161"/>
      <c r="MSY6" s="161"/>
      <c r="MSZ6" s="161"/>
      <c r="MTA6" s="161"/>
      <c r="MTB6" s="161"/>
      <c r="MTC6" s="161"/>
      <c r="MTD6" s="161"/>
      <c r="MTE6" s="161"/>
      <c r="MTF6" s="161"/>
      <c r="MTG6" s="161"/>
      <c r="MTH6" s="161"/>
      <c r="MTI6" s="161"/>
      <c r="MTJ6" s="161"/>
      <c r="MTK6" s="161"/>
      <c r="MTL6" s="161"/>
      <c r="MTM6" s="161"/>
      <c r="MTN6" s="161"/>
      <c r="MTO6" s="161"/>
      <c r="MTP6" s="161"/>
      <c r="MTQ6" s="161"/>
      <c r="MTR6" s="161"/>
      <c r="MTS6" s="161"/>
      <c r="MTT6" s="161"/>
      <c r="MTU6" s="161"/>
      <c r="MTV6" s="161"/>
      <c r="MTW6" s="161"/>
      <c r="MTX6" s="161"/>
      <c r="MTY6" s="161"/>
      <c r="MTZ6" s="161"/>
      <c r="MUA6" s="161"/>
      <c r="MUB6" s="161"/>
      <c r="MUC6" s="161"/>
      <c r="MUD6" s="161"/>
      <c r="MUE6" s="161"/>
      <c r="MUF6" s="161"/>
      <c r="MUG6" s="161"/>
      <c r="MUH6" s="161"/>
      <c r="MUI6" s="161"/>
      <c r="MUJ6" s="161"/>
      <c r="MUK6" s="161"/>
      <c r="MUL6" s="161"/>
      <c r="MUM6" s="161"/>
      <c r="MUN6" s="161"/>
      <c r="MUO6" s="161"/>
      <c r="MUP6" s="161"/>
      <c r="MUQ6" s="161"/>
      <c r="MUR6" s="161"/>
      <c r="MUS6" s="161"/>
      <c r="MUT6" s="161"/>
      <c r="MUU6" s="161"/>
      <c r="MUV6" s="161"/>
      <c r="MUW6" s="161"/>
      <c r="MUX6" s="161"/>
      <c r="MUY6" s="161"/>
      <c r="MUZ6" s="161"/>
      <c r="MVA6" s="161"/>
      <c r="MVB6" s="161"/>
      <c r="MVC6" s="161"/>
      <c r="MVD6" s="161"/>
      <c r="MVE6" s="161"/>
      <c r="MVF6" s="161"/>
      <c r="MVG6" s="161"/>
      <c r="MVH6" s="161"/>
      <c r="MVI6" s="161"/>
      <c r="MVJ6" s="161"/>
      <c r="MVK6" s="161"/>
      <c r="MVL6" s="161"/>
      <c r="MVM6" s="161"/>
      <c r="MVN6" s="161"/>
      <c r="MVO6" s="161"/>
      <c r="MVP6" s="161"/>
      <c r="MVQ6" s="161"/>
      <c r="MVR6" s="161"/>
      <c r="MVS6" s="161"/>
      <c r="MVT6" s="161"/>
      <c r="MVU6" s="161"/>
      <c r="MVV6" s="161"/>
      <c r="MVW6" s="161"/>
      <c r="MVX6" s="161"/>
      <c r="MVY6" s="161"/>
      <c r="MVZ6" s="161"/>
      <c r="MWA6" s="161"/>
      <c r="MWB6" s="161"/>
      <c r="MWC6" s="161"/>
      <c r="MWD6" s="161"/>
      <c r="MWE6" s="161"/>
      <c r="MWF6" s="161"/>
      <c r="MWG6" s="161"/>
      <c r="MWH6" s="161"/>
      <c r="MWI6" s="161"/>
      <c r="MWJ6" s="161"/>
      <c r="MWK6" s="161"/>
      <c r="MWL6" s="161"/>
      <c r="MWM6" s="161"/>
      <c r="MWN6" s="161"/>
      <c r="MWO6" s="161"/>
      <c r="MWP6" s="161"/>
      <c r="MWQ6" s="161"/>
      <c r="MWR6" s="161"/>
      <c r="MWS6" s="161"/>
      <c r="MWT6" s="161"/>
      <c r="MWU6" s="161"/>
      <c r="MWV6" s="161"/>
      <c r="MWW6" s="161"/>
      <c r="MWX6" s="161"/>
      <c r="MWY6" s="161"/>
      <c r="MWZ6" s="161"/>
      <c r="MXA6" s="161"/>
      <c r="MXB6" s="161"/>
      <c r="MXC6" s="161"/>
      <c r="MXD6" s="161"/>
      <c r="MXE6" s="161"/>
      <c r="MXF6" s="161"/>
      <c r="MXG6" s="161"/>
      <c r="MXH6" s="161"/>
      <c r="MXI6" s="161"/>
      <c r="MXJ6" s="161"/>
      <c r="MXK6" s="161"/>
      <c r="MXL6" s="161"/>
      <c r="MXM6" s="161"/>
      <c r="MXN6" s="161"/>
      <c r="MXO6" s="161"/>
      <c r="MXP6" s="161"/>
      <c r="MXQ6" s="161"/>
      <c r="MXR6" s="161"/>
      <c r="MXS6" s="161"/>
      <c r="MXT6" s="161"/>
      <c r="MXU6" s="161"/>
      <c r="MXV6" s="161"/>
      <c r="MXW6" s="161"/>
      <c r="MXX6" s="161"/>
      <c r="MXY6" s="161"/>
      <c r="MXZ6" s="161"/>
      <c r="MYA6" s="161"/>
      <c r="MYB6" s="161"/>
      <c r="MYC6" s="161"/>
      <c r="MYD6" s="161"/>
      <c r="MYE6" s="161"/>
      <c r="MYF6" s="161"/>
      <c r="MYG6" s="161"/>
      <c r="MYH6" s="161"/>
      <c r="MYI6" s="161"/>
      <c r="MYJ6" s="161"/>
      <c r="MYK6" s="161"/>
      <c r="MYL6" s="161"/>
      <c r="MYM6" s="161"/>
      <c r="MYN6" s="161"/>
      <c r="MYO6" s="161"/>
      <c r="MYP6" s="161"/>
      <c r="MYQ6" s="161"/>
      <c r="MYR6" s="161"/>
      <c r="MYS6" s="161"/>
      <c r="MYT6" s="161"/>
      <c r="MYU6" s="161"/>
      <c r="MYV6" s="161"/>
      <c r="MYW6" s="161"/>
      <c r="MYX6" s="161"/>
      <c r="MYY6" s="161"/>
      <c r="MYZ6" s="161"/>
      <c r="MZA6" s="161"/>
      <c r="MZB6" s="161"/>
      <c r="MZC6" s="161"/>
      <c r="MZD6" s="161"/>
      <c r="MZE6" s="161"/>
      <c r="MZF6" s="161"/>
      <c r="MZG6" s="161"/>
      <c r="MZH6" s="161"/>
      <c r="MZI6" s="161"/>
      <c r="MZJ6" s="161"/>
      <c r="MZK6" s="161"/>
      <c r="MZL6" s="161"/>
      <c r="MZM6" s="161"/>
      <c r="MZN6" s="161"/>
      <c r="MZO6" s="161"/>
      <c r="MZP6" s="161"/>
      <c r="MZQ6" s="161"/>
      <c r="MZR6" s="161"/>
      <c r="MZS6" s="161"/>
      <c r="MZT6" s="161"/>
      <c r="MZU6" s="161"/>
      <c r="MZV6" s="161"/>
      <c r="MZW6" s="161"/>
      <c r="MZX6" s="161"/>
      <c r="MZY6" s="161"/>
      <c r="MZZ6" s="161"/>
      <c r="NAA6" s="161"/>
      <c r="NAB6" s="161"/>
      <c r="NAC6" s="161"/>
      <c r="NAD6" s="161"/>
      <c r="NAE6" s="161"/>
      <c r="NAF6" s="161"/>
      <c r="NAG6" s="161"/>
      <c r="NAH6" s="161"/>
      <c r="NAI6" s="161"/>
      <c r="NAJ6" s="161"/>
      <c r="NAK6" s="161"/>
      <c r="NAL6" s="161"/>
      <c r="NAM6" s="161"/>
      <c r="NAN6" s="161"/>
      <c r="NAO6" s="161"/>
      <c r="NAP6" s="161"/>
      <c r="NAQ6" s="161"/>
      <c r="NAR6" s="161"/>
      <c r="NAS6" s="161"/>
      <c r="NAT6" s="161"/>
      <c r="NAU6" s="161"/>
      <c r="NAV6" s="161"/>
      <c r="NAW6" s="161"/>
      <c r="NAX6" s="161"/>
      <c r="NAY6" s="161"/>
      <c r="NAZ6" s="161"/>
      <c r="NBA6" s="161"/>
      <c r="NBB6" s="161"/>
      <c r="NBC6" s="161"/>
      <c r="NBD6" s="161"/>
      <c r="NBE6" s="161"/>
      <c r="NBF6" s="161"/>
      <c r="NBG6" s="161"/>
      <c r="NBH6" s="161"/>
      <c r="NBI6" s="161"/>
      <c r="NBJ6" s="161"/>
      <c r="NBK6" s="161"/>
      <c r="NBL6" s="161"/>
      <c r="NBM6" s="161"/>
      <c r="NBN6" s="161"/>
      <c r="NBO6" s="161"/>
      <c r="NBP6" s="161"/>
      <c r="NBQ6" s="161"/>
      <c r="NBR6" s="161"/>
      <c r="NBS6" s="161"/>
      <c r="NBT6" s="161"/>
      <c r="NBU6" s="161"/>
      <c r="NBV6" s="161"/>
      <c r="NBW6" s="161"/>
      <c r="NBX6" s="161"/>
      <c r="NBY6" s="161"/>
      <c r="NBZ6" s="161"/>
      <c r="NCA6" s="161"/>
      <c r="NCB6" s="161"/>
      <c r="NCC6" s="161"/>
      <c r="NCD6" s="161"/>
      <c r="NCE6" s="161"/>
      <c r="NCF6" s="161"/>
      <c r="NCG6" s="161"/>
      <c r="NCH6" s="161"/>
      <c r="NCI6" s="161"/>
      <c r="NCJ6" s="161"/>
      <c r="NCK6" s="161"/>
      <c r="NCL6" s="161"/>
      <c r="NCM6" s="161"/>
      <c r="NCN6" s="161"/>
      <c r="NCO6" s="161"/>
      <c r="NCP6" s="161"/>
      <c r="NCQ6" s="161"/>
      <c r="NCR6" s="161"/>
      <c r="NCS6" s="161"/>
      <c r="NCT6" s="161"/>
      <c r="NCU6" s="161"/>
      <c r="NCV6" s="161"/>
      <c r="NCW6" s="161"/>
      <c r="NCX6" s="161"/>
      <c r="NCY6" s="161"/>
      <c r="NCZ6" s="161"/>
      <c r="NDA6" s="161"/>
      <c r="NDB6" s="161"/>
      <c r="NDC6" s="161"/>
      <c r="NDD6" s="161"/>
      <c r="NDE6" s="161"/>
      <c r="NDF6" s="161"/>
      <c r="NDG6" s="161"/>
      <c r="NDH6" s="161"/>
      <c r="NDI6" s="161"/>
      <c r="NDJ6" s="161"/>
      <c r="NDK6" s="161"/>
      <c r="NDL6" s="161"/>
      <c r="NDM6" s="161"/>
      <c r="NDN6" s="161"/>
      <c r="NDO6" s="161"/>
      <c r="NDP6" s="161"/>
      <c r="NDQ6" s="161"/>
      <c r="NDR6" s="161"/>
      <c r="NDS6" s="161"/>
      <c r="NDT6" s="161"/>
      <c r="NDU6" s="161"/>
      <c r="NDV6" s="161"/>
      <c r="NDW6" s="161"/>
      <c r="NDX6" s="161"/>
      <c r="NDY6" s="161"/>
      <c r="NDZ6" s="161"/>
      <c r="NEA6" s="161"/>
      <c r="NEB6" s="161"/>
      <c r="NEC6" s="161"/>
      <c r="NED6" s="161"/>
      <c r="NEE6" s="161"/>
      <c r="NEF6" s="161"/>
      <c r="NEG6" s="161"/>
      <c r="NEH6" s="161"/>
      <c r="NEI6" s="161"/>
      <c r="NEJ6" s="161"/>
      <c r="NEK6" s="161"/>
      <c r="NEL6" s="161"/>
      <c r="NEM6" s="161"/>
      <c r="NEN6" s="161"/>
      <c r="NEO6" s="161"/>
      <c r="NEP6" s="161"/>
      <c r="NEQ6" s="161"/>
      <c r="NER6" s="161"/>
      <c r="NES6" s="161"/>
      <c r="NET6" s="161"/>
      <c r="NEU6" s="161"/>
      <c r="NEV6" s="161"/>
      <c r="NEW6" s="161"/>
      <c r="NEX6" s="161"/>
      <c r="NEY6" s="161"/>
      <c r="NEZ6" s="161"/>
      <c r="NFA6" s="161"/>
      <c r="NFB6" s="161"/>
      <c r="NFC6" s="161"/>
      <c r="NFD6" s="161"/>
      <c r="NFE6" s="161"/>
      <c r="NFF6" s="161"/>
      <c r="NFG6" s="161"/>
      <c r="NFH6" s="161"/>
      <c r="NFI6" s="161"/>
      <c r="NFJ6" s="161"/>
      <c r="NFK6" s="161"/>
      <c r="NFL6" s="161"/>
      <c r="NFM6" s="161"/>
      <c r="NFN6" s="161"/>
      <c r="NFO6" s="161"/>
      <c r="NFP6" s="161"/>
      <c r="NFQ6" s="161"/>
      <c r="NFR6" s="161"/>
      <c r="NFS6" s="161"/>
      <c r="NFT6" s="161"/>
      <c r="NFU6" s="161"/>
      <c r="NFV6" s="161"/>
      <c r="NFW6" s="161"/>
      <c r="NFX6" s="161"/>
      <c r="NFY6" s="161"/>
      <c r="NFZ6" s="161"/>
      <c r="NGA6" s="161"/>
      <c r="NGB6" s="161"/>
      <c r="NGC6" s="161"/>
      <c r="NGD6" s="161"/>
      <c r="NGE6" s="161"/>
      <c r="NGF6" s="161"/>
      <c r="NGG6" s="161"/>
      <c r="NGH6" s="161"/>
      <c r="NGI6" s="161"/>
      <c r="NGJ6" s="161"/>
      <c r="NGK6" s="161"/>
      <c r="NGL6" s="161"/>
      <c r="NGM6" s="161"/>
      <c r="NGN6" s="161"/>
      <c r="NGO6" s="161"/>
      <c r="NGP6" s="161"/>
      <c r="NGQ6" s="161"/>
      <c r="NGR6" s="161"/>
      <c r="NGS6" s="161"/>
      <c r="NGT6" s="161"/>
      <c r="NGU6" s="161"/>
      <c r="NGV6" s="161"/>
      <c r="NGW6" s="161"/>
      <c r="NGX6" s="161"/>
      <c r="NGY6" s="161"/>
      <c r="NGZ6" s="161"/>
      <c r="NHA6" s="161"/>
      <c r="NHB6" s="161"/>
      <c r="NHC6" s="161"/>
      <c r="NHD6" s="161"/>
      <c r="NHE6" s="161"/>
      <c r="NHF6" s="161"/>
      <c r="NHG6" s="161"/>
      <c r="NHH6" s="161"/>
      <c r="NHI6" s="161"/>
      <c r="NHJ6" s="161"/>
      <c r="NHK6" s="161"/>
      <c r="NHL6" s="161"/>
      <c r="NHM6" s="161"/>
      <c r="NHN6" s="161"/>
      <c r="NHO6" s="161"/>
      <c r="NHP6" s="161"/>
      <c r="NHQ6" s="161"/>
      <c r="NHR6" s="161"/>
      <c r="NHS6" s="161"/>
      <c r="NHT6" s="161"/>
      <c r="NHU6" s="161"/>
      <c r="NHV6" s="161"/>
      <c r="NHW6" s="161"/>
      <c r="NHX6" s="161"/>
      <c r="NHY6" s="161"/>
      <c r="NHZ6" s="161"/>
      <c r="NIA6" s="161"/>
      <c r="NIB6" s="161"/>
      <c r="NIC6" s="161"/>
      <c r="NID6" s="161"/>
      <c r="NIE6" s="161"/>
      <c r="NIF6" s="161"/>
      <c r="NIG6" s="161"/>
      <c r="NIH6" s="161"/>
      <c r="NII6" s="161"/>
      <c r="NIJ6" s="161"/>
      <c r="NIK6" s="161"/>
      <c r="NIL6" s="161"/>
      <c r="NIM6" s="161"/>
      <c r="NIN6" s="161"/>
      <c r="NIO6" s="161"/>
      <c r="NIP6" s="161"/>
      <c r="NIQ6" s="161"/>
      <c r="NIR6" s="161"/>
      <c r="NIS6" s="161"/>
      <c r="NIT6" s="161"/>
      <c r="NIU6" s="161"/>
      <c r="NIV6" s="161"/>
      <c r="NIW6" s="161"/>
      <c r="NIX6" s="161"/>
      <c r="NIY6" s="161"/>
      <c r="NIZ6" s="161"/>
      <c r="NJA6" s="161"/>
      <c r="NJB6" s="161"/>
      <c r="NJC6" s="161"/>
      <c r="NJD6" s="161"/>
      <c r="NJE6" s="161"/>
      <c r="NJF6" s="161"/>
      <c r="NJG6" s="161"/>
      <c r="NJH6" s="161"/>
      <c r="NJI6" s="161"/>
      <c r="NJJ6" s="161"/>
      <c r="NJK6" s="161"/>
      <c r="NJL6" s="161"/>
      <c r="NJM6" s="161"/>
      <c r="NJN6" s="161"/>
      <c r="NJO6" s="161"/>
      <c r="NJP6" s="161"/>
      <c r="NJQ6" s="161"/>
      <c r="NJR6" s="161"/>
      <c r="NJS6" s="161"/>
      <c r="NJT6" s="161"/>
      <c r="NJU6" s="161"/>
      <c r="NJV6" s="161"/>
      <c r="NJW6" s="161"/>
      <c r="NJX6" s="161"/>
      <c r="NJY6" s="161"/>
      <c r="NJZ6" s="161"/>
      <c r="NKA6" s="161"/>
      <c r="NKB6" s="161"/>
      <c r="NKC6" s="161"/>
      <c r="NKD6" s="161"/>
      <c r="NKE6" s="161"/>
      <c r="NKF6" s="161"/>
      <c r="NKG6" s="161"/>
      <c r="NKH6" s="161"/>
      <c r="NKI6" s="161"/>
      <c r="NKJ6" s="161"/>
      <c r="NKK6" s="161"/>
      <c r="NKL6" s="161"/>
      <c r="NKM6" s="161"/>
      <c r="NKN6" s="161"/>
      <c r="NKO6" s="161"/>
      <c r="NKP6" s="161"/>
      <c r="NKQ6" s="161"/>
      <c r="NKR6" s="161"/>
      <c r="NKS6" s="161"/>
      <c r="NKT6" s="161"/>
      <c r="NKU6" s="161"/>
      <c r="NKV6" s="161"/>
      <c r="NKW6" s="161"/>
      <c r="NKX6" s="161"/>
      <c r="NKY6" s="161"/>
      <c r="NKZ6" s="161"/>
      <c r="NLA6" s="161"/>
      <c r="NLB6" s="161"/>
      <c r="NLC6" s="161"/>
      <c r="NLD6" s="161"/>
      <c r="NLE6" s="161"/>
      <c r="NLF6" s="161"/>
      <c r="NLG6" s="161"/>
      <c r="NLH6" s="161"/>
      <c r="NLI6" s="161"/>
      <c r="NLJ6" s="161"/>
      <c r="NLK6" s="161"/>
      <c r="NLL6" s="161"/>
      <c r="NLM6" s="161"/>
      <c r="NLN6" s="161"/>
      <c r="NLO6" s="161"/>
      <c r="NLP6" s="161"/>
      <c r="NLQ6" s="161"/>
      <c r="NLR6" s="161"/>
      <c r="NLS6" s="161"/>
      <c r="NLT6" s="161"/>
      <c r="NLU6" s="161"/>
      <c r="NLV6" s="161"/>
      <c r="NLW6" s="161"/>
      <c r="NLX6" s="161"/>
      <c r="NLY6" s="161"/>
      <c r="NLZ6" s="161"/>
      <c r="NMA6" s="161"/>
      <c r="NMB6" s="161"/>
      <c r="NMC6" s="161"/>
      <c r="NMD6" s="161"/>
      <c r="NME6" s="161"/>
      <c r="NMF6" s="161"/>
      <c r="NMG6" s="161"/>
      <c r="NMH6" s="161"/>
      <c r="NMI6" s="161"/>
      <c r="NMJ6" s="161"/>
      <c r="NMK6" s="161"/>
      <c r="NML6" s="161"/>
      <c r="NMM6" s="161"/>
      <c r="NMN6" s="161"/>
      <c r="NMO6" s="161"/>
      <c r="NMP6" s="161"/>
      <c r="NMQ6" s="161"/>
      <c r="NMR6" s="161"/>
      <c r="NMS6" s="161"/>
      <c r="NMT6" s="161"/>
      <c r="NMU6" s="161"/>
      <c r="NMV6" s="161"/>
      <c r="NMW6" s="161"/>
      <c r="NMX6" s="161"/>
      <c r="NMY6" s="161"/>
      <c r="NMZ6" s="161"/>
      <c r="NNA6" s="161"/>
      <c r="NNB6" s="161"/>
      <c r="NNC6" s="161"/>
      <c r="NND6" s="161"/>
      <c r="NNE6" s="161"/>
      <c r="NNF6" s="161"/>
      <c r="NNG6" s="161"/>
      <c r="NNH6" s="161"/>
      <c r="NNI6" s="161"/>
      <c r="NNJ6" s="161"/>
      <c r="NNK6" s="161"/>
      <c r="NNL6" s="161"/>
      <c r="NNM6" s="161"/>
      <c r="NNN6" s="161"/>
      <c r="NNO6" s="161"/>
      <c r="NNP6" s="161"/>
      <c r="NNQ6" s="161"/>
      <c r="NNR6" s="161"/>
      <c r="NNS6" s="161"/>
      <c r="NNT6" s="161"/>
      <c r="NNU6" s="161"/>
      <c r="NNV6" s="161"/>
      <c r="NNW6" s="161"/>
      <c r="NNX6" s="161"/>
      <c r="NNY6" s="161"/>
      <c r="NNZ6" s="161"/>
      <c r="NOA6" s="161"/>
      <c r="NOB6" s="161"/>
      <c r="NOC6" s="161"/>
      <c r="NOD6" s="161"/>
      <c r="NOE6" s="161"/>
      <c r="NOF6" s="161"/>
      <c r="NOG6" s="161"/>
      <c r="NOH6" s="161"/>
      <c r="NOI6" s="161"/>
      <c r="NOJ6" s="161"/>
      <c r="NOK6" s="161"/>
      <c r="NOL6" s="161"/>
      <c r="NOM6" s="161"/>
      <c r="NON6" s="161"/>
      <c r="NOO6" s="161"/>
      <c r="NOP6" s="161"/>
      <c r="NOQ6" s="161"/>
      <c r="NOR6" s="161"/>
      <c r="NOS6" s="161"/>
      <c r="NOT6" s="161"/>
      <c r="NOU6" s="161"/>
      <c r="NOV6" s="161"/>
      <c r="NOW6" s="161"/>
      <c r="NOX6" s="161"/>
      <c r="NOY6" s="161"/>
      <c r="NOZ6" s="161"/>
      <c r="NPA6" s="161"/>
      <c r="NPB6" s="161"/>
      <c r="NPC6" s="161"/>
      <c r="NPD6" s="161"/>
      <c r="NPE6" s="161"/>
      <c r="NPF6" s="161"/>
      <c r="NPG6" s="161"/>
      <c r="NPH6" s="161"/>
      <c r="NPI6" s="161"/>
      <c r="NPJ6" s="161"/>
      <c r="NPK6" s="161"/>
      <c r="NPL6" s="161"/>
      <c r="NPM6" s="161"/>
      <c r="NPN6" s="161"/>
      <c r="NPO6" s="161"/>
      <c r="NPP6" s="161"/>
      <c r="NPQ6" s="161"/>
      <c r="NPR6" s="161"/>
      <c r="NPS6" s="161"/>
      <c r="NPT6" s="161"/>
      <c r="NPU6" s="161"/>
      <c r="NPV6" s="161"/>
      <c r="NPW6" s="161"/>
      <c r="NPX6" s="161"/>
      <c r="NPY6" s="161"/>
      <c r="NPZ6" s="161"/>
      <c r="NQA6" s="161"/>
      <c r="NQB6" s="161"/>
      <c r="NQC6" s="161"/>
      <c r="NQD6" s="161"/>
      <c r="NQE6" s="161"/>
      <c r="NQF6" s="161"/>
      <c r="NQG6" s="161"/>
      <c r="NQH6" s="161"/>
      <c r="NQI6" s="161"/>
      <c r="NQJ6" s="161"/>
      <c r="NQK6" s="161"/>
      <c r="NQL6" s="161"/>
      <c r="NQM6" s="161"/>
      <c r="NQN6" s="161"/>
      <c r="NQO6" s="161"/>
      <c r="NQP6" s="161"/>
      <c r="NQQ6" s="161"/>
      <c r="NQR6" s="161"/>
      <c r="NQS6" s="161"/>
      <c r="NQT6" s="161"/>
      <c r="NQU6" s="161"/>
      <c r="NQV6" s="161"/>
      <c r="NQW6" s="161"/>
      <c r="NQX6" s="161"/>
      <c r="NQY6" s="161"/>
      <c r="NQZ6" s="161"/>
      <c r="NRA6" s="161"/>
      <c r="NRB6" s="161"/>
      <c r="NRC6" s="161"/>
      <c r="NRD6" s="161"/>
      <c r="NRE6" s="161"/>
      <c r="NRF6" s="161"/>
      <c r="NRG6" s="161"/>
      <c r="NRH6" s="161"/>
      <c r="NRI6" s="161"/>
      <c r="NRJ6" s="161"/>
      <c r="NRK6" s="161"/>
      <c r="NRL6" s="161"/>
      <c r="NRM6" s="161"/>
      <c r="NRN6" s="161"/>
      <c r="NRO6" s="161"/>
      <c r="NRP6" s="161"/>
      <c r="NRQ6" s="161"/>
      <c r="NRR6" s="161"/>
      <c r="NRS6" s="161"/>
      <c r="NRT6" s="161"/>
      <c r="NRU6" s="161"/>
      <c r="NRV6" s="161"/>
      <c r="NRW6" s="161"/>
      <c r="NRX6" s="161"/>
      <c r="NRY6" s="161"/>
      <c r="NRZ6" s="161"/>
      <c r="NSA6" s="161"/>
      <c r="NSB6" s="161"/>
      <c r="NSC6" s="161"/>
      <c r="NSD6" s="161"/>
      <c r="NSE6" s="161"/>
      <c r="NSF6" s="161"/>
      <c r="NSG6" s="161"/>
      <c r="NSH6" s="161"/>
      <c r="NSI6" s="161"/>
      <c r="NSJ6" s="161"/>
      <c r="NSK6" s="161"/>
      <c r="NSL6" s="161"/>
      <c r="NSM6" s="161"/>
      <c r="NSN6" s="161"/>
      <c r="NSO6" s="161"/>
      <c r="NSP6" s="161"/>
      <c r="NSQ6" s="161"/>
      <c r="NSR6" s="161"/>
      <c r="NSS6" s="161"/>
      <c r="NST6" s="161"/>
      <c r="NSU6" s="161"/>
      <c r="NSV6" s="161"/>
      <c r="NSW6" s="161"/>
      <c r="NSX6" s="161"/>
      <c r="NSY6" s="161"/>
      <c r="NSZ6" s="161"/>
      <c r="NTA6" s="161"/>
      <c r="NTB6" s="161"/>
      <c r="NTC6" s="161"/>
      <c r="NTD6" s="161"/>
      <c r="NTE6" s="161"/>
      <c r="NTF6" s="161"/>
      <c r="NTG6" s="161"/>
      <c r="NTH6" s="161"/>
      <c r="NTI6" s="161"/>
      <c r="NTJ6" s="161"/>
      <c r="NTK6" s="161"/>
      <c r="NTL6" s="161"/>
      <c r="NTM6" s="161"/>
      <c r="NTN6" s="161"/>
      <c r="NTO6" s="161"/>
      <c r="NTP6" s="161"/>
      <c r="NTQ6" s="161"/>
      <c r="NTR6" s="161"/>
      <c r="NTS6" s="161"/>
      <c r="NTT6" s="161"/>
      <c r="NTU6" s="161"/>
      <c r="NTV6" s="161"/>
      <c r="NTW6" s="161"/>
      <c r="NTX6" s="161"/>
      <c r="NTY6" s="161"/>
      <c r="NTZ6" s="161"/>
      <c r="NUA6" s="161"/>
      <c r="NUB6" s="161"/>
      <c r="NUC6" s="161"/>
      <c r="NUD6" s="161"/>
      <c r="NUE6" s="161"/>
      <c r="NUF6" s="161"/>
      <c r="NUG6" s="161"/>
      <c r="NUH6" s="161"/>
      <c r="NUI6" s="161"/>
      <c r="NUJ6" s="161"/>
      <c r="NUK6" s="161"/>
      <c r="NUL6" s="161"/>
      <c r="NUM6" s="161"/>
      <c r="NUN6" s="161"/>
      <c r="NUO6" s="161"/>
      <c r="NUP6" s="161"/>
      <c r="NUQ6" s="161"/>
      <c r="NUR6" s="161"/>
      <c r="NUS6" s="161"/>
      <c r="NUT6" s="161"/>
      <c r="NUU6" s="161"/>
      <c r="NUV6" s="161"/>
      <c r="NUW6" s="161"/>
      <c r="NUX6" s="161"/>
      <c r="NUY6" s="161"/>
      <c r="NUZ6" s="161"/>
      <c r="NVA6" s="161"/>
      <c r="NVB6" s="161"/>
      <c r="NVC6" s="161"/>
      <c r="NVD6" s="161"/>
      <c r="NVE6" s="161"/>
      <c r="NVF6" s="161"/>
      <c r="NVG6" s="161"/>
      <c r="NVH6" s="161"/>
      <c r="NVI6" s="161"/>
      <c r="NVJ6" s="161"/>
      <c r="NVK6" s="161"/>
      <c r="NVL6" s="161"/>
      <c r="NVM6" s="161"/>
      <c r="NVN6" s="161"/>
      <c r="NVO6" s="161"/>
      <c r="NVP6" s="161"/>
      <c r="NVQ6" s="161"/>
      <c r="NVR6" s="161"/>
      <c r="NVS6" s="161"/>
      <c r="NVT6" s="161"/>
      <c r="NVU6" s="161"/>
      <c r="NVV6" s="161"/>
      <c r="NVW6" s="161"/>
      <c r="NVX6" s="161"/>
      <c r="NVY6" s="161"/>
      <c r="NVZ6" s="161"/>
      <c r="NWA6" s="161"/>
      <c r="NWB6" s="161"/>
      <c r="NWC6" s="161"/>
      <c r="NWD6" s="161"/>
      <c r="NWE6" s="161"/>
      <c r="NWF6" s="161"/>
      <c r="NWG6" s="161"/>
      <c r="NWH6" s="161"/>
      <c r="NWI6" s="161"/>
      <c r="NWJ6" s="161"/>
      <c r="NWK6" s="161"/>
      <c r="NWL6" s="161"/>
      <c r="NWM6" s="161"/>
      <c r="NWN6" s="161"/>
      <c r="NWO6" s="161"/>
      <c r="NWP6" s="161"/>
      <c r="NWQ6" s="161"/>
      <c r="NWR6" s="161"/>
      <c r="NWS6" s="161"/>
      <c r="NWT6" s="161"/>
      <c r="NWU6" s="161"/>
      <c r="NWV6" s="161"/>
      <c r="NWW6" s="161"/>
      <c r="NWX6" s="161"/>
      <c r="NWY6" s="161"/>
      <c r="NWZ6" s="161"/>
      <c r="NXA6" s="161"/>
      <c r="NXB6" s="161"/>
      <c r="NXC6" s="161"/>
      <c r="NXD6" s="161"/>
      <c r="NXE6" s="161"/>
      <c r="NXF6" s="161"/>
      <c r="NXG6" s="161"/>
      <c r="NXH6" s="161"/>
      <c r="NXI6" s="161"/>
      <c r="NXJ6" s="161"/>
      <c r="NXK6" s="161"/>
      <c r="NXL6" s="161"/>
      <c r="NXM6" s="161"/>
      <c r="NXN6" s="161"/>
      <c r="NXO6" s="161"/>
      <c r="NXP6" s="161"/>
      <c r="NXQ6" s="161"/>
      <c r="NXR6" s="161"/>
      <c r="NXS6" s="161"/>
      <c r="NXT6" s="161"/>
      <c r="NXU6" s="161"/>
      <c r="NXV6" s="161"/>
      <c r="NXW6" s="161"/>
      <c r="NXX6" s="161"/>
      <c r="NXY6" s="161"/>
      <c r="NXZ6" s="161"/>
      <c r="NYA6" s="161"/>
      <c r="NYB6" s="161"/>
      <c r="NYC6" s="161"/>
      <c r="NYD6" s="161"/>
      <c r="NYE6" s="161"/>
      <c r="NYF6" s="161"/>
      <c r="NYG6" s="161"/>
      <c r="NYH6" s="161"/>
      <c r="NYI6" s="161"/>
      <c r="NYJ6" s="161"/>
      <c r="NYK6" s="161"/>
      <c r="NYL6" s="161"/>
      <c r="NYM6" s="161"/>
      <c r="NYN6" s="161"/>
      <c r="NYO6" s="161"/>
      <c r="NYP6" s="161"/>
      <c r="NYQ6" s="161"/>
      <c r="NYR6" s="161"/>
      <c r="NYS6" s="161"/>
      <c r="NYT6" s="161"/>
      <c r="NYU6" s="161"/>
      <c r="NYV6" s="161"/>
      <c r="NYW6" s="161"/>
      <c r="NYX6" s="161"/>
      <c r="NYY6" s="161"/>
      <c r="NYZ6" s="161"/>
      <c r="NZA6" s="161"/>
      <c r="NZB6" s="161"/>
      <c r="NZC6" s="161"/>
      <c r="NZD6" s="161"/>
      <c r="NZE6" s="161"/>
      <c r="NZF6" s="161"/>
      <c r="NZG6" s="161"/>
      <c r="NZH6" s="161"/>
      <c r="NZI6" s="161"/>
      <c r="NZJ6" s="161"/>
      <c r="NZK6" s="161"/>
      <c r="NZL6" s="161"/>
      <c r="NZM6" s="161"/>
      <c r="NZN6" s="161"/>
      <c r="NZO6" s="161"/>
      <c r="NZP6" s="161"/>
      <c r="NZQ6" s="161"/>
      <c r="NZR6" s="161"/>
      <c r="NZS6" s="161"/>
      <c r="NZT6" s="161"/>
      <c r="NZU6" s="161"/>
      <c r="NZV6" s="161"/>
      <c r="NZW6" s="161"/>
      <c r="NZX6" s="161"/>
      <c r="NZY6" s="161"/>
      <c r="NZZ6" s="161"/>
      <c r="OAA6" s="161"/>
      <c r="OAB6" s="161"/>
      <c r="OAC6" s="161"/>
      <c r="OAD6" s="161"/>
      <c r="OAE6" s="161"/>
      <c r="OAF6" s="161"/>
      <c r="OAG6" s="161"/>
      <c r="OAH6" s="161"/>
      <c r="OAI6" s="161"/>
      <c r="OAJ6" s="161"/>
      <c r="OAK6" s="161"/>
      <c r="OAL6" s="161"/>
      <c r="OAM6" s="161"/>
      <c r="OAN6" s="161"/>
      <c r="OAO6" s="161"/>
      <c r="OAP6" s="161"/>
      <c r="OAQ6" s="161"/>
      <c r="OAR6" s="161"/>
      <c r="OAS6" s="161"/>
      <c r="OAT6" s="161"/>
      <c r="OAU6" s="161"/>
      <c r="OAV6" s="161"/>
      <c r="OAW6" s="161"/>
      <c r="OAX6" s="161"/>
      <c r="OAY6" s="161"/>
      <c r="OAZ6" s="161"/>
      <c r="OBA6" s="161"/>
      <c r="OBB6" s="161"/>
      <c r="OBC6" s="161"/>
      <c r="OBD6" s="161"/>
      <c r="OBE6" s="161"/>
      <c r="OBF6" s="161"/>
      <c r="OBG6" s="161"/>
      <c r="OBH6" s="161"/>
      <c r="OBI6" s="161"/>
      <c r="OBJ6" s="161"/>
      <c r="OBK6" s="161"/>
      <c r="OBL6" s="161"/>
      <c r="OBM6" s="161"/>
      <c r="OBN6" s="161"/>
      <c r="OBO6" s="161"/>
      <c r="OBP6" s="161"/>
      <c r="OBQ6" s="161"/>
      <c r="OBR6" s="161"/>
      <c r="OBS6" s="161"/>
      <c r="OBT6" s="161"/>
      <c r="OBU6" s="161"/>
      <c r="OBV6" s="161"/>
      <c r="OBW6" s="161"/>
      <c r="OBX6" s="161"/>
      <c r="OBY6" s="161"/>
      <c r="OBZ6" s="161"/>
      <c r="OCA6" s="161"/>
      <c r="OCB6" s="161"/>
      <c r="OCC6" s="161"/>
      <c r="OCD6" s="161"/>
      <c r="OCE6" s="161"/>
      <c r="OCF6" s="161"/>
      <c r="OCG6" s="161"/>
      <c r="OCH6" s="161"/>
      <c r="OCI6" s="161"/>
      <c r="OCJ6" s="161"/>
      <c r="OCK6" s="161"/>
      <c r="OCL6" s="161"/>
      <c r="OCM6" s="161"/>
      <c r="OCN6" s="161"/>
      <c r="OCO6" s="161"/>
      <c r="OCP6" s="161"/>
      <c r="OCQ6" s="161"/>
      <c r="OCR6" s="161"/>
      <c r="OCS6" s="161"/>
      <c r="OCT6" s="161"/>
      <c r="OCU6" s="161"/>
      <c r="OCV6" s="161"/>
      <c r="OCW6" s="161"/>
      <c r="OCX6" s="161"/>
      <c r="OCY6" s="161"/>
      <c r="OCZ6" s="161"/>
      <c r="ODA6" s="161"/>
      <c r="ODB6" s="161"/>
      <c r="ODC6" s="161"/>
      <c r="ODD6" s="161"/>
      <c r="ODE6" s="161"/>
      <c r="ODF6" s="161"/>
      <c r="ODG6" s="161"/>
      <c r="ODH6" s="161"/>
      <c r="ODI6" s="161"/>
      <c r="ODJ6" s="161"/>
      <c r="ODK6" s="161"/>
      <c r="ODL6" s="161"/>
      <c r="ODM6" s="161"/>
      <c r="ODN6" s="161"/>
      <c r="ODO6" s="161"/>
      <c r="ODP6" s="161"/>
      <c r="ODQ6" s="161"/>
      <c r="ODR6" s="161"/>
      <c r="ODS6" s="161"/>
      <c r="ODT6" s="161"/>
      <c r="ODU6" s="161"/>
      <c r="ODV6" s="161"/>
      <c r="ODW6" s="161"/>
      <c r="ODX6" s="161"/>
      <c r="ODY6" s="161"/>
      <c r="ODZ6" s="161"/>
      <c r="OEA6" s="161"/>
      <c r="OEB6" s="161"/>
      <c r="OEC6" s="161"/>
      <c r="OED6" s="161"/>
      <c r="OEE6" s="161"/>
      <c r="OEF6" s="161"/>
      <c r="OEG6" s="161"/>
      <c r="OEH6" s="161"/>
      <c r="OEI6" s="161"/>
      <c r="OEJ6" s="161"/>
      <c r="OEK6" s="161"/>
      <c r="OEL6" s="161"/>
      <c r="OEM6" s="161"/>
      <c r="OEN6" s="161"/>
      <c r="OEO6" s="161"/>
      <c r="OEP6" s="161"/>
      <c r="OEQ6" s="161"/>
      <c r="OER6" s="161"/>
      <c r="OES6" s="161"/>
      <c r="OET6" s="161"/>
      <c r="OEU6" s="161"/>
      <c r="OEV6" s="161"/>
      <c r="OEW6" s="161"/>
      <c r="OEX6" s="161"/>
      <c r="OEY6" s="161"/>
      <c r="OEZ6" s="161"/>
      <c r="OFA6" s="161"/>
      <c r="OFB6" s="161"/>
      <c r="OFC6" s="161"/>
      <c r="OFD6" s="161"/>
      <c r="OFE6" s="161"/>
      <c r="OFF6" s="161"/>
      <c r="OFG6" s="161"/>
      <c r="OFH6" s="161"/>
      <c r="OFI6" s="161"/>
      <c r="OFJ6" s="161"/>
      <c r="OFK6" s="161"/>
      <c r="OFL6" s="161"/>
      <c r="OFM6" s="161"/>
      <c r="OFN6" s="161"/>
      <c r="OFO6" s="161"/>
      <c r="OFP6" s="161"/>
      <c r="OFQ6" s="161"/>
      <c r="OFR6" s="161"/>
      <c r="OFS6" s="161"/>
      <c r="OFT6" s="161"/>
      <c r="OFU6" s="161"/>
      <c r="OFV6" s="161"/>
      <c r="OFW6" s="161"/>
      <c r="OFX6" s="161"/>
      <c r="OFY6" s="161"/>
      <c r="OFZ6" s="161"/>
      <c r="OGA6" s="161"/>
      <c r="OGB6" s="161"/>
      <c r="OGC6" s="161"/>
      <c r="OGD6" s="161"/>
      <c r="OGE6" s="161"/>
      <c r="OGF6" s="161"/>
      <c r="OGG6" s="161"/>
      <c r="OGH6" s="161"/>
      <c r="OGI6" s="161"/>
      <c r="OGJ6" s="161"/>
      <c r="OGK6" s="161"/>
      <c r="OGL6" s="161"/>
      <c r="OGM6" s="161"/>
      <c r="OGN6" s="161"/>
      <c r="OGO6" s="161"/>
      <c r="OGP6" s="161"/>
      <c r="OGQ6" s="161"/>
      <c r="OGR6" s="161"/>
      <c r="OGS6" s="161"/>
      <c r="OGT6" s="161"/>
      <c r="OGU6" s="161"/>
      <c r="OGV6" s="161"/>
      <c r="OGW6" s="161"/>
      <c r="OGX6" s="161"/>
      <c r="OGY6" s="161"/>
      <c r="OGZ6" s="161"/>
      <c r="OHA6" s="161"/>
      <c r="OHB6" s="161"/>
      <c r="OHC6" s="161"/>
      <c r="OHD6" s="161"/>
      <c r="OHE6" s="161"/>
      <c r="OHF6" s="161"/>
      <c r="OHG6" s="161"/>
      <c r="OHH6" s="161"/>
      <c r="OHI6" s="161"/>
      <c r="OHJ6" s="161"/>
      <c r="OHK6" s="161"/>
      <c r="OHL6" s="161"/>
      <c r="OHM6" s="161"/>
      <c r="OHN6" s="161"/>
      <c r="OHO6" s="161"/>
      <c r="OHP6" s="161"/>
      <c r="OHQ6" s="161"/>
      <c r="OHR6" s="161"/>
      <c r="OHS6" s="161"/>
      <c r="OHT6" s="161"/>
      <c r="OHU6" s="161"/>
      <c r="OHV6" s="161"/>
      <c r="OHW6" s="161"/>
      <c r="OHX6" s="161"/>
      <c r="OHY6" s="161"/>
      <c r="OHZ6" s="161"/>
      <c r="OIA6" s="161"/>
      <c r="OIB6" s="161"/>
      <c r="OIC6" s="161"/>
      <c r="OID6" s="161"/>
      <c r="OIE6" s="161"/>
      <c r="OIF6" s="161"/>
      <c r="OIG6" s="161"/>
      <c r="OIH6" s="161"/>
      <c r="OII6" s="161"/>
      <c r="OIJ6" s="161"/>
      <c r="OIK6" s="161"/>
      <c r="OIL6" s="161"/>
      <c r="OIM6" s="161"/>
      <c r="OIN6" s="161"/>
      <c r="OIO6" s="161"/>
      <c r="OIP6" s="161"/>
      <c r="OIQ6" s="161"/>
      <c r="OIR6" s="161"/>
      <c r="OIS6" s="161"/>
      <c r="OIT6" s="161"/>
      <c r="OIU6" s="161"/>
      <c r="OIV6" s="161"/>
      <c r="OIW6" s="161"/>
      <c r="OIX6" s="161"/>
      <c r="OIY6" s="161"/>
      <c r="OIZ6" s="161"/>
      <c r="OJA6" s="161"/>
      <c r="OJB6" s="161"/>
      <c r="OJC6" s="161"/>
      <c r="OJD6" s="161"/>
      <c r="OJE6" s="161"/>
      <c r="OJF6" s="161"/>
      <c r="OJG6" s="161"/>
      <c r="OJH6" s="161"/>
      <c r="OJI6" s="161"/>
      <c r="OJJ6" s="161"/>
      <c r="OJK6" s="161"/>
      <c r="OJL6" s="161"/>
      <c r="OJM6" s="161"/>
      <c r="OJN6" s="161"/>
      <c r="OJO6" s="161"/>
      <c r="OJP6" s="161"/>
      <c r="OJQ6" s="161"/>
      <c r="OJR6" s="161"/>
      <c r="OJS6" s="161"/>
      <c r="OJT6" s="161"/>
      <c r="OJU6" s="161"/>
      <c r="OJV6" s="161"/>
      <c r="OJW6" s="161"/>
      <c r="OJX6" s="161"/>
      <c r="OJY6" s="161"/>
      <c r="OJZ6" s="161"/>
      <c r="OKA6" s="161"/>
      <c r="OKB6" s="161"/>
      <c r="OKC6" s="161"/>
      <c r="OKD6" s="161"/>
      <c r="OKE6" s="161"/>
      <c r="OKF6" s="161"/>
      <c r="OKG6" s="161"/>
      <c r="OKH6" s="161"/>
      <c r="OKI6" s="161"/>
      <c r="OKJ6" s="161"/>
      <c r="OKK6" s="161"/>
      <c r="OKL6" s="161"/>
      <c r="OKM6" s="161"/>
      <c r="OKN6" s="161"/>
      <c r="OKO6" s="161"/>
      <c r="OKP6" s="161"/>
      <c r="OKQ6" s="161"/>
      <c r="OKR6" s="161"/>
      <c r="OKS6" s="161"/>
      <c r="OKT6" s="161"/>
      <c r="OKU6" s="161"/>
      <c r="OKV6" s="161"/>
      <c r="OKW6" s="161"/>
      <c r="OKX6" s="161"/>
      <c r="OKY6" s="161"/>
      <c r="OKZ6" s="161"/>
      <c r="OLA6" s="161"/>
      <c r="OLB6" s="161"/>
      <c r="OLC6" s="161"/>
      <c r="OLD6" s="161"/>
      <c r="OLE6" s="161"/>
      <c r="OLF6" s="161"/>
      <c r="OLG6" s="161"/>
      <c r="OLH6" s="161"/>
      <c r="OLI6" s="161"/>
      <c r="OLJ6" s="161"/>
      <c r="OLK6" s="161"/>
      <c r="OLL6" s="161"/>
      <c r="OLM6" s="161"/>
      <c r="OLN6" s="161"/>
      <c r="OLO6" s="161"/>
      <c r="OLP6" s="161"/>
      <c r="OLQ6" s="161"/>
      <c r="OLR6" s="161"/>
      <c r="OLS6" s="161"/>
      <c r="OLT6" s="161"/>
      <c r="OLU6" s="161"/>
      <c r="OLV6" s="161"/>
      <c r="OLW6" s="161"/>
      <c r="OLX6" s="161"/>
      <c r="OLY6" s="161"/>
      <c r="OLZ6" s="161"/>
      <c r="OMA6" s="161"/>
      <c r="OMB6" s="161"/>
      <c r="OMC6" s="161"/>
      <c r="OMD6" s="161"/>
      <c r="OME6" s="161"/>
      <c r="OMF6" s="161"/>
      <c r="OMG6" s="161"/>
      <c r="OMH6" s="161"/>
      <c r="OMI6" s="161"/>
      <c r="OMJ6" s="161"/>
      <c r="OMK6" s="161"/>
      <c r="OML6" s="161"/>
      <c r="OMM6" s="161"/>
      <c r="OMN6" s="161"/>
      <c r="OMO6" s="161"/>
      <c r="OMP6" s="161"/>
      <c r="OMQ6" s="161"/>
      <c r="OMR6" s="161"/>
      <c r="OMS6" s="161"/>
      <c r="OMT6" s="161"/>
      <c r="OMU6" s="161"/>
      <c r="OMV6" s="161"/>
      <c r="OMW6" s="161"/>
      <c r="OMX6" s="161"/>
      <c r="OMY6" s="161"/>
      <c r="OMZ6" s="161"/>
      <c r="ONA6" s="161"/>
      <c r="ONB6" s="161"/>
      <c r="ONC6" s="161"/>
      <c r="OND6" s="161"/>
      <c r="ONE6" s="161"/>
      <c r="ONF6" s="161"/>
      <c r="ONG6" s="161"/>
      <c r="ONH6" s="161"/>
      <c r="ONI6" s="161"/>
      <c r="ONJ6" s="161"/>
      <c r="ONK6" s="161"/>
      <c r="ONL6" s="161"/>
      <c r="ONM6" s="161"/>
      <c r="ONN6" s="161"/>
      <c r="ONO6" s="161"/>
      <c r="ONP6" s="161"/>
      <c r="ONQ6" s="161"/>
      <c r="ONR6" s="161"/>
      <c r="ONS6" s="161"/>
      <c r="ONT6" s="161"/>
      <c r="ONU6" s="161"/>
      <c r="ONV6" s="161"/>
      <c r="ONW6" s="161"/>
      <c r="ONX6" s="161"/>
      <c r="ONY6" s="161"/>
      <c r="ONZ6" s="161"/>
      <c r="OOA6" s="161"/>
      <c r="OOB6" s="161"/>
      <c r="OOC6" s="161"/>
      <c r="OOD6" s="161"/>
      <c r="OOE6" s="161"/>
      <c r="OOF6" s="161"/>
      <c r="OOG6" s="161"/>
      <c r="OOH6" s="161"/>
      <c r="OOI6" s="161"/>
      <c r="OOJ6" s="161"/>
      <c r="OOK6" s="161"/>
      <c r="OOL6" s="161"/>
      <c r="OOM6" s="161"/>
      <c r="OON6" s="161"/>
      <c r="OOO6" s="161"/>
      <c r="OOP6" s="161"/>
      <c r="OOQ6" s="161"/>
      <c r="OOR6" s="161"/>
      <c r="OOS6" s="161"/>
      <c r="OOT6" s="161"/>
      <c r="OOU6" s="161"/>
      <c r="OOV6" s="161"/>
      <c r="OOW6" s="161"/>
      <c r="OOX6" s="161"/>
      <c r="OOY6" s="161"/>
      <c r="OOZ6" s="161"/>
      <c r="OPA6" s="161"/>
      <c r="OPB6" s="161"/>
      <c r="OPC6" s="161"/>
      <c r="OPD6" s="161"/>
      <c r="OPE6" s="161"/>
      <c r="OPF6" s="161"/>
      <c r="OPG6" s="161"/>
      <c r="OPH6" s="161"/>
      <c r="OPI6" s="161"/>
      <c r="OPJ6" s="161"/>
      <c r="OPK6" s="161"/>
      <c r="OPL6" s="161"/>
      <c r="OPM6" s="161"/>
      <c r="OPN6" s="161"/>
      <c r="OPO6" s="161"/>
      <c r="OPP6" s="161"/>
      <c r="OPQ6" s="161"/>
      <c r="OPR6" s="161"/>
      <c r="OPS6" s="161"/>
      <c r="OPT6" s="161"/>
      <c r="OPU6" s="161"/>
      <c r="OPV6" s="161"/>
      <c r="OPW6" s="161"/>
      <c r="OPX6" s="161"/>
      <c r="OPY6" s="161"/>
      <c r="OPZ6" s="161"/>
      <c r="OQA6" s="161"/>
      <c r="OQB6" s="161"/>
      <c r="OQC6" s="161"/>
      <c r="OQD6" s="161"/>
      <c r="OQE6" s="161"/>
      <c r="OQF6" s="161"/>
      <c r="OQG6" s="161"/>
      <c r="OQH6" s="161"/>
      <c r="OQI6" s="161"/>
      <c r="OQJ6" s="161"/>
      <c r="OQK6" s="161"/>
      <c r="OQL6" s="161"/>
      <c r="OQM6" s="161"/>
      <c r="OQN6" s="161"/>
      <c r="OQO6" s="161"/>
      <c r="OQP6" s="161"/>
      <c r="OQQ6" s="161"/>
      <c r="OQR6" s="161"/>
      <c r="OQS6" s="161"/>
      <c r="OQT6" s="161"/>
      <c r="OQU6" s="161"/>
      <c r="OQV6" s="161"/>
      <c r="OQW6" s="161"/>
      <c r="OQX6" s="161"/>
      <c r="OQY6" s="161"/>
      <c r="OQZ6" s="161"/>
      <c r="ORA6" s="161"/>
      <c r="ORB6" s="161"/>
      <c r="ORC6" s="161"/>
      <c r="ORD6" s="161"/>
      <c r="ORE6" s="161"/>
      <c r="ORF6" s="161"/>
      <c r="ORG6" s="161"/>
      <c r="ORH6" s="161"/>
      <c r="ORI6" s="161"/>
      <c r="ORJ6" s="161"/>
      <c r="ORK6" s="161"/>
      <c r="ORL6" s="161"/>
      <c r="ORM6" s="161"/>
      <c r="ORN6" s="161"/>
      <c r="ORO6" s="161"/>
      <c r="ORP6" s="161"/>
      <c r="ORQ6" s="161"/>
      <c r="ORR6" s="161"/>
      <c r="ORS6" s="161"/>
      <c r="ORT6" s="161"/>
      <c r="ORU6" s="161"/>
      <c r="ORV6" s="161"/>
      <c r="ORW6" s="161"/>
      <c r="ORX6" s="161"/>
      <c r="ORY6" s="161"/>
      <c r="ORZ6" s="161"/>
      <c r="OSA6" s="161"/>
      <c r="OSB6" s="161"/>
      <c r="OSC6" s="161"/>
      <c r="OSD6" s="161"/>
      <c r="OSE6" s="161"/>
      <c r="OSF6" s="161"/>
      <c r="OSG6" s="161"/>
      <c r="OSH6" s="161"/>
      <c r="OSI6" s="161"/>
      <c r="OSJ6" s="161"/>
      <c r="OSK6" s="161"/>
      <c r="OSL6" s="161"/>
      <c r="OSM6" s="161"/>
      <c r="OSN6" s="161"/>
      <c r="OSO6" s="161"/>
      <c r="OSP6" s="161"/>
      <c r="OSQ6" s="161"/>
      <c r="OSR6" s="161"/>
      <c r="OSS6" s="161"/>
      <c r="OST6" s="161"/>
      <c r="OSU6" s="161"/>
      <c r="OSV6" s="161"/>
      <c r="OSW6" s="161"/>
      <c r="OSX6" s="161"/>
      <c r="OSY6" s="161"/>
      <c r="OSZ6" s="161"/>
      <c r="OTA6" s="161"/>
      <c r="OTB6" s="161"/>
      <c r="OTC6" s="161"/>
      <c r="OTD6" s="161"/>
      <c r="OTE6" s="161"/>
      <c r="OTF6" s="161"/>
      <c r="OTG6" s="161"/>
      <c r="OTH6" s="161"/>
      <c r="OTI6" s="161"/>
      <c r="OTJ6" s="161"/>
      <c r="OTK6" s="161"/>
      <c r="OTL6" s="161"/>
      <c r="OTM6" s="161"/>
      <c r="OTN6" s="161"/>
      <c r="OTO6" s="161"/>
      <c r="OTP6" s="161"/>
      <c r="OTQ6" s="161"/>
      <c r="OTR6" s="161"/>
      <c r="OTS6" s="161"/>
      <c r="OTT6" s="161"/>
      <c r="OTU6" s="161"/>
      <c r="OTV6" s="161"/>
      <c r="OTW6" s="161"/>
      <c r="OTX6" s="161"/>
      <c r="OTY6" s="161"/>
      <c r="OTZ6" s="161"/>
      <c r="OUA6" s="161"/>
      <c r="OUB6" s="161"/>
      <c r="OUC6" s="161"/>
      <c r="OUD6" s="161"/>
      <c r="OUE6" s="161"/>
      <c r="OUF6" s="161"/>
      <c r="OUG6" s="161"/>
      <c r="OUH6" s="161"/>
      <c r="OUI6" s="161"/>
      <c r="OUJ6" s="161"/>
      <c r="OUK6" s="161"/>
      <c r="OUL6" s="161"/>
      <c r="OUM6" s="161"/>
      <c r="OUN6" s="161"/>
      <c r="OUO6" s="161"/>
      <c r="OUP6" s="161"/>
      <c r="OUQ6" s="161"/>
      <c r="OUR6" s="161"/>
      <c r="OUS6" s="161"/>
      <c r="OUT6" s="161"/>
      <c r="OUU6" s="161"/>
      <c r="OUV6" s="161"/>
      <c r="OUW6" s="161"/>
      <c r="OUX6" s="161"/>
      <c r="OUY6" s="161"/>
      <c r="OUZ6" s="161"/>
      <c r="OVA6" s="161"/>
      <c r="OVB6" s="161"/>
      <c r="OVC6" s="161"/>
      <c r="OVD6" s="161"/>
      <c r="OVE6" s="161"/>
      <c r="OVF6" s="161"/>
      <c r="OVG6" s="161"/>
      <c r="OVH6" s="161"/>
      <c r="OVI6" s="161"/>
      <c r="OVJ6" s="161"/>
      <c r="OVK6" s="161"/>
      <c r="OVL6" s="161"/>
      <c r="OVM6" s="161"/>
      <c r="OVN6" s="161"/>
      <c r="OVO6" s="161"/>
      <c r="OVP6" s="161"/>
      <c r="OVQ6" s="161"/>
      <c r="OVR6" s="161"/>
      <c r="OVS6" s="161"/>
      <c r="OVT6" s="161"/>
      <c r="OVU6" s="161"/>
      <c r="OVV6" s="161"/>
      <c r="OVW6" s="161"/>
      <c r="OVX6" s="161"/>
      <c r="OVY6" s="161"/>
      <c r="OVZ6" s="161"/>
      <c r="OWA6" s="161"/>
      <c r="OWB6" s="161"/>
      <c r="OWC6" s="161"/>
      <c r="OWD6" s="161"/>
      <c r="OWE6" s="161"/>
      <c r="OWF6" s="161"/>
      <c r="OWG6" s="161"/>
      <c r="OWH6" s="161"/>
      <c r="OWI6" s="161"/>
      <c r="OWJ6" s="161"/>
      <c r="OWK6" s="161"/>
      <c r="OWL6" s="161"/>
      <c r="OWM6" s="161"/>
      <c r="OWN6" s="161"/>
      <c r="OWO6" s="161"/>
      <c r="OWP6" s="161"/>
      <c r="OWQ6" s="161"/>
      <c r="OWR6" s="161"/>
      <c r="OWS6" s="161"/>
      <c r="OWT6" s="161"/>
      <c r="OWU6" s="161"/>
      <c r="OWV6" s="161"/>
      <c r="OWW6" s="161"/>
      <c r="OWX6" s="161"/>
      <c r="OWY6" s="161"/>
      <c r="OWZ6" s="161"/>
      <c r="OXA6" s="161"/>
      <c r="OXB6" s="161"/>
      <c r="OXC6" s="161"/>
      <c r="OXD6" s="161"/>
      <c r="OXE6" s="161"/>
      <c r="OXF6" s="161"/>
      <c r="OXG6" s="161"/>
      <c r="OXH6" s="161"/>
      <c r="OXI6" s="161"/>
      <c r="OXJ6" s="161"/>
      <c r="OXK6" s="161"/>
      <c r="OXL6" s="161"/>
      <c r="OXM6" s="161"/>
      <c r="OXN6" s="161"/>
      <c r="OXO6" s="161"/>
      <c r="OXP6" s="161"/>
      <c r="OXQ6" s="161"/>
      <c r="OXR6" s="161"/>
      <c r="OXS6" s="161"/>
      <c r="OXT6" s="161"/>
      <c r="OXU6" s="161"/>
      <c r="OXV6" s="161"/>
      <c r="OXW6" s="161"/>
      <c r="OXX6" s="161"/>
      <c r="OXY6" s="161"/>
      <c r="OXZ6" s="161"/>
      <c r="OYA6" s="161"/>
      <c r="OYB6" s="161"/>
      <c r="OYC6" s="161"/>
      <c r="OYD6" s="161"/>
      <c r="OYE6" s="161"/>
      <c r="OYF6" s="161"/>
      <c r="OYG6" s="161"/>
      <c r="OYH6" s="161"/>
      <c r="OYI6" s="161"/>
      <c r="OYJ6" s="161"/>
      <c r="OYK6" s="161"/>
      <c r="OYL6" s="161"/>
      <c r="OYM6" s="161"/>
      <c r="OYN6" s="161"/>
      <c r="OYO6" s="161"/>
      <c r="OYP6" s="161"/>
      <c r="OYQ6" s="161"/>
      <c r="OYR6" s="161"/>
      <c r="OYS6" s="161"/>
      <c r="OYT6" s="161"/>
      <c r="OYU6" s="161"/>
      <c r="OYV6" s="161"/>
      <c r="OYW6" s="161"/>
      <c r="OYX6" s="161"/>
      <c r="OYY6" s="161"/>
      <c r="OYZ6" s="161"/>
      <c r="OZA6" s="161"/>
      <c r="OZB6" s="161"/>
      <c r="OZC6" s="161"/>
      <c r="OZD6" s="161"/>
      <c r="OZE6" s="161"/>
      <c r="OZF6" s="161"/>
      <c r="OZG6" s="161"/>
      <c r="OZH6" s="161"/>
      <c r="OZI6" s="161"/>
      <c r="OZJ6" s="161"/>
      <c r="OZK6" s="161"/>
      <c r="OZL6" s="161"/>
      <c r="OZM6" s="161"/>
      <c r="OZN6" s="161"/>
      <c r="OZO6" s="161"/>
      <c r="OZP6" s="161"/>
      <c r="OZQ6" s="161"/>
      <c r="OZR6" s="161"/>
      <c r="OZS6" s="161"/>
      <c r="OZT6" s="161"/>
      <c r="OZU6" s="161"/>
      <c r="OZV6" s="161"/>
      <c r="OZW6" s="161"/>
      <c r="OZX6" s="161"/>
      <c r="OZY6" s="161"/>
      <c r="OZZ6" s="161"/>
      <c r="PAA6" s="161"/>
      <c r="PAB6" s="161"/>
      <c r="PAC6" s="161"/>
      <c r="PAD6" s="161"/>
      <c r="PAE6" s="161"/>
      <c r="PAF6" s="161"/>
      <c r="PAG6" s="161"/>
      <c r="PAH6" s="161"/>
      <c r="PAI6" s="161"/>
      <c r="PAJ6" s="161"/>
      <c r="PAK6" s="161"/>
      <c r="PAL6" s="161"/>
      <c r="PAM6" s="161"/>
      <c r="PAN6" s="161"/>
      <c r="PAO6" s="161"/>
      <c r="PAP6" s="161"/>
      <c r="PAQ6" s="161"/>
      <c r="PAR6" s="161"/>
      <c r="PAS6" s="161"/>
      <c r="PAT6" s="161"/>
      <c r="PAU6" s="161"/>
      <c r="PAV6" s="161"/>
      <c r="PAW6" s="161"/>
      <c r="PAX6" s="161"/>
      <c r="PAY6" s="161"/>
      <c r="PAZ6" s="161"/>
      <c r="PBA6" s="161"/>
      <c r="PBB6" s="161"/>
      <c r="PBC6" s="161"/>
      <c r="PBD6" s="161"/>
      <c r="PBE6" s="161"/>
      <c r="PBF6" s="161"/>
      <c r="PBG6" s="161"/>
      <c r="PBH6" s="161"/>
      <c r="PBI6" s="161"/>
      <c r="PBJ6" s="161"/>
      <c r="PBK6" s="161"/>
      <c r="PBL6" s="161"/>
      <c r="PBM6" s="161"/>
      <c r="PBN6" s="161"/>
      <c r="PBO6" s="161"/>
      <c r="PBP6" s="161"/>
      <c r="PBQ6" s="161"/>
      <c r="PBR6" s="161"/>
      <c r="PBS6" s="161"/>
      <c r="PBT6" s="161"/>
      <c r="PBU6" s="161"/>
      <c r="PBV6" s="161"/>
      <c r="PBW6" s="161"/>
      <c r="PBX6" s="161"/>
      <c r="PBY6" s="161"/>
      <c r="PBZ6" s="161"/>
      <c r="PCA6" s="161"/>
      <c r="PCB6" s="161"/>
      <c r="PCC6" s="161"/>
      <c r="PCD6" s="161"/>
      <c r="PCE6" s="161"/>
      <c r="PCF6" s="161"/>
      <c r="PCG6" s="161"/>
      <c r="PCH6" s="161"/>
      <c r="PCI6" s="161"/>
      <c r="PCJ6" s="161"/>
      <c r="PCK6" s="161"/>
      <c r="PCL6" s="161"/>
      <c r="PCM6" s="161"/>
      <c r="PCN6" s="161"/>
      <c r="PCO6" s="161"/>
      <c r="PCP6" s="161"/>
      <c r="PCQ6" s="161"/>
      <c r="PCR6" s="161"/>
      <c r="PCS6" s="161"/>
      <c r="PCT6" s="161"/>
      <c r="PCU6" s="161"/>
      <c r="PCV6" s="161"/>
      <c r="PCW6" s="161"/>
      <c r="PCX6" s="161"/>
      <c r="PCY6" s="161"/>
      <c r="PCZ6" s="161"/>
      <c r="PDA6" s="161"/>
      <c r="PDB6" s="161"/>
      <c r="PDC6" s="161"/>
      <c r="PDD6" s="161"/>
      <c r="PDE6" s="161"/>
      <c r="PDF6" s="161"/>
      <c r="PDG6" s="161"/>
      <c r="PDH6" s="161"/>
      <c r="PDI6" s="161"/>
      <c r="PDJ6" s="161"/>
      <c r="PDK6" s="161"/>
      <c r="PDL6" s="161"/>
      <c r="PDM6" s="161"/>
      <c r="PDN6" s="161"/>
      <c r="PDO6" s="161"/>
      <c r="PDP6" s="161"/>
      <c r="PDQ6" s="161"/>
      <c r="PDR6" s="161"/>
      <c r="PDS6" s="161"/>
      <c r="PDT6" s="161"/>
      <c r="PDU6" s="161"/>
      <c r="PDV6" s="161"/>
      <c r="PDW6" s="161"/>
      <c r="PDX6" s="161"/>
      <c r="PDY6" s="161"/>
      <c r="PDZ6" s="161"/>
      <c r="PEA6" s="161"/>
      <c r="PEB6" s="161"/>
      <c r="PEC6" s="161"/>
      <c r="PED6" s="161"/>
      <c r="PEE6" s="161"/>
      <c r="PEF6" s="161"/>
      <c r="PEG6" s="161"/>
      <c r="PEH6" s="161"/>
      <c r="PEI6" s="161"/>
      <c r="PEJ6" s="161"/>
      <c r="PEK6" s="161"/>
      <c r="PEL6" s="161"/>
      <c r="PEM6" s="161"/>
      <c r="PEN6" s="161"/>
      <c r="PEO6" s="161"/>
      <c r="PEP6" s="161"/>
      <c r="PEQ6" s="161"/>
      <c r="PER6" s="161"/>
      <c r="PES6" s="161"/>
      <c r="PET6" s="161"/>
      <c r="PEU6" s="161"/>
      <c r="PEV6" s="161"/>
      <c r="PEW6" s="161"/>
      <c r="PEX6" s="161"/>
      <c r="PEY6" s="161"/>
      <c r="PEZ6" s="161"/>
      <c r="PFA6" s="161"/>
      <c r="PFB6" s="161"/>
      <c r="PFC6" s="161"/>
      <c r="PFD6" s="161"/>
      <c r="PFE6" s="161"/>
      <c r="PFF6" s="161"/>
      <c r="PFG6" s="161"/>
      <c r="PFH6" s="161"/>
      <c r="PFI6" s="161"/>
      <c r="PFJ6" s="161"/>
      <c r="PFK6" s="161"/>
      <c r="PFL6" s="161"/>
      <c r="PFM6" s="161"/>
      <c r="PFN6" s="161"/>
      <c r="PFO6" s="161"/>
      <c r="PFP6" s="161"/>
      <c r="PFQ6" s="161"/>
      <c r="PFR6" s="161"/>
      <c r="PFS6" s="161"/>
      <c r="PFT6" s="161"/>
      <c r="PFU6" s="161"/>
      <c r="PFV6" s="161"/>
      <c r="PFW6" s="161"/>
      <c r="PFX6" s="161"/>
      <c r="PFY6" s="161"/>
      <c r="PFZ6" s="161"/>
      <c r="PGA6" s="161"/>
      <c r="PGB6" s="161"/>
      <c r="PGC6" s="161"/>
      <c r="PGD6" s="161"/>
      <c r="PGE6" s="161"/>
      <c r="PGF6" s="161"/>
      <c r="PGG6" s="161"/>
      <c r="PGH6" s="161"/>
      <c r="PGI6" s="161"/>
      <c r="PGJ6" s="161"/>
      <c r="PGK6" s="161"/>
      <c r="PGL6" s="161"/>
      <c r="PGM6" s="161"/>
      <c r="PGN6" s="161"/>
      <c r="PGO6" s="161"/>
      <c r="PGP6" s="161"/>
      <c r="PGQ6" s="161"/>
      <c r="PGR6" s="161"/>
      <c r="PGS6" s="161"/>
      <c r="PGT6" s="161"/>
      <c r="PGU6" s="161"/>
      <c r="PGV6" s="161"/>
      <c r="PGW6" s="161"/>
      <c r="PGX6" s="161"/>
      <c r="PGY6" s="161"/>
      <c r="PGZ6" s="161"/>
      <c r="PHA6" s="161"/>
      <c r="PHB6" s="161"/>
      <c r="PHC6" s="161"/>
      <c r="PHD6" s="161"/>
      <c r="PHE6" s="161"/>
      <c r="PHF6" s="161"/>
      <c r="PHG6" s="161"/>
      <c r="PHH6" s="161"/>
      <c r="PHI6" s="161"/>
      <c r="PHJ6" s="161"/>
      <c r="PHK6" s="161"/>
      <c r="PHL6" s="161"/>
      <c r="PHM6" s="161"/>
      <c r="PHN6" s="161"/>
      <c r="PHO6" s="161"/>
      <c r="PHP6" s="161"/>
      <c r="PHQ6" s="161"/>
      <c r="PHR6" s="161"/>
      <c r="PHS6" s="161"/>
      <c r="PHT6" s="161"/>
      <c r="PHU6" s="161"/>
      <c r="PHV6" s="161"/>
      <c r="PHW6" s="161"/>
      <c r="PHX6" s="161"/>
      <c r="PHY6" s="161"/>
      <c r="PHZ6" s="161"/>
      <c r="PIA6" s="161"/>
      <c r="PIB6" s="161"/>
      <c r="PIC6" s="161"/>
      <c r="PID6" s="161"/>
      <c r="PIE6" s="161"/>
      <c r="PIF6" s="161"/>
      <c r="PIG6" s="161"/>
      <c r="PIH6" s="161"/>
      <c r="PII6" s="161"/>
      <c r="PIJ6" s="161"/>
      <c r="PIK6" s="161"/>
      <c r="PIL6" s="161"/>
      <c r="PIM6" s="161"/>
      <c r="PIN6" s="161"/>
      <c r="PIO6" s="161"/>
      <c r="PIP6" s="161"/>
      <c r="PIQ6" s="161"/>
      <c r="PIR6" s="161"/>
      <c r="PIS6" s="161"/>
      <c r="PIT6" s="161"/>
      <c r="PIU6" s="161"/>
      <c r="PIV6" s="161"/>
      <c r="PIW6" s="161"/>
      <c r="PIX6" s="161"/>
      <c r="PIY6" s="161"/>
      <c r="PIZ6" s="161"/>
      <c r="PJA6" s="161"/>
      <c r="PJB6" s="161"/>
      <c r="PJC6" s="161"/>
      <c r="PJD6" s="161"/>
      <c r="PJE6" s="161"/>
      <c r="PJF6" s="161"/>
      <c r="PJG6" s="161"/>
      <c r="PJH6" s="161"/>
      <c r="PJI6" s="161"/>
      <c r="PJJ6" s="161"/>
      <c r="PJK6" s="161"/>
      <c r="PJL6" s="161"/>
      <c r="PJM6" s="161"/>
      <c r="PJN6" s="161"/>
      <c r="PJO6" s="161"/>
      <c r="PJP6" s="161"/>
      <c r="PJQ6" s="161"/>
      <c r="PJR6" s="161"/>
      <c r="PJS6" s="161"/>
      <c r="PJT6" s="161"/>
      <c r="PJU6" s="161"/>
      <c r="PJV6" s="161"/>
      <c r="PJW6" s="161"/>
      <c r="PJX6" s="161"/>
      <c r="PJY6" s="161"/>
      <c r="PJZ6" s="161"/>
      <c r="PKA6" s="161"/>
      <c r="PKB6" s="161"/>
      <c r="PKC6" s="161"/>
      <c r="PKD6" s="161"/>
      <c r="PKE6" s="161"/>
      <c r="PKF6" s="161"/>
      <c r="PKG6" s="161"/>
      <c r="PKH6" s="161"/>
      <c r="PKI6" s="161"/>
      <c r="PKJ6" s="161"/>
      <c r="PKK6" s="161"/>
      <c r="PKL6" s="161"/>
      <c r="PKM6" s="161"/>
      <c r="PKN6" s="161"/>
      <c r="PKO6" s="161"/>
      <c r="PKP6" s="161"/>
      <c r="PKQ6" s="161"/>
      <c r="PKR6" s="161"/>
      <c r="PKS6" s="161"/>
      <c r="PKT6" s="161"/>
      <c r="PKU6" s="161"/>
      <c r="PKV6" s="161"/>
      <c r="PKW6" s="161"/>
      <c r="PKX6" s="161"/>
      <c r="PKY6" s="161"/>
      <c r="PKZ6" s="161"/>
      <c r="PLA6" s="161"/>
      <c r="PLB6" s="161"/>
      <c r="PLC6" s="161"/>
      <c r="PLD6" s="161"/>
      <c r="PLE6" s="161"/>
      <c r="PLF6" s="161"/>
      <c r="PLG6" s="161"/>
      <c r="PLH6" s="161"/>
      <c r="PLI6" s="161"/>
      <c r="PLJ6" s="161"/>
      <c r="PLK6" s="161"/>
      <c r="PLL6" s="161"/>
      <c r="PLM6" s="161"/>
      <c r="PLN6" s="161"/>
      <c r="PLO6" s="161"/>
      <c r="PLP6" s="161"/>
      <c r="PLQ6" s="161"/>
      <c r="PLR6" s="161"/>
      <c r="PLS6" s="161"/>
      <c r="PLT6" s="161"/>
      <c r="PLU6" s="161"/>
      <c r="PLV6" s="161"/>
      <c r="PLW6" s="161"/>
      <c r="PLX6" s="161"/>
      <c r="PLY6" s="161"/>
      <c r="PLZ6" s="161"/>
      <c r="PMA6" s="161"/>
      <c r="PMB6" s="161"/>
      <c r="PMC6" s="161"/>
      <c r="PMD6" s="161"/>
      <c r="PME6" s="161"/>
      <c r="PMF6" s="161"/>
      <c r="PMG6" s="161"/>
      <c r="PMH6" s="161"/>
      <c r="PMI6" s="161"/>
      <c r="PMJ6" s="161"/>
      <c r="PMK6" s="161"/>
      <c r="PML6" s="161"/>
      <c r="PMM6" s="161"/>
      <c r="PMN6" s="161"/>
      <c r="PMO6" s="161"/>
      <c r="PMP6" s="161"/>
      <c r="PMQ6" s="161"/>
      <c r="PMR6" s="161"/>
      <c r="PMS6" s="161"/>
      <c r="PMT6" s="161"/>
      <c r="PMU6" s="161"/>
      <c r="PMV6" s="161"/>
      <c r="PMW6" s="161"/>
      <c r="PMX6" s="161"/>
      <c r="PMY6" s="161"/>
      <c r="PMZ6" s="161"/>
      <c r="PNA6" s="161"/>
      <c r="PNB6" s="161"/>
      <c r="PNC6" s="161"/>
      <c r="PND6" s="161"/>
      <c r="PNE6" s="161"/>
      <c r="PNF6" s="161"/>
      <c r="PNG6" s="161"/>
      <c r="PNH6" s="161"/>
      <c r="PNI6" s="161"/>
      <c r="PNJ6" s="161"/>
      <c r="PNK6" s="161"/>
      <c r="PNL6" s="161"/>
      <c r="PNM6" s="161"/>
      <c r="PNN6" s="161"/>
      <c r="PNO6" s="161"/>
      <c r="PNP6" s="161"/>
      <c r="PNQ6" s="161"/>
      <c r="PNR6" s="161"/>
      <c r="PNS6" s="161"/>
      <c r="PNT6" s="161"/>
      <c r="PNU6" s="161"/>
      <c r="PNV6" s="161"/>
      <c r="PNW6" s="161"/>
      <c r="PNX6" s="161"/>
      <c r="PNY6" s="161"/>
      <c r="PNZ6" s="161"/>
      <c r="POA6" s="161"/>
      <c r="POB6" s="161"/>
      <c r="POC6" s="161"/>
      <c r="POD6" s="161"/>
      <c r="POE6" s="161"/>
      <c r="POF6" s="161"/>
      <c r="POG6" s="161"/>
      <c r="POH6" s="161"/>
      <c r="POI6" s="161"/>
      <c r="POJ6" s="161"/>
      <c r="POK6" s="161"/>
      <c r="POL6" s="161"/>
      <c r="POM6" s="161"/>
      <c r="PON6" s="161"/>
      <c r="POO6" s="161"/>
      <c r="POP6" s="161"/>
      <c r="POQ6" s="161"/>
      <c r="POR6" s="161"/>
      <c r="POS6" s="161"/>
      <c r="POT6" s="161"/>
      <c r="POU6" s="161"/>
      <c r="POV6" s="161"/>
      <c r="POW6" s="161"/>
      <c r="POX6" s="161"/>
      <c r="POY6" s="161"/>
      <c r="POZ6" s="161"/>
      <c r="PPA6" s="161"/>
      <c r="PPB6" s="161"/>
      <c r="PPC6" s="161"/>
      <c r="PPD6" s="161"/>
      <c r="PPE6" s="161"/>
      <c r="PPF6" s="161"/>
      <c r="PPG6" s="161"/>
      <c r="PPH6" s="161"/>
      <c r="PPI6" s="161"/>
      <c r="PPJ6" s="161"/>
      <c r="PPK6" s="161"/>
      <c r="PPL6" s="161"/>
      <c r="PPM6" s="161"/>
      <c r="PPN6" s="161"/>
      <c r="PPO6" s="161"/>
      <c r="PPP6" s="161"/>
      <c r="PPQ6" s="161"/>
      <c r="PPR6" s="161"/>
      <c r="PPS6" s="161"/>
      <c r="PPT6" s="161"/>
      <c r="PPU6" s="161"/>
      <c r="PPV6" s="161"/>
      <c r="PPW6" s="161"/>
      <c r="PPX6" s="161"/>
      <c r="PPY6" s="161"/>
      <c r="PPZ6" s="161"/>
      <c r="PQA6" s="161"/>
      <c r="PQB6" s="161"/>
      <c r="PQC6" s="161"/>
      <c r="PQD6" s="161"/>
      <c r="PQE6" s="161"/>
      <c r="PQF6" s="161"/>
      <c r="PQG6" s="161"/>
      <c r="PQH6" s="161"/>
      <c r="PQI6" s="161"/>
      <c r="PQJ6" s="161"/>
      <c r="PQK6" s="161"/>
      <c r="PQL6" s="161"/>
      <c r="PQM6" s="161"/>
      <c r="PQN6" s="161"/>
      <c r="PQO6" s="161"/>
      <c r="PQP6" s="161"/>
      <c r="PQQ6" s="161"/>
      <c r="PQR6" s="161"/>
      <c r="PQS6" s="161"/>
      <c r="PQT6" s="161"/>
      <c r="PQU6" s="161"/>
      <c r="PQV6" s="161"/>
      <c r="PQW6" s="161"/>
      <c r="PQX6" s="161"/>
      <c r="PQY6" s="161"/>
      <c r="PQZ6" s="161"/>
      <c r="PRA6" s="161"/>
      <c r="PRB6" s="161"/>
      <c r="PRC6" s="161"/>
      <c r="PRD6" s="161"/>
      <c r="PRE6" s="161"/>
      <c r="PRF6" s="161"/>
      <c r="PRG6" s="161"/>
      <c r="PRH6" s="161"/>
      <c r="PRI6" s="161"/>
      <c r="PRJ6" s="161"/>
      <c r="PRK6" s="161"/>
      <c r="PRL6" s="161"/>
      <c r="PRM6" s="161"/>
      <c r="PRN6" s="161"/>
      <c r="PRO6" s="161"/>
      <c r="PRP6" s="161"/>
      <c r="PRQ6" s="161"/>
      <c r="PRR6" s="161"/>
      <c r="PRS6" s="161"/>
      <c r="PRT6" s="161"/>
      <c r="PRU6" s="161"/>
      <c r="PRV6" s="161"/>
      <c r="PRW6" s="161"/>
      <c r="PRX6" s="161"/>
      <c r="PRY6" s="161"/>
      <c r="PRZ6" s="161"/>
      <c r="PSA6" s="161"/>
      <c r="PSB6" s="161"/>
      <c r="PSC6" s="161"/>
      <c r="PSD6" s="161"/>
      <c r="PSE6" s="161"/>
      <c r="PSF6" s="161"/>
      <c r="PSG6" s="161"/>
      <c r="PSH6" s="161"/>
      <c r="PSI6" s="161"/>
      <c r="PSJ6" s="161"/>
      <c r="PSK6" s="161"/>
      <c r="PSL6" s="161"/>
      <c r="PSM6" s="161"/>
      <c r="PSN6" s="161"/>
      <c r="PSO6" s="161"/>
      <c r="PSP6" s="161"/>
      <c r="PSQ6" s="161"/>
      <c r="PSR6" s="161"/>
      <c r="PSS6" s="161"/>
      <c r="PST6" s="161"/>
      <c r="PSU6" s="161"/>
      <c r="PSV6" s="161"/>
      <c r="PSW6" s="161"/>
      <c r="PSX6" s="161"/>
      <c r="PSY6" s="161"/>
      <c r="PSZ6" s="161"/>
      <c r="PTA6" s="161"/>
      <c r="PTB6" s="161"/>
      <c r="PTC6" s="161"/>
      <c r="PTD6" s="161"/>
      <c r="PTE6" s="161"/>
      <c r="PTF6" s="161"/>
      <c r="PTG6" s="161"/>
      <c r="PTH6" s="161"/>
      <c r="PTI6" s="161"/>
      <c r="PTJ6" s="161"/>
      <c r="PTK6" s="161"/>
      <c r="PTL6" s="161"/>
      <c r="PTM6" s="161"/>
      <c r="PTN6" s="161"/>
      <c r="PTO6" s="161"/>
      <c r="PTP6" s="161"/>
      <c r="PTQ6" s="161"/>
      <c r="PTR6" s="161"/>
      <c r="PTS6" s="161"/>
      <c r="PTT6" s="161"/>
      <c r="PTU6" s="161"/>
      <c r="PTV6" s="161"/>
      <c r="PTW6" s="161"/>
      <c r="PTX6" s="161"/>
      <c r="PTY6" s="161"/>
      <c r="PTZ6" s="161"/>
      <c r="PUA6" s="161"/>
      <c r="PUB6" s="161"/>
      <c r="PUC6" s="161"/>
      <c r="PUD6" s="161"/>
      <c r="PUE6" s="161"/>
      <c r="PUF6" s="161"/>
      <c r="PUG6" s="161"/>
      <c r="PUH6" s="161"/>
      <c r="PUI6" s="161"/>
      <c r="PUJ6" s="161"/>
      <c r="PUK6" s="161"/>
      <c r="PUL6" s="161"/>
      <c r="PUM6" s="161"/>
      <c r="PUN6" s="161"/>
      <c r="PUO6" s="161"/>
      <c r="PUP6" s="161"/>
      <c r="PUQ6" s="161"/>
      <c r="PUR6" s="161"/>
      <c r="PUS6" s="161"/>
      <c r="PUT6" s="161"/>
      <c r="PUU6" s="161"/>
      <c r="PUV6" s="161"/>
      <c r="PUW6" s="161"/>
      <c r="PUX6" s="161"/>
      <c r="PUY6" s="161"/>
      <c r="PUZ6" s="161"/>
      <c r="PVA6" s="161"/>
      <c r="PVB6" s="161"/>
      <c r="PVC6" s="161"/>
      <c r="PVD6" s="161"/>
      <c r="PVE6" s="161"/>
      <c r="PVF6" s="161"/>
      <c r="PVG6" s="161"/>
      <c r="PVH6" s="161"/>
      <c r="PVI6" s="161"/>
      <c r="PVJ6" s="161"/>
      <c r="PVK6" s="161"/>
      <c r="PVL6" s="161"/>
      <c r="PVM6" s="161"/>
      <c r="PVN6" s="161"/>
      <c r="PVO6" s="161"/>
      <c r="PVP6" s="161"/>
      <c r="PVQ6" s="161"/>
      <c r="PVR6" s="161"/>
      <c r="PVS6" s="161"/>
      <c r="PVT6" s="161"/>
      <c r="PVU6" s="161"/>
      <c r="PVV6" s="161"/>
      <c r="PVW6" s="161"/>
      <c r="PVX6" s="161"/>
      <c r="PVY6" s="161"/>
      <c r="PVZ6" s="161"/>
      <c r="PWA6" s="161"/>
      <c r="PWB6" s="161"/>
      <c r="PWC6" s="161"/>
      <c r="PWD6" s="161"/>
      <c r="PWE6" s="161"/>
      <c r="PWF6" s="161"/>
      <c r="PWG6" s="161"/>
      <c r="PWH6" s="161"/>
      <c r="PWI6" s="161"/>
      <c r="PWJ6" s="161"/>
      <c r="PWK6" s="161"/>
      <c r="PWL6" s="161"/>
      <c r="PWM6" s="161"/>
      <c r="PWN6" s="161"/>
      <c r="PWO6" s="161"/>
      <c r="PWP6" s="161"/>
      <c r="PWQ6" s="161"/>
      <c r="PWR6" s="161"/>
      <c r="PWS6" s="161"/>
      <c r="PWT6" s="161"/>
      <c r="PWU6" s="161"/>
      <c r="PWV6" s="161"/>
      <c r="PWW6" s="161"/>
      <c r="PWX6" s="161"/>
      <c r="PWY6" s="161"/>
      <c r="PWZ6" s="161"/>
      <c r="PXA6" s="161"/>
      <c r="PXB6" s="161"/>
      <c r="PXC6" s="161"/>
      <c r="PXD6" s="161"/>
      <c r="PXE6" s="161"/>
      <c r="PXF6" s="161"/>
      <c r="PXG6" s="161"/>
      <c r="PXH6" s="161"/>
      <c r="PXI6" s="161"/>
      <c r="PXJ6" s="161"/>
      <c r="PXK6" s="161"/>
      <c r="PXL6" s="161"/>
      <c r="PXM6" s="161"/>
      <c r="PXN6" s="161"/>
      <c r="PXO6" s="161"/>
      <c r="PXP6" s="161"/>
      <c r="PXQ6" s="161"/>
      <c r="PXR6" s="161"/>
      <c r="PXS6" s="161"/>
      <c r="PXT6" s="161"/>
      <c r="PXU6" s="161"/>
      <c r="PXV6" s="161"/>
      <c r="PXW6" s="161"/>
      <c r="PXX6" s="161"/>
      <c r="PXY6" s="161"/>
      <c r="PXZ6" s="161"/>
      <c r="PYA6" s="161"/>
      <c r="PYB6" s="161"/>
      <c r="PYC6" s="161"/>
      <c r="PYD6" s="161"/>
      <c r="PYE6" s="161"/>
      <c r="PYF6" s="161"/>
      <c r="PYG6" s="161"/>
      <c r="PYH6" s="161"/>
      <c r="PYI6" s="161"/>
      <c r="PYJ6" s="161"/>
      <c r="PYK6" s="161"/>
      <c r="PYL6" s="161"/>
      <c r="PYM6" s="161"/>
      <c r="PYN6" s="161"/>
      <c r="PYO6" s="161"/>
      <c r="PYP6" s="161"/>
      <c r="PYQ6" s="161"/>
      <c r="PYR6" s="161"/>
      <c r="PYS6" s="161"/>
      <c r="PYT6" s="161"/>
      <c r="PYU6" s="161"/>
      <c r="PYV6" s="161"/>
      <c r="PYW6" s="161"/>
      <c r="PYX6" s="161"/>
      <c r="PYY6" s="161"/>
      <c r="PYZ6" s="161"/>
      <c r="PZA6" s="161"/>
      <c r="PZB6" s="161"/>
      <c r="PZC6" s="161"/>
      <c r="PZD6" s="161"/>
      <c r="PZE6" s="161"/>
      <c r="PZF6" s="161"/>
      <c r="PZG6" s="161"/>
      <c r="PZH6" s="161"/>
      <c r="PZI6" s="161"/>
      <c r="PZJ6" s="161"/>
      <c r="PZK6" s="161"/>
      <c r="PZL6" s="161"/>
      <c r="PZM6" s="161"/>
      <c r="PZN6" s="161"/>
      <c r="PZO6" s="161"/>
      <c r="PZP6" s="161"/>
      <c r="PZQ6" s="161"/>
      <c r="PZR6" s="161"/>
      <c r="PZS6" s="161"/>
      <c r="PZT6" s="161"/>
      <c r="PZU6" s="161"/>
      <c r="PZV6" s="161"/>
      <c r="PZW6" s="161"/>
      <c r="PZX6" s="161"/>
      <c r="PZY6" s="161"/>
      <c r="PZZ6" s="161"/>
      <c r="QAA6" s="161"/>
      <c r="QAB6" s="161"/>
      <c r="QAC6" s="161"/>
      <c r="QAD6" s="161"/>
      <c r="QAE6" s="161"/>
      <c r="QAF6" s="161"/>
      <c r="QAG6" s="161"/>
      <c r="QAH6" s="161"/>
      <c r="QAI6" s="161"/>
      <c r="QAJ6" s="161"/>
      <c r="QAK6" s="161"/>
      <c r="QAL6" s="161"/>
      <c r="QAM6" s="161"/>
      <c r="QAN6" s="161"/>
      <c r="QAO6" s="161"/>
      <c r="QAP6" s="161"/>
      <c r="QAQ6" s="161"/>
      <c r="QAR6" s="161"/>
      <c r="QAS6" s="161"/>
      <c r="QAT6" s="161"/>
      <c r="QAU6" s="161"/>
      <c r="QAV6" s="161"/>
      <c r="QAW6" s="161"/>
      <c r="QAX6" s="161"/>
      <c r="QAY6" s="161"/>
      <c r="QAZ6" s="161"/>
      <c r="QBA6" s="161"/>
      <c r="QBB6" s="161"/>
      <c r="QBC6" s="161"/>
      <c r="QBD6" s="161"/>
      <c r="QBE6" s="161"/>
      <c r="QBF6" s="161"/>
      <c r="QBG6" s="161"/>
      <c r="QBH6" s="161"/>
      <c r="QBI6" s="161"/>
      <c r="QBJ6" s="161"/>
      <c r="QBK6" s="161"/>
      <c r="QBL6" s="161"/>
      <c r="QBM6" s="161"/>
      <c r="QBN6" s="161"/>
      <c r="QBO6" s="161"/>
      <c r="QBP6" s="161"/>
      <c r="QBQ6" s="161"/>
      <c r="QBR6" s="161"/>
      <c r="QBS6" s="161"/>
      <c r="QBT6" s="161"/>
      <c r="QBU6" s="161"/>
      <c r="QBV6" s="161"/>
      <c r="QBW6" s="161"/>
      <c r="QBX6" s="161"/>
      <c r="QBY6" s="161"/>
      <c r="QBZ6" s="161"/>
      <c r="QCA6" s="161"/>
      <c r="QCB6" s="161"/>
      <c r="QCC6" s="161"/>
      <c r="QCD6" s="161"/>
      <c r="QCE6" s="161"/>
      <c r="QCF6" s="161"/>
      <c r="QCG6" s="161"/>
      <c r="QCH6" s="161"/>
      <c r="QCI6" s="161"/>
      <c r="QCJ6" s="161"/>
      <c r="QCK6" s="161"/>
      <c r="QCL6" s="161"/>
      <c r="QCM6" s="161"/>
      <c r="QCN6" s="161"/>
      <c r="QCO6" s="161"/>
      <c r="QCP6" s="161"/>
      <c r="QCQ6" s="161"/>
      <c r="QCR6" s="161"/>
      <c r="QCS6" s="161"/>
      <c r="QCT6" s="161"/>
      <c r="QCU6" s="161"/>
      <c r="QCV6" s="161"/>
      <c r="QCW6" s="161"/>
      <c r="QCX6" s="161"/>
      <c r="QCY6" s="161"/>
      <c r="QCZ6" s="161"/>
      <c r="QDA6" s="161"/>
      <c r="QDB6" s="161"/>
      <c r="QDC6" s="161"/>
      <c r="QDD6" s="161"/>
      <c r="QDE6" s="161"/>
      <c r="QDF6" s="161"/>
      <c r="QDG6" s="161"/>
      <c r="QDH6" s="161"/>
      <c r="QDI6" s="161"/>
      <c r="QDJ6" s="161"/>
      <c r="QDK6" s="161"/>
      <c r="QDL6" s="161"/>
      <c r="QDM6" s="161"/>
      <c r="QDN6" s="161"/>
      <c r="QDO6" s="161"/>
      <c r="QDP6" s="161"/>
      <c r="QDQ6" s="161"/>
      <c r="QDR6" s="161"/>
      <c r="QDS6" s="161"/>
      <c r="QDT6" s="161"/>
      <c r="QDU6" s="161"/>
      <c r="QDV6" s="161"/>
      <c r="QDW6" s="161"/>
      <c r="QDX6" s="161"/>
      <c r="QDY6" s="161"/>
      <c r="QDZ6" s="161"/>
      <c r="QEA6" s="161"/>
      <c r="QEB6" s="161"/>
      <c r="QEC6" s="161"/>
      <c r="QED6" s="161"/>
      <c r="QEE6" s="161"/>
      <c r="QEF6" s="161"/>
      <c r="QEG6" s="161"/>
      <c r="QEH6" s="161"/>
      <c r="QEI6" s="161"/>
      <c r="QEJ6" s="161"/>
      <c r="QEK6" s="161"/>
      <c r="QEL6" s="161"/>
      <c r="QEM6" s="161"/>
      <c r="QEN6" s="161"/>
      <c r="QEO6" s="161"/>
      <c r="QEP6" s="161"/>
      <c r="QEQ6" s="161"/>
      <c r="QER6" s="161"/>
      <c r="QES6" s="161"/>
      <c r="QET6" s="161"/>
      <c r="QEU6" s="161"/>
      <c r="QEV6" s="161"/>
      <c r="QEW6" s="161"/>
      <c r="QEX6" s="161"/>
      <c r="QEY6" s="161"/>
      <c r="QEZ6" s="161"/>
      <c r="QFA6" s="161"/>
      <c r="QFB6" s="161"/>
      <c r="QFC6" s="161"/>
      <c r="QFD6" s="161"/>
      <c r="QFE6" s="161"/>
      <c r="QFF6" s="161"/>
      <c r="QFG6" s="161"/>
      <c r="QFH6" s="161"/>
      <c r="QFI6" s="161"/>
      <c r="QFJ6" s="161"/>
      <c r="QFK6" s="161"/>
      <c r="QFL6" s="161"/>
      <c r="QFM6" s="161"/>
      <c r="QFN6" s="161"/>
      <c r="QFO6" s="161"/>
      <c r="QFP6" s="161"/>
      <c r="QFQ6" s="161"/>
      <c r="QFR6" s="161"/>
      <c r="QFS6" s="161"/>
      <c r="QFT6" s="161"/>
      <c r="QFU6" s="161"/>
      <c r="QFV6" s="161"/>
      <c r="QFW6" s="161"/>
      <c r="QFX6" s="161"/>
      <c r="QFY6" s="161"/>
      <c r="QFZ6" s="161"/>
      <c r="QGA6" s="161"/>
      <c r="QGB6" s="161"/>
      <c r="QGC6" s="161"/>
      <c r="QGD6" s="161"/>
      <c r="QGE6" s="161"/>
      <c r="QGF6" s="161"/>
      <c r="QGG6" s="161"/>
      <c r="QGH6" s="161"/>
      <c r="QGI6" s="161"/>
      <c r="QGJ6" s="161"/>
      <c r="QGK6" s="161"/>
      <c r="QGL6" s="161"/>
      <c r="QGM6" s="161"/>
      <c r="QGN6" s="161"/>
      <c r="QGO6" s="161"/>
      <c r="QGP6" s="161"/>
      <c r="QGQ6" s="161"/>
      <c r="QGR6" s="161"/>
      <c r="QGS6" s="161"/>
      <c r="QGT6" s="161"/>
      <c r="QGU6" s="161"/>
      <c r="QGV6" s="161"/>
      <c r="QGW6" s="161"/>
      <c r="QGX6" s="161"/>
      <c r="QGY6" s="161"/>
      <c r="QGZ6" s="161"/>
      <c r="QHA6" s="161"/>
      <c r="QHB6" s="161"/>
      <c r="QHC6" s="161"/>
      <c r="QHD6" s="161"/>
      <c r="QHE6" s="161"/>
      <c r="QHF6" s="161"/>
      <c r="QHG6" s="161"/>
      <c r="QHH6" s="161"/>
      <c r="QHI6" s="161"/>
      <c r="QHJ6" s="161"/>
      <c r="QHK6" s="161"/>
      <c r="QHL6" s="161"/>
      <c r="QHM6" s="161"/>
      <c r="QHN6" s="161"/>
      <c r="QHO6" s="161"/>
      <c r="QHP6" s="161"/>
      <c r="QHQ6" s="161"/>
      <c r="QHR6" s="161"/>
      <c r="QHS6" s="161"/>
      <c r="QHT6" s="161"/>
      <c r="QHU6" s="161"/>
      <c r="QHV6" s="161"/>
      <c r="QHW6" s="161"/>
      <c r="QHX6" s="161"/>
      <c r="QHY6" s="161"/>
      <c r="QHZ6" s="161"/>
      <c r="QIA6" s="161"/>
      <c r="QIB6" s="161"/>
      <c r="QIC6" s="161"/>
      <c r="QID6" s="161"/>
      <c r="QIE6" s="161"/>
      <c r="QIF6" s="161"/>
      <c r="QIG6" s="161"/>
      <c r="QIH6" s="161"/>
      <c r="QII6" s="161"/>
      <c r="QIJ6" s="161"/>
      <c r="QIK6" s="161"/>
      <c r="QIL6" s="161"/>
      <c r="QIM6" s="161"/>
      <c r="QIN6" s="161"/>
      <c r="QIO6" s="161"/>
      <c r="QIP6" s="161"/>
      <c r="QIQ6" s="161"/>
      <c r="QIR6" s="161"/>
      <c r="QIS6" s="161"/>
      <c r="QIT6" s="161"/>
      <c r="QIU6" s="161"/>
      <c r="QIV6" s="161"/>
      <c r="QIW6" s="161"/>
      <c r="QIX6" s="161"/>
      <c r="QIY6" s="161"/>
      <c r="QIZ6" s="161"/>
      <c r="QJA6" s="161"/>
      <c r="QJB6" s="161"/>
      <c r="QJC6" s="161"/>
      <c r="QJD6" s="161"/>
      <c r="QJE6" s="161"/>
      <c r="QJF6" s="161"/>
      <c r="QJG6" s="161"/>
      <c r="QJH6" s="161"/>
      <c r="QJI6" s="161"/>
      <c r="QJJ6" s="161"/>
      <c r="QJK6" s="161"/>
      <c r="QJL6" s="161"/>
      <c r="QJM6" s="161"/>
      <c r="QJN6" s="161"/>
      <c r="QJO6" s="161"/>
      <c r="QJP6" s="161"/>
      <c r="QJQ6" s="161"/>
      <c r="QJR6" s="161"/>
      <c r="QJS6" s="161"/>
      <c r="QJT6" s="161"/>
      <c r="QJU6" s="161"/>
      <c r="QJV6" s="161"/>
      <c r="QJW6" s="161"/>
      <c r="QJX6" s="161"/>
      <c r="QJY6" s="161"/>
      <c r="QJZ6" s="161"/>
      <c r="QKA6" s="161"/>
      <c r="QKB6" s="161"/>
      <c r="QKC6" s="161"/>
      <c r="QKD6" s="161"/>
      <c r="QKE6" s="161"/>
      <c r="QKF6" s="161"/>
      <c r="QKG6" s="161"/>
      <c r="QKH6" s="161"/>
      <c r="QKI6" s="161"/>
      <c r="QKJ6" s="161"/>
      <c r="QKK6" s="161"/>
      <c r="QKL6" s="161"/>
      <c r="QKM6" s="161"/>
      <c r="QKN6" s="161"/>
      <c r="QKO6" s="161"/>
      <c r="QKP6" s="161"/>
      <c r="QKQ6" s="161"/>
      <c r="QKR6" s="161"/>
      <c r="QKS6" s="161"/>
      <c r="QKT6" s="161"/>
      <c r="QKU6" s="161"/>
      <c r="QKV6" s="161"/>
      <c r="QKW6" s="161"/>
      <c r="QKX6" s="161"/>
      <c r="QKY6" s="161"/>
      <c r="QKZ6" s="161"/>
      <c r="QLA6" s="161"/>
      <c r="QLB6" s="161"/>
      <c r="QLC6" s="161"/>
      <c r="QLD6" s="161"/>
      <c r="QLE6" s="161"/>
      <c r="QLF6" s="161"/>
      <c r="QLG6" s="161"/>
      <c r="QLH6" s="161"/>
      <c r="QLI6" s="161"/>
      <c r="QLJ6" s="161"/>
      <c r="QLK6" s="161"/>
      <c r="QLL6" s="161"/>
      <c r="QLM6" s="161"/>
      <c r="QLN6" s="161"/>
      <c r="QLO6" s="161"/>
      <c r="QLP6" s="161"/>
      <c r="QLQ6" s="161"/>
      <c r="QLR6" s="161"/>
      <c r="QLS6" s="161"/>
      <c r="QLT6" s="161"/>
      <c r="QLU6" s="161"/>
      <c r="QLV6" s="161"/>
      <c r="QLW6" s="161"/>
      <c r="QLX6" s="161"/>
      <c r="QLY6" s="161"/>
      <c r="QLZ6" s="161"/>
      <c r="QMA6" s="161"/>
      <c r="QMB6" s="161"/>
      <c r="QMC6" s="161"/>
      <c r="QMD6" s="161"/>
      <c r="QME6" s="161"/>
      <c r="QMF6" s="161"/>
      <c r="QMG6" s="161"/>
      <c r="QMH6" s="161"/>
      <c r="QMI6" s="161"/>
      <c r="QMJ6" s="161"/>
      <c r="QMK6" s="161"/>
      <c r="QML6" s="161"/>
      <c r="QMM6" s="161"/>
      <c r="QMN6" s="161"/>
      <c r="QMO6" s="161"/>
      <c r="QMP6" s="161"/>
      <c r="QMQ6" s="161"/>
      <c r="QMR6" s="161"/>
      <c r="QMS6" s="161"/>
      <c r="QMT6" s="161"/>
      <c r="QMU6" s="161"/>
      <c r="QMV6" s="161"/>
      <c r="QMW6" s="161"/>
      <c r="QMX6" s="161"/>
      <c r="QMY6" s="161"/>
      <c r="QMZ6" s="161"/>
      <c r="QNA6" s="161"/>
      <c r="QNB6" s="161"/>
      <c r="QNC6" s="161"/>
      <c r="QND6" s="161"/>
      <c r="QNE6" s="161"/>
      <c r="QNF6" s="161"/>
      <c r="QNG6" s="161"/>
      <c r="QNH6" s="161"/>
      <c r="QNI6" s="161"/>
      <c r="QNJ6" s="161"/>
      <c r="QNK6" s="161"/>
      <c r="QNL6" s="161"/>
      <c r="QNM6" s="161"/>
      <c r="QNN6" s="161"/>
      <c r="QNO6" s="161"/>
      <c r="QNP6" s="161"/>
      <c r="QNQ6" s="161"/>
      <c r="QNR6" s="161"/>
      <c r="QNS6" s="161"/>
      <c r="QNT6" s="161"/>
      <c r="QNU6" s="161"/>
      <c r="QNV6" s="161"/>
      <c r="QNW6" s="161"/>
      <c r="QNX6" s="161"/>
      <c r="QNY6" s="161"/>
      <c r="QNZ6" s="161"/>
      <c r="QOA6" s="161"/>
      <c r="QOB6" s="161"/>
      <c r="QOC6" s="161"/>
      <c r="QOD6" s="161"/>
      <c r="QOE6" s="161"/>
      <c r="QOF6" s="161"/>
      <c r="QOG6" s="161"/>
      <c r="QOH6" s="161"/>
      <c r="QOI6" s="161"/>
      <c r="QOJ6" s="161"/>
      <c r="QOK6" s="161"/>
      <c r="QOL6" s="161"/>
      <c r="QOM6" s="161"/>
      <c r="QON6" s="161"/>
      <c r="QOO6" s="161"/>
      <c r="QOP6" s="161"/>
      <c r="QOQ6" s="161"/>
      <c r="QOR6" s="161"/>
      <c r="QOS6" s="161"/>
      <c r="QOT6" s="161"/>
      <c r="QOU6" s="161"/>
      <c r="QOV6" s="161"/>
      <c r="QOW6" s="161"/>
      <c r="QOX6" s="161"/>
      <c r="QOY6" s="161"/>
      <c r="QOZ6" s="161"/>
      <c r="QPA6" s="161"/>
      <c r="QPB6" s="161"/>
      <c r="QPC6" s="161"/>
      <c r="QPD6" s="161"/>
      <c r="QPE6" s="161"/>
      <c r="QPF6" s="161"/>
      <c r="QPG6" s="161"/>
      <c r="QPH6" s="161"/>
      <c r="QPI6" s="161"/>
      <c r="QPJ6" s="161"/>
      <c r="QPK6" s="161"/>
      <c r="QPL6" s="161"/>
      <c r="QPM6" s="161"/>
      <c r="QPN6" s="161"/>
      <c r="QPO6" s="161"/>
      <c r="QPP6" s="161"/>
      <c r="QPQ6" s="161"/>
      <c r="QPR6" s="161"/>
      <c r="QPS6" s="161"/>
      <c r="QPT6" s="161"/>
      <c r="QPU6" s="161"/>
      <c r="QPV6" s="161"/>
      <c r="QPW6" s="161"/>
      <c r="QPX6" s="161"/>
      <c r="QPY6" s="161"/>
      <c r="QPZ6" s="161"/>
      <c r="QQA6" s="161"/>
      <c r="QQB6" s="161"/>
      <c r="QQC6" s="161"/>
      <c r="QQD6" s="161"/>
      <c r="QQE6" s="161"/>
      <c r="QQF6" s="161"/>
      <c r="QQG6" s="161"/>
      <c r="QQH6" s="161"/>
      <c r="QQI6" s="161"/>
      <c r="QQJ6" s="161"/>
      <c r="QQK6" s="161"/>
      <c r="QQL6" s="161"/>
      <c r="QQM6" s="161"/>
      <c r="QQN6" s="161"/>
      <c r="QQO6" s="161"/>
      <c r="QQP6" s="161"/>
      <c r="QQQ6" s="161"/>
      <c r="QQR6" s="161"/>
      <c r="QQS6" s="161"/>
      <c r="QQT6" s="161"/>
      <c r="QQU6" s="161"/>
      <c r="QQV6" s="161"/>
      <c r="QQW6" s="161"/>
      <c r="QQX6" s="161"/>
      <c r="QQY6" s="161"/>
      <c r="QQZ6" s="161"/>
      <c r="QRA6" s="161"/>
      <c r="QRB6" s="161"/>
      <c r="QRC6" s="161"/>
      <c r="QRD6" s="161"/>
      <c r="QRE6" s="161"/>
      <c r="QRF6" s="161"/>
      <c r="QRG6" s="161"/>
      <c r="QRH6" s="161"/>
      <c r="QRI6" s="161"/>
      <c r="QRJ6" s="161"/>
      <c r="QRK6" s="161"/>
      <c r="QRL6" s="161"/>
      <c r="QRM6" s="161"/>
      <c r="QRN6" s="161"/>
      <c r="QRO6" s="161"/>
      <c r="QRP6" s="161"/>
      <c r="QRQ6" s="161"/>
      <c r="QRR6" s="161"/>
      <c r="QRS6" s="161"/>
      <c r="QRT6" s="161"/>
      <c r="QRU6" s="161"/>
      <c r="QRV6" s="161"/>
      <c r="QRW6" s="161"/>
      <c r="QRX6" s="161"/>
      <c r="QRY6" s="161"/>
      <c r="QRZ6" s="161"/>
      <c r="QSA6" s="161"/>
      <c r="QSB6" s="161"/>
      <c r="QSC6" s="161"/>
      <c r="QSD6" s="161"/>
      <c r="QSE6" s="161"/>
      <c r="QSF6" s="161"/>
      <c r="QSG6" s="161"/>
      <c r="QSH6" s="161"/>
      <c r="QSI6" s="161"/>
      <c r="QSJ6" s="161"/>
      <c r="QSK6" s="161"/>
      <c r="QSL6" s="161"/>
      <c r="QSM6" s="161"/>
      <c r="QSN6" s="161"/>
      <c r="QSO6" s="161"/>
      <c r="QSP6" s="161"/>
      <c r="QSQ6" s="161"/>
      <c r="QSR6" s="161"/>
      <c r="QSS6" s="161"/>
      <c r="QST6" s="161"/>
      <c r="QSU6" s="161"/>
      <c r="QSV6" s="161"/>
      <c r="QSW6" s="161"/>
      <c r="QSX6" s="161"/>
      <c r="QSY6" s="161"/>
      <c r="QSZ6" s="161"/>
      <c r="QTA6" s="161"/>
      <c r="QTB6" s="161"/>
      <c r="QTC6" s="161"/>
      <c r="QTD6" s="161"/>
      <c r="QTE6" s="161"/>
      <c r="QTF6" s="161"/>
      <c r="QTG6" s="161"/>
      <c r="QTH6" s="161"/>
      <c r="QTI6" s="161"/>
      <c r="QTJ6" s="161"/>
      <c r="QTK6" s="161"/>
      <c r="QTL6" s="161"/>
      <c r="QTM6" s="161"/>
      <c r="QTN6" s="161"/>
      <c r="QTO6" s="161"/>
      <c r="QTP6" s="161"/>
      <c r="QTQ6" s="161"/>
      <c r="QTR6" s="161"/>
      <c r="QTS6" s="161"/>
      <c r="QTT6" s="161"/>
      <c r="QTU6" s="161"/>
      <c r="QTV6" s="161"/>
      <c r="QTW6" s="161"/>
      <c r="QTX6" s="161"/>
      <c r="QTY6" s="161"/>
      <c r="QTZ6" s="161"/>
      <c r="QUA6" s="161"/>
      <c r="QUB6" s="161"/>
      <c r="QUC6" s="161"/>
      <c r="QUD6" s="161"/>
      <c r="QUE6" s="161"/>
      <c r="QUF6" s="161"/>
      <c r="QUG6" s="161"/>
      <c r="QUH6" s="161"/>
      <c r="QUI6" s="161"/>
      <c r="QUJ6" s="161"/>
      <c r="QUK6" s="161"/>
      <c r="QUL6" s="161"/>
      <c r="QUM6" s="161"/>
      <c r="QUN6" s="161"/>
      <c r="QUO6" s="161"/>
      <c r="QUP6" s="161"/>
      <c r="QUQ6" s="161"/>
      <c r="QUR6" s="161"/>
      <c r="QUS6" s="161"/>
      <c r="QUT6" s="161"/>
      <c r="QUU6" s="161"/>
      <c r="QUV6" s="161"/>
      <c r="QUW6" s="161"/>
      <c r="QUX6" s="161"/>
      <c r="QUY6" s="161"/>
      <c r="QUZ6" s="161"/>
      <c r="QVA6" s="161"/>
      <c r="QVB6" s="161"/>
      <c r="QVC6" s="161"/>
      <c r="QVD6" s="161"/>
      <c r="QVE6" s="161"/>
      <c r="QVF6" s="161"/>
      <c r="QVG6" s="161"/>
      <c r="QVH6" s="161"/>
      <c r="QVI6" s="161"/>
      <c r="QVJ6" s="161"/>
      <c r="QVK6" s="161"/>
      <c r="QVL6" s="161"/>
      <c r="QVM6" s="161"/>
      <c r="QVN6" s="161"/>
      <c r="QVO6" s="161"/>
      <c r="QVP6" s="161"/>
      <c r="QVQ6" s="161"/>
      <c r="QVR6" s="161"/>
      <c r="QVS6" s="161"/>
      <c r="QVT6" s="161"/>
      <c r="QVU6" s="161"/>
      <c r="QVV6" s="161"/>
      <c r="QVW6" s="161"/>
      <c r="QVX6" s="161"/>
      <c r="QVY6" s="161"/>
      <c r="QVZ6" s="161"/>
      <c r="QWA6" s="161"/>
      <c r="QWB6" s="161"/>
      <c r="QWC6" s="161"/>
      <c r="QWD6" s="161"/>
      <c r="QWE6" s="161"/>
      <c r="QWF6" s="161"/>
      <c r="QWG6" s="161"/>
      <c r="QWH6" s="161"/>
      <c r="QWI6" s="161"/>
      <c r="QWJ6" s="161"/>
      <c r="QWK6" s="161"/>
      <c r="QWL6" s="161"/>
      <c r="QWM6" s="161"/>
      <c r="QWN6" s="161"/>
      <c r="QWO6" s="161"/>
      <c r="QWP6" s="161"/>
      <c r="QWQ6" s="161"/>
      <c r="QWR6" s="161"/>
      <c r="QWS6" s="161"/>
      <c r="QWT6" s="161"/>
      <c r="QWU6" s="161"/>
      <c r="QWV6" s="161"/>
      <c r="QWW6" s="161"/>
      <c r="QWX6" s="161"/>
      <c r="QWY6" s="161"/>
      <c r="QWZ6" s="161"/>
      <c r="QXA6" s="161"/>
      <c r="QXB6" s="161"/>
      <c r="QXC6" s="161"/>
      <c r="QXD6" s="161"/>
      <c r="QXE6" s="161"/>
      <c r="QXF6" s="161"/>
      <c r="QXG6" s="161"/>
      <c r="QXH6" s="161"/>
      <c r="QXI6" s="161"/>
      <c r="QXJ6" s="161"/>
      <c r="QXK6" s="161"/>
      <c r="QXL6" s="161"/>
      <c r="QXM6" s="161"/>
      <c r="QXN6" s="161"/>
      <c r="QXO6" s="161"/>
      <c r="QXP6" s="161"/>
      <c r="QXQ6" s="161"/>
      <c r="QXR6" s="161"/>
      <c r="QXS6" s="161"/>
      <c r="QXT6" s="161"/>
      <c r="QXU6" s="161"/>
      <c r="QXV6" s="161"/>
      <c r="QXW6" s="161"/>
      <c r="QXX6" s="161"/>
      <c r="QXY6" s="161"/>
      <c r="QXZ6" s="161"/>
      <c r="QYA6" s="161"/>
      <c r="QYB6" s="161"/>
      <c r="QYC6" s="161"/>
      <c r="QYD6" s="161"/>
      <c r="QYE6" s="161"/>
      <c r="QYF6" s="161"/>
      <c r="QYG6" s="161"/>
      <c r="QYH6" s="161"/>
      <c r="QYI6" s="161"/>
      <c r="QYJ6" s="161"/>
      <c r="QYK6" s="161"/>
      <c r="QYL6" s="161"/>
      <c r="QYM6" s="161"/>
      <c r="QYN6" s="161"/>
      <c r="QYO6" s="161"/>
      <c r="QYP6" s="161"/>
      <c r="QYQ6" s="161"/>
      <c r="QYR6" s="161"/>
      <c r="QYS6" s="161"/>
      <c r="QYT6" s="161"/>
      <c r="QYU6" s="161"/>
      <c r="QYV6" s="161"/>
      <c r="QYW6" s="161"/>
      <c r="QYX6" s="161"/>
      <c r="QYY6" s="161"/>
      <c r="QYZ6" s="161"/>
      <c r="QZA6" s="161"/>
      <c r="QZB6" s="161"/>
      <c r="QZC6" s="161"/>
      <c r="QZD6" s="161"/>
      <c r="QZE6" s="161"/>
      <c r="QZF6" s="161"/>
      <c r="QZG6" s="161"/>
      <c r="QZH6" s="161"/>
      <c r="QZI6" s="161"/>
      <c r="QZJ6" s="161"/>
      <c r="QZK6" s="161"/>
      <c r="QZL6" s="161"/>
      <c r="QZM6" s="161"/>
      <c r="QZN6" s="161"/>
      <c r="QZO6" s="161"/>
      <c r="QZP6" s="161"/>
      <c r="QZQ6" s="161"/>
      <c r="QZR6" s="161"/>
      <c r="QZS6" s="161"/>
      <c r="QZT6" s="161"/>
      <c r="QZU6" s="161"/>
      <c r="QZV6" s="161"/>
      <c r="QZW6" s="161"/>
      <c r="QZX6" s="161"/>
      <c r="QZY6" s="161"/>
      <c r="QZZ6" s="161"/>
      <c r="RAA6" s="161"/>
      <c r="RAB6" s="161"/>
      <c r="RAC6" s="161"/>
      <c r="RAD6" s="161"/>
      <c r="RAE6" s="161"/>
      <c r="RAF6" s="161"/>
      <c r="RAG6" s="161"/>
      <c r="RAH6" s="161"/>
      <c r="RAI6" s="161"/>
      <c r="RAJ6" s="161"/>
      <c r="RAK6" s="161"/>
      <c r="RAL6" s="161"/>
      <c r="RAM6" s="161"/>
      <c r="RAN6" s="161"/>
      <c r="RAO6" s="161"/>
      <c r="RAP6" s="161"/>
      <c r="RAQ6" s="161"/>
      <c r="RAR6" s="161"/>
      <c r="RAS6" s="161"/>
      <c r="RAT6" s="161"/>
      <c r="RAU6" s="161"/>
      <c r="RAV6" s="161"/>
      <c r="RAW6" s="161"/>
      <c r="RAX6" s="161"/>
      <c r="RAY6" s="161"/>
      <c r="RAZ6" s="161"/>
      <c r="RBA6" s="161"/>
      <c r="RBB6" s="161"/>
      <c r="RBC6" s="161"/>
      <c r="RBD6" s="161"/>
      <c r="RBE6" s="161"/>
      <c r="RBF6" s="161"/>
      <c r="RBG6" s="161"/>
      <c r="RBH6" s="161"/>
      <c r="RBI6" s="161"/>
      <c r="RBJ6" s="161"/>
      <c r="RBK6" s="161"/>
      <c r="RBL6" s="161"/>
      <c r="RBM6" s="161"/>
      <c r="RBN6" s="161"/>
      <c r="RBO6" s="161"/>
      <c r="RBP6" s="161"/>
      <c r="RBQ6" s="161"/>
      <c r="RBR6" s="161"/>
      <c r="RBS6" s="161"/>
      <c r="RBT6" s="161"/>
      <c r="RBU6" s="161"/>
      <c r="RBV6" s="161"/>
      <c r="RBW6" s="161"/>
      <c r="RBX6" s="161"/>
      <c r="RBY6" s="161"/>
      <c r="RBZ6" s="161"/>
      <c r="RCA6" s="161"/>
      <c r="RCB6" s="161"/>
      <c r="RCC6" s="161"/>
      <c r="RCD6" s="161"/>
      <c r="RCE6" s="161"/>
      <c r="RCF6" s="161"/>
      <c r="RCG6" s="161"/>
      <c r="RCH6" s="161"/>
      <c r="RCI6" s="161"/>
      <c r="RCJ6" s="161"/>
      <c r="RCK6" s="161"/>
      <c r="RCL6" s="161"/>
      <c r="RCM6" s="161"/>
      <c r="RCN6" s="161"/>
      <c r="RCO6" s="161"/>
      <c r="RCP6" s="161"/>
      <c r="RCQ6" s="161"/>
      <c r="RCR6" s="161"/>
      <c r="RCS6" s="161"/>
      <c r="RCT6" s="161"/>
      <c r="RCU6" s="161"/>
      <c r="RCV6" s="161"/>
      <c r="RCW6" s="161"/>
      <c r="RCX6" s="161"/>
      <c r="RCY6" s="161"/>
      <c r="RCZ6" s="161"/>
      <c r="RDA6" s="161"/>
      <c r="RDB6" s="161"/>
      <c r="RDC6" s="161"/>
      <c r="RDD6" s="161"/>
      <c r="RDE6" s="161"/>
      <c r="RDF6" s="161"/>
      <c r="RDG6" s="161"/>
      <c r="RDH6" s="161"/>
      <c r="RDI6" s="161"/>
      <c r="RDJ6" s="161"/>
      <c r="RDK6" s="161"/>
      <c r="RDL6" s="161"/>
      <c r="RDM6" s="161"/>
      <c r="RDN6" s="161"/>
      <c r="RDO6" s="161"/>
      <c r="RDP6" s="161"/>
      <c r="RDQ6" s="161"/>
      <c r="RDR6" s="161"/>
      <c r="RDS6" s="161"/>
      <c r="RDT6" s="161"/>
      <c r="RDU6" s="161"/>
      <c r="RDV6" s="161"/>
      <c r="RDW6" s="161"/>
      <c r="RDX6" s="161"/>
      <c r="RDY6" s="161"/>
      <c r="RDZ6" s="161"/>
      <c r="REA6" s="161"/>
      <c r="REB6" s="161"/>
      <c r="REC6" s="161"/>
      <c r="RED6" s="161"/>
      <c r="REE6" s="161"/>
      <c r="REF6" s="161"/>
      <c r="REG6" s="161"/>
      <c r="REH6" s="161"/>
      <c r="REI6" s="161"/>
      <c r="REJ6" s="161"/>
      <c r="REK6" s="161"/>
      <c r="REL6" s="161"/>
      <c r="REM6" s="161"/>
      <c r="REN6" s="161"/>
      <c r="REO6" s="161"/>
      <c r="REP6" s="161"/>
      <c r="REQ6" s="161"/>
      <c r="RER6" s="161"/>
      <c r="RES6" s="161"/>
      <c r="RET6" s="161"/>
      <c r="REU6" s="161"/>
      <c r="REV6" s="161"/>
      <c r="REW6" s="161"/>
      <c r="REX6" s="161"/>
      <c r="REY6" s="161"/>
      <c r="REZ6" s="161"/>
      <c r="RFA6" s="161"/>
      <c r="RFB6" s="161"/>
      <c r="RFC6" s="161"/>
      <c r="RFD6" s="161"/>
      <c r="RFE6" s="161"/>
      <c r="RFF6" s="161"/>
      <c r="RFG6" s="161"/>
      <c r="RFH6" s="161"/>
      <c r="RFI6" s="161"/>
      <c r="RFJ6" s="161"/>
      <c r="RFK6" s="161"/>
      <c r="RFL6" s="161"/>
      <c r="RFM6" s="161"/>
      <c r="RFN6" s="161"/>
      <c r="RFO6" s="161"/>
      <c r="RFP6" s="161"/>
      <c r="RFQ6" s="161"/>
      <c r="RFR6" s="161"/>
      <c r="RFS6" s="161"/>
      <c r="RFT6" s="161"/>
      <c r="RFU6" s="161"/>
      <c r="RFV6" s="161"/>
      <c r="RFW6" s="161"/>
      <c r="RFX6" s="161"/>
      <c r="RFY6" s="161"/>
      <c r="RFZ6" s="161"/>
      <c r="RGA6" s="161"/>
      <c r="RGB6" s="161"/>
      <c r="RGC6" s="161"/>
      <c r="RGD6" s="161"/>
      <c r="RGE6" s="161"/>
      <c r="RGF6" s="161"/>
      <c r="RGG6" s="161"/>
      <c r="RGH6" s="161"/>
      <c r="RGI6" s="161"/>
      <c r="RGJ6" s="161"/>
      <c r="RGK6" s="161"/>
      <c r="RGL6" s="161"/>
      <c r="RGM6" s="161"/>
      <c r="RGN6" s="161"/>
      <c r="RGO6" s="161"/>
      <c r="RGP6" s="161"/>
      <c r="RGQ6" s="161"/>
      <c r="RGR6" s="161"/>
      <c r="RGS6" s="161"/>
      <c r="RGT6" s="161"/>
      <c r="RGU6" s="161"/>
      <c r="RGV6" s="161"/>
      <c r="RGW6" s="161"/>
      <c r="RGX6" s="161"/>
      <c r="RGY6" s="161"/>
      <c r="RGZ6" s="161"/>
      <c r="RHA6" s="161"/>
      <c r="RHB6" s="161"/>
      <c r="RHC6" s="161"/>
      <c r="RHD6" s="161"/>
      <c r="RHE6" s="161"/>
      <c r="RHF6" s="161"/>
      <c r="RHG6" s="161"/>
      <c r="RHH6" s="161"/>
      <c r="RHI6" s="161"/>
      <c r="RHJ6" s="161"/>
      <c r="RHK6" s="161"/>
      <c r="RHL6" s="161"/>
      <c r="RHM6" s="161"/>
      <c r="RHN6" s="161"/>
      <c r="RHO6" s="161"/>
      <c r="RHP6" s="161"/>
      <c r="RHQ6" s="161"/>
      <c r="RHR6" s="161"/>
      <c r="RHS6" s="161"/>
      <c r="RHT6" s="161"/>
      <c r="RHU6" s="161"/>
      <c r="RHV6" s="161"/>
      <c r="RHW6" s="161"/>
      <c r="RHX6" s="161"/>
      <c r="RHY6" s="161"/>
      <c r="RHZ6" s="161"/>
      <c r="RIA6" s="161"/>
      <c r="RIB6" s="161"/>
      <c r="RIC6" s="161"/>
      <c r="RID6" s="161"/>
      <c r="RIE6" s="161"/>
      <c r="RIF6" s="161"/>
      <c r="RIG6" s="161"/>
      <c r="RIH6" s="161"/>
      <c r="RII6" s="161"/>
      <c r="RIJ6" s="161"/>
      <c r="RIK6" s="161"/>
      <c r="RIL6" s="161"/>
      <c r="RIM6" s="161"/>
      <c r="RIN6" s="161"/>
      <c r="RIO6" s="161"/>
      <c r="RIP6" s="161"/>
      <c r="RIQ6" s="161"/>
      <c r="RIR6" s="161"/>
      <c r="RIS6" s="161"/>
      <c r="RIT6" s="161"/>
      <c r="RIU6" s="161"/>
      <c r="RIV6" s="161"/>
      <c r="RIW6" s="161"/>
      <c r="RIX6" s="161"/>
      <c r="RIY6" s="161"/>
      <c r="RIZ6" s="161"/>
      <c r="RJA6" s="161"/>
      <c r="RJB6" s="161"/>
      <c r="RJC6" s="161"/>
      <c r="RJD6" s="161"/>
      <c r="RJE6" s="161"/>
      <c r="RJF6" s="161"/>
      <c r="RJG6" s="161"/>
      <c r="RJH6" s="161"/>
      <c r="RJI6" s="161"/>
      <c r="RJJ6" s="161"/>
      <c r="RJK6" s="161"/>
      <c r="RJL6" s="161"/>
      <c r="RJM6" s="161"/>
      <c r="RJN6" s="161"/>
      <c r="RJO6" s="161"/>
      <c r="RJP6" s="161"/>
      <c r="RJQ6" s="161"/>
      <c r="RJR6" s="161"/>
      <c r="RJS6" s="161"/>
      <c r="RJT6" s="161"/>
      <c r="RJU6" s="161"/>
      <c r="RJV6" s="161"/>
      <c r="RJW6" s="161"/>
      <c r="RJX6" s="161"/>
      <c r="RJY6" s="161"/>
      <c r="RJZ6" s="161"/>
      <c r="RKA6" s="161"/>
      <c r="RKB6" s="161"/>
      <c r="RKC6" s="161"/>
      <c r="RKD6" s="161"/>
      <c r="RKE6" s="161"/>
      <c r="RKF6" s="161"/>
      <c r="RKG6" s="161"/>
      <c r="RKH6" s="161"/>
      <c r="RKI6" s="161"/>
      <c r="RKJ6" s="161"/>
      <c r="RKK6" s="161"/>
      <c r="RKL6" s="161"/>
      <c r="RKM6" s="161"/>
      <c r="RKN6" s="161"/>
      <c r="RKO6" s="161"/>
      <c r="RKP6" s="161"/>
      <c r="RKQ6" s="161"/>
      <c r="RKR6" s="161"/>
      <c r="RKS6" s="161"/>
      <c r="RKT6" s="161"/>
      <c r="RKU6" s="161"/>
      <c r="RKV6" s="161"/>
      <c r="RKW6" s="161"/>
      <c r="RKX6" s="161"/>
      <c r="RKY6" s="161"/>
      <c r="RKZ6" s="161"/>
      <c r="RLA6" s="161"/>
      <c r="RLB6" s="161"/>
      <c r="RLC6" s="161"/>
      <c r="RLD6" s="161"/>
      <c r="RLE6" s="161"/>
      <c r="RLF6" s="161"/>
      <c r="RLG6" s="161"/>
      <c r="RLH6" s="161"/>
      <c r="RLI6" s="161"/>
      <c r="RLJ6" s="161"/>
      <c r="RLK6" s="161"/>
      <c r="RLL6" s="161"/>
      <c r="RLM6" s="161"/>
      <c r="RLN6" s="161"/>
      <c r="RLO6" s="161"/>
      <c r="RLP6" s="161"/>
      <c r="RLQ6" s="161"/>
      <c r="RLR6" s="161"/>
      <c r="RLS6" s="161"/>
      <c r="RLT6" s="161"/>
      <c r="RLU6" s="161"/>
      <c r="RLV6" s="161"/>
      <c r="RLW6" s="161"/>
      <c r="RLX6" s="161"/>
      <c r="RLY6" s="161"/>
      <c r="RLZ6" s="161"/>
      <c r="RMA6" s="161"/>
      <c r="RMB6" s="161"/>
      <c r="RMC6" s="161"/>
      <c r="RMD6" s="161"/>
      <c r="RME6" s="161"/>
      <c r="RMF6" s="161"/>
      <c r="RMG6" s="161"/>
      <c r="RMH6" s="161"/>
      <c r="RMI6" s="161"/>
      <c r="RMJ6" s="161"/>
      <c r="RMK6" s="161"/>
      <c r="RML6" s="161"/>
      <c r="RMM6" s="161"/>
      <c r="RMN6" s="161"/>
      <c r="RMO6" s="161"/>
      <c r="RMP6" s="161"/>
      <c r="RMQ6" s="161"/>
      <c r="RMR6" s="161"/>
      <c r="RMS6" s="161"/>
      <c r="RMT6" s="161"/>
      <c r="RMU6" s="161"/>
      <c r="RMV6" s="161"/>
      <c r="RMW6" s="161"/>
      <c r="RMX6" s="161"/>
      <c r="RMY6" s="161"/>
      <c r="RMZ6" s="161"/>
      <c r="RNA6" s="161"/>
      <c r="RNB6" s="161"/>
      <c r="RNC6" s="161"/>
      <c r="RND6" s="161"/>
      <c r="RNE6" s="161"/>
      <c r="RNF6" s="161"/>
      <c r="RNG6" s="161"/>
      <c r="RNH6" s="161"/>
      <c r="RNI6" s="161"/>
      <c r="RNJ6" s="161"/>
      <c r="RNK6" s="161"/>
      <c r="RNL6" s="161"/>
      <c r="RNM6" s="161"/>
      <c r="RNN6" s="161"/>
      <c r="RNO6" s="161"/>
      <c r="RNP6" s="161"/>
      <c r="RNQ6" s="161"/>
      <c r="RNR6" s="161"/>
      <c r="RNS6" s="161"/>
      <c r="RNT6" s="161"/>
      <c r="RNU6" s="161"/>
      <c r="RNV6" s="161"/>
      <c r="RNW6" s="161"/>
      <c r="RNX6" s="161"/>
      <c r="RNY6" s="161"/>
      <c r="RNZ6" s="161"/>
      <c r="ROA6" s="161"/>
      <c r="ROB6" s="161"/>
      <c r="ROC6" s="161"/>
      <c r="ROD6" s="161"/>
      <c r="ROE6" s="161"/>
      <c r="ROF6" s="161"/>
      <c r="ROG6" s="161"/>
      <c r="ROH6" s="161"/>
      <c r="ROI6" s="161"/>
      <c r="ROJ6" s="161"/>
      <c r="ROK6" s="161"/>
      <c r="ROL6" s="161"/>
      <c r="ROM6" s="161"/>
      <c r="RON6" s="161"/>
      <c r="ROO6" s="161"/>
      <c r="ROP6" s="161"/>
      <c r="ROQ6" s="161"/>
      <c r="ROR6" s="161"/>
      <c r="ROS6" s="161"/>
      <c r="ROT6" s="161"/>
      <c r="ROU6" s="161"/>
      <c r="ROV6" s="161"/>
      <c r="ROW6" s="161"/>
      <c r="ROX6" s="161"/>
      <c r="ROY6" s="161"/>
      <c r="ROZ6" s="161"/>
      <c r="RPA6" s="161"/>
      <c r="RPB6" s="161"/>
      <c r="RPC6" s="161"/>
      <c r="RPD6" s="161"/>
      <c r="RPE6" s="161"/>
      <c r="RPF6" s="161"/>
      <c r="RPG6" s="161"/>
      <c r="RPH6" s="161"/>
      <c r="RPI6" s="161"/>
      <c r="RPJ6" s="161"/>
      <c r="RPK6" s="161"/>
      <c r="RPL6" s="161"/>
      <c r="RPM6" s="161"/>
      <c r="RPN6" s="161"/>
      <c r="RPO6" s="161"/>
      <c r="RPP6" s="161"/>
      <c r="RPQ6" s="161"/>
      <c r="RPR6" s="161"/>
      <c r="RPS6" s="161"/>
      <c r="RPT6" s="161"/>
      <c r="RPU6" s="161"/>
      <c r="RPV6" s="161"/>
      <c r="RPW6" s="161"/>
      <c r="RPX6" s="161"/>
      <c r="RPY6" s="161"/>
      <c r="RPZ6" s="161"/>
      <c r="RQA6" s="161"/>
      <c r="RQB6" s="161"/>
      <c r="RQC6" s="161"/>
      <c r="RQD6" s="161"/>
      <c r="RQE6" s="161"/>
      <c r="RQF6" s="161"/>
      <c r="RQG6" s="161"/>
      <c r="RQH6" s="161"/>
      <c r="RQI6" s="161"/>
      <c r="RQJ6" s="161"/>
      <c r="RQK6" s="161"/>
      <c r="RQL6" s="161"/>
      <c r="RQM6" s="161"/>
      <c r="RQN6" s="161"/>
      <c r="RQO6" s="161"/>
      <c r="RQP6" s="161"/>
      <c r="RQQ6" s="161"/>
      <c r="RQR6" s="161"/>
      <c r="RQS6" s="161"/>
      <c r="RQT6" s="161"/>
      <c r="RQU6" s="161"/>
      <c r="RQV6" s="161"/>
      <c r="RQW6" s="161"/>
      <c r="RQX6" s="161"/>
      <c r="RQY6" s="161"/>
      <c r="RQZ6" s="161"/>
      <c r="RRA6" s="161"/>
      <c r="RRB6" s="161"/>
      <c r="RRC6" s="161"/>
      <c r="RRD6" s="161"/>
      <c r="RRE6" s="161"/>
      <c r="RRF6" s="161"/>
      <c r="RRG6" s="161"/>
      <c r="RRH6" s="161"/>
      <c r="RRI6" s="161"/>
      <c r="RRJ6" s="161"/>
      <c r="RRK6" s="161"/>
      <c r="RRL6" s="161"/>
      <c r="RRM6" s="161"/>
      <c r="RRN6" s="161"/>
      <c r="RRO6" s="161"/>
      <c r="RRP6" s="161"/>
      <c r="RRQ6" s="161"/>
      <c r="RRR6" s="161"/>
      <c r="RRS6" s="161"/>
      <c r="RRT6" s="161"/>
      <c r="RRU6" s="161"/>
      <c r="RRV6" s="161"/>
      <c r="RRW6" s="161"/>
      <c r="RRX6" s="161"/>
      <c r="RRY6" s="161"/>
      <c r="RRZ6" s="161"/>
      <c r="RSA6" s="161"/>
      <c r="RSB6" s="161"/>
      <c r="RSC6" s="161"/>
      <c r="RSD6" s="161"/>
      <c r="RSE6" s="161"/>
      <c r="RSF6" s="161"/>
      <c r="RSG6" s="161"/>
      <c r="RSH6" s="161"/>
      <c r="RSI6" s="161"/>
      <c r="RSJ6" s="161"/>
      <c r="RSK6" s="161"/>
      <c r="RSL6" s="161"/>
      <c r="RSM6" s="161"/>
      <c r="RSN6" s="161"/>
      <c r="RSO6" s="161"/>
      <c r="RSP6" s="161"/>
      <c r="RSQ6" s="161"/>
      <c r="RSR6" s="161"/>
      <c r="RSS6" s="161"/>
      <c r="RST6" s="161"/>
      <c r="RSU6" s="161"/>
      <c r="RSV6" s="161"/>
      <c r="RSW6" s="161"/>
      <c r="RSX6" s="161"/>
      <c r="RSY6" s="161"/>
      <c r="RSZ6" s="161"/>
      <c r="RTA6" s="161"/>
      <c r="RTB6" s="161"/>
      <c r="RTC6" s="161"/>
      <c r="RTD6" s="161"/>
      <c r="RTE6" s="161"/>
      <c r="RTF6" s="161"/>
      <c r="RTG6" s="161"/>
      <c r="RTH6" s="161"/>
      <c r="RTI6" s="161"/>
      <c r="RTJ6" s="161"/>
      <c r="RTK6" s="161"/>
      <c r="RTL6" s="161"/>
      <c r="RTM6" s="161"/>
      <c r="RTN6" s="161"/>
      <c r="RTO6" s="161"/>
      <c r="RTP6" s="161"/>
      <c r="RTQ6" s="161"/>
      <c r="RTR6" s="161"/>
      <c r="RTS6" s="161"/>
      <c r="RTT6" s="161"/>
      <c r="RTU6" s="161"/>
      <c r="RTV6" s="161"/>
      <c r="RTW6" s="161"/>
      <c r="RTX6" s="161"/>
      <c r="RTY6" s="161"/>
      <c r="RTZ6" s="161"/>
      <c r="RUA6" s="161"/>
      <c r="RUB6" s="161"/>
      <c r="RUC6" s="161"/>
      <c r="RUD6" s="161"/>
      <c r="RUE6" s="161"/>
      <c r="RUF6" s="161"/>
      <c r="RUG6" s="161"/>
      <c r="RUH6" s="161"/>
      <c r="RUI6" s="161"/>
      <c r="RUJ6" s="161"/>
      <c r="RUK6" s="161"/>
      <c r="RUL6" s="161"/>
      <c r="RUM6" s="161"/>
      <c r="RUN6" s="161"/>
      <c r="RUO6" s="161"/>
      <c r="RUP6" s="161"/>
      <c r="RUQ6" s="161"/>
      <c r="RUR6" s="161"/>
      <c r="RUS6" s="161"/>
      <c r="RUT6" s="161"/>
      <c r="RUU6" s="161"/>
      <c r="RUV6" s="161"/>
      <c r="RUW6" s="161"/>
      <c r="RUX6" s="161"/>
      <c r="RUY6" s="161"/>
      <c r="RUZ6" s="161"/>
      <c r="RVA6" s="161"/>
      <c r="RVB6" s="161"/>
      <c r="RVC6" s="161"/>
      <c r="RVD6" s="161"/>
      <c r="RVE6" s="161"/>
      <c r="RVF6" s="161"/>
      <c r="RVG6" s="161"/>
      <c r="RVH6" s="161"/>
      <c r="RVI6" s="161"/>
      <c r="RVJ6" s="161"/>
      <c r="RVK6" s="161"/>
      <c r="RVL6" s="161"/>
      <c r="RVM6" s="161"/>
      <c r="RVN6" s="161"/>
      <c r="RVO6" s="161"/>
      <c r="RVP6" s="161"/>
      <c r="RVQ6" s="161"/>
      <c r="RVR6" s="161"/>
      <c r="RVS6" s="161"/>
      <c r="RVT6" s="161"/>
      <c r="RVU6" s="161"/>
      <c r="RVV6" s="161"/>
      <c r="RVW6" s="161"/>
      <c r="RVX6" s="161"/>
      <c r="RVY6" s="161"/>
      <c r="RVZ6" s="161"/>
      <c r="RWA6" s="161"/>
      <c r="RWB6" s="161"/>
      <c r="RWC6" s="161"/>
      <c r="RWD6" s="161"/>
      <c r="RWE6" s="161"/>
      <c r="RWF6" s="161"/>
      <c r="RWG6" s="161"/>
      <c r="RWH6" s="161"/>
      <c r="RWI6" s="161"/>
      <c r="RWJ6" s="161"/>
      <c r="RWK6" s="161"/>
      <c r="RWL6" s="161"/>
      <c r="RWM6" s="161"/>
      <c r="RWN6" s="161"/>
      <c r="RWO6" s="161"/>
      <c r="RWP6" s="161"/>
      <c r="RWQ6" s="161"/>
      <c r="RWR6" s="161"/>
      <c r="RWS6" s="161"/>
      <c r="RWT6" s="161"/>
      <c r="RWU6" s="161"/>
      <c r="RWV6" s="161"/>
      <c r="RWW6" s="161"/>
      <c r="RWX6" s="161"/>
      <c r="RWY6" s="161"/>
      <c r="RWZ6" s="161"/>
      <c r="RXA6" s="161"/>
      <c r="RXB6" s="161"/>
      <c r="RXC6" s="161"/>
      <c r="RXD6" s="161"/>
      <c r="RXE6" s="161"/>
      <c r="RXF6" s="161"/>
      <c r="RXG6" s="161"/>
      <c r="RXH6" s="161"/>
      <c r="RXI6" s="161"/>
      <c r="RXJ6" s="161"/>
      <c r="RXK6" s="161"/>
      <c r="RXL6" s="161"/>
      <c r="RXM6" s="161"/>
      <c r="RXN6" s="161"/>
      <c r="RXO6" s="161"/>
      <c r="RXP6" s="161"/>
      <c r="RXQ6" s="161"/>
      <c r="RXR6" s="161"/>
      <c r="RXS6" s="161"/>
      <c r="RXT6" s="161"/>
      <c r="RXU6" s="161"/>
      <c r="RXV6" s="161"/>
      <c r="RXW6" s="161"/>
      <c r="RXX6" s="161"/>
      <c r="RXY6" s="161"/>
      <c r="RXZ6" s="161"/>
      <c r="RYA6" s="161"/>
      <c r="RYB6" s="161"/>
      <c r="RYC6" s="161"/>
      <c r="RYD6" s="161"/>
      <c r="RYE6" s="161"/>
      <c r="RYF6" s="161"/>
      <c r="RYG6" s="161"/>
      <c r="RYH6" s="161"/>
      <c r="RYI6" s="161"/>
      <c r="RYJ6" s="161"/>
      <c r="RYK6" s="161"/>
      <c r="RYL6" s="161"/>
      <c r="RYM6" s="161"/>
      <c r="RYN6" s="161"/>
      <c r="RYO6" s="161"/>
      <c r="RYP6" s="161"/>
      <c r="RYQ6" s="161"/>
      <c r="RYR6" s="161"/>
      <c r="RYS6" s="161"/>
      <c r="RYT6" s="161"/>
      <c r="RYU6" s="161"/>
      <c r="RYV6" s="161"/>
      <c r="RYW6" s="161"/>
      <c r="RYX6" s="161"/>
      <c r="RYY6" s="161"/>
      <c r="RYZ6" s="161"/>
      <c r="RZA6" s="161"/>
      <c r="RZB6" s="161"/>
      <c r="RZC6" s="161"/>
      <c r="RZD6" s="161"/>
      <c r="RZE6" s="161"/>
      <c r="RZF6" s="161"/>
      <c r="RZG6" s="161"/>
      <c r="RZH6" s="161"/>
      <c r="RZI6" s="161"/>
      <c r="RZJ6" s="161"/>
      <c r="RZK6" s="161"/>
      <c r="RZL6" s="161"/>
      <c r="RZM6" s="161"/>
      <c r="RZN6" s="161"/>
      <c r="RZO6" s="161"/>
      <c r="RZP6" s="161"/>
      <c r="RZQ6" s="161"/>
      <c r="RZR6" s="161"/>
      <c r="RZS6" s="161"/>
      <c r="RZT6" s="161"/>
      <c r="RZU6" s="161"/>
      <c r="RZV6" s="161"/>
      <c r="RZW6" s="161"/>
      <c r="RZX6" s="161"/>
      <c r="RZY6" s="161"/>
      <c r="RZZ6" s="161"/>
      <c r="SAA6" s="161"/>
      <c r="SAB6" s="161"/>
      <c r="SAC6" s="161"/>
      <c r="SAD6" s="161"/>
      <c r="SAE6" s="161"/>
      <c r="SAF6" s="161"/>
      <c r="SAG6" s="161"/>
      <c r="SAH6" s="161"/>
      <c r="SAI6" s="161"/>
      <c r="SAJ6" s="161"/>
      <c r="SAK6" s="161"/>
      <c r="SAL6" s="161"/>
      <c r="SAM6" s="161"/>
      <c r="SAN6" s="161"/>
      <c r="SAO6" s="161"/>
      <c r="SAP6" s="161"/>
      <c r="SAQ6" s="161"/>
      <c r="SAR6" s="161"/>
      <c r="SAS6" s="161"/>
      <c r="SAT6" s="161"/>
      <c r="SAU6" s="161"/>
      <c r="SAV6" s="161"/>
      <c r="SAW6" s="161"/>
      <c r="SAX6" s="161"/>
      <c r="SAY6" s="161"/>
      <c r="SAZ6" s="161"/>
      <c r="SBA6" s="161"/>
      <c r="SBB6" s="161"/>
      <c r="SBC6" s="161"/>
      <c r="SBD6" s="161"/>
      <c r="SBE6" s="161"/>
      <c r="SBF6" s="161"/>
      <c r="SBG6" s="161"/>
      <c r="SBH6" s="161"/>
      <c r="SBI6" s="161"/>
      <c r="SBJ6" s="161"/>
      <c r="SBK6" s="161"/>
      <c r="SBL6" s="161"/>
      <c r="SBM6" s="161"/>
      <c r="SBN6" s="161"/>
      <c r="SBO6" s="161"/>
      <c r="SBP6" s="161"/>
      <c r="SBQ6" s="161"/>
      <c r="SBR6" s="161"/>
      <c r="SBS6" s="161"/>
      <c r="SBT6" s="161"/>
      <c r="SBU6" s="161"/>
      <c r="SBV6" s="161"/>
      <c r="SBW6" s="161"/>
      <c r="SBX6" s="161"/>
      <c r="SBY6" s="161"/>
      <c r="SBZ6" s="161"/>
      <c r="SCA6" s="161"/>
      <c r="SCB6" s="161"/>
      <c r="SCC6" s="161"/>
      <c r="SCD6" s="161"/>
      <c r="SCE6" s="161"/>
      <c r="SCF6" s="161"/>
      <c r="SCG6" s="161"/>
      <c r="SCH6" s="161"/>
      <c r="SCI6" s="161"/>
      <c r="SCJ6" s="161"/>
      <c r="SCK6" s="161"/>
      <c r="SCL6" s="161"/>
      <c r="SCM6" s="161"/>
      <c r="SCN6" s="161"/>
      <c r="SCO6" s="161"/>
      <c r="SCP6" s="161"/>
      <c r="SCQ6" s="161"/>
      <c r="SCR6" s="161"/>
      <c r="SCS6" s="161"/>
      <c r="SCT6" s="161"/>
      <c r="SCU6" s="161"/>
      <c r="SCV6" s="161"/>
      <c r="SCW6" s="161"/>
      <c r="SCX6" s="161"/>
      <c r="SCY6" s="161"/>
      <c r="SCZ6" s="161"/>
      <c r="SDA6" s="161"/>
      <c r="SDB6" s="161"/>
      <c r="SDC6" s="161"/>
      <c r="SDD6" s="161"/>
      <c r="SDE6" s="161"/>
      <c r="SDF6" s="161"/>
      <c r="SDG6" s="161"/>
      <c r="SDH6" s="161"/>
      <c r="SDI6" s="161"/>
      <c r="SDJ6" s="161"/>
      <c r="SDK6" s="161"/>
      <c r="SDL6" s="161"/>
      <c r="SDM6" s="161"/>
      <c r="SDN6" s="161"/>
      <c r="SDO6" s="161"/>
      <c r="SDP6" s="161"/>
      <c r="SDQ6" s="161"/>
      <c r="SDR6" s="161"/>
      <c r="SDS6" s="161"/>
      <c r="SDT6" s="161"/>
      <c r="SDU6" s="161"/>
      <c r="SDV6" s="161"/>
      <c r="SDW6" s="161"/>
      <c r="SDX6" s="161"/>
      <c r="SDY6" s="161"/>
      <c r="SDZ6" s="161"/>
      <c r="SEA6" s="161"/>
      <c r="SEB6" s="161"/>
      <c r="SEC6" s="161"/>
      <c r="SED6" s="161"/>
      <c r="SEE6" s="161"/>
      <c r="SEF6" s="161"/>
      <c r="SEG6" s="161"/>
      <c r="SEH6" s="161"/>
      <c r="SEI6" s="161"/>
      <c r="SEJ6" s="161"/>
      <c r="SEK6" s="161"/>
      <c r="SEL6" s="161"/>
      <c r="SEM6" s="161"/>
      <c r="SEN6" s="161"/>
      <c r="SEO6" s="161"/>
      <c r="SEP6" s="161"/>
      <c r="SEQ6" s="161"/>
      <c r="SER6" s="161"/>
      <c r="SES6" s="161"/>
      <c r="SET6" s="161"/>
      <c r="SEU6" s="161"/>
      <c r="SEV6" s="161"/>
      <c r="SEW6" s="161"/>
      <c r="SEX6" s="161"/>
      <c r="SEY6" s="161"/>
      <c r="SEZ6" s="161"/>
      <c r="SFA6" s="161"/>
      <c r="SFB6" s="161"/>
      <c r="SFC6" s="161"/>
      <c r="SFD6" s="161"/>
      <c r="SFE6" s="161"/>
      <c r="SFF6" s="161"/>
      <c r="SFG6" s="161"/>
      <c r="SFH6" s="161"/>
      <c r="SFI6" s="161"/>
      <c r="SFJ6" s="161"/>
      <c r="SFK6" s="161"/>
      <c r="SFL6" s="161"/>
      <c r="SFM6" s="161"/>
      <c r="SFN6" s="161"/>
      <c r="SFO6" s="161"/>
      <c r="SFP6" s="161"/>
      <c r="SFQ6" s="161"/>
      <c r="SFR6" s="161"/>
      <c r="SFS6" s="161"/>
      <c r="SFT6" s="161"/>
      <c r="SFU6" s="161"/>
      <c r="SFV6" s="161"/>
      <c r="SFW6" s="161"/>
      <c r="SFX6" s="161"/>
      <c r="SFY6" s="161"/>
      <c r="SFZ6" s="161"/>
      <c r="SGA6" s="161"/>
      <c r="SGB6" s="161"/>
      <c r="SGC6" s="161"/>
      <c r="SGD6" s="161"/>
      <c r="SGE6" s="161"/>
      <c r="SGF6" s="161"/>
      <c r="SGG6" s="161"/>
      <c r="SGH6" s="161"/>
      <c r="SGI6" s="161"/>
      <c r="SGJ6" s="161"/>
      <c r="SGK6" s="161"/>
      <c r="SGL6" s="161"/>
      <c r="SGM6" s="161"/>
      <c r="SGN6" s="161"/>
      <c r="SGO6" s="161"/>
      <c r="SGP6" s="161"/>
      <c r="SGQ6" s="161"/>
      <c r="SGR6" s="161"/>
      <c r="SGS6" s="161"/>
      <c r="SGT6" s="161"/>
      <c r="SGU6" s="161"/>
      <c r="SGV6" s="161"/>
      <c r="SGW6" s="161"/>
      <c r="SGX6" s="161"/>
      <c r="SGY6" s="161"/>
      <c r="SGZ6" s="161"/>
      <c r="SHA6" s="161"/>
      <c r="SHB6" s="161"/>
      <c r="SHC6" s="161"/>
      <c r="SHD6" s="161"/>
      <c r="SHE6" s="161"/>
      <c r="SHF6" s="161"/>
      <c r="SHG6" s="161"/>
      <c r="SHH6" s="161"/>
      <c r="SHI6" s="161"/>
      <c r="SHJ6" s="161"/>
      <c r="SHK6" s="161"/>
      <c r="SHL6" s="161"/>
      <c r="SHM6" s="161"/>
      <c r="SHN6" s="161"/>
      <c r="SHO6" s="161"/>
      <c r="SHP6" s="161"/>
      <c r="SHQ6" s="161"/>
      <c r="SHR6" s="161"/>
      <c r="SHS6" s="161"/>
      <c r="SHT6" s="161"/>
      <c r="SHU6" s="161"/>
      <c r="SHV6" s="161"/>
      <c r="SHW6" s="161"/>
      <c r="SHX6" s="161"/>
      <c r="SHY6" s="161"/>
      <c r="SHZ6" s="161"/>
      <c r="SIA6" s="161"/>
      <c r="SIB6" s="161"/>
      <c r="SIC6" s="161"/>
      <c r="SID6" s="161"/>
      <c r="SIE6" s="161"/>
      <c r="SIF6" s="161"/>
      <c r="SIG6" s="161"/>
      <c r="SIH6" s="161"/>
      <c r="SII6" s="161"/>
      <c r="SIJ6" s="161"/>
      <c r="SIK6" s="161"/>
      <c r="SIL6" s="161"/>
      <c r="SIM6" s="161"/>
      <c r="SIN6" s="161"/>
      <c r="SIO6" s="161"/>
      <c r="SIP6" s="161"/>
      <c r="SIQ6" s="161"/>
      <c r="SIR6" s="161"/>
      <c r="SIS6" s="161"/>
      <c r="SIT6" s="161"/>
      <c r="SIU6" s="161"/>
      <c r="SIV6" s="161"/>
      <c r="SIW6" s="161"/>
      <c r="SIX6" s="161"/>
      <c r="SIY6" s="161"/>
      <c r="SIZ6" s="161"/>
      <c r="SJA6" s="161"/>
      <c r="SJB6" s="161"/>
      <c r="SJC6" s="161"/>
      <c r="SJD6" s="161"/>
      <c r="SJE6" s="161"/>
      <c r="SJF6" s="161"/>
      <c r="SJG6" s="161"/>
      <c r="SJH6" s="161"/>
      <c r="SJI6" s="161"/>
      <c r="SJJ6" s="161"/>
      <c r="SJK6" s="161"/>
      <c r="SJL6" s="161"/>
      <c r="SJM6" s="161"/>
      <c r="SJN6" s="161"/>
      <c r="SJO6" s="161"/>
      <c r="SJP6" s="161"/>
      <c r="SJQ6" s="161"/>
      <c r="SJR6" s="161"/>
      <c r="SJS6" s="161"/>
      <c r="SJT6" s="161"/>
      <c r="SJU6" s="161"/>
      <c r="SJV6" s="161"/>
      <c r="SJW6" s="161"/>
      <c r="SJX6" s="161"/>
      <c r="SJY6" s="161"/>
      <c r="SJZ6" s="161"/>
      <c r="SKA6" s="161"/>
      <c r="SKB6" s="161"/>
      <c r="SKC6" s="161"/>
      <c r="SKD6" s="161"/>
      <c r="SKE6" s="161"/>
      <c r="SKF6" s="161"/>
      <c r="SKG6" s="161"/>
      <c r="SKH6" s="161"/>
      <c r="SKI6" s="161"/>
      <c r="SKJ6" s="161"/>
      <c r="SKK6" s="161"/>
      <c r="SKL6" s="161"/>
      <c r="SKM6" s="161"/>
      <c r="SKN6" s="161"/>
      <c r="SKO6" s="161"/>
      <c r="SKP6" s="161"/>
      <c r="SKQ6" s="161"/>
      <c r="SKR6" s="161"/>
      <c r="SKS6" s="161"/>
      <c r="SKT6" s="161"/>
      <c r="SKU6" s="161"/>
      <c r="SKV6" s="161"/>
      <c r="SKW6" s="161"/>
      <c r="SKX6" s="161"/>
      <c r="SKY6" s="161"/>
      <c r="SKZ6" s="161"/>
      <c r="SLA6" s="161"/>
      <c r="SLB6" s="161"/>
      <c r="SLC6" s="161"/>
      <c r="SLD6" s="161"/>
      <c r="SLE6" s="161"/>
      <c r="SLF6" s="161"/>
      <c r="SLG6" s="161"/>
      <c r="SLH6" s="161"/>
      <c r="SLI6" s="161"/>
      <c r="SLJ6" s="161"/>
      <c r="SLK6" s="161"/>
      <c r="SLL6" s="161"/>
      <c r="SLM6" s="161"/>
      <c r="SLN6" s="161"/>
      <c r="SLO6" s="161"/>
      <c r="SLP6" s="161"/>
      <c r="SLQ6" s="161"/>
      <c r="SLR6" s="161"/>
      <c r="SLS6" s="161"/>
      <c r="SLT6" s="161"/>
      <c r="SLU6" s="161"/>
      <c r="SLV6" s="161"/>
      <c r="SLW6" s="161"/>
      <c r="SLX6" s="161"/>
      <c r="SLY6" s="161"/>
      <c r="SLZ6" s="161"/>
      <c r="SMA6" s="161"/>
      <c r="SMB6" s="161"/>
      <c r="SMC6" s="161"/>
      <c r="SMD6" s="161"/>
      <c r="SME6" s="161"/>
      <c r="SMF6" s="161"/>
      <c r="SMG6" s="161"/>
      <c r="SMH6" s="161"/>
      <c r="SMI6" s="161"/>
      <c r="SMJ6" s="161"/>
      <c r="SMK6" s="161"/>
      <c r="SML6" s="161"/>
      <c r="SMM6" s="161"/>
      <c r="SMN6" s="161"/>
      <c r="SMO6" s="161"/>
      <c r="SMP6" s="161"/>
      <c r="SMQ6" s="161"/>
      <c r="SMR6" s="161"/>
      <c r="SMS6" s="161"/>
      <c r="SMT6" s="161"/>
      <c r="SMU6" s="161"/>
      <c r="SMV6" s="161"/>
      <c r="SMW6" s="161"/>
      <c r="SMX6" s="161"/>
      <c r="SMY6" s="161"/>
      <c r="SMZ6" s="161"/>
      <c r="SNA6" s="161"/>
      <c r="SNB6" s="161"/>
      <c r="SNC6" s="161"/>
      <c r="SND6" s="161"/>
      <c r="SNE6" s="161"/>
      <c r="SNF6" s="161"/>
      <c r="SNG6" s="161"/>
      <c r="SNH6" s="161"/>
      <c r="SNI6" s="161"/>
      <c r="SNJ6" s="161"/>
      <c r="SNK6" s="161"/>
      <c r="SNL6" s="161"/>
      <c r="SNM6" s="161"/>
      <c r="SNN6" s="161"/>
      <c r="SNO6" s="161"/>
      <c r="SNP6" s="161"/>
      <c r="SNQ6" s="161"/>
      <c r="SNR6" s="161"/>
      <c r="SNS6" s="161"/>
      <c r="SNT6" s="161"/>
      <c r="SNU6" s="161"/>
      <c r="SNV6" s="161"/>
      <c r="SNW6" s="161"/>
      <c r="SNX6" s="161"/>
      <c r="SNY6" s="161"/>
      <c r="SNZ6" s="161"/>
      <c r="SOA6" s="161"/>
      <c r="SOB6" s="161"/>
      <c r="SOC6" s="161"/>
      <c r="SOD6" s="161"/>
      <c r="SOE6" s="161"/>
      <c r="SOF6" s="161"/>
      <c r="SOG6" s="161"/>
      <c r="SOH6" s="161"/>
      <c r="SOI6" s="161"/>
      <c r="SOJ6" s="161"/>
      <c r="SOK6" s="161"/>
      <c r="SOL6" s="161"/>
      <c r="SOM6" s="161"/>
      <c r="SON6" s="161"/>
      <c r="SOO6" s="161"/>
      <c r="SOP6" s="161"/>
      <c r="SOQ6" s="161"/>
      <c r="SOR6" s="161"/>
      <c r="SOS6" s="161"/>
      <c r="SOT6" s="161"/>
      <c r="SOU6" s="161"/>
      <c r="SOV6" s="161"/>
      <c r="SOW6" s="161"/>
      <c r="SOX6" s="161"/>
      <c r="SOY6" s="161"/>
      <c r="SOZ6" s="161"/>
      <c r="SPA6" s="161"/>
      <c r="SPB6" s="161"/>
      <c r="SPC6" s="161"/>
      <c r="SPD6" s="161"/>
      <c r="SPE6" s="161"/>
      <c r="SPF6" s="161"/>
      <c r="SPG6" s="161"/>
      <c r="SPH6" s="161"/>
      <c r="SPI6" s="161"/>
      <c r="SPJ6" s="161"/>
      <c r="SPK6" s="161"/>
      <c r="SPL6" s="161"/>
      <c r="SPM6" s="161"/>
      <c r="SPN6" s="161"/>
      <c r="SPO6" s="161"/>
      <c r="SPP6" s="161"/>
      <c r="SPQ6" s="161"/>
      <c r="SPR6" s="161"/>
      <c r="SPS6" s="161"/>
      <c r="SPT6" s="161"/>
      <c r="SPU6" s="161"/>
      <c r="SPV6" s="161"/>
      <c r="SPW6" s="161"/>
      <c r="SPX6" s="161"/>
      <c r="SPY6" s="161"/>
      <c r="SPZ6" s="161"/>
      <c r="SQA6" s="161"/>
      <c r="SQB6" s="161"/>
      <c r="SQC6" s="161"/>
      <c r="SQD6" s="161"/>
      <c r="SQE6" s="161"/>
      <c r="SQF6" s="161"/>
      <c r="SQG6" s="161"/>
      <c r="SQH6" s="161"/>
      <c r="SQI6" s="161"/>
      <c r="SQJ6" s="161"/>
      <c r="SQK6" s="161"/>
      <c r="SQL6" s="161"/>
      <c r="SQM6" s="161"/>
      <c r="SQN6" s="161"/>
      <c r="SQO6" s="161"/>
      <c r="SQP6" s="161"/>
      <c r="SQQ6" s="161"/>
      <c r="SQR6" s="161"/>
      <c r="SQS6" s="161"/>
      <c r="SQT6" s="161"/>
      <c r="SQU6" s="161"/>
      <c r="SQV6" s="161"/>
      <c r="SQW6" s="161"/>
      <c r="SQX6" s="161"/>
      <c r="SQY6" s="161"/>
      <c r="SQZ6" s="161"/>
      <c r="SRA6" s="161"/>
      <c r="SRB6" s="161"/>
      <c r="SRC6" s="161"/>
      <c r="SRD6" s="161"/>
      <c r="SRE6" s="161"/>
      <c r="SRF6" s="161"/>
      <c r="SRG6" s="161"/>
      <c r="SRH6" s="161"/>
      <c r="SRI6" s="161"/>
      <c r="SRJ6" s="161"/>
      <c r="SRK6" s="161"/>
      <c r="SRL6" s="161"/>
      <c r="SRM6" s="161"/>
      <c r="SRN6" s="161"/>
      <c r="SRO6" s="161"/>
      <c r="SRP6" s="161"/>
      <c r="SRQ6" s="161"/>
      <c r="SRR6" s="161"/>
      <c r="SRS6" s="161"/>
      <c r="SRT6" s="161"/>
      <c r="SRU6" s="161"/>
      <c r="SRV6" s="161"/>
      <c r="SRW6" s="161"/>
      <c r="SRX6" s="161"/>
      <c r="SRY6" s="161"/>
      <c r="SRZ6" s="161"/>
      <c r="SSA6" s="161"/>
      <c r="SSB6" s="161"/>
      <c r="SSC6" s="161"/>
      <c r="SSD6" s="161"/>
      <c r="SSE6" s="161"/>
      <c r="SSF6" s="161"/>
      <c r="SSG6" s="161"/>
      <c r="SSH6" s="161"/>
      <c r="SSI6" s="161"/>
      <c r="SSJ6" s="161"/>
      <c r="SSK6" s="161"/>
      <c r="SSL6" s="161"/>
      <c r="SSM6" s="161"/>
      <c r="SSN6" s="161"/>
      <c r="SSO6" s="161"/>
      <c r="SSP6" s="161"/>
      <c r="SSQ6" s="161"/>
      <c r="SSR6" s="161"/>
      <c r="SSS6" s="161"/>
      <c r="SST6" s="161"/>
      <c r="SSU6" s="161"/>
      <c r="SSV6" s="161"/>
      <c r="SSW6" s="161"/>
      <c r="SSX6" s="161"/>
      <c r="SSY6" s="161"/>
      <c r="SSZ6" s="161"/>
      <c r="STA6" s="161"/>
      <c r="STB6" s="161"/>
      <c r="STC6" s="161"/>
      <c r="STD6" s="161"/>
      <c r="STE6" s="161"/>
      <c r="STF6" s="161"/>
      <c r="STG6" s="161"/>
      <c r="STH6" s="161"/>
      <c r="STI6" s="161"/>
      <c r="STJ6" s="161"/>
      <c r="STK6" s="161"/>
      <c r="STL6" s="161"/>
      <c r="STM6" s="161"/>
      <c r="STN6" s="161"/>
      <c r="STO6" s="161"/>
      <c r="STP6" s="161"/>
      <c r="STQ6" s="161"/>
      <c r="STR6" s="161"/>
      <c r="STS6" s="161"/>
      <c r="STT6" s="161"/>
      <c r="STU6" s="161"/>
      <c r="STV6" s="161"/>
      <c r="STW6" s="161"/>
      <c r="STX6" s="161"/>
      <c r="STY6" s="161"/>
      <c r="STZ6" s="161"/>
      <c r="SUA6" s="161"/>
      <c r="SUB6" s="161"/>
      <c r="SUC6" s="161"/>
      <c r="SUD6" s="161"/>
      <c r="SUE6" s="161"/>
      <c r="SUF6" s="161"/>
      <c r="SUG6" s="161"/>
      <c r="SUH6" s="161"/>
      <c r="SUI6" s="161"/>
      <c r="SUJ6" s="161"/>
      <c r="SUK6" s="161"/>
      <c r="SUL6" s="161"/>
      <c r="SUM6" s="161"/>
      <c r="SUN6" s="161"/>
      <c r="SUO6" s="161"/>
      <c r="SUP6" s="161"/>
      <c r="SUQ6" s="161"/>
      <c r="SUR6" s="161"/>
      <c r="SUS6" s="161"/>
      <c r="SUT6" s="161"/>
      <c r="SUU6" s="161"/>
      <c r="SUV6" s="161"/>
      <c r="SUW6" s="161"/>
      <c r="SUX6" s="161"/>
      <c r="SUY6" s="161"/>
      <c r="SUZ6" s="161"/>
      <c r="SVA6" s="161"/>
      <c r="SVB6" s="161"/>
      <c r="SVC6" s="161"/>
      <c r="SVD6" s="161"/>
      <c r="SVE6" s="161"/>
      <c r="SVF6" s="161"/>
      <c r="SVG6" s="161"/>
      <c r="SVH6" s="161"/>
      <c r="SVI6" s="161"/>
      <c r="SVJ6" s="161"/>
      <c r="SVK6" s="161"/>
      <c r="SVL6" s="161"/>
      <c r="SVM6" s="161"/>
      <c r="SVN6" s="161"/>
      <c r="SVO6" s="161"/>
      <c r="SVP6" s="161"/>
      <c r="SVQ6" s="161"/>
      <c r="SVR6" s="161"/>
      <c r="SVS6" s="161"/>
      <c r="SVT6" s="161"/>
      <c r="SVU6" s="161"/>
      <c r="SVV6" s="161"/>
      <c r="SVW6" s="161"/>
      <c r="SVX6" s="161"/>
      <c r="SVY6" s="161"/>
      <c r="SVZ6" s="161"/>
      <c r="SWA6" s="161"/>
      <c r="SWB6" s="161"/>
      <c r="SWC6" s="161"/>
      <c r="SWD6" s="161"/>
      <c r="SWE6" s="161"/>
      <c r="SWF6" s="161"/>
      <c r="SWG6" s="161"/>
      <c r="SWH6" s="161"/>
      <c r="SWI6" s="161"/>
      <c r="SWJ6" s="161"/>
      <c r="SWK6" s="161"/>
      <c r="SWL6" s="161"/>
      <c r="SWM6" s="161"/>
      <c r="SWN6" s="161"/>
      <c r="SWO6" s="161"/>
      <c r="SWP6" s="161"/>
      <c r="SWQ6" s="161"/>
      <c r="SWR6" s="161"/>
      <c r="SWS6" s="161"/>
      <c r="SWT6" s="161"/>
      <c r="SWU6" s="161"/>
      <c r="SWV6" s="161"/>
      <c r="SWW6" s="161"/>
      <c r="SWX6" s="161"/>
      <c r="SWY6" s="161"/>
      <c r="SWZ6" s="161"/>
      <c r="SXA6" s="161"/>
      <c r="SXB6" s="161"/>
      <c r="SXC6" s="161"/>
      <c r="SXD6" s="161"/>
      <c r="SXE6" s="161"/>
      <c r="SXF6" s="161"/>
      <c r="SXG6" s="161"/>
      <c r="SXH6" s="161"/>
      <c r="SXI6" s="161"/>
      <c r="SXJ6" s="161"/>
      <c r="SXK6" s="161"/>
      <c r="SXL6" s="161"/>
      <c r="SXM6" s="161"/>
      <c r="SXN6" s="161"/>
      <c r="SXO6" s="161"/>
      <c r="SXP6" s="161"/>
      <c r="SXQ6" s="161"/>
      <c r="SXR6" s="161"/>
      <c r="SXS6" s="161"/>
      <c r="SXT6" s="161"/>
      <c r="SXU6" s="161"/>
      <c r="SXV6" s="161"/>
      <c r="SXW6" s="161"/>
      <c r="SXX6" s="161"/>
      <c r="SXY6" s="161"/>
      <c r="SXZ6" s="161"/>
      <c r="SYA6" s="161"/>
      <c r="SYB6" s="161"/>
      <c r="SYC6" s="161"/>
      <c r="SYD6" s="161"/>
      <c r="SYE6" s="161"/>
      <c r="SYF6" s="161"/>
      <c r="SYG6" s="161"/>
      <c r="SYH6" s="161"/>
      <c r="SYI6" s="161"/>
      <c r="SYJ6" s="161"/>
      <c r="SYK6" s="161"/>
      <c r="SYL6" s="161"/>
      <c r="SYM6" s="161"/>
      <c r="SYN6" s="161"/>
      <c r="SYO6" s="161"/>
      <c r="SYP6" s="161"/>
      <c r="SYQ6" s="161"/>
      <c r="SYR6" s="161"/>
      <c r="SYS6" s="161"/>
      <c r="SYT6" s="161"/>
      <c r="SYU6" s="161"/>
      <c r="SYV6" s="161"/>
      <c r="SYW6" s="161"/>
      <c r="SYX6" s="161"/>
      <c r="SYY6" s="161"/>
      <c r="SYZ6" s="161"/>
      <c r="SZA6" s="161"/>
      <c r="SZB6" s="161"/>
      <c r="SZC6" s="161"/>
      <c r="SZD6" s="161"/>
      <c r="SZE6" s="161"/>
      <c r="SZF6" s="161"/>
      <c r="SZG6" s="161"/>
      <c r="SZH6" s="161"/>
      <c r="SZI6" s="161"/>
      <c r="SZJ6" s="161"/>
      <c r="SZK6" s="161"/>
      <c r="SZL6" s="161"/>
      <c r="SZM6" s="161"/>
      <c r="SZN6" s="161"/>
      <c r="SZO6" s="161"/>
      <c r="SZP6" s="161"/>
      <c r="SZQ6" s="161"/>
      <c r="SZR6" s="161"/>
      <c r="SZS6" s="161"/>
      <c r="SZT6" s="161"/>
      <c r="SZU6" s="161"/>
      <c r="SZV6" s="161"/>
      <c r="SZW6" s="161"/>
      <c r="SZX6" s="161"/>
      <c r="SZY6" s="161"/>
      <c r="SZZ6" s="161"/>
      <c r="TAA6" s="161"/>
      <c r="TAB6" s="161"/>
      <c r="TAC6" s="161"/>
      <c r="TAD6" s="161"/>
      <c r="TAE6" s="161"/>
      <c r="TAF6" s="161"/>
      <c r="TAG6" s="161"/>
      <c r="TAH6" s="161"/>
      <c r="TAI6" s="161"/>
      <c r="TAJ6" s="161"/>
      <c r="TAK6" s="161"/>
      <c r="TAL6" s="161"/>
      <c r="TAM6" s="161"/>
      <c r="TAN6" s="161"/>
      <c r="TAO6" s="161"/>
      <c r="TAP6" s="161"/>
      <c r="TAQ6" s="161"/>
      <c r="TAR6" s="161"/>
      <c r="TAS6" s="161"/>
      <c r="TAT6" s="161"/>
      <c r="TAU6" s="161"/>
      <c r="TAV6" s="161"/>
      <c r="TAW6" s="161"/>
      <c r="TAX6" s="161"/>
      <c r="TAY6" s="161"/>
      <c r="TAZ6" s="161"/>
      <c r="TBA6" s="161"/>
      <c r="TBB6" s="161"/>
      <c r="TBC6" s="161"/>
      <c r="TBD6" s="161"/>
      <c r="TBE6" s="161"/>
      <c r="TBF6" s="161"/>
      <c r="TBG6" s="161"/>
      <c r="TBH6" s="161"/>
      <c r="TBI6" s="161"/>
      <c r="TBJ6" s="161"/>
      <c r="TBK6" s="161"/>
      <c r="TBL6" s="161"/>
      <c r="TBM6" s="161"/>
      <c r="TBN6" s="161"/>
      <c r="TBO6" s="161"/>
      <c r="TBP6" s="161"/>
      <c r="TBQ6" s="161"/>
      <c r="TBR6" s="161"/>
      <c r="TBS6" s="161"/>
      <c r="TBT6" s="161"/>
      <c r="TBU6" s="161"/>
      <c r="TBV6" s="161"/>
      <c r="TBW6" s="161"/>
      <c r="TBX6" s="161"/>
      <c r="TBY6" s="161"/>
      <c r="TBZ6" s="161"/>
      <c r="TCA6" s="161"/>
      <c r="TCB6" s="161"/>
      <c r="TCC6" s="161"/>
      <c r="TCD6" s="161"/>
      <c r="TCE6" s="161"/>
      <c r="TCF6" s="161"/>
      <c r="TCG6" s="161"/>
      <c r="TCH6" s="161"/>
      <c r="TCI6" s="161"/>
      <c r="TCJ6" s="161"/>
      <c r="TCK6" s="161"/>
      <c r="TCL6" s="161"/>
      <c r="TCM6" s="161"/>
      <c r="TCN6" s="161"/>
      <c r="TCO6" s="161"/>
      <c r="TCP6" s="161"/>
      <c r="TCQ6" s="161"/>
      <c r="TCR6" s="161"/>
      <c r="TCS6" s="161"/>
      <c r="TCT6" s="161"/>
      <c r="TCU6" s="161"/>
      <c r="TCV6" s="161"/>
      <c r="TCW6" s="161"/>
      <c r="TCX6" s="161"/>
      <c r="TCY6" s="161"/>
      <c r="TCZ6" s="161"/>
      <c r="TDA6" s="161"/>
      <c r="TDB6" s="161"/>
      <c r="TDC6" s="161"/>
      <c r="TDD6" s="161"/>
      <c r="TDE6" s="161"/>
      <c r="TDF6" s="161"/>
      <c r="TDG6" s="161"/>
      <c r="TDH6" s="161"/>
      <c r="TDI6" s="161"/>
      <c r="TDJ6" s="161"/>
      <c r="TDK6" s="161"/>
      <c r="TDL6" s="161"/>
      <c r="TDM6" s="161"/>
      <c r="TDN6" s="161"/>
      <c r="TDO6" s="161"/>
      <c r="TDP6" s="161"/>
      <c r="TDQ6" s="161"/>
      <c r="TDR6" s="161"/>
      <c r="TDS6" s="161"/>
      <c r="TDT6" s="161"/>
      <c r="TDU6" s="161"/>
      <c r="TDV6" s="161"/>
      <c r="TDW6" s="161"/>
      <c r="TDX6" s="161"/>
      <c r="TDY6" s="161"/>
      <c r="TDZ6" s="161"/>
      <c r="TEA6" s="161"/>
      <c r="TEB6" s="161"/>
      <c r="TEC6" s="161"/>
      <c r="TED6" s="161"/>
      <c r="TEE6" s="161"/>
      <c r="TEF6" s="161"/>
      <c r="TEG6" s="161"/>
      <c r="TEH6" s="161"/>
      <c r="TEI6" s="161"/>
      <c r="TEJ6" s="161"/>
      <c r="TEK6" s="161"/>
      <c r="TEL6" s="161"/>
      <c r="TEM6" s="161"/>
      <c r="TEN6" s="161"/>
      <c r="TEO6" s="161"/>
      <c r="TEP6" s="161"/>
      <c r="TEQ6" s="161"/>
      <c r="TER6" s="161"/>
      <c r="TES6" s="161"/>
      <c r="TET6" s="161"/>
      <c r="TEU6" s="161"/>
      <c r="TEV6" s="161"/>
      <c r="TEW6" s="161"/>
      <c r="TEX6" s="161"/>
      <c r="TEY6" s="161"/>
      <c r="TEZ6" s="161"/>
      <c r="TFA6" s="161"/>
      <c r="TFB6" s="161"/>
      <c r="TFC6" s="161"/>
      <c r="TFD6" s="161"/>
      <c r="TFE6" s="161"/>
      <c r="TFF6" s="161"/>
      <c r="TFG6" s="161"/>
      <c r="TFH6" s="161"/>
      <c r="TFI6" s="161"/>
      <c r="TFJ6" s="161"/>
      <c r="TFK6" s="161"/>
      <c r="TFL6" s="161"/>
      <c r="TFM6" s="161"/>
      <c r="TFN6" s="161"/>
      <c r="TFO6" s="161"/>
      <c r="TFP6" s="161"/>
      <c r="TFQ6" s="161"/>
      <c r="TFR6" s="161"/>
      <c r="TFS6" s="161"/>
      <c r="TFT6" s="161"/>
      <c r="TFU6" s="161"/>
      <c r="TFV6" s="161"/>
      <c r="TFW6" s="161"/>
      <c r="TFX6" s="161"/>
      <c r="TFY6" s="161"/>
      <c r="TFZ6" s="161"/>
      <c r="TGA6" s="161"/>
      <c r="TGB6" s="161"/>
      <c r="TGC6" s="161"/>
      <c r="TGD6" s="161"/>
      <c r="TGE6" s="161"/>
      <c r="TGF6" s="161"/>
      <c r="TGG6" s="161"/>
      <c r="TGH6" s="161"/>
      <c r="TGI6" s="161"/>
      <c r="TGJ6" s="161"/>
      <c r="TGK6" s="161"/>
      <c r="TGL6" s="161"/>
      <c r="TGM6" s="161"/>
      <c r="TGN6" s="161"/>
      <c r="TGO6" s="161"/>
      <c r="TGP6" s="161"/>
      <c r="TGQ6" s="161"/>
      <c r="TGR6" s="161"/>
      <c r="TGS6" s="161"/>
      <c r="TGT6" s="161"/>
      <c r="TGU6" s="161"/>
      <c r="TGV6" s="161"/>
      <c r="TGW6" s="161"/>
      <c r="TGX6" s="161"/>
      <c r="TGY6" s="161"/>
      <c r="TGZ6" s="161"/>
      <c r="THA6" s="161"/>
      <c r="THB6" s="161"/>
      <c r="THC6" s="161"/>
      <c r="THD6" s="161"/>
      <c r="THE6" s="161"/>
      <c r="THF6" s="161"/>
      <c r="THG6" s="161"/>
      <c r="THH6" s="161"/>
      <c r="THI6" s="161"/>
      <c r="THJ6" s="161"/>
      <c r="THK6" s="161"/>
      <c r="THL6" s="161"/>
      <c r="THM6" s="161"/>
      <c r="THN6" s="161"/>
      <c r="THO6" s="161"/>
      <c r="THP6" s="161"/>
      <c r="THQ6" s="161"/>
      <c r="THR6" s="161"/>
      <c r="THS6" s="161"/>
      <c r="THT6" s="161"/>
      <c r="THU6" s="161"/>
      <c r="THV6" s="161"/>
      <c r="THW6" s="161"/>
      <c r="THX6" s="161"/>
      <c r="THY6" s="161"/>
      <c r="THZ6" s="161"/>
      <c r="TIA6" s="161"/>
      <c r="TIB6" s="161"/>
      <c r="TIC6" s="161"/>
      <c r="TID6" s="161"/>
      <c r="TIE6" s="161"/>
      <c r="TIF6" s="161"/>
      <c r="TIG6" s="161"/>
      <c r="TIH6" s="161"/>
      <c r="TII6" s="161"/>
      <c r="TIJ6" s="161"/>
      <c r="TIK6" s="161"/>
      <c r="TIL6" s="161"/>
      <c r="TIM6" s="161"/>
      <c r="TIN6" s="161"/>
      <c r="TIO6" s="161"/>
      <c r="TIP6" s="161"/>
      <c r="TIQ6" s="161"/>
      <c r="TIR6" s="161"/>
      <c r="TIS6" s="161"/>
      <c r="TIT6" s="161"/>
      <c r="TIU6" s="161"/>
      <c r="TIV6" s="161"/>
      <c r="TIW6" s="161"/>
      <c r="TIX6" s="161"/>
      <c r="TIY6" s="161"/>
      <c r="TIZ6" s="161"/>
      <c r="TJA6" s="161"/>
      <c r="TJB6" s="161"/>
      <c r="TJC6" s="161"/>
      <c r="TJD6" s="161"/>
      <c r="TJE6" s="161"/>
      <c r="TJF6" s="161"/>
      <c r="TJG6" s="161"/>
      <c r="TJH6" s="161"/>
      <c r="TJI6" s="161"/>
      <c r="TJJ6" s="161"/>
      <c r="TJK6" s="161"/>
      <c r="TJL6" s="161"/>
      <c r="TJM6" s="161"/>
      <c r="TJN6" s="161"/>
      <c r="TJO6" s="161"/>
      <c r="TJP6" s="161"/>
      <c r="TJQ6" s="161"/>
      <c r="TJR6" s="161"/>
      <c r="TJS6" s="161"/>
      <c r="TJT6" s="161"/>
      <c r="TJU6" s="161"/>
      <c r="TJV6" s="161"/>
      <c r="TJW6" s="161"/>
      <c r="TJX6" s="161"/>
      <c r="TJY6" s="161"/>
      <c r="TJZ6" s="161"/>
      <c r="TKA6" s="161"/>
      <c r="TKB6" s="161"/>
      <c r="TKC6" s="161"/>
      <c r="TKD6" s="161"/>
      <c r="TKE6" s="161"/>
      <c r="TKF6" s="161"/>
      <c r="TKG6" s="161"/>
      <c r="TKH6" s="161"/>
      <c r="TKI6" s="161"/>
      <c r="TKJ6" s="161"/>
      <c r="TKK6" s="161"/>
      <c r="TKL6" s="161"/>
      <c r="TKM6" s="161"/>
      <c r="TKN6" s="161"/>
      <c r="TKO6" s="161"/>
      <c r="TKP6" s="161"/>
      <c r="TKQ6" s="161"/>
      <c r="TKR6" s="161"/>
      <c r="TKS6" s="161"/>
      <c r="TKT6" s="161"/>
      <c r="TKU6" s="161"/>
      <c r="TKV6" s="161"/>
      <c r="TKW6" s="161"/>
      <c r="TKX6" s="161"/>
      <c r="TKY6" s="161"/>
      <c r="TKZ6" s="161"/>
      <c r="TLA6" s="161"/>
      <c r="TLB6" s="161"/>
      <c r="TLC6" s="161"/>
      <c r="TLD6" s="161"/>
      <c r="TLE6" s="161"/>
      <c r="TLF6" s="161"/>
      <c r="TLG6" s="161"/>
      <c r="TLH6" s="161"/>
      <c r="TLI6" s="161"/>
      <c r="TLJ6" s="161"/>
      <c r="TLK6" s="161"/>
      <c r="TLL6" s="161"/>
      <c r="TLM6" s="161"/>
      <c r="TLN6" s="161"/>
      <c r="TLO6" s="161"/>
      <c r="TLP6" s="161"/>
      <c r="TLQ6" s="161"/>
      <c r="TLR6" s="161"/>
      <c r="TLS6" s="161"/>
      <c r="TLT6" s="161"/>
      <c r="TLU6" s="161"/>
      <c r="TLV6" s="161"/>
      <c r="TLW6" s="161"/>
      <c r="TLX6" s="161"/>
      <c r="TLY6" s="161"/>
      <c r="TLZ6" s="161"/>
      <c r="TMA6" s="161"/>
      <c r="TMB6" s="161"/>
      <c r="TMC6" s="161"/>
      <c r="TMD6" s="161"/>
      <c r="TME6" s="161"/>
      <c r="TMF6" s="161"/>
      <c r="TMG6" s="161"/>
      <c r="TMH6" s="161"/>
      <c r="TMI6" s="161"/>
      <c r="TMJ6" s="161"/>
      <c r="TMK6" s="161"/>
      <c r="TML6" s="161"/>
      <c r="TMM6" s="161"/>
      <c r="TMN6" s="161"/>
      <c r="TMO6" s="161"/>
      <c r="TMP6" s="161"/>
      <c r="TMQ6" s="161"/>
      <c r="TMR6" s="161"/>
      <c r="TMS6" s="161"/>
      <c r="TMT6" s="161"/>
      <c r="TMU6" s="161"/>
      <c r="TMV6" s="161"/>
      <c r="TMW6" s="161"/>
      <c r="TMX6" s="161"/>
      <c r="TMY6" s="161"/>
      <c r="TMZ6" s="161"/>
      <c r="TNA6" s="161"/>
      <c r="TNB6" s="161"/>
      <c r="TNC6" s="161"/>
      <c r="TND6" s="161"/>
      <c r="TNE6" s="161"/>
      <c r="TNF6" s="161"/>
      <c r="TNG6" s="161"/>
      <c r="TNH6" s="161"/>
      <c r="TNI6" s="161"/>
      <c r="TNJ6" s="161"/>
      <c r="TNK6" s="161"/>
      <c r="TNL6" s="161"/>
      <c r="TNM6" s="161"/>
      <c r="TNN6" s="161"/>
      <c r="TNO6" s="161"/>
      <c r="TNP6" s="161"/>
      <c r="TNQ6" s="161"/>
      <c r="TNR6" s="161"/>
      <c r="TNS6" s="161"/>
      <c r="TNT6" s="161"/>
      <c r="TNU6" s="161"/>
      <c r="TNV6" s="161"/>
      <c r="TNW6" s="161"/>
      <c r="TNX6" s="161"/>
      <c r="TNY6" s="161"/>
      <c r="TNZ6" s="161"/>
      <c r="TOA6" s="161"/>
      <c r="TOB6" s="161"/>
      <c r="TOC6" s="161"/>
      <c r="TOD6" s="161"/>
      <c r="TOE6" s="161"/>
      <c r="TOF6" s="161"/>
      <c r="TOG6" s="161"/>
      <c r="TOH6" s="161"/>
      <c r="TOI6" s="161"/>
      <c r="TOJ6" s="161"/>
      <c r="TOK6" s="161"/>
      <c r="TOL6" s="161"/>
      <c r="TOM6" s="161"/>
      <c r="TON6" s="161"/>
      <c r="TOO6" s="161"/>
      <c r="TOP6" s="161"/>
      <c r="TOQ6" s="161"/>
      <c r="TOR6" s="161"/>
      <c r="TOS6" s="161"/>
      <c r="TOT6" s="161"/>
      <c r="TOU6" s="161"/>
      <c r="TOV6" s="161"/>
      <c r="TOW6" s="161"/>
      <c r="TOX6" s="161"/>
      <c r="TOY6" s="161"/>
      <c r="TOZ6" s="161"/>
      <c r="TPA6" s="161"/>
      <c r="TPB6" s="161"/>
      <c r="TPC6" s="161"/>
      <c r="TPD6" s="161"/>
      <c r="TPE6" s="161"/>
      <c r="TPF6" s="161"/>
      <c r="TPG6" s="161"/>
      <c r="TPH6" s="161"/>
      <c r="TPI6" s="161"/>
      <c r="TPJ6" s="161"/>
      <c r="TPK6" s="161"/>
      <c r="TPL6" s="161"/>
      <c r="TPM6" s="161"/>
      <c r="TPN6" s="161"/>
      <c r="TPO6" s="161"/>
      <c r="TPP6" s="161"/>
      <c r="TPQ6" s="161"/>
      <c r="TPR6" s="161"/>
      <c r="TPS6" s="161"/>
      <c r="TPT6" s="161"/>
      <c r="TPU6" s="161"/>
      <c r="TPV6" s="161"/>
      <c r="TPW6" s="161"/>
      <c r="TPX6" s="161"/>
      <c r="TPY6" s="161"/>
      <c r="TPZ6" s="161"/>
      <c r="TQA6" s="161"/>
      <c r="TQB6" s="161"/>
      <c r="TQC6" s="161"/>
      <c r="TQD6" s="161"/>
      <c r="TQE6" s="161"/>
      <c r="TQF6" s="161"/>
      <c r="TQG6" s="161"/>
      <c r="TQH6" s="161"/>
      <c r="TQI6" s="161"/>
      <c r="TQJ6" s="161"/>
      <c r="TQK6" s="161"/>
      <c r="TQL6" s="161"/>
      <c r="TQM6" s="161"/>
      <c r="TQN6" s="161"/>
      <c r="TQO6" s="161"/>
      <c r="TQP6" s="161"/>
      <c r="TQQ6" s="161"/>
      <c r="TQR6" s="161"/>
      <c r="TQS6" s="161"/>
      <c r="TQT6" s="161"/>
      <c r="TQU6" s="161"/>
      <c r="TQV6" s="161"/>
      <c r="TQW6" s="161"/>
      <c r="TQX6" s="161"/>
      <c r="TQY6" s="161"/>
      <c r="TQZ6" s="161"/>
      <c r="TRA6" s="161"/>
      <c r="TRB6" s="161"/>
      <c r="TRC6" s="161"/>
      <c r="TRD6" s="161"/>
      <c r="TRE6" s="161"/>
      <c r="TRF6" s="161"/>
      <c r="TRG6" s="161"/>
      <c r="TRH6" s="161"/>
      <c r="TRI6" s="161"/>
      <c r="TRJ6" s="161"/>
      <c r="TRK6" s="161"/>
      <c r="TRL6" s="161"/>
      <c r="TRM6" s="161"/>
      <c r="TRN6" s="161"/>
      <c r="TRO6" s="161"/>
      <c r="TRP6" s="161"/>
      <c r="TRQ6" s="161"/>
      <c r="TRR6" s="161"/>
      <c r="TRS6" s="161"/>
      <c r="TRT6" s="161"/>
      <c r="TRU6" s="161"/>
      <c r="TRV6" s="161"/>
      <c r="TRW6" s="161"/>
      <c r="TRX6" s="161"/>
      <c r="TRY6" s="161"/>
      <c r="TRZ6" s="161"/>
      <c r="TSA6" s="161"/>
      <c r="TSB6" s="161"/>
      <c r="TSC6" s="161"/>
      <c r="TSD6" s="161"/>
      <c r="TSE6" s="161"/>
      <c r="TSF6" s="161"/>
      <c r="TSG6" s="161"/>
      <c r="TSH6" s="161"/>
      <c r="TSI6" s="161"/>
      <c r="TSJ6" s="161"/>
      <c r="TSK6" s="161"/>
      <c r="TSL6" s="161"/>
      <c r="TSM6" s="161"/>
      <c r="TSN6" s="161"/>
      <c r="TSO6" s="161"/>
      <c r="TSP6" s="161"/>
      <c r="TSQ6" s="161"/>
      <c r="TSR6" s="161"/>
      <c r="TSS6" s="161"/>
      <c r="TST6" s="161"/>
      <c r="TSU6" s="161"/>
      <c r="TSV6" s="161"/>
      <c r="TSW6" s="161"/>
      <c r="TSX6" s="161"/>
      <c r="TSY6" s="161"/>
      <c r="TSZ6" s="161"/>
      <c r="TTA6" s="161"/>
      <c r="TTB6" s="161"/>
      <c r="TTC6" s="161"/>
      <c r="TTD6" s="161"/>
      <c r="TTE6" s="161"/>
      <c r="TTF6" s="161"/>
      <c r="TTG6" s="161"/>
      <c r="TTH6" s="161"/>
      <c r="TTI6" s="161"/>
      <c r="TTJ6" s="161"/>
      <c r="TTK6" s="161"/>
      <c r="TTL6" s="161"/>
      <c r="TTM6" s="161"/>
      <c r="TTN6" s="161"/>
      <c r="TTO6" s="161"/>
      <c r="TTP6" s="161"/>
      <c r="TTQ6" s="161"/>
      <c r="TTR6" s="161"/>
      <c r="TTS6" s="161"/>
      <c r="TTT6" s="161"/>
      <c r="TTU6" s="161"/>
      <c r="TTV6" s="161"/>
      <c r="TTW6" s="161"/>
      <c r="TTX6" s="161"/>
      <c r="TTY6" s="161"/>
      <c r="TTZ6" s="161"/>
      <c r="TUA6" s="161"/>
      <c r="TUB6" s="161"/>
      <c r="TUC6" s="161"/>
      <c r="TUD6" s="161"/>
      <c r="TUE6" s="161"/>
      <c r="TUF6" s="161"/>
      <c r="TUG6" s="161"/>
      <c r="TUH6" s="161"/>
      <c r="TUI6" s="161"/>
      <c r="TUJ6" s="161"/>
      <c r="TUK6" s="161"/>
      <c r="TUL6" s="161"/>
      <c r="TUM6" s="161"/>
      <c r="TUN6" s="161"/>
      <c r="TUO6" s="161"/>
      <c r="TUP6" s="161"/>
      <c r="TUQ6" s="161"/>
      <c r="TUR6" s="161"/>
      <c r="TUS6" s="161"/>
      <c r="TUT6" s="161"/>
      <c r="TUU6" s="161"/>
      <c r="TUV6" s="161"/>
      <c r="TUW6" s="161"/>
      <c r="TUX6" s="161"/>
      <c r="TUY6" s="161"/>
      <c r="TUZ6" s="161"/>
      <c r="TVA6" s="161"/>
      <c r="TVB6" s="161"/>
      <c r="TVC6" s="161"/>
      <c r="TVD6" s="161"/>
      <c r="TVE6" s="161"/>
      <c r="TVF6" s="161"/>
      <c r="TVG6" s="161"/>
      <c r="TVH6" s="161"/>
      <c r="TVI6" s="161"/>
      <c r="TVJ6" s="161"/>
      <c r="TVK6" s="161"/>
      <c r="TVL6" s="161"/>
      <c r="TVM6" s="161"/>
      <c r="TVN6" s="161"/>
      <c r="TVO6" s="161"/>
      <c r="TVP6" s="161"/>
      <c r="TVQ6" s="161"/>
      <c r="TVR6" s="161"/>
      <c r="TVS6" s="161"/>
      <c r="TVT6" s="161"/>
      <c r="TVU6" s="161"/>
      <c r="TVV6" s="161"/>
      <c r="TVW6" s="161"/>
      <c r="TVX6" s="161"/>
      <c r="TVY6" s="161"/>
      <c r="TVZ6" s="161"/>
      <c r="TWA6" s="161"/>
      <c r="TWB6" s="161"/>
      <c r="TWC6" s="161"/>
      <c r="TWD6" s="161"/>
      <c r="TWE6" s="161"/>
      <c r="TWF6" s="161"/>
      <c r="TWG6" s="161"/>
      <c r="TWH6" s="161"/>
      <c r="TWI6" s="161"/>
      <c r="TWJ6" s="161"/>
      <c r="TWK6" s="161"/>
      <c r="TWL6" s="161"/>
      <c r="TWM6" s="161"/>
      <c r="TWN6" s="161"/>
      <c r="TWO6" s="161"/>
      <c r="TWP6" s="161"/>
      <c r="TWQ6" s="161"/>
      <c r="TWR6" s="161"/>
      <c r="TWS6" s="161"/>
      <c r="TWT6" s="161"/>
      <c r="TWU6" s="161"/>
      <c r="TWV6" s="161"/>
      <c r="TWW6" s="161"/>
      <c r="TWX6" s="161"/>
      <c r="TWY6" s="161"/>
      <c r="TWZ6" s="161"/>
      <c r="TXA6" s="161"/>
      <c r="TXB6" s="161"/>
      <c r="TXC6" s="161"/>
      <c r="TXD6" s="161"/>
      <c r="TXE6" s="161"/>
      <c r="TXF6" s="161"/>
      <c r="TXG6" s="161"/>
      <c r="TXH6" s="161"/>
      <c r="TXI6" s="161"/>
      <c r="TXJ6" s="161"/>
      <c r="TXK6" s="161"/>
      <c r="TXL6" s="161"/>
      <c r="TXM6" s="161"/>
      <c r="TXN6" s="161"/>
      <c r="TXO6" s="161"/>
      <c r="TXP6" s="161"/>
      <c r="TXQ6" s="161"/>
      <c r="TXR6" s="161"/>
      <c r="TXS6" s="161"/>
      <c r="TXT6" s="161"/>
      <c r="TXU6" s="161"/>
      <c r="TXV6" s="161"/>
      <c r="TXW6" s="161"/>
      <c r="TXX6" s="161"/>
      <c r="TXY6" s="161"/>
      <c r="TXZ6" s="161"/>
      <c r="TYA6" s="161"/>
      <c r="TYB6" s="161"/>
      <c r="TYC6" s="161"/>
      <c r="TYD6" s="161"/>
      <c r="TYE6" s="161"/>
      <c r="TYF6" s="161"/>
      <c r="TYG6" s="161"/>
      <c r="TYH6" s="161"/>
      <c r="TYI6" s="161"/>
      <c r="TYJ6" s="161"/>
      <c r="TYK6" s="161"/>
      <c r="TYL6" s="161"/>
      <c r="TYM6" s="161"/>
      <c r="TYN6" s="161"/>
      <c r="TYO6" s="161"/>
      <c r="TYP6" s="161"/>
      <c r="TYQ6" s="161"/>
      <c r="TYR6" s="161"/>
      <c r="TYS6" s="161"/>
      <c r="TYT6" s="161"/>
      <c r="TYU6" s="161"/>
      <c r="TYV6" s="161"/>
      <c r="TYW6" s="161"/>
      <c r="TYX6" s="161"/>
      <c r="TYY6" s="161"/>
      <c r="TYZ6" s="161"/>
      <c r="TZA6" s="161"/>
      <c r="TZB6" s="161"/>
      <c r="TZC6" s="161"/>
      <c r="TZD6" s="161"/>
      <c r="TZE6" s="161"/>
      <c r="TZF6" s="161"/>
      <c r="TZG6" s="161"/>
      <c r="TZH6" s="161"/>
      <c r="TZI6" s="161"/>
      <c r="TZJ6" s="161"/>
      <c r="TZK6" s="161"/>
      <c r="TZL6" s="161"/>
      <c r="TZM6" s="161"/>
      <c r="TZN6" s="161"/>
      <c r="TZO6" s="161"/>
      <c r="TZP6" s="161"/>
      <c r="TZQ6" s="161"/>
      <c r="TZR6" s="161"/>
      <c r="TZS6" s="161"/>
      <c r="TZT6" s="161"/>
      <c r="TZU6" s="161"/>
      <c r="TZV6" s="161"/>
      <c r="TZW6" s="161"/>
      <c r="TZX6" s="161"/>
      <c r="TZY6" s="161"/>
      <c r="TZZ6" s="161"/>
      <c r="UAA6" s="161"/>
      <c r="UAB6" s="161"/>
      <c r="UAC6" s="161"/>
      <c r="UAD6" s="161"/>
      <c r="UAE6" s="161"/>
      <c r="UAF6" s="161"/>
      <c r="UAG6" s="161"/>
      <c r="UAH6" s="161"/>
      <c r="UAI6" s="161"/>
      <c r="UAJ6" s="161"/>
      <c r="UAK6" s="161"/>
      <c r="UAL6" s="161"/>
      <c r="UAM6" s="161"/>
      <c r="UAN6" s="161"/>
      <c r="UAO6" s="161"/>
      <c r="UAP6" s="161"/>
      <c r="UAQ6" s="161"/>
      <c r="UAR6" s="161"/>
      <c r="UAS6" s="161"/>
      <c r="UAT6" s="161"/>
      <c r="UAU6" s="161"/>
      <c r="UAV6" s="161"/>
      <c r="UAW6" s="161"/>
      <c r="UAX6" s="161"/>
      <c r="UAY6" s="161"/>
      <c r="UAZ6" s="161"/>
      <c r="UBA6" s="161"/>
      <c r="UBB6" s="161"/>
      <c r="UBC6" s="161"/>
      <c r="UBD6" s="161"/>
      <c r="UBE6" s="161"/>
      <c r="UBF6" s="161"/>
      <c r="UBG6" s="161"/>
      <c r="UBH6" s="161"/>
      <c r="UBI6" s="161"/>
      <c r="UBJ6" s="161"/>
      <c r="UBK6" s="161"/>
      <c r="UBL6" s="161"/>
      <c r="UBM6" s="161"/>
      <c r="UBN6" s="161"/>
      <c r="UBO6" s="161"/>
      <c r="UBP6" s="161"/>
      <c r="UBQ6" s="161"/>
      <c r="UBR6" s="161"/>
      <c r="UBS6" s="161"/>
      <c r="UBT6" s="161"/>
      <c r="UBU6" s="161"/>
      <c r="UBV6" s="161"/>
      <c r="UBW6" s="161"/>
      <c r="UBX6" s="161"/>
      <c r="UBY6" s="161"/>
      <c r="UBZ6" s="161"/>
      <c r="UCA6" s="161"/>
      <c r="UCB6" s="161"/>
      <c r="UCC6" s="161"/>
      <c r="UCD6" s="161"/>
      <c r="UCE6" s="161"/>
      <c r="UCF6" s="161"/>
      <c r="UCG6" s="161"/>
      <c r="UCH6" s="161"/>
      <c r="UCI6" s="161"/>
      <c r="UCJ6" s="161"/>
      <c r="UCK6" s="161"/>
      <c r="UCL6" s="161"/>
      <c r="UCM6" s="161"/>
      <c r="UCN6" s="161"/>
      <c r="UCO6" s="161"/>
      <c r="UCP6" s="161"/>
      <c r="UCQ6" s="161"/>
      <c r="UCR6" s="161"/>
      <c r="UCS6" s="161"/>
      <c r="UCT6" s="161"/>
      <c r="UCU6" s="161"/>
      <c r="UCV6" s="161"/>
      <c r="UCW6" s="161"/>
      <c r="UCX6" s="161"/>
      <c r="UCY6" s="161"/>
      <c r="UCZ6" s="161"/>
      <c r="UDA6" s="161"/>
      <c r="UDB6" s="161"/>
      <c r="UDC6" s="161"/>
      <c r="UDD6" s="161"/>
      <c r="UDE6" s="161"/>
      <c r="UDF6" s="161"/>
      <c r="UDG6" s="161"/>
      <c r="UDH6" s="161"/>
      <c r="UDI6" s="161"/>
      <c r="UDJ6" s="161"/>
      <c r="UDK6" s="161"/>
      <c r="UDL6" s="161"/>
      <c r="UDM6" s="161"/>
      <c r="UDN6" s="161"/>
      <c r="UDO6" s="161"/>
      <c r="UDP6" s="161"/>
      <c r="UDQ6" s="161"/>
      <c r="UDR6" s="161"/>
      <c r="UDS6" s="161"/>
      <c r="UDT6" s="161"/>
      <c r="UDU6" s="161"/>
      <c r="UDV6" s="161"/>
      <c r="UDW6" s="161"/>
      <c r="UDX6" s="161"/>
      <c r="UDY6" s="161"/>
      <c r="UDZ6" s="161"/>
      <c r="UEA6" s="161"/>
      <c r="UEB6" s="161"/>
      <c r="UEC6" s="161"/>
      <c r="UED6" s="161"/>
      <c r="UEE6" s="161"/>
      <c r="UEF6" s="161"/>
      <c r="UEG6" s="161"/>
      <c r="UEH6" s="161"/>
      <c r="UEI6" s="161"/>
      <c r="UEJ6" s="161"/>
      <c r="UEK6" s="161"/>
      <c r="UEL6" s="161"/>
      <c r="UEM6" s="161"/>
      <c r="UEN6" s="161"/>
      <c r="UEO6" s="161"/>
      <c r="UEP6" s="161"/>
      <c r="UEQ6" s="161"/>
      <c r="UER6" s="161"/>
      <c r="UES6" s="161"/>
      <c r="UET6" s="161"/>
      <c r="UEU6" s="161"/>
      <c r="UEV6" s="161"/>
      <c r="UEW6" s="161"/>
      <c r="UEX6" s="161"/>
      <c r="UEY6" s="161"/>
      <c r="UEZ6" s="161"/>
      <c r="UFA6" s="161"/>
      <c r="UFB6" s="161"/>
      <c r="UFC6" s="161"/>
      <c r="UFD6" s="161"/>
      <c r="UFE6" s="161"/>
      <c r="UFF6" s="161"/>
      <c r="UFG6" s="161"/>
      <c r="UFH6" s="161"/>
      <c r="UFI6" s="161"/>
      <c r="UFJ6" s="161"/>
      <c r="UFK6" s="161"/>
      <c r="UFL6" s="161"/>
      <c r="UFM6" s="161"/>
      <c r="UFN6" s="161"/>
      <c r="UFO6" s="161"/>
      <c r="UFP6" s="161"/>
      <c r="UFQ6" s="161"/>
      <c r="UFR6" s="161"/>
      <c r="UFS6" s="161"/>
      <c r="UFT6" s="161"/>
      <c r="UFU6" s="161"/>
      <c r="UFV6" s="161"/>
      <c r="UFW6" s="161"/>
      <c r="UFX6" s="161"/>
      <c r="UFY6" s="161"/>
      <c r="UFZ6" s="161"/>
      <c r="UGA6" s="161"/>
      <c r="UGB6" s="161"/>
      <c r="UGC6" s="161"/>
      <c r="UGD6" s="161"/>
      <c r="UGE6" s="161"/>
      <c r="UGF6" s="161"/>
      <c r="UGG6" s="161"/>
      <c r="UGH6" s="161"/>
      <c r="UGI6" s="161"/>
      <c r="UGJ6" s="161"/>
      <c r="UGK6" s="161"/>
      <c r="UGL6" s="161"/>
      <c r="UGM6" s="161"/>
      <c r="UGN6" s="161"/>
      <c r="UGO6" s="161"/>
      <c r="UGP6" s="161"/>
      <c r="UGQ6" s="161"/>
      <c r="UGR6" s="161"/>
      <c r="UGS6" s="161"/>
      <c r="UGT6" s="161"/>
      <c r="UGU6" s="161"/>
      <c r="UGV6" s="161"/>
      <c r="UGW6" s="161"/>
      <c r="UGX6" s="161"/>
      <c r="UGY6" s="161"/>
      <c r="UGZ6" s="161"/>
      <c r="UHA6" s="161"/>
      <c r="UHB6" s="161"/>
      <c r="UHC6" s="161"/>
      <c r="UHD6" s="161"/>
      <c r="UHE6" s="161"/>
      <c r="UHF6" s="161"/>
      <c r="UHG6" s="161"/>
      <c r="UHH6" s="161"/>
      <c r="UHI6" s="161"/>
      <c r="UHJ6" s="161"/>
      <c r="UHK6" s="161"/>
      <c r="UHL6" s="161"/>
      <c r="UHM6" s="161"/>
      <c r="UHN6" s="161"/>
      <c r="UHO6" s="161"/>
      <c r="UHP6" s="161"/>
      <c r="UHQ6" s="161"/>
      <c r="UHR6" s="161"/>
      <c r="UHS6" s="161"/>
      <c r="UHT6" s="161"/>
      <c r="UHU6" s="161"/>
      <c r="UHV6" s="161"/>
      <c r="UHW6" s="161"/>
      <c r="UHX6" s="161"/>
      <c r="UHY6" s="161"/>
      <c r="UHZ6" s="161"/>
      <c r="UIA6" s="161"/>
      <c r="UIB6" s="161"/>
      <c r="UIC6" s="161"/>
      <c r="UID6" s="161"/>
      <c r="UIE6" s="161"/>
      <c r="UIF6" s="161"/>
      <c r="UIG6" s="161"/>
      <c r="UIH6" s="161"/>
      <c r="UII6" s="161"/>
      <c r="UIJ6" s="161"/>
      <c r="UIK6" s="161"/>
      <c r="UIL6" s="161"/>
      <c r="UIM6" s="161"/>
      <c r="UIN6" s="161"/>
      <c r="UIO6" s="161"/>
      <c r="UIP6" s="161"/>
      <c r="UIQ6" s="161"/>
      <c r="UIR6" s="161"/>
      <c r="UIS6" s="161"/>
      <c r="UIT6" s="161"/>
      <c r="UIU6" s="161"/>
      <c r="UIV6" s="161"/>
      <c r="UIW6" s="161"/>
      <c r="UIX6" s="161"/>
      <c r="UIY6" s="161"/>
      <c r="UIZ6" s="161"/>
      <c r="UJA6" s="161"/>
      <c r="UJB6" s="161"/>
      <c r="UJC6" s="161"/>
      <c r="UJD6" s="161"/>
      <c r="UJE6" s="161"/>
      <c r="UJF6" s="161"/>
      <c r="UJG6" s="161"/>
      <c r="UJH6" s="161"/>
      <c r="UJI6" s="161"/>
      <c r="UJJ6" s="161"/>
      <c r="UJK6" s="161"/>
      <c r="UJL6" s="161"/>
      <c r="UJM6" s="161"/>
      <c r="UJN6" s="161"/>
      <c r="UJO6" s="161"/>
      <c r="UJP6" s="161"/>
      <c r="UJQ6" s="161"/>
      <c r="UJR6" s="161"/>
      <c r="UJS6" s="161"/>
      <c r="UJT6" s="161"/>
      <c r="UJU6" s="161"/>
      <c r="UJV6" s="161"/>
      <c r="UJW6" s="161"/>
      <c r="UJX6" s="161"/>
      <c r="UJY6" s="161"/>
      <c r="UJZ6" s="161"/>
      <c r="UKA6" s="161"/>
      <c r="UKB6" s="161"/>
      <c r="UKC6" s="161"/>
      <c r="UKD6" s="161"/>
      <c r="UKE6" s="161"/>
      <c r="UKF6" s="161"/>
      <c r="UKG6" s="161"/>
      <c r="UKH6" s="161"/>
      <c r="UKI6" s="161"/>
      <c r="UKJ6" s="161"/>
      <c r="UKK6" s="161"/>
      <c r="UKL6" s="161"/>
      <c r="UKM6" s="161"/>
      <c r="UKN6" s="161"/>
      <c r="UKO6" s="161"/>
      <c r="UKP6" s="161"/>
      <c r="UKQ6" s="161"/>
      <c r="UKR6" s="161"/>
      <c r="UKS6" s="161"/>
      <c r="UKT6" s="161"/>
      <c r="UKU6" s="161"/>
      <c r="UKV6" s="161"/>
      <c r="UKW6" s="161"/>
      <c r="UKX6" s="161"/>
      <c r="UKY6" s="161"/>
      <c r="UKZ6" s="161"/>
      <c r="ULA6" s="161"/>
      <c r="ULB6" s="161"/>
      <c r="ULC6" s="161"/>
      <c r="ULD6" s="161"/>
      <c r="ULE6" s="161"/>
      <c r="ULF6" s="161"/>
      <c r="ULG6" s="161"/>
      <c r="ULH6" s="161"/>
      <c r="ULI6" s="161"/>
      <c r="ULJ6" s="161"/>
      <c r="ULK6" s="161"/>
      <c r="ULL6" s="161"/>
      <c r="ULM6" s="161"/>
      <c r="ULN6" s="161"/>
      <c r="ULO6" s="161"/>
      <c r="ULP6" s="161"/>
      <c r="ULQ6" s="161"/>
      <c r="ULR6" s="161"/>
      <c r="ULS6" s="161"/>
      <c r="ULT6" s="161"/>
      <c r="ULU6" s="161"/>
      <c r="ULV6" s="161"/>
      <c r="ULW6" s="161"/>
      <c r="ULX6" s="161"/>
      <c r="ULY6" s="161"/>
      <c r="ULZ6" s="161"/>
      <c r="UMA6" s="161"/>
      <c r="UMB6" s="161"/>
      <c r="UMC6" s="161"/>
      <c r="UMD6" s="161"/>
      <c r="UME6" s="161"/>
      <c r="UMF6" s="161"/>
      <c r="UMG6" s="161"/>
      <c r="UMH6" s="161"/>
      <c r="UMI6" s="161"/>
      <c r="UMJ6" s="161"/>
      <c r="UMK6" s="161"/>
      <c r="UML6" s="161"/>
      <c r="UMM6" s="161"/>
      <c r="UMN6" s="161"/>
      <c r="UMO6" s="161"/>
      <c r="UMP6" s="161"/>
      <c r="UMQ6" s="161"/>
      <c r="UMR6" s="161"/>
      <c r="UMS6" s="161"/>
      <c r="UMT6" s="161"/>
      <c r="UMU6" s="161"/>
      <c r="UMV6" s="161"/>
      <c r="UMW6" s="161"/>
      <c r="UMX6" s="161"/>
      <c r="UMY6" s="161"/>
      <c r="UMZ6" s="161"/>
      <c r="UNA6" s="161"/>
      <c r="UNB6" s="161"/>
      <c r="UNC6" s="161"/>
      <c r="UND6" s="161"/>
      <c r="UNE6" s="161"/>
      <c r="UNF6" s="161"/>
      <c r="UNG6" s="161"/>
      <c r="UNH6" s="161"/>
      <c r="UNI6" s="161"/>
      <c r="UNJ6" s="161"/>
      <c r="UNK6" s="161"/>
      <c r="UNL6" s="161"/>
      <c r="UNM6" s="161"/>
      <c r="UNN6" s="161"/>
      <c r="UNO6" s="161"/>
      <c r="UNP6" s="161"/>
      <c r="UNQ6" s="161"/>
      <c r="UNR6" s="161"/>
      <c r="UNS6" s="161"/>
      <c r="UNT6" s="161"/>
      <c r="UNU6" s="161"/>
      <c r="UNV6" s="161"/>
      <c r="UNW6" s="161"/>
      <c r="UNX6" s="161"/>
      <c r="UNY6" s="161"/>
      <c r="UNZ6" s="161"/>
      <c r="UOA6" s="161"/>
      <c r="UOB6" s="161"/>
      <c r="UOC6" s="161"/>
      <c r="UOD6" s="161"/>
      <c r="UOE6" s="161"/>
      <c r="UOF6" s="161"/>
      <c r="UOG6" s="161"/>
      <c r="UOH6" s="161"/>
      <c r="UOI6" s="161"/>
      <c r="UOJ6" s="161"/>
      <c r="UOK6" s="161"/>
      <c r="UOL6" s="161"/>
      <c r="UOM6" s="161"/>
      <c r="UON6" s="161"/>
      <c r="UOO6" s="161"/>
      <c r="UOP6" s="161"/>
      <c r="UOQ6" s="161"/>
      <c r="UOR6" s="161"/>
      <c r="UOS6" s="161"/>
      <c r="UOT6" s="161"/>
      <c r="UOU6" s="161"/>
      <c r="UOV6" s="161"/>
      <c r="UOW6" s="161"/>
      <c r="UOX6" s="161"/>
      <c r="UOY6" s="161"/>
      <c r="UOZ6" s="161"/>
      <c r="UPA6" s="161"/>
      <c r="UPB6" s="161"/>
      <c r="UPC6" s="161"/>
      <c r="UPD6" s="161"/>
      <c r="UPE6" s="161"/>
      <c r="UPF6" s="161"/>
      <c r="UPG6" s="161"/>
      <c r="UPH6" s="161"/>
      <c r="UPI6" s="161"/>
      <c r="UPJ6" s="161"/>
      <c r="UPK6" s="161"/>
      <c r="UPL6" s="161"/>
      <c r="UPM6" s="161"/>
      <c r="UPN6" s="161"/>
      <c r="UPO6" s="161"/>
      <c r="UPP6" s="161"/>
      <c r="UPQ6" s="161"/>
      <c r="UPR6" s="161"/>
      <c r="UPS6" s="161"/>
      <c r="UPT6" s="161"/>
      <c r="UPU6" s="161"/>
      <c r="UPV6" s="161"/>
      <c r="UPW6" s="161"/>
      <c r="UPX6" s="161"/>
      <c r="UPY6" s="161"/>
      <c r="UPZ6" s="161"/>
      <c r="UQA6" s="161"/>
      <c r="UQB6" s="161"/>
      <c r="UQC6" s="161"/>
      <c r="UQD6" s="161"/>
      <c r="UQE6" s="161"/>
      <c r="UQF6" s="161"/>
      <c r="UQG6" s="161"/>
      <c r="UQH6" s="161"/>
      <c r="UQI6" s="161"/>
      <c r="UQJ6" s="161"/>
      <c r="UQK6" s="161"/>
      <c r="UQL6" s="161"/>
      <c r="UQM6" s="161"/>
      <c r="UQN6" s="161"/>
      <c r="UQO6" s="161"/>
      <c r="UQP6" s="161"/>
      <c r="UQQ6" s="161"/>
      <c r="UQR6" s="161"/>
      <c r="UQS6" s="161"/>
      <c r="UQT6" s="161"/>
      <c r="UQU6" s="161"/>
      <c r="UQV6" s="161"/>
      <c r="UQW6" s="161"/>
      <c r="UQX6" s="161"/>
      <c r="UQY6" s="161"/>
      <c r="UQZ6" s="161"/>
      <c r="URA6" s="161"/>
      <c r="URB6" s="161"/>
      <c r="URC6" s="161"/>
      <c r="URD6" s="161"/>
      <c r="URE6" s="161"/>
      <c r="URF6" s="161"/>
      <c r="URG6" s="161"/>
      <c r="URH6" s="161"/>
      <c r="URI6" s="161"/>
      <c r="URJ6" s="161"/>
      <c r="URK6" s="161"/>
      <c r="URL6" s="161"/>
      <c r="URM6" s="161"/>
      <c r="URN6" s="161"/>
      <c r="URO6" s="161"/>
      <c r="URP6" s="161"/>
      <c r="URQ6" s="161"/>
      <c r="URR6" s="161"/>
      <c r="URS6" s="161"/>
      <c r="URT6" s="161"/>
      <c r="URU6" s="161"/>
      <c r="URV6" s="161"/>
      <c r="URW6" s="161"/>
      <c r="URX6" s="161"/>
      <c r="URY6" s="161"/>
      <c r="URZ6" s="161"/>
      <c r="USA6" s="161"/>
      <c r="USB6" s="161"/>
      <c r="USC6" s="161"/>
      <c r="USD6" s="161"/>
      <c r="USE6" s="161"/>
      <c r="USF6" s="161"/>
      <c r="USG6" s="161"/>
      <c r="USH6" s="161"/>
      <c r="USI6" s="161"/>
      <c r="USJ6" s="161"/>
      <c r="USK6" s="161"/>
      <c r="USL6" s="161"/>
      <c r="USM6" s="161"/>
      <c r="USN6" s="161"/>
      <c r="USO6" s="161"/>
      <c r="USP6" s="161"/>
      <c r="USQ6" s="161"/>
      <c r="USR6" s="161"/>
      <c r="USS6" s="161"/>
      <c r="UST6" s="161"/>
      <c r="USU6" s="161"/>
      <c r="USV6" s="161"/>
      <c r="USW6" s="161"/>
      <c r="USX6" s="161"/>
      <c r="USY6" s="161"/>
      <c r="USZ6" s="161"/>
      <c r="UTA6" s="161"/>
      <c r="UTB6" s="161"/>
      <c r="UTC6" s="161"/>
      <c r="UTD6" s="161"/>
      <c r="UTE6" s="161"/>
      <c r="UTF6" s="161"/>
      <c r="UTG6" s="161"/>
      <c r="UTH6" s="161"/>
      <c r="UTI6" s="161"/>
      <c r="UTJ6" s="161"/>
      <c r="UTK6" s="161"/>
      <c r="UTL6" s="161"/>
      <c r="UTM6" s="161"/>
      <c r="UTN6" s="161"/>
      <c r="UTO6" s="161"/>
      <c r="UTP6" s="161"/>
      <c r="UTQ6" s="161"/>
      <c r="UTR6" s="161"/>
      <c r="UTS6" s="161"/>
      <c r="UTT6" s="161"/>
      <c r="UTU6" s="161"/>
      <c r="UTV6" s="161"/>
      <c r="UTW6" s="161"/>
      <c r="UTX6" s="161"/>
      <c r="UTY6" s="161"/>
      <c r="UTZ6" s="161"/>
      <c r="UUA6" s="161"/>
      <c r="UUB6" s="161"/>
      <c r="UUC6" s="161"/>
      <c r="UUD6" s="161"/>
      <c r="UUE6" s="161"/>
      <c r="UUF6" s="161"/>
      <c r="UUG6" s="161"/>
      <c r="UUH6" s="161"/>
      <c r="UUI6" s="161"/>
      <c r="UUJ6" s="161"/>
      <c r="UUK6" s="161"/>
      <c r="UUL6" s="161"/>
      <c r="UUM6" s="161"/>
      <c r="UUN6" s="161"/>
      <c r="UUO6" s="161"/>
      <c r="UUP6" s="161"/>
      <c r="UUQ6" s="161"/>
      <c r="UUR6" s="161"/>
      <c r="UUS6" s="161"/>
      <c r="UUT6" s="161"/>
      <c r="UUU6" s="161"/>
      <c r="UUV6" s="161"/>
      <c r="UUW6" s="161"/>
      <c r="UUX6" s="161"/>
      <c r="UUY6" s="161"/>
      <c r="UUZ6" s="161"/>
      <c r="UVA6" s="161"/>
      <c r="UVB6" s="161"/>
      <c r="UVC6" s="161"/>
      <c r="UVD6" s="161"/>
      <c r="UVE6" s="161"/>
      <c r="UVF6" s="161"/>
      <c r="UVG6" s="161"/>
      <c r="UVH6" s="161"/>
      <c r="UVI6" s="161"/>
      <c r="UVJ6" s="161"/>
      <c r="UVK6" s="161"/>
      <c r="UVL6" s="161"/>
      <c r="UVM6" s="161"/>
      <c r="UVN6" s="161"/>
      <c r="UVO6" s="161"/>
      <c r="UVP6" s="161"/>
      <c r="UVQ6" s="161"/>
      <c r="UVR6" s="161"/>
      <c r="UVS6" s="161"/>
      <c r="UVT6" s="161"/>
      <c r="UVU6" s="161"/>
      <c r="UVV6" s="161"/>
      <c r="UVW6" s="161"/>
      <c r="UVX6" s="161"/>
      <c r="UVY6" s="161"/>
      <c r="UVZ6" s="161"/>
      <c r="UWA6" s="161"/>
      <c r="UWB6" s="161"/>
      <c r="UWC6" s="161"/>
      <c r="UWD6" s="161"/>
      <c r="UWE6" s="161"/>
      <c r="UWF6" s="161"/>
      <c r="UWG6" s="161"/>
      <c r="UWH6" s="161"/>
      <c r="UWI6" s="161"/>
      <c r="UWJ6" s="161"/>
      <c r="UWK6" s="161"/>
      <c r="UWL6" s="161"/>
      <c r="UWM6" s="161"/>
      <c r="UWN6" s="161"/>
      <c r="UWO6" s="161"/>
      <c r="UWP6" s="161"/>
      <c r="UWQ6" s="161"/>
      <c r="UWR6" s="161"/>
      <c r="UWS6" s="161"/>
      <c r="UWT6" s="161"/>
      <c r="UWU6" s="161"/>
      <c r="UWV6" s="161"/>
      <c r="UWW6" s="161"/>
      <c r="UWX6" s="161"/>
      <c r="UWY6" s="161"/>
      <c r="UWZ6" s="161"/>
      <c r="UXA6" s="161"/>
      <c r="UXB6" s="161"/>
      <c r="UXC6" s="161"/>
      <c r="UXD6" s="161"/>
      <c r="UXE6" s="161"/>
      <c r="UXF6" s="161"/>
      <c r="UXG6" s="161"/>
      <c r="UXH6" s="161"/>
      <c r="UXI6" s="161"/>
      <c r="UXJ6" s="161"/>
      <c r="UXK6" s="161"/>
      <c r="UXL6" s="161"/>
      <c r="UXM6" s="161"/>
      <c r="UXN6" s="161"/>
      <c r="UXO6" s="161"/>
      <c r="UXP6" s="161"/>
      <c r="UXQ6" s="161"/>
      <c r="UXR6" s="161"/>
      <c r="UXS6" s="161"/>
      <c r="UXT6" s="161"/>
      <c r="UXU6" s="161"/>
      <c r="UXV6" s="161"/>
      <c r="UXW6" s="161"/>
      <c r="UXX6" s="161"/>
      <c r="UXY6" s="161"/>
      <c r="UXZ6" s="161"/>
      <c r="UYA6" s="161"/>
      <c r="UYB6" s="161"/>
      <c r="UYC6" s="161"/>
      <c r="UYD6" s="161"/>
      <c r="UYE6" s="161"/>
      <c r="UYF6" s="161"/>
      <c r="UYG6" s="161"/>
      <c r="UYH6" s="161"/>
      <c r="UYI6" s="161"/>
      <c r="UYJ6" s="161"/>
      <c r="UYK6" s="161"/>
      <c r="UYL6" s="161"/>
      <c r="UYM6" s="161"/>
      <c r="UYN6" s="161"/>
      <c r="UYO6" s="161"/>
      <c r="UYP6" s="161"/>
      <c r="UYQ6" s="161"/>
      <c r="UYR6" s="161"/>
      <c r="UYS6" s="161"/>
      <c r="UYT6" s="161"/>
      <c r="UYU6" s="161"/>
      <c r="UYV6" s="161"/>
      <c r="UYW6" s="161"/>
      <c r="UYX6" s="161"/>
      <c r="UYY6" s="161"/>
      <c r="UYZ6" s="161"/>
      <c r="UZA6" s="161"/>
      <c r="UZB6" s="161"/>
      <c r="UZC6" s="161"/>
      <c r="UZD6" s="161"/>
      <c r="UZE6" s="161"/>
      <c r="UZF6" s="161"/>
      <c r="UZG6" s="161"/>
      <c r="UZH6" s="161"/>
      <c r="UZI6" s="161"/>
      <c r="UZJ6" s="161"/>
      <c r="UZK6" s="161"/>
      <c r="UZL6" s="161"/>
      <c r="UZM6" s="161"/>
      <c r="UZN6" s="161"/>
      <c r="UZO6" s="161"/>
      <c r="UZP6" s="161"/>
      <c r="UZQ6" s="161"/>
      <c r="UZR6" s="161"/>
      <c r="UZS6" s="161"/>
      <c r="UZT6" s="161"/>
      <c r="UZU6" s="161"/>
      <c r="UZV6" s="161"/>
      <c r="UZW6" s="161"/>
      <c r="UZX6" s="161"/>
      <c r="UZY6" s="161"/>
      <c r="UZZ6" s="161"/>
      <c r="VAA6" s="161"/>
      <c r="VAB6" s="161"/>
      <c r="VAC6" s="161"/>
      <c r="VAD6" s="161"/>
      <c r="VAE6" s="161"/>
      <c r="VAF6" s="161"/>
      <c r="VAG6" s="161"/>
      <c r="VAH6" s="161"/>
      <c r="VAI6" s="161"/>
      <c r="VAJ6" s="161"/>
      <c r="VAK6" s="161"/>
      <c r="VAL6" s="161"/>
      <c r="VAM6" s="161"/>
      <c r="VAN6" s="161"/>
      <c r="VAO6" s="161"/>
      <c r="VAP6" s="161"/>
      <c r="VAQ6" s="161"/>
      <c r="VAR6" s="161"/>
      <c r="VAS6" s="161"/>
      <c r="VAT6" s="161"/>
      <c r="VAU6" s="161"/>
      <c r="VAV6" s="161"/>
      <c r="VAW6" s="161"/>
      <c r="VAX6" s="161"/>
      <c r="VAY6" s="161"/>
      <c r="VAZ6" s="161"/>
      <c r="VBA6" s="161"/>
      <c r="VBB6" s="161"/>
      <c r="VBC6" s="161"/>
      <c r="VBD6" s="161"/>
      <c r="VBE6" s="161"/>
      <c r="VBF6" s="161"/>
      <c r="VBG6" s="161"/>
      <c r="VBH6" s="161"/>
      <c r="VBI6" s="161"/>
      <c r="VBJ6" s="161"/>
      <c r="VBK6" s="161"/>
      <c r="VBL6" s="161"/>
      <c r="VBM6" s="161"/>
      <c r="VBN6" s="161"/>
      <c r="VBO6" s="161"/>
      <c r="VBP6" s="161"/>
      <c r="VBQ6" s="161"/>
      <c r="VBR6" s="161"/>
      <c r="VBS6" s="161"/>
      <c r="VBT6" s="161"/>
      <c r="VBU6" s="161"/>
      <c r="VBV6" s="161"/>
      <c r="VBW6" s="161"/>
      <c r="VBX6" s="161"/>
      <c r="VBY6" s="161"/>
      <c r="VBZ6" s="161"/>
      <c r="VCA6" s="161"/>
      <c r="VCB6" s="161"/>
      <c r="VCC6" s="161"/>
      <c r="VCD6" s="161"/>
      <c r="VCE6" s="161"/>
      <c r="VCF6" s="161"/>
      <c r="VCG6" s="161"/>
      <c r="VCH6" s="161"/>
      <c r="VCI6" s="161"/>
      <c r="VCJ6" s="161"/>
      <c r="VCK6" s="161"/>
      <c r="VCL6" s="161"/>
      <c r="VCM6" s="161"/>
      <c r="VCN6" s="161"/>
      <c r="VCO6" s="161"/>
      <c r="VCP6" s="161"/>
      <c r="VCQ6" s="161"/>
      <c r="VCR6" s="161"/>
      <c r="VCS6" s="161"/>
      <c r="VCT6" s="161"/>
      <c r="VCU6" s="161"/>
      <c r="VCV6" s="161"/>
      <c r="VCW6" s="161"/>
      <c r="VCX6" s="161"/>
      <c r="VCY6" s="161"/>
      <c r="VCZ6" s="161"/>
      <c r="VDA6" s="161"/>
      <c r="VDB6" s="161"/>
      <c r="VDC6" s="161"/>
      <c r="VDD6" s="161"/>
      <c r="VDE6" s="161"/>
      <c r="VDF6" s="161"/>
      <c r="VDG6" s="161"/>
      <c r="VDH6" s="161"/>
      <c r="VDI6" s="161"/>
      <c r="VDJ6" s="161"/>
      <c r="VDK6" s="161"/>
      <c r="VDL6" s="161"/>
      <c r="VDM6" s="161"/>
      <c r="VDN6" s="161"/>
      <c r="VDO6" s="161"/>
      <c r="VDP6" s="161"/>
      <c r="VDQ6" s="161"/>
      <c r="VDR6" s="161"/>
      <c r="VDS6" s="161"/>
      <c r="VDT6" s="161"/>
      <c r="VDU6" s="161"/>
      <c r="VDV6" s="161"/>
      <c r="VDW6" s="161"/>
      <c r="VDX6" s="161"/>
      <c r="VDY6" s="161"/>
      <c r="VDZ6" s="161"/>
      <c r="VEA6" s="161"/>
      <c r="VEB6" s="161"/>
      <c r="VEC6" s="161"/>
      <c r="VED6" s="161"/>
      <c r="VEE6" s="161"/>
      <c r="VEF6" s="161"/>
      <c r="VEG6" s="161"/>
      <c r="VEH6" s="161"/>
      <c r="VEI6" s="161"/>
      <c r="VEJ6" s="161"/>
      <c r="VEK6" s="161"/>
      <c r="VEL6" s="161"/>
      <c r="VEM6" s="161"/>
      <c r="VEN6" s="161"/>
      <c r="VEO6" s="161"/>
      <c r="VEP6" s="161"/>
      <c r="VEQ6" s="161"/>
      <c r="VER6" s="161"/>
      <c r="VES6" s="161"/>
      <c r="VET6" s="161"/>
      <c r="VEU6" s="161"/>
      <c r="VEV6" s="161"/>
      <c r="VEW6" s="161"/>
      <c r="VEX6" s="161"/>
      <c r="VEY6" s="161"/>
      <c r="VEZ6" s="161"/>
      <c r="VFA6" s="161"/>
      <c r="VFB6" s="161"/>
      <c r="VFC6" s="161"/>
      <c r="VFD6" s="161"/>
      <c r="VFE6" s="161"/>
      <c r="VFF6" s="161"/>
      <c r="VFG6" s="161"/>
      <c r="VFH6" s="161"/>
      <c r="VFI6" s="161"/>
      <c r="VFJ6" s="161"/>
      <c r="VFK6" s="161"/>
      <c r="VFL6" s="161"/>
      <c r="VFM6" s="161"/>
      <c r="VFN6" s="161"/>
      <c r="VFO6" s="161"/>
      <c r="VFP6" s="161"/>
      <c r="VFQ6" s="161"/>
      <c r="VFR6" s="161"/>
      <c r="VFS6" s="161"/>
      <c r="VFT6" s="161"/>
      <c r="VFU6" s="161"/>
      <c r="VFV6" s="161"/>
      <c r="VFW6" s="161"/>
      <c r="VFX6" s="161"/>
      <c r="VFY6" s="161"/>
      <c r="VFZ6" s="161"/>
      <c r="VGA6" s="161"/>
      <c r="VGB6" s="161"/>
      <c r="VGC6" s="161"/>
      <c r="VGD6" s="161"/>
      <c r="VGE6" s="161"/>
      <c r="VGF6" s="161"/>
      <c r="VGG6" s="161"/>
      <c r="VGH6" s="161"/>
      <c r="VGI6" s="161"/>
      <c r="VGJ6" s="161"/>
      <c r="VGK6" s="161"/>
      <c r="VGL6" s="161"/>
      <c r="VGM6" s="161"/>
      <c r="VGN6" s="161"/>
      <c r="VGO6" s="161"/>
      <c r="VGP6" s="161"/>
      <c r="VGQ6" s="161"/>
      <c r="VGR6" s="161"/>
      <c r="VGS6" s="161"/>
      <c r="VGT6" s="161"/>
      <c r="VGU6" s="161"/>
      <c r="VGV6" s="161"/>
      <c r="VGW6" s="161"/>
      <c r="VGX6" s="161"/>
      <c r="VGY6" s="161"/>
      <c r="VGZ6" s="161"/>
      <c r="VHA6" s="161"/>
      <c r="VHB6" s="161"/>
      <c r="VHC6" s="161"/>
      <c r="VHD6" s="161"/>
      <c r="VHE6" s="161"/>
      <c r="VHF6" s="161"/>
      <c r="VHG6" s="161"/>
      <c r="VHH6" s="161"/>
      <c r="VHI6" s="161"/>
      <c r="VHJ6" s="161"/>
      <c r="VHK6" s="161"/>
      <c r="VHL6" s="161"/>
      <c r="VHM6" s="161"/>
      <c r="VHN6" s="161"/>
      <c r="VHO6" s="161"/>
      <c r="VHP6" s="161"/>
      <c r="VHQ6" s="161"/>
      <c r="VHR6" s="161"/>
      <c r="VHS6" s="161"/>
      <c r="VHT6" s="161"/>
      <c r="VHU6" s="161"/>
      <c r="VHV6" s="161"/>
      <c r="VHW6" s="161"/>
      <c r="VHX6" s="161"/>
      <c r="VHY6" s="161"/>
      <c r="VHZ6" s="161"/>
      <c r="VIA6" s="161"/>
      <c r="VIB6" s="161"/>
      <c r="VIC6" s="161"/>
      <c r="VID6" s="161"/>
      <c r="VIE6" s="161"/>
      <c r="VIF6" s="161"/>
      <c r="VIG6" s="161"/>
      <c r="VIH6" s="161"/>
      <c r="VII6" s="161"/>
      <c r="VIJ6" s="161"/>
      <c r="VIK6" s="161"/>
      <c r="VIL6" s="161"/>
      <c r="VIM6" s="161"/>
      <c r="VIN6" s="161"/>
      <c r="VIO6" s="161"/>
      <c r="VIP6" s="161"/>
      <c r="VIQ6" s="161"/>
      <c r="VIR6" s="161"/>
      <c r="VIS6" s="161"/>
      <c r="VIT6" s="161"/>
      <c r="VIU6" s="161"/>
      <c r="VIV6" s="161"/>
      <c r="VIW6" s="161"/>
      <c r="VIX6" s="161"/>
      <c r="VIY6" s="161"/>
      <c r="VIZ6" s="161"/>
      <c r="VJA6" s="161"/>
      <c r="VJB6" s="161"/>
      <c r="VJC6" s="161"/>
      <c r="VJD6" s="161"/>
      <c r="VJE6" s="161"/>
      <c r="VJF6" s="161"/>
      <c r="VJG6" s="161"/>
      <c r="VJH6" s="161"/>
      <c r="VJI6" s="161"/>
      <c r="VJJ6" s="161"/>
      <c r="VJK6" s="161"/>
      <c r="VJL6" s="161"/>
      <c r="VJM6" s="161"/>
      <c r="VJN6" s="161"/>
      <c r="VJO6" s="161"/>
      <c r="VJP6" s="161"/>
      <c r="VJQ6" s="161"/>
      <c r="VJR6" s="161"/>
      <c r="VJS6" s="161"/>
      <c r="VJT6" s="161"/>
      <c r="VJU6" s="161"/>
      <c r="VJV6" s="161"/>
      <c r="VJW6" s="161"/>
      <c r="VJX6" s="161"/>
      <c r="VJY6" s="161"/>
      <c r="VJZ6" s="161"/>
      <c r="VKA6" s="161"/>
      <c r="VKB6" s="161"/>
      <c r="VKC6" s="161"/>
      <c r="VKD6" s="161"/>
      <c r="VKE6" s="161"/>
      <c r="VKF6" s="161"/>
      <c r="VKG6" s="161"/>
      <c r="VKH6" s="161"/>
      <c r="VKI6" s="161"/>
      <c r="VKJ6" s="161"/>
      <c r="VKK6" s="161"/>
      <c r="VKL6" s="161"/>
      <c r="VKM6" s="161"/>
      <c r="VKN6" s="161"/>
      <c r="VKO6" s="161"/>
      <c r="VKP6" s="161"/>
      <c r="VKQ6" s="161"/>
      <c r="VKR6" s="161"/>
      <c r="VKS6" s="161"/>
      <c r="VKT6" s="161"/>
      <c r="VKU6" s="161"/>
      <c r="VKV6" s="161"/>
      <c r="VKW6" s="161"/>
      <c r="VKX6" s="161"/>
      <c r="VKY6" s="161"/>
      <c r="VKZ6" s="161"/>
      <c r="VLA6" s="161"/>
      <c r="VLB6" s="161"/>
      <c r="VLC6" s="161"/>
      <c r="VLD6" s="161"/>
      <c r="VLE6" s="161"/>
      <c r="VLF6" s="161"/>
      <c r="VLG6" s="161"/>
      <c r="VLH6" s="161"/>
      <c r="VLI6" s="161"/>
      <c r="VLJ6" s="161"/>
      <c r="VLK6" s="161"/>
      <c r="VLL6" s="161"/>
      <c r="VLM6" s="161"/>
      <c r="VLN6" s="161"/>
      <c r="VLO6" s="161"/>
      <c r="VLP6" s="161"/>
      <c r="VLQ6" s="161"/>
      <c r="VLR6" s="161"/>
      <c r="VLS6" s="161"/>
      <c r="VLT6" s="161"/>
      <c r="VLU6" s="161"/>
      <c r="VLV6" s="161"/>
      <c r="VLW6" s="161"/>
      <c r="VLX6" s="161"/>
      <c r="VLY6" s="161"/>
      <c r="VLZ6" s="161"/>
      <c r="VMA6" s="161"/>
      <c r="VMB6" s="161"/>
      <c r="VMC6" s="161"/>
      <c r="VMD6" s="161"/>
      <c r="VME6" s="161"/>
      <c r="VMF6" s="161"/>
      <c r="VMG6" s="161"/>
      <c r="VMH6" s="161"/>
      <c r="VMI6" s="161"/>
      <c r="VMJ6" s="161"/>
      <c r="VMK6" s="161"/>
      <c r="VML6" s="161"/>
      <c r="VMM6" s="161"/>
      <c r="VMN6" s="161"/>
      <c r="VMO6" s="161"/>
      <c r="VMP6" s="161"/>
      <c r="VMQ6" s="161"/>
      <c r="VMR6" s="161"/>
      <c r="VMS6" s="161"/>
      <c r="VMT6" s="161"/>
      <c r="VMU6" s="161"/>
      <c r="VMV6" s="161"/>
      <c r="VMW6" s="161"/>
      <c r="VMX6" s="161"/>
      <c r="VMY6" s="161"/>
      <c r="VMZ6" s="161"/>
      <c r="VNA6" s="161"/>
      <c r="VNB6" s="161"/>
      <c r="VNC6" s="161"/>
      <c r="VND6" s="161"/>
      <c r="VNE6" s="161"/>
      <c r="VNF6" s="161"/>
      <c r="VNG6" s="161"/>
      <c r="VNH6" s="161"/>
      <c r="VNI6" s="161"/>
      <c r="VNJ6" s="161"/>
      <c r="VNK6" s="161"/>
      <c r="VNL6" s="161"/>
      <c r="VNM6" s="161"/>
      <c r="VNN6" s="161"/>
      <c r="VNO6" s="161"/>
      <c r="VNP6" s="161"/>
      <c r="VNQ6" s="161"/>
      <c r="VNR6" s="161"/>
      <c r="VNS6" s="161"/>
      <c r="VNT6" s="161"/>
      <c r="VNU6" s="161"/>
      <c r="VNV6" s="161"/>
      <c r="VNW6" s="161"/>
      <c r="VNX6" s="161"/>
      <c r="VNY6" s="161"/>
      <c r="VNZ6" s="161"/>
      <c r="VOA6" s="161"/>
      <c r="VOB6" s="161"/>
      <c r="VOC6" s="161"/>
      <c r="VOD6" s="161"/>
      <c r="VOE6" s="161"/>
      <c r="VOF6" s="161"/>
      <c r="VOG6" s="161"/>
      <c r="VOH6" s="161"/>
      <c r="VOI6" s="161"/>
      <c r="VOJ6" s="161"/>
      <c r="VOK6" s="161"/>
      <c r="VOL6" s="161"/>
      <c r="VOM6" s="161"/>
      <c r="VON6" s="161"/>
      <c r="VOO6" s="161"/>
      <c r="VOP6" s="161"/>
      <c r="VOQ6" s="161"/>
      <c r="VOR6" s="161"/>
      <c r="VOS6" s="161"/>
      <c r="VOT6" s="161"/>
      <c r="VOU6" s="161"/>
      <c r="VOV6" s="161"/>
      <c r="VOW6" s="161"/>
      <c r="VOX6" s="161"/>
      <c r="VOY6" s="161"/>
      <c r="VOZ6" s="161"/>
      <c r="VPA6" s="161"/>
      <c r="VPB6" s="161"/>
      <c r="VPC6" s="161"/>
      <c r="VPD6" s="161"/>
      <c r="VPE6" s="161"/>
      <c r="VPF6" s="161"/>
      <c r="VPG6" s="161"/>
      <c r="VPH6" s="161"/>
      <c r="VPI6" s="161"/>
      <c r="VPJ6" s="161"/>
      <c r="VPK6" s="161"/>
      <c r="VPL6" s="161"/>
      <c r="VPM6" s="161"/>
      <c r="VPN6" s="161"/>
      <c r="VPO6" s="161"/>
      <c r="VPP6" s="161"/>
      <c r="VPQ6" s="161"/>
      <c r="VPR6" s="161"/>
      <c r="VPS6" s="161"/>
      <c r="VPT6" s="161"/>
      <c r="VPU6" s="161"/>
      <c r="VPV6" s="161"/>
      <c r="VPW6" s="161"/>
      <c r="VPX6" s="161"/>
      <c r="VPY6" s="161"/>
      <c r="VPZ6" s="161"/>
      <c r="VQA6" s="161"/>
      <c r="VQB6" s="161"/>
      <c r="VQC6" s="161"/>
      <c r="VQD6" s="161"/>
      <c r="VQE6" s="161"/>
      <c r="VQF6" s="161"/>
      <c r="VQG6" s="161"/>
      <c r="VQH6" s="161"/>
      <c r="VQI6" s="161"/>
      <c r="VQJ6" s="161"/>
      <c r="VQK6" s="161"/>
      <c r="VQL6" s="161"/>
      <c r="VQM6" s="161"/>
      <c r="VQN6" s="161"/>
      <c r="VQO6" s="161"/>
      <c r="VQP6" s="161"/>
      <c r="VQQ6" s="161"/>
      <c r="VQR6" s="161"/>
      <c r="VQS6" s="161"/>
      <c r="VQT6" s="161"/>
      <c r="VQU6" s="161"/>
      <c r="VQV6" s="161"/>
      <c r="VQW6" s="161"/>
      <c r="VQX6" s="161"/>
      <c r="VQY6" s="161"/>
      <c r="VQZ6" s="161"/>
      <c r="VRA6" s="161"/>
      <c r="VRB6" s="161"/>
      <c r="VRC6" s="161"/>
      <c r="VRD6" s="161"/>
      <c r="VRE6" s="161"/>
      <c r="VRF6" s="161"/>
      <c r="VRG6" s="161"/>
      <c r="VRH6" s="161"/>
      <c r="VRI6" s="161"/>
      <c r="VRJ6" s="161"/>
      <c r="VRK6" s="161"/>
      <c r="VRL6" s="161"/>
      <c r="VRM6" s="161"/>
      <c r="VRN6" s="161"/>
      <c r="VRO6" s="161"/>
      <c r="VRP6" s="161"/>
      <c r="VRQ6" s="161"/>
      <c r="VRR6" s="161"/>
      <c r="VRS6" s="161"/>
      <c r="VRT6" s="161"/>
      <c r="VRU6" s="161"/>
      <c r="VRV6" s="161"/>
      <c r="VRW6" s="161"/>
      <c r="VRX6" s="161"/>
      <c r="VRY6" s="161"/>
      <c r="VRZ6" s="161"/>
      <c r="VSA6" s="161"/>
      <c r="VSB6" s="161"/>
      <c r="VSC6" s="161"/>
      <c r="VSD6" s="161"/>
      <c r="VSE6" s="161"/>
      <c r="VSF6" s="161"/>
      <c r="VSG6" s="161"/>
      <c r="VSH6" s="161"/>
      <c r="VSI6" s="161"/>
      <c r="VSJ6" s="161"/>
      <c r="VSK6" s="161"/>
      <c r="VSL6" s="161"/>
      <c r="VSM6" s="161"/>
      <c r="VSN6" s="161"/>
      <c r="VSO6" s="161"/>
      <c r="VSP6" s="161"/>
      <c r="VSQ6" s="161"/>
      <c r="VSR6" s="161"/>
      <c r="VSS6" s="161"/>
      <c r="VST6" s="161"/>
      <c r="VSU6" s="161"/>
      <c r="VSV6" s="161"/>
      <c r="VSW6" s="161"/>
      <c r="VSX6" s="161"/>
      <c r="VSY6" s="161"/>
      <c r="VSZ6" s="161"/>
      <c r="VTA6" s="161"/>
      <c r="VTB6" s="161"/>
      <c r="VTC6" s="161"/>
      <c r="VTD6" s="161"/>
      <c r="VTE6" s="161"/>
      <c r="VTF6" s="161"/>
      <c r="VTG6" s="161"/>
      <c r="VTH6" s="161"/>
      <c r="VTI6" s="161"/>
      <c r="VTJ6" s="161"/>
      <c r="VTK6" s="161"/>
      <c r="VTL6" s="161"/>
      <c r="VTM6" s="161"/>
      <c r="VTN6" s="161"/>
      <c r="VTO6" s="161"/>
      <c r="VTP6" s="161"/>
      <c r="VTQ6" s="161"/>
      <c r="VTR6" s="161"/>
      <c r="VTS6" s="161"/>
      <c r="VTT6" s="161"/>
      <c r="VTU6" s="161"/>
      <c r="VTV6" s="161"/>
      <c r="VTW6" s="161"/>
      <c r="VTX6" s="161"/>
      <c r="VTY6" s="161"/>
      <c r="VTZ6" s="161"/>
      <c r="VUA6" s="161"/>
      <c r="VUB6" s="161"/>
      <c r="VUC6" s="161"/>
      <c r="VUD6" s="161"/>
      <c r="VUE6" s="161"/>
      <c r="VUF6" s="161"/>
      <c r="VUG6" s="161"/>
      <c r="VUH6" s="161"/>
      <c r="VUI6" s="161"/>
      <c r="VUJ6" s="161"/>
      <c r="VUK6" s="161"/>
      <c r="VUL6" s="161"/>
      <c r="VUM6" s="161"/>
      <c r="VUN6" s="161"/>
      <c r="VUO6" s="161"/>
      <c r="VUP6" s="161"/>
      <c r="VUQ6" s="161"/>
      <c r="VUR6" s="161"/>
      <c r="VUS6" s="161"/>
      <c r="VUT6" s="161"/>
      <c r="VUU6" s="161"/>
      <c r="VUV6" s="161"/>
      <c r="VUW6" s="161"/>
      <c r="VUX6" s="161"/>
      <c r="VUY6" s="161"/>
      <c r="VUZ6" s="161"/>
      <c r="VVA6" s="161"/>
      <c r="VVB6" s="161"/>
      <c r="VVC6" s="161"/>
      <c r="VVD6" s="161"/>
      <c r="VVE6" s="161"/>
      <c r="VVF6" s="161"/>
      <c r="VVG6" s="161"/>
      <c r="VVH6" s="161"/>
      <c r="VVI6" s="161"/>
      <c r="VVJ6" s="161"/>
      <c r="VVK6" s="161"/>
      <c r="VVL6" s="161"/>
      <c r="VVM6" s="161"/>
      <c r="VVN6" s="161"/>
      <c r="VVO6" s="161"/>
      <c r="VVP6" s="161"/>
      <c r="VVQ6" s="161"/>
      <c r="VVR6" s="161"/>
      <c r="VVS6" s="161"/>
      <c r="VVT6" s="161"/>
      <c r="VVU6" s="161"/>
      <c r="VVV6" s="161"/>
      <c r="VVW6" s="161"/>
      <c r="VVX6" s="161"/>
      <c r="VVY6" s="161"/>
      <c r="VVZ6" s="161"/>
      <c r="VWA6" s="161"/>
      <c r="VWB6" s="161"/>
      <c r="VWC6" s="161"/>
      <c r="VWD6" s="161"/>
      <c r="VWE6" s="161"/>
      <c r="VWF6" s="161"/>
      <c r="VWG6" s="161"/>
      <c r="VWH6" s="161"/>
      <c r="VWI6" s="161"/>
      <c r="VWJ6" s="161"/>
      <c r="VWK6" s="161"/>
      <c r="VWL6" s="161"/>
      <c r="VWM6" s="161"/>
      <c r="VWN6" s="161"/>
      <c r="VWO6" s="161"/>
      <c r="VWP6" s="161"/>
      <c r="VWQ6" s="161"/>
      <c r="VWR6" s="161"/>
      <c r="VWS6" s="161"/>
      <c r="VWT6" s="161"/>
      <c r="VWU6" s="161"/>
      <c r="VWV6" s="161"/>
      <c r="VWW6" s="161"/>
      <c r="VWX6" s="161"/>
      <c r="VWY6" s="161"/>
      <c r="VWZ6" s="161"/>
      <c r="VXA6" s="161"/>
      <c r="VXB6" s="161"/>
      <c r="VXC6" s="161"/>
      <c r="VXD6" s="161"/>
      <c r="VXE6" s="161"/>
      <c r="VXF6" s="161"/>
      <c r="VXG6" s="161"/>
      <c r="VXH6" s="161"/>
      <c r="VXI6" s="161"/>
      <c r="VXJ6" s="161"/>
      <c r="VXK6" s="161"/>
      <c r="VXL6" s="161"/>
      <c r="VXM6" s="161"/>
      <c r="VXN6" s="161"/>
      <c r="VXO6" s="161"/>
      <c r="VXP6" s="161"/>
      <c r="VXQ6" s="161"/>
      <c r="VXR6" s="161"/>
      <c r="VXS6" s="161"/>
      <c r="VXT6" s="161"/>
      <c r="VXU6" s="161"/>
      <c r="VXV6" s="161"/>
      <c r="VXW6" s="161"/>
      <c r="VXX6" s="161"/>
      <c r="VXY6" s="161"/>
      <c r="VXZ6" s="161"/>
      <c r="VYA6" s="161"/>
      <c r="VYB6" s="161"/>
      <c r="VYC6" s="161"/>
      <c r="VYD6" s="161"/>
      <c r="VYE6" s="161"/>
      <c r="VYF6" s="161"/>
      <c r="VYG6" s="161"/>
      <c r="VYH6" s="161"/>
      <c r="VYI6" s="161"/>
      <c r="VYJ6" s="161"/>
      <c r="VYK6" s="161"/>
      <c r="VYL6" s="161"/>
      <c r="VYM6" s="161"/>
      <c r="VYN6" s="161"/>
      <c r="VYO6" s="161"/>
      <c r="VYP6" s="161"/>
      <c r="VYQ6" s="161"/>
      <c r="VYR6" s="161"/>
      <c r="VYS6" s="161"/>
      <c r="VYT6" s="161"/>
      <c r="VYU6" s="161"/>
      <c r="VYV6" s="161"/>
      <c r="VYW6" s="161"/>
      <c r="VYX6" s="161"/>
      <c r="VYY6" s="161"/>
      <c r="VYZ6" s="161"/>
      <c r="VZA6" s="161"/>
      <c r="VZB6" s="161"/>
      <c r="VZC6" s="161"/>
      <c r="VZD6" s="161"/>
      <c r="VZE6" s="161"/>
      <c r="VZF6" s="161"/>
      <c r="VZG6" s="161"/>
      <c r="VZH6" s="161"/>
      <c r="VZI6" s="161"/>
      <c r="VZJ6" s="161"/>
      <c r="VZK6" s="161"/>
      <c r="VZL6" s="161"/>
      <c r="VZM6" s="161"/>
      <c r="VZN6" s="161"/>
      <c r="VZO6" s="161"/>
      <c r="VZP6" s="161"/>
      <c r="VZQ6" s="161"/>
      <c r="VZR6" s="161"/>
      <c r="VZS6" s="161"/>
      <c r="VZT6" s="161"/>
      <c r="VZU6" s="161"/>
      <c r="VZV6" s="161"/>
      <c r="VZW6" s="161"/>
      <c r="VZX6" s="161"/>
      <c r="VZY6" s="161"/>
      <c r="VZZ6" s="161"/>
      <c r="WAA6" s="161"/>
      <c r="WAB6" s="161"/>
      <c r="WAC6" s="161"/>
      <c r="WAD6" s="161"/>
      <c r="WAE6" s="161"/>
      <c r="WAF6" s="161"/>
      <c r="WAG6" s="161"/>
      <c r="WAH6" s="161"/>
      <c r="WAI6" s="161"/>
      <c r="WAJ6" s="161"/>
      <c r="WAK6" s="161"/>
      <c r="WAL6" s="161"/>
      <c r="WAM6" s="161"/>
      <c r="WAN6" s="161"/>
      <c r="WAO6" s="161"/>
      <c r="WAP6" s="161"/>
      <c r="WAQ6" s="161"/>
      <c r="WAR6" s="161"/>
      <c r="WAS6" s="161"/>
      <c r="WAT6" s="161"/>
      <c r="WAU6" s="161"/>
      <c r="WAV6" s="161"/>
      <c r="WAW6" s="161"/>
      <c r="WAX6" s="161"/>
      <c r="WAY6" s="161"/>
      <c r="WAZ6" s="161"/>
      <c r="WBA6" s="161"/>
      <c r="WBB6" s="161"/>
      <c r="WBC6" s="161"/>
      <c r="WBD6" s="161"/>
      <c r="WBE6" s="161"/>
      <c r="WBF6" s="161"/>
      <c r="WBG6" s="161"/>
      <c r="WBH6" s="161"/>
      <c r="WBI6" s="161"/>
      <c r="WBJ6" s="161"/>
      <c r="WBK6" s="161"/>
      <c r="WBL6" s="161"/>
      <c r="WBM6" s="161"/>
      <c r="WBN6" s="161"/>
      <c r="WBO6" s="161"/>
      <c r="WBP6" s="161"/>
      <c r="WBQ6" s="161"/>
      <c r="WBR6" s="161"/>
      <c r="WBS6" s="161"/>
      <c r="WBT6" s="161"/>
      <c r="WBU6" s="161"/>
      <c r="WBV6" s="161"/>
      <c r="WBW6" s="161"/>
      <c r="WBX6" s="161"/>
      <c r="WBY6" s="161"/>
      <c r="WBZ6" s="161"/>
      <c r="WCA6" s="161"/>
      <c r="WCB6" s="161"/>
      <c r="WCC6" s="161"/>
      <c r="WCD6" s="161"/>
      <c r="WCE6" s="161"/>
      <c r="WCF6" s="161"/>
      <c r="WCG6" s="161"/>
      <c r="WCH6" s="161"/>
      <c r="WCI6" s="161"/>
      <c r="WCJ6" s="161"/>
      <c r="WCK6" s="161"/>
      <c r="WCL6" s="161"/>
      <c r="WCM6" s="161"/>
      <c r="WCN6" s="161"/>
      <c r="WCO6" s="161"/>
      <c r="WCP6" s="161"/>
      <c r="WCQ6" s="161"/>
      <c r="WCR6" s="161"/>
      <c r="WCS6" s="161"/>
      <c r="WCT6" s="161"/>
      <c r="WCU6" s="161"/>
      <c r="WCV6" s="161"/>
      <c r="WCW6" s="161"/>
      <c r="WCX6" s="161"/>
      <c r="WCY6" s="161"/>
      <c r="WCZ6" s="161"/>
      <c r="WDA6" s="161"/>
      <c r="WDB6" s="161"/>
      <c r="WDC6" s="161"/>
      <c r="WDD6" s="161"/>
      <c r="WDE6" s="161"/>
      <c r="WDF6" s="161"/>
      <c r="WDG6" s="161"/>
      <c r="WDH6" s="161"/>
      <c r="WDI6" s="161"/>
      <c r="WDJ6" s="161"/>
      <c r="WDK6" s="161"/>
      <c r="WDL6" s="161"/>
      <c r="WDM6" s="161"/>
      <c r="WDN6" s="161"/>
      <c r="WDO6" s="161"/>
      <c r="WDP6" s="161"/>
      <c r="WDQ6" s="161"/>
      <c r="WDR6" s="161"/>
      <c r="WDS6" s="161"/>
      <c r="WDT6" s="161"/>
      <c r="WDU6" s="161"/>
      <c r="WDV6" s="161"/>
      <c r="WDW6" s="161"/>
      <c r="WDX6" s="161"/>
      <c r="WDY6" s="161"/>
      <c r="WDZ6" s="161"/>
      <c r="WEA6" s="161"/>
      <c r="WEB6" s="161"/>
      <c r="WEC6" s="161"/>
      <c r="WED6" s="161"/>
      <c r="WEE6" s="161"/>
      <c r="WEF6" s="161"/>
      <c r="WEG6" s="161"/>
      <c r="WEH6" s="161"/>
      <c r="WEI6" s="161"/>
      <c r="WEJ6" s="161"/>
      <c r="WEK6" s="161"/>
      <c r="WEL6" s="161"/>
      <c r="WEM6" s="161"/>
      <c r="WEN6" s="161"/>
      <c r="WEO6" s="161"/>
      <c r="WEP6" s="161"/>
      <c r="WEQ6" s="161"/>
      <c r="WER6" s="161"/>
      <c r="WES6" s="161"/>
      <c r="WET6" s="161"/>
      <c r="WEU6" s="161"/>
      <c r="WEV6" s="161"/>
      <c r="WEW6" s="161"/>
      <c r="WEX6" s="161"/>
      <c r="WEY6" s="161"/>
      <c r="WEZ6" s="161"/>
      <c r="WFA6" s="161"/>
      <c r="WFB6" s="161"/>
      <c r="WFC6" s="161"/>
      <c r="WFD6" s="161"/>
      <c r="WFE6" s="161"/>
      <c r="WFF6" s="161"/>
      <c r="WFG6" s="161"/>
      <c r="WFH6" s="161"/>
      <c r="WFI6" s="161"/>
      <c r="WFJ6" s="161"/>
      <c r="WFK6" s="161"/>
      <c r="WFL6" s="161"/>
      <c r="WFM6" s="161"/>
      <c r="WFN6" s="161"/>
      <c r="WFO6" s="161"/>
      <c r="WFP6" s="161"/>
      <c r="WFQ6" s="161"/>
      <c r="WFR6" s="161"/>
      <c r="WFS6" s="161"/>
      <c r="WFT6" s="161"/>
      <c r="WFU6" s="161"/>
      <c r="WFV6" s="161"/>
      <c r="WFW6" s="161"/>
      <c r="WFX6" s="161"/>
      <c r="WFY6" s="161"/>
      <c r="WFZ6" s="161"/>
      <c r="WGA6" s="161"/>
      <c r="WGB6" s="161"/>
      <c r="WGC6" s="161"/>
      <c r="WGD6" s="161"/>
      <c r="WGE6" s="161"/>
      <c r="WGF6" s="161"/>
      <c r="WGG6" s="161"/>
      <c r="WGH6" s="161"/>
      <c r="WGI6" s="161"/>
      <c r="WGJ6" s="161"/>
      <c r="WGK6" s="161"/>
      <c r="WGL6" s="161"/>
      <c r="WGM6" s="161"/>
      <c r="WGN6" s="161"/>
      <c r="WGO6" s="161"/>
      <c r="WGP6" s="161"/>
      <c r="WGQ6" s="161"/>
      <c r="WGR6" s="161"/>
      <c r="WGS6" s="161"/>
      <c r="WGT6" s="161"/>
      <c r="WGU6" s="161"/>
      <c r="WGV6" s="161"/>
      <c r="WGW6" s="161"/>
      <c r="WGX6" s="161"/>
      <c r="WGY6" s="161"/>
      <c r="WGZ6" s="161"/>
      <c r="WHA6" s="161"/>
      <c r="WHB6" s="161"/>
      <c r="WHC6" s="161"/>
      <c r="WHD6" s="161"/>
      <c r="WHE6" s="161"/>
      <c r="WHF6" s="161"/>
      <c r="WHG6" s="161"/>
      <c r="WHH6" s="161"/>
      <c r="WHI6" s="161"/>
      <c r="WHJ6" s="161"/>
      <c r="WHK6" s="161"/>
      <c r="WHL6" s="161"/>
      <c r="WHM6" s="161"/>
      <c r="WHN6" s="161"/>
      <c r="WHO6" s="161"/>
      <c r="WHP6" s="161"/>
      <c r="WHQ6" s="161"/>
      <c r="WHR6" s="161"/>
      <c r="WHS6" s="161"/>
      <c r="WHT6" s="161"/>
      <c r="WHU6" s="161"/>
      <c r="WHV6" s="161"/>
      <c r="WHW6" s="161"/>
      <c r="WHX6" s="161"/>
      <c r="WHY6" s="161"/>
      <c r="WHZ6" s="161"/>
      <c r="WIA6" s="161"/>
      <c r="WIB6" s="161"/>
      <c r="WIC6" s="161"/>
      <c r="WID6" s="161"/>
      <c r="WIE6" s="161"/>
      <c r="WIF6" s="161"/>
      <c r="WIG6" s="161"/>
      <c r="WIH6" s="161"/>
      <c r="WII6" s="161"/>
      <c r="WIJ6" s="161"/>
      <c r="WIK6" s="161"/>
      <c r="WIL6" s="161"/>
      <c r="WIM6" s="161"/>
      <c r="WIN6" s="161"/>
      <c r="WIO6" s="161"/>
      <c r="WIP6" s="161"/>
      <c r="WIQ6" s="161"/>
      <c r="WIR6" s="161"/>
      <c r="WIS6" s="161"/>
      <c r="WIT6" s="161"/>
      <c r="WIU6" s="161"/>
      <c r="WIV6" s="161"/>
      <c r="WIW6" s="161"/>
      <c r="WIX6" s="161"/>
      <c r="WIY6" s="161"/>
      <c r="WIZ6" s="161"/>
      <c r="WJA6" s="161"/>
      <c r="WJB6" s="161"/>
      <c r="WJC6" s="161"/>
      <c r="WJD6" s="161"/>
      <c r="WJE6" s="161"/>
      <c r="WJF6" s="161"/>
      <c r="WJG6" s="161"/>
      <c r="WJH6" s="161"/>
      <c r="WJI6" s="161"/>
      <c r="WJJ6" s="161"/>
      <c r="WJK6" s="161"/>
      <c r="WJL6" s="161"/>
      <c r="WJM6" s="161"/>
      <c r="WJN6" s="161"/>
      <c r="WJO6" s="161"/>
      <c r="WJP6" s="161"/>
      <c r="WJQ6" s="161"/>
      <c r="WJR6" s="161"/>
      <c r="WJS6" s="161"/>
      <c r="WJT6" s="161"/>
      <c r="WJU6" s="161"/>
      <c r="WJV6" s="161"/>
      <c r="WJW6" s="161"/>
      <c r="WJX6" s="161"/>
      <c r="WJY6" s="161"/>
      <c r="WJZ6" s="161"/>
      <c r="WKA6" s="161"/>
      <c r="WKB6" s="161"/>
      <c r="WKC6" s="161"/>
      <c r="WKD6" s="161"/>
      <c r="WKE6" s="161"/>
      <c r="WKF6" s="161"/>
      <c r="WKG6" s="161"/>
      <c r="WKH6" s="161"/>
      <c r="WKI6" s="161"/>
      <c r="WKJ6" s="161"/>
      <c r="WKK6" s="161"/>
      <c r="WKL6" s="161"/>
      <c r="WKM6" s="161"/>
      <c r="WKN6" s="161"/>
      <c r="WKO6" s="161"/>
      <c r="WKP6" s="161"/>
      <c r="WKQ6" s="161"/>
      <c r="WKR6" s="161"/>
      <c r="WKS6" s="161"/>
      <c r="WKT6" s="161"/>
      <c r="WKU6" s="161"/>
      <c r="WKV6" s="161"/>
      <c r="WKW6" s="161"/>
      <c r="WKX6" s="161"/>
      <c r="WKY6" s="161"/>
      <c r="WKZ6" s="161"/>
      <c r="WLA6" s="161"/>
      <c r="WLB6" s="161"/>
      <c r="WLC6" s="161"/>
      <c r="WLD6" s="161"/>
      <c r="WLE6" s="161"/>
      <c r="WLF6" s="161"/>
      <c r="WLG6" s="161"/>
      <c r="WLH6" s="161"/>
      <c r="WLI6" s="161"/>
      <c r="WLJ6" s="161"/>
      <c r="WLK6" s="161"/>
      <c r="WLL6" s="161"/>
      <c r="WLM6" s="161"/>
      <c r="WLN6" s="161"/>
      <c r="WLO6" s="161"/>
      <c r="WLP6" s="161"/>
      <c r="WLQ6" s="161"/>
      <c r="WLR6" s="161"/>
      <c r="WLS6" s="161"/>
      <c r="WLT6" s="161"/>
      <c r="WLU6" s="161"/>
      <c r="WLV6" s="161"/>
      <c r="WLW6" s="161"/>
      <c r="WLX6" s="161"/>
      <c r="WLY6" s="161"/>
      <c r="WLZ6" s="161"/>
      <c r="WMA6" s="161"/>
      <c r="WMB6" s="161"/>
      <c r="WMC6" s="161"/>
      <c r="WMD6" s="161"/>
      <c r="WME6" s="161"/>
      <c r="WMF6" s="161"/>
      <c r="WMG6" s="161"/>
      <c r="WMH6" s="161"/>
      <c r="WMI6" s="161"/>
      <c r="WMJ6" s="161"/>
      <c r="WMK6" s="161"/>
      <c r="WML6" s="161"/>
      <c r="WMM6" s="161"/>
      <c r="WMN6" s="161"/>
      <c r="WMO6" s="161"/>
      <c r="WMP6" s="161"/>
      <c r="WMQ6" s="161"/>
      <c r="WMR6" s="161"/>
      <c r="WMS6" s="161"/>
      <c r="WMT6" s="161"/>
      <c r="WMU6" s="161"/>
      <c r="WMV6" s="161"/>
      <c r="WMW6" s="161"/>
      <c r="WMX6" s="161"/>
      <c r="WMY6" s="161"/>
      <c r="WMZ6" s="161"/>
      <c r="WNA6" s="161"/>
      <c r="WNB6" s="161"/>
      <c r="WNC6" s="161"/>
      <c r="WND6" s="161"/>
      <c r="WNE6" s="161"/>
      <c r="WNF6" s="161"/>
      <c r="WNG6" s="161"/>
      <c r="WNH6" s="161"/>
      <c r="WNI6" s="161"/>
      <c r="WNJ6" s="161"/>
      <c r="WNK6" s="161"/>
      <c r="WNL6" s="161"/>
      <c r="WNM6" s="161"/>
      <c r="WNN6" s="161"/>
      <c r="WNO6" s="161"/>
      <c r="WNP6" s="161"/>
      <c r="WNQ6" s="161"/>
      <c r="WNR6" s="161"/>
      <c r="WNS6" s="161"/>
      <c r="WNT6" s="161"/>
      <c r="WNU6" s="161"/>
      <c r="WNV6" s="161"/>
      <c r="WNW6" s="161"/>
      <c r="WNX6" s="161"/>
      <c r="WNY6" s="161"/>
      <c r="WNZ6" s="161"/>
      <c r="WOA6" s="161"/>
      <c r="WOB6" s="161"/>
      <c r="WOC6" s="161"/>
      <c r="WOD6" s="161"/>
      <c r="WOE6" s="161"/>
      <c r="WOF6" s="161"/>
      <c r="WOG6" s="161"/>
      <c r="WOH6" s="161"/>
      <c r="WOI6" s="161"/>
      <c r="WOJ6" s="161"/>
      <c r="WOK6" s="161"/>
      <c r="WOL6" s="161"/>
      <c r="WOM6" s="161"/>
      <c r="WON6" s="161"/>
      <c r="WOO6" s="161"/>
      <c r="WOP6" s="161"/>
      <c r="WOQ6" s="161"/>
      <c r="WOR6" s="161"/>
      <c r="WOS6" s="161"/>
      <c r="WOT6" s="161"/>
      <c r="WOU6" s="161"/>
      <c r="WOV6" s="161"/>
      <c r="WOW6" s="161"/>
      <c r="WOX6" s="161"/>
      <c r="WOY6" s="161"/>
      <c r="WOZ6" s="161"/>
      <c r="WPA6" s="161"/>
      <c r="WPB6" s="161"/>
      <c r="WPC6" s="161"/>
      <c r="WPD6" s="161"/>
      <c r="WPE6" s="161"/>
      <c r="WPF6" s="161"/>
      <c r="WPG6" s="161"/>
      <c r="WPH6" s="161"/>
      <c r="WPI6" s="161"/>
      <c r="WPJ6" s="161"/>
      <c r="WPK6" s="161"/>
      <c r="WPL6" s="161"/>
      <c r="WPM6" s="161"/>
      <c r="WPN6" s="161"/>
      <c r="WPO6" s="161"/>
      <c r="WPP6" s="161"/>
      <c r="WPQ6" s="161"/>
      <c r="WPR6" s="161"/>
      <c r="WPS6" s="161"/>
      <c r="WPT6" s="161"/>
      <c r="WPU6" s="161"/>
      <c r="WPV6" s="161"/>
      <c r="WPW6" s="161"/>
      <c r="WPX6" s="161"/>
      <c r="WPY6" s="161"/>
      <c r="WPZ6" s="161"/>
      <c r="WQA6" s="161"/>
      <c r="WQB6" s="161"/>
      <c r="WQC6" s="161"/>
      <c r="WQD6" s="161"/>
      <c r="WQE6" s="161"/>
      <c r="WQF6" s="161"/>
      <c r="WQG6" s="161"/>
      <c r="WQH6" s="161"/>
      <c r="WQI6" s="161"/>
      <c r="WQJ6" s="161"/>
      <c r="WQK6" s="161"/>
      <c r="WQL6" s="161"/>
      <c r="WQM6" s="161"/>
      <c r="WQN6" s="161"/>
      <c r="WQO6" s="161"/>
      <c r="WQP6" s="161"/>
      <c r="WQQ6" s="161"/>
      <c r="WQR6" s="161"/>
      <c r="WQS6" s="161"/>
      <c r="WQT6" s="161"/>
      <c r="WQU6" s="161"/>
      <c r="WQV6" s="161"/>
      <c r="WQW6" s="161"/>
      <c r="WQX6" s="161"/>
      <c r="WQY6" s="161"/>
      <c r="WQZ6" s="161"/>
      <c r="WRA6" s="161"/>
      <c r="WRB6" s="161"/>
      <c r="WRC6" s="161"/>
      <c r="WRD6" s="161"/>
      <c r="WRE6" s="161"/>
      <c r="WRF6" s="161"/>
      <c r="WRG6" s="161"/>
      <c r="WRH6" s="161"/>
      <c r="WRI6" s="161"/>
      <c r="WRJ6" s="161"/>
      <c r="WRK6" s="161"/>
      <c r="WRL6" s="161"/>
      <c r="WRM6" s="161"/>
      <c r="WRN6" s="161"/>
      <c r="WRO6" s="161"/>
      <c r="WRP6" s="161"/>
      <c r="WRQ6" s="161"/>
      <c r="WRR6" s="161"/>
      <c r="WRS6" s="161"/>
      <c r="WRT6" s="161"/>
      <c r="WRU6" s="161"/>
      <c r="WRV6" s="161"/>
      <c r="WRW6" s="161"/>
      <c r="WRX6" s="161"/>
      <c r="WRY6" s="161"/>
      <c r="WRZ6" s="161"/>
      <c r="WSA6" s="161"/>
      <c r="WSB6" s="161"/>
      <c r="WSC6" s="161"/>
      <c r="WSD6" s="161"/>
      <c r="WSE6" s="161"/>
      <c r="WSF6" s="161"/>
      <c r="WSG6" s="161"/>
      <c r="WSH6" s="161"/>
      <c r="WSI6" s="161"/>
      <c r="WSJ6" s="161"/>
      <c r="WSK6" s="161"/>
      <c r="WSL6" s="161"/>
      <c r="WSM6" s="161"/>
      <c r="WSN6" s="161"/>
      <c r="WSO6" s="161"/>
      <c r="WSP6" s="161"/>
      <c r="WSQ6" s="161"/>
      <c r="WSR6" s="161"/>
      <c r="WSS6" s="161"/>
      <c r="WST6" s="161"/>
      <c r="WSU6" s="161"/>
      <c r="WSV6" s="161"/>
      <c r="WSW6" s="161"/>
      <c r="WSX6" s="161"/>
      <c r="WSY6" s="161"/>
      <c r="WSZ6" s="161"/>
      <c r="WTA6" s="161"/>
      <c r="WTB6" s="161"/>
      <c r="WTC6" s="161"/>
      <c r="WTD6" s="161"/>
      <c r="WTE6" s="161"/>
      <c r="WTF6" s="161"/>
      <c r="WTG6" s="161"/>
      <c r="WTH6" s="161"/>
      <c r="WTI6" s="161"/>
      <c r="WTJ6" s="161"/>
      <c r="WTK6" s="161"/>
      <c r="WTL6" s="161"/>
      <c r="WTM6" s="161"/>
      <c r="WTN6" s="161"/>
      <c r="WTO6" s="161"/>
      <c r="WTP6" s="161"/>
      <c r="WTQ6" s="161"/>
      <c r="WTR6" s="161"/>
      <c r="WTS6" s="161"/>
      <c r="WTT6" s="161"/>
      <c r="WTU6" s="161"/>
      <c r="WTV6" s="161"/>
      <c r="WTW6" s="161"/>
      <c r="WTX6" s="161"/>
      <c r="WTY6" s="161"/>
      <c r="WTZ6" s="161"/>
      <c r="WUA6" s="161"/>
      <c r="WUB6" s="161"/>
      <c r="WUC6" s="161"/>
      <c r="WUD6" s="161"/>
      <c r="WUE6" s="161"/>
      <c r="WUF6" s="161"/>
      <c r="WUG6" s="161"/>
      <c r="WUH6" s="161"/>
      <c r="WUI6" s="161"/>
      <c r="WUJ6" s="161"/>
      <c r="WUK6" s="161"/>
      <c r="WUL6" s="161"/>
      <c r="WUM6" s="161"/>
      <c r="WUN6" s="161"/>
      <c r="WUO6" s="161"/>
      <c r="WUP6" s="161"/>
      <c r="WUQ6" s="161"/>
      <c r="WUR6" s="161"/>
      <c r="WUS6" s="161"/>
      <c r="WUT6" s="161"/>
      <c r="WUU6" s="161"/>
      <c r="WUV6" s="161"/>
      <c r="WUW6" s="161"/>
      <c r="WUX6" s="161"/>
      <c r="WUY6" s="161"/>
      <c r="WUZ6" s="161"/>
      <c r="WVA6" s="161"/>
      <c r="WVB6" s="161"/>
      <c r="WVC6" s="161"/>
      <c r="WVD6" s="161"/>
      <c r="WVE6" s="161"/>
      <c r="WVF6" s="161"/>
      <c r="WVG6" s="161"/>
      <c r="WVH6" s="161"/>
      <c r="WVI6" s="161"/>
      <c r="WVJ6" s="161"/>
      <c r="WVK6" s="161"/>
      <c r="WVL6" s="161"/>
      <c r="WVM6" s="161"/>
      <c r="WVN6" s="161"/>
      <c r="WVO6" s="161"/>
      <c r="WVP6" s="161"/>
      <c r="WVQ6" s="161"/>
      <c r="WVR6" s="161"/>
      <c r="WVS6" s="161"/>
      <c r="WVT6" s="161"/>
      <c r="WVU6" s="161"/>
      <c r="WVV6" s="161"/>
      <c r="WVW6" s="161"/>
      <c r="WVX6" s="161"/>
      <c r="WVY6" s="161"/>
      <c r="WVZ6" s="161"/>
      <c r="WWA6" s="161"/>
      <c r="WWB6" s="161"/>
      <c r="WWC6" s="161"/>
      <c r="WWD6" s="161"/>
      <c r="WWE6" s="161"/>
      <c r="WWF6" s="161"/>
      <c r="WWG6" s="161"/>
      <c r="WWH6" s="161"/>
      <c r="WWI6" s="161"/>
      <c r="WWJ6" s="161"/>
      <c r="WWK6" s="161"/>
      <c r="WWL6" s="161"/>
      <c r="WWM6" s="161"/>
      <c r="WWN6" s="161"/>
      <c r="WWO6" s="161"/>
      <c r="WWP6" s="161"/>
      <c r="WWQ6" s="161"/>
      <c r="WWR6" s="161"/>
      <c r="WWS6" s="161"/>
      <c r="WWT6" s="161"/>
      <c r="WWU6" s="161"/>
      <c r="WWV6" s="161"/>
      <c r="WWW6" s="161"/>
      <c r="WWX6" s="161"/>
      <c r="WWY6" s="161"/>
      <c r="WWZ6" s="161"/>
      <c r="WXA6" s="161"/>
      <c r="WXB6" s="161"/>
      <c r="WXC6" s="161"/>
      <c r="WXD6" s="161"/>
      <c r="WXE6" s="161"/>
      <c r="WXF6" s="161"/>
      <c r="WXG6" s="161"/>
      <c r="WXH6" s="161"/>
      <c r="WXI6" s="161"/>
      <c r="WXJ6" s="161"/>
      <c r="WXK6" s="161"/>
      <c r="WXL6" s="161"/>
      <c r="WXM6" s="161"/>
      <c r="WXN6" s="161"/>
      <c r="WXO6" s="161"/>
      <c r="WXP6" s="161"/>
      <c r="WXQ6" s="161"/>
      <c r="WXR6" s="161"/>
      <c r="WXS6" s="161"/>
      <c r="WXT6" s="161"/>
      <c r="WXU6" s="161"/>
      <c r="WXV6" s="161"/>
      <c r="WXW6" s="161"/>
      <c r="WXX6" s="161"/>
      <c r="WXY6" s="161"/>
      <c r="WXZ6" s="161"/>
      <c r="WYA6" s="161"/>
      <c r="WYB6" s="161"/>
      <c r="WYC6" s="161"/>
      <c r="WYD6" s="161"/>
      <c r="WYE6" s="161"/>
      <c r="WYF6" s="161"/>
      <c r="WYG6" s="161"/>
      <c r="WYH6" s="161"/>
      <c r="WYI6" s="161"/>
      <c r="WYJ6" s="161"/>
      <c r="WYK6" s="161"/>
      <c r="WYL6" s="161"/>
      <c r="WYM6" s="161"/>
      <c r="WYN6" s="161"/>
      <c r="WYO6" s="161"/>
      <c r="WYP6" s="161"/>
      <c r="WYQ6" s="161"/>
      <c r="WYR6" s="161"/>
      <c r="WYS6" s="161"/>
      <c r="WYT6" s="161"/>
      <c r="WYU6" s="161"/>
      <c r="WYV6" s="161"/>
      <c r="WYW6" s="161"/>
      <c r="WYX6" s="161"/>
      <c r="WYY6" s="161"/>
      <c r="WYZ6" s="161"/>
      <c r="WZA6" s="161"/>
      <c r="WZB6" s="161"/>
      <c r="WZC6" s="161"/>
      <c r="WZD6" s="161"/>
      <c r="WZE6" s="161"/>
      <c r="WZF6" s="161"/>
      <c r="WZG6" s="161"/>
      <c r="WZH6" s="161"/>
      <c r="WZI6" s="161"/>
      <c r="WZJ6" s="161"/>
      <c r="WZK6" s="161"/>
      <c r="WZL6" s="161"/>
      <c r="WZM6" s="161"/>
      <c r="WZN6" s="161"/>
      <c r="WZO6" s="161"/>
      <c r="WZP6" s="161"/>
      <c r="WZQ6" s="161"/>
      <c r="WZR6" s="161"/>
      <c r="WZS6" s="161"/>
      <c r="WZT6" s="161"/>
      <c r="WZU6" s="161"/>
      <c r="WZV6" s="161"/>
      <c r="WZW6" s="161"/>
      <c r="WZX6" s="161"/>
      <c r="WZY6" s="161"/>
      <c r="WZZ6" s="161"/>
      <c r="XAA6" s="161"/>
      <c r="XAB6" s="161"/>
      <c r="XAC6" s="161"/>
      <c r="XAD6" s="161"/>
      <c r="XAE6" s="161"/>
      <c r="XAF6" s="161"/>
      <c r="XAG6" s="161"/>
      <c r="XAH6" s="161"/>
      <c r="XAI6" s="161"/>
      <c r="XAJ6" s="161"/>
      <c r="XAK6" s="161"/>
      <c r="XAL6" s="161"/>
      <c r="XAM6" s="161"/>
      <c r="XAN6" s="161"/>
      <c r="XAO6" s="161"/>
      <c r="XAP6" s="161"/>
      <c r="XAQ6" s="161"/>
      <c r="XAR6" s="161"/>
      <c r="XAS6" s="161"/>
      <c r="XAT6" s="161"/>
      <c r="XAU6" s="161"/>
      <c r="XAV6" s="161"/>
      <c r="XAW6" s="161"/>
      <c r="XAX6" s="161"/>
      <c r="XAY6" s="161"/>
      <c r="XAZ6" s="161"/>
      <c r="XBA6" s="161"/>
      <c r="XBB6" s="161"/>
      <c r="XBC6" s="161"/>
      <c r="XBD6" s="161"/>
      <c r="XBE6" s="161"/>
      <c r="XBF6" s="161"/>
      <c r="XBG6" s="161"/>
      <c r="XBH6" s="161"/>
      <c r="XBI6" s="161"/>
      <c r="XBJ6" s="161"/>
      <c r="XBK6" s="161"/>
      <c r="XBL6" s="161"/>
      <c r="XBM6" s="161"/>
      <c r="XBN6" s="161"/>
      <c r="XBO6" s="161"/>
      <c r="XBP6" s="161"/>
      <c r="XBQ6" s="161"/>
      <c r="XBR6" s="161"/>
      <c r="XBS6" s="161"/>
      <c r="XBT6" s="161"/>
      <c r="XBU6" s="161"/>
      <c r="XBV6" s="161"/>
      <c r="XBW6" s="161"/>
      <c r="XBX6" s="161"/>
      <c r="XBY6" s="161"/>
      <c r="XBZ6" s="161"/>
      <c r="XCA6" s="161"/>
      <c r="XCB6" s="161"/>
      <c r="XCC6" s="161"/>
      <c r="XCD6" s="161"/>
      <c r="XCE6" s="161"/>
      <c r="XCF6" s="161"/>
      <c r="XCG6" s="161"/>
      <c r="XCH6" s="161"/>
      <c r="XCI6" s="161"/>
      <c r="XCJ6" s="161"/>
      <c r="XCK6" s="161"/>
      <c r="XCL6" s="161"/>
      <c r="XCM6" s="161"/>
      <c r="XCN6" s="161"/>
      <c r="XCO6" s="161"/>
      <c r="XCP6" s="161"/>
      <c r="XCQ6" s="161"/>
      <c r="XCR6" s="161"/>
      <c r="XCS6" s="161"/>
      <c r="XCT6" s="161"/>
      <c r="XCU6" s="161"/>
      <c r="XCV6" s="161"/>
      <c r="XCW6" s="161"/>
      <c r="XCX6" s="161"/>
      <c r="XCY6" s="161"/>
      <c r="XCZ6" s="161"/>
      <c r="XDA6" s="161"/>
      <c r="XDB6" s="161"/>
      <c r="XDC6" s="161"/>
      <c r="XDD6" s="161"/>
      <c r="XDE6" s="161"/>
      <c r="XDF6" s="161"/>
      <c r="XDG6" s="161"/>
      <c r="XDH6" s="161"/>
      <c r="XDI6" s="161"/>
      <c r="XDJ6" s="161"/>
      <c r="XDK6" s="161"/>
      <c r="XDL6" s="161"/>
      <c r="XDM6" s="161"/>
      <c r="XDN6" s="161"/>
      <c r="XDO6" s="161"/>
      <c r="XDP6" s="161"/>
      <c r="XDQ6" s="161"/>
      <c r="XDR6" s="161"/>
      <c r="XDS6" s="161"/>
      <c r="XDT6" s="161"/>
      <c r="XDU6" s="161"/>
      <c r="XDV6" s="161"/>
      <c r="XDW6" s="161"/>
      <c r="XDX6" s="161"/>
      <c r="XDY6" s="161"/>
      <c r="XDZ6" s="161"/>
      <c r="XEA6" s="161"/>
      <c r="XEB6" s="161"/>
      <c r="XEC6" s="161"/>
      <c r="XED6" s="161"/>
      <c r="XEE6" s="161"/>
      <c r="XEF6" s="161"/>
    </row>
    <row r="7" spans="1:16360" s="160" customFormat="1" ht="15" x14ac:dyDescent="0.25">
      <c r="A7" s="162" t="s">
        <v>99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</row>
    <row r="8" spans="1:16360" s="160" customFormat="1" ht="15" x14ac:dyDescent="0.25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</row>
    <row r="9" spans="1:16360" s="160" customFormat="1" ht="15" x14ac:dyDescent="0.25">
      <c r="A9" s="162" t="s">
        <v>370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</row>
    <row r="10" spans="1:16360" s="160" customFormat="1" ht="15" x14ac:dyDescent="0.25">
      <c r="A10" s="160" t="s">
        <v>371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</row>
    <row r="11" spans="1:16360" s="160" customFormat="1" ht="15" x14ac:dyDescent="0.25">
      <c r="A11" s="162" t="s">
        <v>372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</row>
    <row r="12" spans="1:16360" s="160" customFormat="1" ht="15" x14ac:dyDescent="0.25"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</row>
    <row r="13" spans="1:16360" s="160" customFormat="1" ht="15.75" thickBot="1" x14ac:dyDescent="0.3">
      <c r="A13" s="159" t="s">
        <v>369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159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</row>
    <row r="14" spans="1:16360" x14ac:dyDescent="0.25">
      <c r="A14" s="85" t="s">
        <v>194</v>
      </c>
      <c r="B14" s="2" t="s">
        <v>21</v>
      </c>
      <c r="C14" s="2"/>
      <c r="D14" s="2"/>
      <c r="E14" s="2"/>
      <c r="F14" s="2"/>
      <c r="G14" s="2"/>
      <c r="H14" s="2" t="s">
        <v>74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 t="s">
        <v>78</v>
      </c>
      <c r="AN14" s="2"/>
      <c r="AO14" s="2"/>
      <c r="AP14" s="2"/>
      <c r="AQ14" s="2" t="s">
        <v>98</v>
      </c>
      <c r="AR14" s="2"/>
      <c r="AS14" s="2"/>
      <c r="AT14" s="2"/>
      <c r="AU14" s="2"/>
      <c r="AV14" s="2"/>
      <c r="AW14" s="2" t="s">
        <v>75</v>
      </c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89"/>
    </row>
    <row r="15" spans="1:16360" x14ac:dyDescent="0.25">
      <c r="A15" s="86"/>
      <c r="B15" s="3"/>
      <c r="C15" s="3"/>
      <c r="D15" s="3"/>
      <c r="E15" s="3"/>
      <c r="F15" s="3"/>
      <c r="G15" s="3"/>
      <c r="H15" s="3" t="s">
        <v>49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4"/>
      <c r="V15" s="3" t="s">
        <v>267</v>
      </c>
      <c r="W15" s="3"/>
      <c r="X15" s="3"/>
      <c r="Y15" s="3"/>
      <c r="Z15" s="3"/>
      <c r="AA15" s="3"/>
      <c r="AB15" s="3"/>
      <c r="AC15" s="3"/>
      <c r="AD15" s="3"/>
      <c r="AE15" s="3"/>
      <c r="AF15" s="3" t="s">
        <v>272</v>
      </c>
      <c r="AG15" s="3"/>
      <c r="AH15" s="3"/>
      <c r="AI15" s="3" t="s">
        <v>50</v>
      </c>
      <c r="AJ15" s="3"/>
      <c r="AK15" s="3"/>
      <c r="AL15" s="3"/>
      <c r="AM15" s="5" t="s">
        <v>80</v>
      </c>
      <c r="AN15" s="6" t="s">
        <v>81</v>
      </c>
      <c r="AO15" s="3" t="s">
        <v>79</v>
      </c>
      <c r="AP15" s="6" t="s">
        <v>82</v>
      </c>
      <c r="AQ15" s="3" t="s">
        <v>87</v>
      </c>
      <c r="AR15" s="3" t="s">
        <v>88</v>
      </c>
      <c r="AS15" s="3" t="s">
        <v>89</v>
      </c>
      <c r="AT15" s="3" t="s">
        <v>91</v>
      </c>
      <c r="AU15" s="3" t="s">
        <v>90</v>
      </c>
      <c r="AV15" s="3" t="s">
        <v>91</v>
      </c>
      <c r="AW15" s="3" t="s">
        <v>1</v>
      </c>
      <c r="AX15" s="3" t="s">
        <v>55</v>
      </c>
      <c r="AY15" s="90" t="s">
        <v>59</v>
      </c>
      <c r="AZ15" s="90"/>
      <c r="BA15" s="90"/>
      <c r="BB15" s="90" t="s">
        <v>62</v>
      </c>
      <c r="BC15" s="90"/>
      <c r="BD15" s="3" t="s">
        <v>283</v>
      </c>
      <c r="BE15" s="3" t="s">
        <v>284</v>
      </c>
      <c r="BF15" s="90" t="s">
        <v>65</v>
      </c>
      <c r="BG15" s="90"/>
      <c r="BH15" s="91"/>
    </row>
    <row r="16" spans="1:16360" x14ac:dyDescent="0.25">
      <c r="A16" s="86"/>
      <c r="B16" s="4"/>
      <c r="C16" s="4"/>
      <c r="D16" s="4"/>
      <c r="E16" s="4"/>
      <c r="F16" s="144"/>
      <c r="G16" s="4"/>
      <c r="H16" s="4"/>
      <c r="I16" s="14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3"/>
      <c r="W16" s="3"/>
      <c r="X16" s="3"/>
      <c r="Y16" s="3"/>
      <c r="Z16" s="3" t="s">
        <v>268</v>
      </c>
      <c r="AA16" s="3"/>
      <c r="AB16" s="3" t="s">
        <v>269</v>
      </c>
      <c r="AC16" s="3"/>
      <c r="AD16" s="3"/>
      <c r="AE16" s="3"/>
      <c r="AF16" s="3" t="s">
        <v>273</v>
      </c>
      <c r="AG16" s="3"/>
      <c r="AH16" s="3"/>
      <c r="AI16" s="4"/>
      <c r="AJ16" s="4"/>
      <c r="AK16" s="4"/>
      <c r="AL16" s="4"/>
      <c r="AM16" s="5"/>
      <c r="AN16" s="6"/>
      <c r="AO16" s="3"/>
      <c r="AP16" s="6"/>
      <c r="AQ16" s="3"/>
      <c r="AR16" s="3"/>
      <c r="AS16" s="3"/>
      <c r="AT16" s="3"/>
      <c r="AU16" s="3"/>
      <c r="AV16" s="3"/>
      <c r="AW16" s="3"/>
      <c r="AX16" s="3"/>
      <c r="AY16" s="10"/>
      <c r="AZ16" s="10"/>
      <c r="BA16" s="10"/>
      <c r="BB16" s="10"/>
      <c r="BC16" s="10"/>
      <c r="BD16" s="3"/>
      <c r="BE16" s="3"/>
      <c r="BF16" s="10"/>
      <c r="BG16" s="10"/>
      <c r="BH16" s="11"/>
    </row>
    <row r="17" spans="1:453 16361:16384" ht="38.25" x14ac:dyDescent="0.25">
      <c r="A17" s="86"/>
      <c r="B17" s="4" t="s">
        <v>6</v>
      </c>
      <c r="C17" s="4" t="s">
        <v>7</v>
      </c>
      <c r="D17" s="4" t="s">
        <v>0</v>
      </c>
      <c r="E17" s="4" t="s">
        <v>1</v>
      </c>
      <c r="F17" s="4" t="s">
        <v>2</v>
      </c>
      <c r="G17" s="4" t="s">
        <v>8</v>
      </c>
      <c r="H17" s="7" t="s">
        <v>9</v>
      </c>
      <c r="I17" s="4" t="s">
        <v>3</v>
      </c>
      <c r="J17" s="4" t="s">
        <v>19</v>
      </c>
      <c r="K17" s="4" t="s">
        <v>10</v>
      </c>
      <c r="L17" s="4" t="s">
        <v>47</v>
      </c>
      <c r="M17" s="4" t="s">
        <v>14</v>
      </c>
      <c r="N17" s="4" t="s">
        <v>13</v>
      </c>
      <c r="O17" s="4" t="s">
        <v>12</v>
      </c>
      <c r="P17" s="4" t="s">
        <v>4</v>
      </c>
      <c r="Q17" s="4" t="s">
        <v>77</v>
      </c>
      <c r="R17" s="4" t="s">
        <v>51</v>
      </c>
      <c r="S17" s="4" t="s">
        <v>52</v>
      </c>
      <c r="T17" s="4" t="s">
        <v>5</v>
      </c>
      <c r="U17" s="4" t="s">
        <v>1</v>
      </c>
      <c r="V17" s="4" t="s">
        <v>266</v>
      </c>
      <c r="W17" s="4" t="s">
        <v>10</v>
      </c>
      <c r="X17" s="8" t="s">
        <v>14</v>
      </c>
      <c r="Y17" s="4" t="s">
        <v>11</v>
      </c>
      <c r="Z17" s="4" t="s">
        <v>13</v>
      </c>
      <c r="AA17" s="4" t="s">
        <v>12</v>
      </c>
      <c r="AB17" s="8" t="s">
        <v>15</v>
      </c>
      <c r="AC17" s="4" t="s">
        <v>16</v>
      </c>
      <c r="AD17" s="9" t="s">
        <v>17</v>
      </c>
      <c r="AE17" s="4" t="s">
        <v>18</v>
      </c>
      <c r="AF17" s="8" t="s">
        <v>274</v>
      </c>
      <c r="AG17" s="4" t="s">
        <v>275</v>
      </c>
      <c r="AH17" s="4" t="s">
        <v>276</v>
      </c>
      <c r="AI17" s="4" t="s">
        <v>22</v>
      </c>
      <c r="AJ17" s="4" t="s">
        <v>262</v>
      </c>
      <c r="AK17" s="4" t="s">
        <v>261</v>
      </c>
      <c r="AL17" s="4" t="s">
        <v>20</v>
      </c>
      <c r="AM17" s="5"/>
      <c r="AN17" s="6"/>
      <c r="AO17" s="3"/>
      <c r="AP17" s="6"/>
      <c r="AQ17" s="3"/>
      <c r="AR17" s="3"/>
      <c r="AS17" s="3"/>
      <c r="AT17" s="3"/>
      <c r="AU17" s="3"/>
      <c r="AV17" s="3"/>
      <c r="AW17" s="3"/>
      <c r="AX17" s="3"/>
      <c r="AY17" s="10" t="s">
        <v>56</v>
      </c>
      <c r="AZ17" s="10" t="s">
        <v>57</v>
      </c>
      <c r="BA17" s="10" t="s">
        <v>58</v>
      </c>
      <c r="BB17" s="10" t="s">
        <v>60</v>
      </c>
      <c r="BC17" s="4" t="s">
        <v>61</v>
      </c>
      <c r="BD17" s="3"/>
      <c r="BE17" s="3"/>
      <c r="BF17" s="10" t="s">
        <v>56</v>
      </c>
      <c r="BG17" s="10" t="s">
        <v>64</v>
      </c>
      <c r="BH17" s="11" t="s">
        <v>63</v>
      </c>
    </row>
    <row r="18" spans="1:453 16361:16384" ht="26.25" thickBot="1" x14ac:dyDescent="0.3">
      <c r="A18" s="122"/>
      <c r="B18" s="123" t="s">
        <v>23</v>
      </c>
      <c r="C18" s="123" t="s">
        <v>24</v>
      </c>
      <c r="D18" s="124" t="s">
        <v>46</v>
      </c>
      <c r="E18" s="123" t="s">
        <v>25</v>
      </c>
      <c r="F18" s="123" t="s">
        <v>26</v>
      </c>
      <c r="G18" s="123" t="s">
        <v>27</v>
      </c>
      <c r="H18" s="124" t="s">
        <v>28</v>
      </c>
      <c r="I18" s="123" t="s">
        <v>29</v>
      </c>
      <c r="J18" s="123" t="s">
        <v>30</v>
      </c>
      <c r="K18" s="123" t="s">
        <v>31</v>
      </c>
      <c r="L18" s="32" t="s">
        <v>32</v>
      </c>
      <c r="M18" s="123" t="s">
        <v>33</v>
      </c>
      <c r="N18" s="123" t="s">
        <v>34</v>
      </c>
      <c r="O18" s="123" t="s">
        <v>35</v>
      </c>
      <c r="P18" s="123" t="s">
        <v>36</v>
      </c>
      <c r="Q18" s="123" t="s">
        <v>37</v>
      </c>
      <c r="R18" s="123" t="s">
        <v>38</v>
      </c>
      <c r="S18" s="123" t="s">
        <v>48</v>
      </c>
      <c r="T18" s="123" t="s">
        <v>39</v>
      </c>
      <c r="U18" s="123" t="s">
        <v>264</v>
      </c>
      <c r="V18" s="123" t="s">
        <v>265</v>
      </c>
      <c r="W18" s="123" t="s">
        <v>40</v>
      </c>
      <c r="X18" s="125" t="s">
        <v>41</v>
      </c>
      <c r="Y18" s="123" t="s">
        <v>42</v>
      </c>
      <c r="Z18" s="123" t="s">
        <v>43</v>
      </c>
      <c r="AA18" s="123" t="s">
        <v>44</v>
      </c>
      <c r="AB18" s="125" t="s">
        <v>53</v>
      </c>
      <c r="AC18" s="123" t="s">
        <v>45</v>
      </c>
      <c r="AD18" s="32" t="s">
        <v>270</v>
      </c>
      <c r="AE18" s="123" t="s">
        <v>271</v>
      </c>
      <c r="AF18" s="125" t="s">
        <v>54</v>
      </c>
      <c r="AG18" s="123" t="s">
        <v>277</v>
      </c>
      <c r="AH18" s="123" t="s">
        <v>278</v>
      </c>
      <c r="AI18" s="44" t="s">
        <v>279</v>
      </c>
      <c r="AJ18" s="123" t="s">
        <v>66</v>
      </c>
      <c r="AK18" s="123" t="s">
        <v>280</v>
      </c>
      <c r="AL18" s="123" t="s">
        <v>281</v>
      </c>
      <c r="AM18" s="125" t="s">
        <v>67</v>
      </c>
      <c r="AN18" s="126" t="s">
        <v>68</v>
      </c>
      <c r="AO18" s="123" t="s">
        <v>69</v>
      </c>
      <c r="AP18" s="126" t="s">
        <v>70</v>
      </c>
      <c r="AQ18" s="127" t="s">
        <v>71</v>
      </c>
      <c r="AR18" s="127" t="s">
        <v>72</v>
      </c>
      <c r="AS18" s="127" t="s">
        <v>73</v>
      </c>
      <c r="AT18" s="127" t="s">
        <v>76</v>
      </c>
      <c r="AU18" s="127" t="s">
        <v>83</v>
      </c>
      <c r="AV18" s="127" t="s">
        <v>84</v>
      </c>
      <c r="AW18" s="127" t="s">
        <v>282</v>
      </c>
      <c r="AX18" s="127" t="s">
        <v>85</v>
      </c>
      <c r="AY18" s="127" t="s">
        <v>92</v>
      </c>
      <c r="AZ18" s="127" t="s">
        <v>86</v>
      </c>
      <c r="BA18" s="127" t="s">
        <v>93</v>
      </c>
      <c r="BB18" s="127" t="s">
        <v>94</v>
      </c>
      <c r="BC18" s="127" t="s">
        <v>95</v>
      </c>
      <c r="BD18" s="127" t="s">
        <v>96</v>
      </c>
      <c r="BE18" s="127" t="s">
        <v>97</v>
      </c>
      <c r="BF18" s="127" t="s">
        <v>285</v>
      </c>
      <c r="BG18" s="127" t="s">
        <v>286</v>
      </c>
      <c r="BH18" s="128" t="s">
        <v>287</v>
      </c>
    </row>
    <row r="19" spans="1:453 16361:16384" x14ac:dyDescent="0.25">
      <c r="A19" s="133">
        <v>1</v>
      </c>
      <c r="B19" s="129" t="s">
        <v>293</v>
      </c>
      <c r="C19" s="53" t="s">
        <v>161</v>
      </c>
      <c r="D19" s="53" t="s">
        <v>196</v>
      </c>
      <c r="E19" s="53" t="s">
        <v>105</v>
      </c>
      <c r="F19" s="145" t="s">
        <v>151</v>
      </c>
      <c r="G19" s="57">
        <v>11126</v>
      </c>
      <c r="H19" s="54" t="s">
        <v>150</v>
      </c>
      <c r="I19" s="150" t="s">
        <v>144</v>
      </c>
      <c r="J19" s="53" t="s">
        <v>145</v>
      </c>
      <c r="K19" s="55">
        <v>41851</v>
      </c>
      <c r="L19" s="56">
        <v>41352.6</v>
      </c>
      <c r="M19" s="57">
        <v>11380</v>
      </c>
      <c r="N19" s="55">
        <v>41852</v>
      </c>
      <c r="O19" s="55">
        <v>42004</v>
      </c>
      <c r="P19" s="53" t="s">
        <v>143</v>
      </c>
      <c r="Q19" s="53" t="s">
        <v>106</v>
      </c>
      <c r="R19" s="53" t="s">
        <v>106</v>
      </c>
      <c r="S19" s="53" t="s">
        <v>106</v>
      </c>
      <c r="T19" s="53" t="s">
        <v>103</v>
      </c>
      <c r="U19" s="53" t="s">
        <v>106</v>
      </c>
      <c r="V19" s="45" t="s">
        <v>122</v>
      </c>
      <c r="W19" s="46">
        <v>41982</v>
      </c>
      <c r="X19" s="47">
        <v>11457</v>
      </c>
      <c r="Y19" s="48" t="s">
        <v>177</v>
      </c>
      <c r="Z19" s="46">
        <v>42005</v>
      </c>
      <c r="AA19" s="46">
        <v>42216</v>
      </c>
      <c r="AB19" s="49" t="s">
        <v>106</v>
      </c>
      <c r="AC19" s="48" t="s">
        <v>106</v>
      </c>
      <c r="AD19" s="50">
        <v>0</v>
      </c>
      <c r="AE19" s="50">
        <v>0</v>
      </c>
      <c r="AF19" s="51" t="s">
        <v>106</v>
      </c>
      <c r="AG19" s="50" t="s">
        <v>106</v>
      </c>
      <c r="AH19" s="50">
        <v>0</v>
      </c>
      <c r="AI19" s="50">
        <v>0</v>
      </c>
      <c r="AJ19" s="50">
        <v>0</v>
      </c>
      <c r="AK19" s="50">
        <v>0</v>
      </c>
      <c r="AL19" s="52">
        <v>0</v>
      </c>
      <c r="AM19" s="59" t="s">
        <v>148</v>
      </c>
      <c r="AN19" s="57">
        <v>11126</v>
      </c>
      <c r="AO19" s="60" t="s">
        <v>152</v>
      </c>
      <c r="AP19" s="57">
        <v>11380</v>
      </c>
      <c r="AQ19" s="121" t="s">
        <v>106</v>
      </c>
      <c r="AR19" s="57" t="s">
        <v>106</v>
      </c>
      <c r="AS19" s="57" t="s">
        <v>106</v>
      </c>
      <c r="AT19" s="57" t="s">
        <v>106</v>
      </c>
      <c r="AU19" s="57" t="s">
        <v>106</v>
      </c>
      <c r="AV19" s="57" t="s">
        <v>106</v>
      </c>
      <c r="AW19" s="57" t="s">
        <v>106</v>
      </c>
      <c r="AX19" s="57" t="s">
        <v>106</v>
      </c>
      <c r="AY19" s="57" t="s">
        <v>106</v>
      </c>
      <c r="AZ19" s="57" t="s">
        <v>106</v>
      </c>
      <c r="BA19" s="57" t="s">
        <v>106</v>
      </c>
      <c r="BB19" s="57" t="s">
        <v>106</v>
      </c>
      <c r="BC19" s="57" t="s">
        <v>106</v>
      </c>
      <c r="BD19" s="57" t="s">
        <v>106</v>
      </c>
      <c r="BE19" s="57" t="s">
        <v>106</v>
      </c>
      <c r="BF19" s="57" t="s">
        <v>106</v>
      </c>
      <c r="BG19" s="57" t="s">
        <v>106</v>
      </c>
      <c r="BH19" s="57" t="s">
        <v>106</v>
      </c>
    </row>
    <row r="20" spans="1:453 16361:16384" x14ac:dyDescent="0.25">
      <c r="A20" s="134"/>
      <c r="B20" s="130"/>
      <c r="C20" s="26"/>
      <c r="D20" s="26"/>
      <c r="E20" s="26"/>
      <c r="F20" s="146"/>
      <c r="G20" s="21"/>
      <c r="H20" s="27"/>
      <c r="I20" s="151"/>
      <c r="J20" s="26"/>
      <c r="K20" s="28"/>
      <c r="L20" s="29"/>
      <c r="M20" s="21"/>
      <c r="N20" s="28"/>
      <c r="O20" s="28"/>
      <c r="P20" s="26"/>
      <c r="Q20" s="26"/>
      <c r="R20" s="26"/>
      <c r="S20" s="26"/>
      <c r="T20" s="26"/>
      <c r="U20" s="26"/>
      <c r="V20" s="14" t="s">
        <v>138</v>
      </c>
      <c r="W20" s="15">
        <v>42215</v>
      </c>
      <c r="X20" s="16">
        <v>11613</v>
      </c>
      <c r="Y20" s="17" t="s">
        <v>178</v>
      </c>
      <c r="Z20" s="15">
        <v>42217</v>
      </c>
      <c r="AA20" s="15">
        <v>42369</v>
      </c>
      <c r="AB20" s="18" t="s">
        <v>106</v>
      </c>
      <c r="AC20" s="17" t="s">
        <v>106</v>
      </c>
      <c r="AD20" s="19">
        <v>0</v>
      </c>
      <c r="AE20" s="19">
        <v>0</v>
      </c>
      <c r="AF20" s="20" t="s">
        <v>106</v>
      </c>
      <c r="AG20" s="19" t="s">
        <v>106</v>
      </c>
      <c r="AH20" s="19">
        <v>0</v>
      </c>
      <c r="AI20" s="19">
        <v>0</v>
      </c>
      <c r="AJ20" s="19">
        <v>0</v>
      </c>
      <c r="AK20" s="19">
        <v>0</v>
      </c>
      <c r="AL20" s="9">
        <v>0</v>
      </c>
      <c r="AM20" s="31"/>
      <c r="AN20" s="21"/>
      <c r="AO20" s="104"/>
      <c r="AP20" s="21"/>
      <c r="AQ20" s="64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</row>
    <row r="21" spans="1:453 16361:16384" x14ac:dyDescent="0.25">
      <c r="A21" s="134"/>
      <c r="B21" s="130"/>
      <c r="C21" s="26"/>
      <c r="D21" s="26"/>
      <c r="E21" s="26"/>
      <c r="F21" s="146"/>
      <c r="G21" s="21"/>
      <c r="H21" s="27"/>
      <c r="I21" s="151"/>
      <c r="J21" s="26"/>
      <c r="K21" s="28"/>
      <c r="L21" s="29"/>
      <c r="M21" s="21"/>
      <c r="N21" s="28"/>
      <c r="O21" s="28"/>
      <c r="P21" s="26"/>
      <c r="Q21" s="26"/>
      <c r="R21" s="26"/>
      <c r="S21" s="26"/>
      <c r="T21" s="26"/>
      <c r="U21" s="26"/>
      <c r="V21" s="14" t="s">
        <v>139</v>
      </c>
      <c r="W21" s="15">
        <v>42367</v>
      </c>
      <c r="X21" s="16">
        <v>11712</v>
      </c>
      <c r="Y21" s="17" t="s">
        <v>149</v>
      </c>
      <c r="Z21" s="15">
        <v>42370</v>
      </c>
      <c r="AA21" s="15">
        <v>42735</v>
      </c>
      <c r="AB21" s="18" t="s">
        <v>106</v>
      </c>
      <c r="AC21" s="17" t="s">
        <v>106</v>
      </c>
      <c r="AD21" s="19">
        <v>0</v>
      </c>
      <c r="AE21" s="19">
        <v>0</v>
      </c>
      <c r="AF21" s="20" t="s">
        <v>106</v>
      </c>
      <c r="AG21" s="19" t="s">
        <v>106</v>
      </c>
      <c r="AH21" s="19">
        <v>0</v>
      </c>
      <c r="AI21" s="19">
        <v>239844.78</v>
      </c>
      <c r="AJ21" s="19">
        <v>239844.78</v>
      </c>
      <c r="AK21" s="19">
        <v>0</v>
      </c>
      <c r="AL21" s="9">
        <v>0</v>
      </c>
      <c r="AM21" s="31"/>
      <c r="AN21" s="21"/>
      <c r="AO21" s="104"/>
      <c r="AP21" s="21"/>
      <c r="AQ21" s="64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</row>
    <row r="22" spans="1:453 16361:16384" x14ac:dyDescent="0.25">
      <c r="A22" s="134"/>
      <c r="B22" s="130"/>
      <c r="C22" s="26"/>
      <c r="D22" s="26"/>
      <c r="E22" s="26"/>
      <c r="F22" s="146"/>
      <c r="G22" s="21"/>
      <c r="H22" s="27"/>
      <c r="I22" s="151"/>
      <c r="J22" s="26"/>
      <c r="K22" s="28"/>
      <c r="L22" s="29"/>
      <c r="M22" s="21"/>
      <c r="N22" s="28"/>
      <c r="O22" s="28"/>
      <c r="P22" s="26"/>
      <c r="Q22" s="26"/>
      <c r="R22" s="26"/>
      <c r="S22" s="26"/>
      <c r="T22" s="26"/>
      <c r="U22" s="26"/>
      <c r="V22" s="14" t="s">
        <v>140</v>
      </c>
      <c r="W22" s="15">
        <v>42730</v>
      </c>
      <c r="X22" s="16">
        <v>11965</v>
      </c>
      <c r="Y22" s="17" t="s">
        <v>199</v>
      </c>
      <c r="Z22" s="15">
        <v>42736</v>
      </c>
      <c r="AA22" s="15">
        <v>43100</v>
      </c>
      <c r="AB22" s="18" t="s">
        <v>106</v>
      </c>
      <c r="AC22" s="17" t="s">
        <v>106</v>
      </c>
      <c r="AD22" s="19">
        <v>0</v>
      </c>
      <c r="AE22" s="19">
        <v>0</v>
      </c>
      <c r="AF22" s="20" t="s">
        <v>106</v>
      </c>
      <c r="AG22" s="19" t="s">
        <v>106</v>
      </c>
      <c r="AH22" s="19">
        <v>0</v>
      </c>
      <c r="AI22" s="19">
        <v>0</v>
      </c>
      <c r="AJ22" s="19">
        <v>0</v>
      </c>
      <c r="AK22" s="19">
        <v>0</v>
      </c>
      <c r="AL22" s="9">
        <v>0</v>
      </c>
      <c r="AM22" s="31"/>
      <c r="AN22" s="21"/>
      <c r="AO22" s="104"/>
      <c r="AP22" s="21"/>
      <c r="AQ22" s="64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</row>
    <row r="23" spans="1:453 16361:16384" x14ac:dyDescent="0.25">
      <c r="A23" s="134"/>
      <c r="B23" s="130"/>
      <c r="C23" s="26"/>
      <c r="D23" s="26"/>
      <c r="E23" s="26"/>
      <c r="F23" s="146"/>
      <c r="G23" s="21"/>
      <c r="H23" s="27"/>
      <c r="I23" s="151"/>
      <c r="J23" s="26"/>
      <c r="K23" s="28"/>
      <c r="L23" s="29"/>
      <c r="M23" s="21"/>
      <c r="N23" s="28"/>
      <c r="O23" s="28"/>
      <c r="P23" s="26"/>
      <c r="Q23" s="26"/>
      <c r="R23" s="26"/>
      <c r="S23" s="26"/>
      <c r="T23" s="26"/>
      <c r="U23" s="26"/>
      <c r="V23" s="14" t="s">
        <v>141</v>
      </c>
      <c r="W23" s="15">
        <v>42795</v>
      </c>
      <c r="X23" s="16">
        <v>12023</v>
      </c>
      <c r="Y23" s="17" t="s">
        <v>195</v>
      </c>
      <c r="Z23" s="15">
        <v>42736</v>
      </c>
      <c r="AA23" s="15">
        <v>43100</v>
      </c>
      <c r="AB23" s="18">
        <v>6.5490099999999996E-2</v>
      </c>
      <c r="AC23" s="17" t="s">
        <v>106</v>
      </c>
      <c r="AD23" s="19">
        <v>8812.14</v>
      </c>
      <c r="AE23" s="19">
        <v>0</v>
      </c>
      <c r="AF23" s="20" t="s">
        <v>106</v>
      </c>
      <c r="AG23" s="19" t="s">
        <v>106</v>
      </c>
      <c r="AH23" s="19">
        <v>0</v>
      </c>
      <c r="AI23" s="19">
        <v>105745.68</v>
      </c>
      <c r="AJ23" s="19">
        <v>105745.68</v>
      </c>
      <c r="AK23" s="19">
        <v>0</v>
      </c>
      <c r="AL23" s="9">
        <v>0</v>
      </c>
      <c r="AM23" s="31"/>
      <c r="AN23" s="21"/>
      <c r="AO23" s="104"/>
      <c r="AP23" s="21"/>
      <c r="AQ23" s="64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</row>
    <row r="24" spans="1:453 16361:16384" x14ac:dyDescent="0.25">
      <c r="A24" s="134"/>
      <c r="B24" s="130"/>
      <c r="C24" s="26"/>
      <c r="D24" s="26"/>
      <c r="E24" s="26"/>
      <c r="F24" s="146"/>
      <c r="G24" s="21"/>
      <c r="H24" s="27"/>
      <c r="I24" s="151"/>
      <c r="J24" s="26"/>
      <c r="K24" s="28"/>
      <c r="L24" s="29"/>
      <c r="M24" s="21"/>
      <c r="N24" s="28"/>
      <c r="O24" s="28"/>
      <c r="P24" s="26"/>
      <c r="Q24" s="26"/>
      <c r="R24" s="26"/>
      <c r="S24" s="26"/>
      <c r="T24" s="26"/>
      <c r="U24" s="26"/>
      <c r="V24" s="14" t="s">
        <v>288</v>
      </c>
      <c r="W24" s="15">
        <v>43089</v>
      </c>
      <c r="X24" s="16">
        <v>12207</v>
      </c>
      <c r="Y24" s="17" t="s">
        <v>289</v>
      </c>
      <c r="Z24" s="15">
        <v>43101</v>
      </c>
      <c r="AA24" s="15">
        <v>43465</v>
      </c>
      <c r="AB24" s="18" t="s">
        <v>106</v>
      </c>
      <c r="AC24" s="18" t="s">
        <v>106</v>
      </c>
      <c r="AD24" s="105">
        <v>0</v>
      </c>
      <c r="AE24" s="105">
        <v>0</v>
      </c>
      <c r="AF24" s="15">
        <v>43129</v>
      </c>
      <c r="AG24" s="62" t="s">
        <v>106</v>
      </c>
      <c r="AH24" s="62">
        <v>0</v>
      </c>
      <c r="AI24" s="19">
        <v>0</v>
      </c>
      <c r="AJ24" s="19">
        <v>0</v>
      </c>
      <c r="AK24" s="19">
        <f>17624.28+8812.14</f>
        <v>26436.42</v>
      </c>
      <c r="AL24" s="9">
        <f>AJ21+AJ23+AK24</f>
        <v>372026.87999999995</v>
      </c>
      <c r="AM24" s="31"/>
      <c r="AN24" s="21"/>
      <c r="AO24" s="104"/>
      <c r="AP24" s="21"/>
      <c r="AQ24" s="64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</row>
    <row r="25" spans="1:453 16361:16384" x14ac:dyDescent="0.25">
      <c r="A25" s="134">
        <v>2</v>
      </c>
      <c r="B25" s="130" t="s">
        <v>292</v>
      </c>
      <c r="C25" s="26" t="s">
        <v>185</v>
      </c>
      <c r="D25" s="26" t="s">
        <v>197</v>
      </c>
      <c r="E25" s="26" t="s">
        <v>105</v>
      </c>
      <c r="F25" s="146" t="s">
        <v>192</v>
      </c>
      <c r="G25" s="21">
        <v>11557</v>
      </c>
      <c r="H25" s="27" t="s">
        <v>186</v>
      </c>
      <c r="I25" s="151" t="s">
        <v>263</v>
      </c>
      <c r="J25" s="26" t="s">
        <v>187</v>
      </c>
      <c r="K25" s="28">
        <v>42460</v>
      </c>
      <c r="L25" s="29">
        <v>150574.04999999999</v>
      </c>
      <c r="M25" s="21">
        <v>11775</v>
      </c>
      <c r="N25" s="28">
        <v>42460</v>
      </c>
      <c r="O25" s="28">
        <v>42735</v>
      </c>
      <c r="P25" s="26" t="s">
        <v>143</v>
      </c>
      <c r="Q25" s="28" t="s">
        <v>106</v>
      </c>
      <c r="R25" s="28" t="s">
        <v>106</v>
      </c>
      <c r="S25" s="28" t="s">
        <v>106</v>
      </c>
      <c r="T25" s="26" t="s">
        <v>103</v>
      </c>
      <c r="U25" s="26" t="s">
        <v>106</v>
      </c>
      <c r="V25" s="15" t="s">
        <v>122</v>
      </c>
      <c r="W25" s="30">
        <v>42730</v>
      </c>
      <c r="X25" s="16">
        <v>11965</v>
      </c>
      <c r="Y25" s="15" t="s">
        <v>210</v>
      </c>
      <c r="Z25" s="15">
        <v>42736</v>
      </c>
      <c r="AA25" s="30">
        <v>43100</v>
      </c>
      <c r="AB25" s="18" t="s">
        <v>106</v>
      </c>
      <c r="AC25" s="15" t="s">
        <v>106</v>
      </c>
      <c r="AD25" s="19">
        <v>0</v>
      </c>
      <c r="AE25" s="19">
        <v>0</v>
      </c>
      <c r="AF25" s="20" t="s">
        <v>106</v>
      </c>
      <c r="AG25" s="19" t="s">
        <v>106</v>
      </c>
      <c r="AH25" s="19">
        <v>0</v>
      </c>
      <c r="AI25" s="19">
        <v>150574.04999999999</v>
      </c>
      <c r="AJ25" s="19">
        <v>150574.04999999999</v>
      </c>
      <c r="AK25" s="19">
        <v>0</v>
      </c>
      <c r="AL25" s="9">
        <v>0</v>
      </c>
      <c r="AM25" s="31" t="s">
        <v>188</v>
      </c>
      <c r="AN25" s="21">
        <v>11562</v>
      </c>
      <c r="AO25" s="31" t="s">
        <v>189</v>
      </c>
      <c r="AP25" s="21">
        <v>11562</v>
      </c>
      <c r="AQ25" s="31" t="s">
        <v>106</v>
      </c>
      <c r="AR25" s="31" t="s">
        <v>106</v>
      </c>
      <c r="AS25" s="31" t="s">
        <v>106</v>
      </c>
      <c r="AT25" s="31" t="s">
        <v>106</v>
      </c>
      <c r="AU25" s="31" t="s">
        <v>106</v>
      </c>
      <c r="AV25" s="31" t="s">
        <v>106</v>
      </c>
      <c r="AW25" s="31" t="s">
        <v>106</v>
      </c>
      <c r="AX25" s="31" t="s">
        <v>106</v>
      </c>
      <c r="AY25" s="31" t="s">
        <v>106</v>
      </c>
      <c r="AZ25" s="31" t="s">
        <v>106</v>
      </c>
      <c r="BA25" s="31" t="s">
        <v>106</v>
      </c>
      <c r="BB25" s="31" t="s">
        <v>106</v>
      </c>
      <c r="BC25" s="31" t="s">
        <v>106</v>
      </c>
      <c r="BD25" s="31" t="s">
        <v>106</v>
      </c>
      <c r="BE25" s="31" t="s">
        <v>106</v>
      </c>
      <c r="BF25" s="31" t="s">
        <v>106</v>
      </c>
      <c r="BG25" s="31" t="s">
        <v>106</v>
      </c>
      <c r="BH25" s="31" t="s">
        <v>106</v>
      </c>
    </row>
    <row r="26" spans="1:453 16361:16384" x14ac:dyDescent="0.25">
      <c r="A26" s="134"/>
      <c r="B26" s="130"/>
      <c r="C26" s="26"/>
      <c r="D26" s="26"/>
      <c r="E26" s="26"/>
      <c r="F26" s="146"/>
      <c r="G26" s="21"/>
      <c r="H26" s="27"/>
      <c r="I26" s="151"/>
      <c r="J26" s="26"/>
      <c r="K26" s="28"/>
      <c r="L26" s="29"/>
      <c r="M26" s="21"/>
      <c r="N26" s="28"/>
      <c r="O26" s="28"/>
      <c r="P26" s="26"/>
      <c r="Q26" s="28"/>
      <c r="R26" s="28"/>
      <c r="S26" s="28"/>
      <c r="T26" s="26"/>
      <c r="U26" s="26"/>
      <c r="V26" s="15" t="s">
        <v>138</v>
      </c>
      <c r="W26" s="30">
        <v>42795</v>
      </c>
      <c r="X26" s="16">
        <v>12023</v>
      </c>
      <c r="Y26" s="15" t="s">
        <v>195</v>
      </c>
      <c r="Z26" s="15">
        <v>42736</v>
      </c>
      <c r="AA26" s="30">
        <v>43100</v>
      </c>
      <c r="AB26" s="18">
        <v>3.1809400000000002E-2</v>
      </c>
      <c r="AC26" s="15" t="s">
        <v>106</v>
      </c>
      <c r="AD26" s="19">
        <v>6386.16</v>
      </c>
      <c r="AE26" s="19">
        <v>0</v>
      </c>
      <c r="AF26" s="20" t="s">
        <v>106</v>
      </c>
      <c r="AG26" s="19" t="s">
        <v>106</v>
      </c>
      <c r="AH26" s="19">
        <v>0</v>
      </c>
      <c r="AI26" s="19">
        <v>207151.56</v>
      </c>
      <c r="AJ26" s="19">
        <v>207151.56</v>
      </c>
      <c r="AK26" s="19">
        <v>0</v>
      </c>
      <c r="AL26" s="9">
        <v>0</v>
      </c>
      <c r="AM26" s="31"/>
      <c r="AN26" s="21"/>
      <c r="AO26" s="31"/>
      <c r="AP26" s="2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</row>
    <row r="27" spans="1:453 16361:16384" ht="13.5" thickBot="1" x14ac:dyDescent="0.3">
      <c r="A27" s="134"/>
      <c r="B27" s="130"/>
      <c r="C27" s="26"/>
      <c r="D27" s="26"/>
      <c r="E27" s="26"/>
      <c r="F27" s="146"/>
      <c r="G27" s="21"/>
      <c r="H27" s="27"/>
      <c r="I27" s="151"/>
      <c r="J27" s="26"/>
      <c r="K27" s="28"/>
      <c r="L27" s="29"/>
      <c r="M27" s="21"/>
      <c r="N27" s="28"/>
      <c r="O27" s="28"/>
      <c r="P27" s="26"/>
      <c r="Q27" s="28"/>
      <c r="R27" s="28"/>
      <c r="S27" s="28"/>
      <c r="T27" s="26"/>
      <c r="U27" s="26"/>
      <c r="V27" s="15" t="s">
        <v>139</v>
      </c>
      <c r="W27" s="30">
        <v>43089</v>
      </c>
      <c r="X27" s="16">
        <v>12212</v>
      </c>
      <c r="Y27" s="15" t="s">
        <v>289</v>
      </c>
      <c r="Z27" s="15">
        <v>43101</v>
      </c>
      <c r="AA27" s="30">
        <v>43465</v>
      </c>
      <c r="AB27" s="18" t="s">
        <v>106</v>
      </c>
      <c r="AC27" s="18" t="s">
        <v>106</v>
      </c>
      <c r="AD27" s="19">
        <v>0</v>
      </c>
      <c r="AE27" s="19">
        <v>0</v>
      </c>
      <c r="AF27" s="20" t="s">
        <v>106</v>
      </c>
      <c r="AG27" s="19" t="s">
        <v>106</v>
      </c>
      <c r="AH27" s="19">
        <v>0</v>
      </c>
      <c r="AI27" s="19">
        <v>0</v>
      </c>
      <c r="AJ27" s="19">
        <v>0</v>
      </c>
      <c r="AK27" s="19">
        <f>34525.26+17262.63</f>
        <v>51787.89</v>
      </c>
      <c r="AL27" s="9">
        <f>AJ25+AJ26+AK27</f>
        <v>409513.5</v>
      </c>
      <c r="AM27" s="31"/>
      <c r="AN27" s="21"/>
      <c r="AO27" s="31"/>
      <c r="AP27" s="2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</row>
    <row r="28" spans="1:453 16361:16384" s="92" customFormat="1" ht="26.25" thickBot="1" x14ac:dyDescent="0.3">
      <c r="A28" s="135">
        <v>3</v>
      </c>
      <c r="B28" s="131" t="s">
        <v>291</v>
      </c>
      <c r="C28" s="17" t="s">
        <v>251</v>
      </c>
      <c r="D28" s="17" t="s">
        <v>100</v>
      </c>
      <c r="E28" s="17" t="s">
        <v>250</v>
      </c>
      <c r="F28" s="147" t="s">
        <v>252</v>
      </c>
      <c r="G28" s="107">
        <v>11982</v>
      </c>
      <c r="H28" s="14" t="s">
        <v>241</v>
      </c>
      <c r="I28" s="144" t="s">
        <v>144</v>
      </c>
      <c r="J28" s="17" t="s">
        <v>145</v>
      </c>
      <c r="K28" s="108">
        <v>43096</v>
      </c>
      <c r="L28" s="9">
        <v>406854</v>
      </c>
      <c r="M28" s="107">
        <v>12222</v>
      </c>
      <c r="N28" s="108">
        <v>43101</v>
      </c>
      <c r="O28" s="108">
        <v>43465</v>
      </c>
      <c r="P28" s="17" t="s">
        <v>201</v>
      </c>
      <c r="Q28" s="15" t="s">
        <v>106</v>
      </c>
      <c r="R28" s="15" t="s">
        <v>106</v>
      </c>
      <c r="S28" s="15" t="s">
        <v>106</v>
      </c>
      <c r="T28" s="17" t="s">
        <v>106</v>
      </c>
      <c r="U28" s="17" t="s">
        <v>106</v>
      </c>
      <c r="V28" s="15" t="s">
        <v>106</v>
      </c>
      <c r="W28" s="15" t="s">
        <v>106</v>
      </c>
      <c r="X28" s="109" t="s">
        <v>106</v>
      </c>
      <c r="Y28" s="15" t="s">
        <v>106</v>
      </c>
      <c r="Z28" s="106" t="s">
        <v>106</v>
      </c>
      <c r="AA28" s="15" t="s">
        <v>106</v>
      </c>
      <c r="AB28" s="109" t="s">
        <v>106</v>
      </c>
      <c r="AC28" s="106" t="s">
        <v>106</v>
      </c>
      <c r="AD28" s="110">
        <v>0</v>
      </c>
      <c r="AE28" s="110">
        <v>0</v>
      </c>
      <c r="AF28" s="108">
        <v>43129</v>
      </c>
      <c r="AG28" s="110" t="s">
        <v>106</v>
      </c>
      <c r="AH28" s="110">
        <v>0</v>
      </c>
      <c r="AI28" s="110">
        <v>0</v>
      </c>
      <c r="AJ28" s="110">
        <v>0</v>
      </c>
      <c r="AK28" s="110">
        <f>45206+22603</f>
        <v>67809</v>
      </c>
      <c r="AL28" s="111">
        <f t="shared" ref="AL28:AL29" si="0">AJ28+AK28</f>
        <v>67809</v>
      </c>
      <c r="AM28" s="112" t="s">
        <v>238</v>
      </c>
      <c r="AN28" s="107">
        <v>12048</v>
      </c>
      <c r="AO28" s="17" t="s">
        <v>176</v>
      </c>
      <c r="AP28" s="107">
        <v>12048</v>
      </c>
      <c r="AQ28" s="106" t="s">
        <v>106</v>
      </c>
      <c r="AR28" s="106" t="s">
        <v>106</v>
      </c>
      <c r="AS28" s="106" t="s">
        <v>106</v>
      </c>
      <c r="AT28" s="106" t="s">
        <v>106</v>
      </c>
      <c r="AU28" s="106" t="s">
        <v>106</v>
      </c>
      <c r="AV28" s="106" t="s">
        <v>106</v>
      </c>
      <c r="AW28" s="20" t="s">
        <v>106</v>
      </c>
      <c r="AX28" s="20" t="s">
        <v>106</v>
      </c>
      <c r="AY28" s="16" t="s">
        <v>106</v>
      </c>
      <c r="AZ28" s="20" t="s">
        <v>106</v>
      </c>
      <c r="BA28" s="20" t="s">
        <v>106</v>
      </c>
      <c r="BB28" s="20" t="s">
        <v>106</v>
      </c>
      <c r="BC28" s="20" t="s">
        <v>106</v>
      </c>
      <c r="BD28" s="20" t="s">
        <v>106</v>
      </c>
      <c r="BE28" s="20" t="s">
        <v>106</v>
      </c>
      <c r="BF28" s="20" t="s">
        <v>106</v>
      </c>
      <c r="BG28" s="20" t="s">
        <v>106</v>
      </c>
      <c r="BH28" s="20" t="s">
        <v>106</v>
      </c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88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88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88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/>
      <c r="HB28" s="88"/>
      <c r="HC28" s="88"/>
      <c r="HD28" s="88"/>
      <c r="HE28" s="88"/>
      <c r="HF28" s="88"/>
      <c r="HG28" s="88"/>
      <c r="HH28" s="88"/>
      <c r="HI28" s="88"/>
      <c r="HJ28" s="88"/>
      <c r="HK28" s="88"/>
      <c r="HL28" s="88"/>
      <c r="HM28" s="88"/>
      <c r="HN28" s="88"/>
      <c r="HO28" s="88"/>
      <c r="HP28" s="88"/>
      <c r="HQ28" s="88"/>
      <c r="HR28" s="88"/>
      <c r="HS28" s="88"/>
      <c r="HT28" s="88"/>
      <c r="HU28" s="88"/>
      <c r="HV28" s="88"/>
      <c r="HW28" s="88"/>
      <c r="HX28" s="88"/>
      <c r="HY28" s="88"/>
      <c r="HZ28" s="88"/>
      <c r="IA28" s="88"/>
      <c r="IB28" s="88"/>
      <c r="IC28" s="88"/>
      <c r="ID28" s="88"/>
      <c r="IE28" s="88"/>
      <c r="IF28" s="88"/>
      <c r="IG28" s="88"/>
      <c r="IH28" s="88"/>
      <c r="II28" s="88"/>
      <c r="IJ28" s="88"/>
      <c r="IK28" s="88"/>
      <c r="IL28" s="88"/>
      <c r="IM28" s="88"/>
      <c r="IN28" s="88"/>
      <c r="IO28" s="88"/>
      <c r="IP28" s="88"/>
      <c r="IQ28" s="88"/>
      <c r="IR28" s="88"/>
      <c r="IS28" s="88"/>
      <c r="IT28" s="88"/>
      <c r="IU28" s="88"/>
      <c r="IV28" s="88"/>
      <c r="IW28" s="88"/>
      <c r="IX28" s="88"/>
      <c r="IY28" s="88"/>
      <c r="IZ28" s="88"/>
      <c r="JA28" s="88"/>
      <c r="JB28" s="88"/>
      <c r="JC28" s="88"/>
      <c r="JD28" s="88"/>
      <c r="JE28" s="88"/>
      <c r="JF28" s="88"/>
      <c r="JG28" s="88"/>
      <c r="JH28" s="88"/>
      <c r="JI28" s="88"/>
      <c r="JJ28" s="88"/>
      <c r="JK28" s="88"/>
      <c r="JL28" s="88"/>
      <c r="JM28" s="88"/>
      <c r="JN28" s="88"/>
      <c r="JO28" s="88"/>
      <c r="JP28" s="88"/>
      <c r="JQ28" s="88"/>
      <c r="JR28" s="88"/>
      <c r="JS28" s="88"/>
      <c r="JT28" s="88"/>
      <c r="JU28" s="88"/>
      <c r="JV28" s="88"/>
      <c r="JW28" s="88"/>
      <c r="JX28" s="88"/>
      <c r="JY28" s="88"/>
      <c r="JZ28" s="88"/>
      <c r="KA28" s="88"/>
      <c r="KB28" s="88"/>
      <c r="KC28" s="88"/>
      <c r="KD28" s="88"/>
      <c r="KE28" s="88"/>
      <c r="KF28" s="88"/>
      <c r="KG28" s="88"/>
      <c r="KH28" s="88"/>
      <c r="KI28" s="88"/>
      <c r="KJ28" s="88"/>
      <c r="KK28" s="88"/>
      <c r="KL28" s="88"/>
      <c r="KM28" s="88"/>
      <c r="KN28" s="88"/>
      <c r="KO28" s="88"/>
      <c r="KP28" s="88"/>
      <c r="KQ28" s="88"/>
      <c r="KR28" s="88"/>
      <c r="KS28" s="88"/>
      <c r="KT28" s="88"/>
      <c r="KU28" s="88"/>
      <c r="KV28" s="88"/>
      <c r="KW28" s="88"/>
      <c r="KX28" s="88"/>
      <c r="KY28" s="88"/>
      <c r="KZ28" s="88"/>
      <c r="LA28" s="88"/>
      <c r="LB28" s="88"/>
      <c r="LC28" s="88"/>
      <c r="LD28" s="88"/>
      <c r="LE28" s="88"/>
      <c r="LF28" s="88"/>
      <c r="LG28" s="88"/>
      <c r="LH28" s="88"/>
      <c r="LI28" s="88"/>
      <c r="LJ28" s="88"/>
      <c r="LK28" s="88"/>
      <c r="LL28" s="88"/>
      <c r="LM28" s="88"/>
      <c r="LN28" s="88"/>
      <c r="LO28" s="88"/>
      <c r="LP28" s="88"/>
      <c r="LQ28" s="88"/>
      <c r="LR28" s="88"/>
      <c r="LS28" s="88"/>
      <c r="LT28" s="88"/>
      <c r="LU28" s="88"/>
      <c r="LV28" s="88"/>
      <c r="LW28" s="88"/>
      <c r="LX28" s="88"/>
      <c r="LY28" s="88"/>
      <c r="LZ28" s="88"/>
      <c r="MA28" s="88"/>
      <c r="MB28" s="88"/>
      <c r="MC28" s="88"/>
      <c r="MD28" s="88"/>
      <c r="ME28" s="88"/>
      <c r="MF28" s="88"/>
      <c r="MG28" s="88"/>
      <c r="MH28" s="88"/>
      <c r="MI28" s="88"/>
      <c r="MJ28" s="88"/>
      <c r="MK28" s="88"/>
      <c r="ML28" s="88"/>
      <c r="MM28" s="88"/>
      <c r="MN28" s="88"/>
      <c r="MO28" s="88"/>
      <c r="MP28" s="88"/>
      <c r="MQ28" s="88"/>
      <c r="MR28" s="88"/>
      <c r="MS28" s="88"/>
      <c r="MT28" s="88"/>
      <c r="MU28" s="88"/>
      <c r="MV28" s="88"/>
      <c r="MW28" s="88"/>
      <c r="MX28" s="88"/>
      <c r="MY28" s="88"/>
      <c r="MZ28" s="88"/>
      <c r="NA28" s="88"/>
      <c r="NB28" s="88"/>
      <c r="NC28" s="88"/>
      <c r="ND28" s="88"/>
      <c r="NE28" s="88"/>
      <c r="NF28" s="88"/>
      <c r="NG28" s="88"/>
      <c r="NH28" s="88"/>
      <c r="NI28" s="88"/>
      <c r="NJ28" s="88"/>
      <c r="NK28" s="88"/>
      <c r="NL28" s="88"/>
      <c r="NM28" s="88"/>
      <c r="NN28" s="88"/>
      <c r="NO28" s="88"/>
      <c r="NP28" s="88"/>
      <c r="NQ28" s="88"/>
      <c r="NR28" s="88"/>
      <c r="NS28" s="88"/>
      <c r="NT28" s="88"/>
      <c r="NU28" s="88"/>
      <c r="NV28" s="88"/>
      <c r="NW28" s="88"/>
      <c r="NX28" s="88"/>
      <c r="NY28" s="88"/>
      <c r="NZ28" s="88"/>
      <c r="OA28" s="88"/>
      <c r="OB28" s="88"/>
      <c r="OC28" s="88"/>
      <c r="OD28" s="88"/>
      <c r="OE28" s="88"/>
      <c r="OF28" s="88"/>
      <c r="OG28" s="88"/>
      <c r="OH28" s="88"/>
      <c r="OI28" s="88"/>
      <c r="OJ28" s="88"/>
      <c r="OK28" s="88"/>
      <c r="OL28" s="88"/>
      <c r="OM28" s="88"/>
      <c r="ON28" s="88"/>
      <c r="OO28" s="88"/>
      <c r="OP28" s="88"/>
      <c r="OQ28" s="88"/>
      <c r="OR28" s="88"/>
      <c r="OS28" s="88"/>
      <c r="OT28" s="88"/>
      <c r="OU28" s="88"/>
      <c r="OV28" s="88"/>
      <c r="OW28" s="88"/>
      <c r="OX28" s="88"/>
      <c r="OY28" s="88"/>
      <c r="OZ28" s="88"/>
      <c r="PA28" s="88"/>
      <c r="PB28" s="88"/>
      <c r="PC28" s="88"/>
      <c r="PD28" s="88"/>
      <c r="PE28" s="88"/>
      <c r="PF28" s="88"/>
      <c r="PG28" s="88"/>
      <c r="PH28" s="88"/>
      <c r="PI28" s="88"/>
      <c r="PJ28" s="88"/>
      <c r="PK28" s="88"/>
      <c r="PL28" s="88"/>
      <c r="PM28" s="88"/>
      <c r="PN28" s="88"/>
      <c r="PO28" s="88"/>
      <c r="PP28" s="88"/>
      <c r="PQ28" s="88"/>
      <c r="PR28" s="88"/>
      <c r="PS28" s="88"/>
      <c r="PT28" s="88"/>
      <c r="PU28" s="88"/>
      <c r="PV28" s="88"/>
      <c r="PW28" s="88"/>
      <c r="PX28" s="88"/>
      <c r="PY28" s="88"/>
      <c r="PZ28" s="88"/>
      <c r="QA28" s="88"/>
      <c r="QB28" s="88"/>
      <c r="QC28" s="88"/>
      <c r="QD28" s="88"/>
      <c r="QE28" s="88"/>
      <c r="QF28" s="88"/>
      <c r="QG28" s="88"/>
      <c r="QH28" s="88"/>
      <c r="QI28" s="88"/>
      <c r="QJ28" s="88"/>
      <c r="QK28" s="88"/>
      <c r="XEG28" s="88"/>
      <c r="XEH28" s="88"/>
      <c r="XEI28" s="88"/>
      <c r="XEJ28" s="88"/>
      <c r="XEK28" s="88"/>
      <c r="XEL28" s="88"/>
      <c r="XEM28" s="88"/>
      <c r="XEN28" s="88"/>
      <c r="XEO28" s="88"/>
      <c r="XEP28" s="88"/>
      <c r="XEQ28" s="88"/>
      <c r="XER28" s="88"/>
      <c r="XES28" s="88"/>
      <c r="XET28" s="88"/>
      <c r="XEU28" s="88"/>
      <c r="XEV28" s="88"/>
      <c r="XEW28" s="88"/>
      <c r="XEX28" s="88"/>
      <c r="XEY28" s="88"/>
      <c r="XEZ28" s="88"/>
      <c r="XFA28" s="88"/>
      <c r="XFB28" s="88"/>
      <c r="XFC28" s="88"/>
      <c r="XFD28" s="88"/>
    </row>
    <row r="29" spans="1:453 16361:16384" s="92" customFormat="1" ht="26.25" thickBot="1" x14ac:dyDescent="0.3">
      <c r="A29" s="135">
        <v>4</v>
      </c>
      <c r="B29" s="131" t="s">
        <v>290</v>
      </c>
      <c r="C29" s="17" t="s">
        <v>253</v>
      </c>
      <c r="D29" s="17" t="s">
        <v>100</v>
      </c>
      <c r="E29" s="17" t="s">
        <v>250</v>
      </c>
      <c r="F29" s="147" t="s">
        <v>254</v>
      </c>
      <c r="G29" s="107">
        <v>11986</v>
      </c>
      <c r="H29" s="14" t="s">
        <v>242</v>
      </c>
      <c r="I29" s="144" t="s">
        <v>144</v>
      </c>
      <c r="J29" s="17" t="s">
        <v>145</v>
      </c>
      <c r="K29" s="108">
        <v>43096</v>
      </c>
      <c r="L29" s="9">
        <v>556866</v>
      </c>
      <c r="M29" s="107">
        <v>12222</v>
      </c>
      <c r="N29" s="108">
        <v>43101</v>
      </c>
      <c r="O29" s="108">
        <v>43465</v>
      </c>
      <c r="P29" s="17" t="s">
        <v>201</v>
      </c>
      <c r="Q29" s="15" t="s">
        <v>106</v>
      </c>
      <c r="R29" s="15" t="s">
        <v>106</v>
      </c>
      <c r="S29" s="15" t="s">
        <v>106</v>
      </c>
      <c r="T29" s="17" t="s">
        <v>106</v>
      </c>
      <c r="U29" s="17" t="s">
        <v>106</v>
      </c>
      <c r="V29" s="15" t="s">
        <v>106</v>
      </c>
      <c r="W29" s="15" t="s">
        <v>106</v>
      </c>
      <c r="X29" s="109" t="s">
        <v>106</v>
      </c>
      <c r="Y29" s="15" t="s">
        <v>106</v>
      </c>
      <c r="Z29" s="106" t="s">
        <v>106</v>
      </c>
      <c r="AA29" s="15" t="s">
        <v>106</v>
      </c>
      <c r="AB29" s="109" t="s">
        <v>106</v>
      </c>
      <c r="AC29" s="106" t="s">
        <v>106</v>
      </c>
      <c r="AD29" s="110">
        <v>0</v>
      </c>
      <c r="AE29" s="110">
        <v>0</v>
      </c>
      <c r="AF29" s="108">
        <v>43129</v>
      </c>
      <c r="AG29" s="110" t="s">
        <v>106</v>
      </c>
      <c r="AH29" s="110">
        <v>0</v>
      </c>
      <c r="AI29" s="110">
        <v>0</v>
      </c>
      <c r="AJ29" s="110">
        <v>0</v>
      </c>
      <c r="AK29" s="110">
        <f>92811+46405.5</f>
        <v>139216.5</v>
      </c>
      <c r="AL29" s="111">
        <f t="shared" si="0"/>
        <v>139216.5</v>
      </c>
      <c r="AM29" s="112" t="s">
        <v>205</v>
      </c>
      <c r="AN29" s="107">
        <v>12022</v>
      </c>
      <c r="AO29" s="17" t="s">
        <v>255</v>
      </c>
      <c r="AP29" s="107">
        <v>12022</v>
      </c>
      <c r="AQ29" s="106" t="s">
        <v>106</v>
      </c>
      <c r="AR29" s="106" t="s">
        <v>106</v>
      </c>
      <c r="AS29" s="106" t="s">
        <v>106</v>
      </c>
      <c r="AT29" s="106" t="s">
        <v>106</v>
      </c>
      <c r="AU29" s="106" t="s">
        <v>106</v>
      </c>
      <c r="AV29" s="106" t="s">
        <v>106</v>
      </c>
      <c r="AW29" s="20" t="s">
        <v>106</v>
      </c>
      <c r="AX29" s="20" t="s">
        <v>106</v>
      </c>
      <c r="AY29" s="16" t="s">
        <v>106</v>
      </c>
      <c r="AZ29" s="20" t="s">
        <v>106</v>
      </c>
      <c r="BA29" s="20" t="s">
        <v>106</v>
      </c>
      <c r="BB29" s="20" t="s">
        <v>106</v>
      </c>
      <c r="BC29" s="20" t="s">
        <v>106</v>
      </c>
      <c r="BD29" s="20" t="s">
        <v>106</v>
      </c>
      <c r="BE29" s="20" t="s">
        <v>106</v>
      </c>
      <c r="BF29" s="20" t="s">
        <v>106</v>
      </c>
      <c r="BG29" s="20" t="s">
        <v>106</v>
      </c>
      <c r="BH29" s="20" t="s">
        <v>106</v>
      </c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88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88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88"/>
      <c r="ID29" s="88"/>
      <c r="IE29" s="88"/>
      <c r="IF29" s="88"/>
      <c r="IG29" s="88"/>
      <c r="IH29" s="88"/>
      <c r="II29" s="88"/>
      <c r="IJ29" s="88"/>
      <c r="IK29" s="88"/>
      <c r="IL29" s="88"/>
      <c r="IM29" s="88"/>
      <c r="IN29" s="88"/>
      <c r="IO29" s="88"/>
      <c r="IP29" s="88"/>
      <c r="IQ29" s="88"/>
      <c r="IR29" s="88"/>
      <c r="IS29" s="88"/>
      <c r="IT29" s="88"/>
      <c r="IU29" s="88"/>
      <c r="IV29" s="88"/>
      <c r="IW29" s="88"/>
      <c r="IX29" s="88"/>
      <c r="IY29" s="88"/>
      <c r="IZ29" s="88"/>
      <c r="JA29" s="88"/>
      <c r="JB29" s="88"/>
      <c r="JC29" s="88"/>
      <c r="JD29" s="88"/>
      <c r="JE29" s="88"/>
      <c r="JF29" s="88"/>
      <c r="JG29" s="88"/>
      <c r="JH29" s="88"/>
      <c r="JI29" s="88"/>
      <c r="JJ29" s="88"/>
      <c r="JK29" s="88"/>
      <c r="JL29" s="88"/>
      <c r="JM29" s="88"/>
      <c r="JN29" s="88"/>
      <c r="JO29" s="88"/>
      <c r="JP29" s="88"/>
      <c r="JQ29" s="88"/>
      <c r="JR29" s="88"/>
      <c r="JS29" s="88"/>
      <c r="JT29" s="88"/>
      <c r="JU29" s="88"/>
      <c r="JV29" s="88"/>
      <c r="JW29" s="88"/>
      <c r="JX29" s="88"/>
      <c r="JY29" s="88"/>
      <c r="JZ29" s="88"/>
      <c r="KA29" s="88"/>
      <c r="KB29" s="88"/>
      <c r="KC29" s="88"/>
      <c r="KD29" s="88"/>
      <c r="KE29" s="88"/>
      <c r="KF29" s="88"/>
      <c r="KG29" s="88"/>
      <c r="KH29" s="88"/>
      <c r="KI29" s="88"/>
      <c r="KJ29" s="88"/>
      <c r="KK29" s="88"/>
      <c r="KL29" s="88"/>
      <c r="KM29" s="88"/>
      <c r="KN29" s="88"/>
      <c r="KO29" s="88"/>
      <c r="KP29" s="88"/>
      <c r="KQ29" s="88"/>
      <c r="KR29" s="88"/>
      <c r="KS29" s="88"/>
      <c r="KT29" s="88"/>
      <c r="KU29" s="88"/>
      <c r="KV29" s="88"/>
      <c r="KW29" s="88"/>
      <c r="KX29" s="88"/>
      <c r="KY29" s="88"/>
      <c r="KZ29" s="88"/>
      <c r="LA29" s="88"/>
      <c r="LB29" s="88"/>
      <c r="LC29" s="88"/>
      <c r="LD29" s="88"/>
      <c r="LE29" s="88"/>
      <c r="LF29" s="88"/>
      <c r="LG29" s="88"/>
      <c r="LH29" s="88"/>
      <c r="LI29" s="88"/>
      <c r="LJ29" s="88"/>
      <c r="LK29" s="88"/>
      <c r="LL29" s="88"/>
      <c r="LM29" s="88"/>
      <c r="LN29" s="88"/>
      <c r="LO29" s="88"/>
      <c r="LP29" s="88"/>
      <c r="LQ29" s="88"/>
      <c r="LR29" s="88"/>
      <c r="LS29" s="88"/>
      <c r="LT29" s="88"/>
      <c r="LU29" s="88"/>
      <c r="LV29" s="88"/>
      <c r="LW29" s="88"/>
      <c r="LX29" s="88"/>
      <c r="LY29" s="88"/>
      <c r="LZ29" s="88"/>
      <c r="MA29" s="88"/>
      <c r="MB29" s="88"/>
      <c r="MC29" s="88"/>
      <c r="MD29" s="88"/>
      <c r="ME29" s="88"/>
      <c r="MF29" s="88"/>
      <c r="MG29" s="88"/>
      <c r="MH29" s="88"/>
      <c r="MI29" s="88"/>
      <c r="MJ29" s="88"/>
      <c r="MK29" s="88"/>
      <c r="ML29" s="88"/>
      <c r="MM29" s="88"/>
      <c r="MN29" s="88"/>
      <c r="MO29" s="88"/>
      <c r="MP29" s="88"/>
      <c r="MQ29" s="88"/>
      <c r="MR29" s="88"/>
      <c r="MS29" s="88"/>
      <c r="MT29" s="88"/>
      <c r="MU29" s="88"/>
      <c r="MV29" s="88"/>
      <c r="MW29" s="88"/>
      <c r="MX29" s="88"/>
      <c r="MY29" s="88"/>
      <c r="MZ29" s="88"/>
      <c r="NA29" s="88"/>
      <c r="NB29" s="88"/>
      <c r="NC29" s="88"/>
      <c r="ND29" s="88"/>
      <c r="NE29" s="88"/>
      <c r="NF29" s="88"/>
      <c r="NG29" s="88"/>
      <c r="NH29" s="88"/>
      <c r="NI29" s="88"/>
      <c r="NJ29" s="88"/>
      <c r="NK29" s="88"/>
      <c r="NL29" s="88"/>
      <c r="NM29" s="88"/>
      <c r="NN29" s="88"/>
      <c r="NO29" s="88"/>
      <c r="NP29" s="88"/>
      <c r="NQ29" s="88"/>
      <c r="NR29" s="88"/>
      <c r="NS29" s="88"/>
      <c r="NT29" s="88"/>
      <c r="NU29" s="88"/>
      <c r="NV29" s="88"/>
      <c r="NW29" s="88"/>
      <c r="NX29" s="88"/>
      <c r="NY29" s="88"/>
      <c r="NZ29" s="88"/>
      <c r="OA29" s="88"/>
      <c r="OB29" s="88"/>
      <c r="OC29" s="88"/>
      <c r="OD29" s="88"/>
      <c r="OE29" s="88"/>
      <c r="OF29" s="88"/>
      <c r="OG29" s="88"/>
      <c r="OH29" s="88"/>
      <c r="OI29" s="88"/>
      <c r="OJ29" s="88"/>
      <c r="OK29" s="88"/>
      <c r="OL29" s="88"/>
      <c r="OM29" s="88"/>
      <c r="ON29" s="88"/>
      <c r="OO29" s="88"/>
      <c r="OP29" s="88"/>
      <c r="OQ29" s="88"/>
      <c r="OR29" s="88"/>
      <c r="OS29" s="88"/>
      <c r="OT29" s="88"/>
      <c r="OU29" s="88"/>
      <c r="OV29" s="88"/>
      <c r="OW29" s="88"/>
      <c r="OX29" s="88"/>
      <c r="OY29" s="88"/>
      <c r="OZ29" s="88"/>
      <c r="PA29" s="88"/>
      <c r="PB29" s="88"/>
      <c r="PC29" s="88"/>
      <c r="PD29" s="88"/>
      <c r="PE29" s="88"/>
      <c r="PF29" s="88"/>
      <c r="PG29" s="88"/>
      <c r="PH29" s="88"/>
      <c r="PI29" s="88"/>
      <c r="PJ29" s="88"/>
      <c r="PK29" s="88"/>
      <c r="PL29" s="88"/>
      <c r="PM29" s="88"/>
      <c r="PN29" s="88"/>
      <c r="PO29" s="88"/>
      <c r="PP29" s="88"/>
      <c r="PQ29" s="88"/>
      <c r="PR29" s="88"/>
      <c r="PS29" s="88"/>
      <c r="PT29" s="88"/>
      <c r="PU29" s="88"/>
      <c r="PV29" s="88"/>
      <c r="PW29" s="88"/>
      <c r="PX29" s="88"/>
      <c r="PY29" s="88"/>
      <c r="PZ29" s="88"/>
      <c r="QA29" s="88"/>
      <c r="QB29" s="88"/>
      <c r="QC29" s="88"/>
      <c r="QD29" s="88"/>
      <c r="QE29" s="88"/>
      <c r="QF29" s="88"/>
      <c r="QG29" s="88"/>
      <c r="QH29" s="88"/>
      <c r="QI29" s="88"/>
      <c r="QJ29" s="88"/>
      <c r="QK29" s="88"/>
      <c r="XEG29" s="88"/>
      <c r="XEH29" s="88"/>
      <c r="XEI29" s="88"/>
      <c r="XEJ29" s="88"/>
      <c r="XEK29" s="88"/>
      <c r="XEL29" s="88"/>
      <c r="XEM29" s="88"/>
      <c r="XEN29" s="88"/>
      <c r="XEO29" s="88"/>
      <c r="XEP29" s="88"/>
      <c r="XEQ29" s="88"/>
      <c r="XER29" s="88"/>
      <c r="XES29" s="88"/>
      <c r="XET29" s="88"/>
      <c r="XEU29" s="88"/>
      <c r="XEV29" s="88"/>
      <c r="XEW29" s="88"/>
      <c r="XEX29" s="88"/>
      <c r="XEY29" s="88"/>
      <c r="XEZ29" s="88"/>
      <c r="XFA29" s="88"/>
      <c r="XFB29" s="88"/>
      <c r="XFC29" s="88"/>
      <c r="XFD29" s="88"/>
    </row>
    <row r="30" spans="1:453 16361:16384" x14ac:dyDescent="0.25">
      <c r="A30" s="134">
        <v>5</v>
      </c>
      <c r="B30" s="130" t="s">
        <v>338</v>
      </c>
      <c r="C30" s="26" t="s">
        <v>155</v>
      </c>
      <c r="D30" s="26" t="s">
        <v>163</v>
      </c>
      <c r="E30" s="26" t="s">
        <v>105</v>
      </c>
      <c r="F30" s="146" t="s">
        <v>156</v>
      </c>
      <c r="G30" s="21">
        <v>11400</v>
      </c>
      <c r="H30" s="27" t="s">
        <v>118</v>
      </c>
      <c r="I30" s="151" t="s">
        <v>128</v>
      </c>
      <c r="J30" s="26" t="s">
        <v>129</v>
      </c>
      <c r="K30" s="28">
        <v>41887</v>
      </c>
      <c r="L30" s="29">
        <v>57732</v>
      </c>
      <c r="M30" s="21">
        <v>11403</v>
      </c>
      <c r="N30" s="28">
        <v>41887</v>
      </c>
      <c r="O30" s="28">
        <v>42252</v>
      </c>
      <c r="P30" s="26" t="s">
        <v>104</v>
      </c>
      <c r="Q30" s="26" t="s">
        <v>106</v>
      </c>
      <c r="R30" s="26" t="s">
        <v>106</v>
      </c>
      <c r="S30" s="26" t="s">
        <v>106</v>
      </c>
      <c r="T30" s="26" t="s">
        <v>103</v>
      </c>
      <c r="U30" s="26" t="s">
        <v>106</v>
      </c>
      <c r="V30" s="14" t="s">
        <v>122</v>
      </c>
      <c r="W30" s="15">
        <v>42244</v>
      </c>
      <c r="X30" s="16">
        <v>11634</v>
      </c>
      <c r="Y30" s="17" t="s">
        <v>179</v>
      </c>
      <c r="Z30" s="15">
        <v>42244</v>
      </c>
      <c r="AA30" s="15">
        <v>42617</v>
      </c>
      <c r="AB30" s="18" t="s">
        <v>106</v>
      </c>
      <c r="AC30" s="17" t="s">
        <v>106</v>
      </c>
      <c r="AD30" s="19">
        <v>0</v>
      </c>
      <c r="AE30" s="19">
        <v>0</v>
      </c>
      <c r="AF30" s="20" t="s">
        <v>106</v>
      </c>
      <c r="AG30" s="19" t="s">
        <v>106</v>
      </c>
      <c r="AH30" s="19">
        <v>0</v>
      </c>
      <c r="AI30" s="19">
        <v>0</v>
      </c>
      <c r="AJ30" s="19">
        <v>0</v>
      </c>
      <c r="AK30" s="19">
        <v>0</v>
      </c>
      <c r="AL30" s="9">
        <v>0</v>
      </c>
      <c r="AM30" s="21" t="s">
        <v>106</v>
      </c>
      <c r="AN30" s="21" t="s">
        <v>106</v>
      </c>
      <c r="AO30" s="21" t="s">
        <v>106</v>
      </c>
      <c r="AP30" s="21" t="s">
        <v>106</v>
      </c>
      <c r="AQ30" s="21" t="s">
        <v>106</v>
      </c>
      <c r="AR30" s="21" t="s">
        <v>106</v>
      </c>
      <c r="AS30" s="21" t="s">
        <v>106</v>
      </c>
      <c r="AT30" s="21" t="s">
        <v>106</v>
      </c>
      <c r="AU30" s="21" t="s">
        <v>106</v>
      </c>
      <c r="AV30" s="21" t="s">
        <v>106</v>
      </c>
      <c r="AW30" s="21" t="s">
        <v>106</v>
      </c>
      <c r="AX30" s="21" t="s">
        <v>106</v>
      </c>
      <c r="AY30" s="21" t="s">
        <v>106</v>
      </c>
      <c r="AZ30" s="21" t="s">
        <v>106</v>
      </c>
      <c r="BA30" s="21" t="s">
        <v>106</v>
      </c>
      <c r="BB30" s="21" t="s">
        <v>106</v>
      </c>
      <c r="BC30" s="21" t="s">
        <v>106</v>
      </c>
      <c r="BD30" s="21" t="s">
        <v>106</v>
      </c>
      <c r="BE30" s="21" t="s">
        <v>106</v>
      </c>
      <c r="BF30" s="21" t="s">
        <v>106</v>
      </c>
      <c r="BG30" s="21" t="s">
        <v>106</v>
      </c>
      <c r="BH30" s="21" t="s">
        <v>106</v>
      </c>
    </row>
    <row r="31" spans="1:453 16361:16384" x14ac:dyDescent="0.25">
      <c r="A31" s="134"/>
      <c r="B31" s="130"/>
      <c r="C31" s="26"/>
      <c r="D31" s="26"/>
      <c r="E31" s="26"/>
      <c r="F31" s="146"/>
      <c r="G31" s="21"/>
      <c r="H31" s="27"/>
      <c r="I31" s="151"/>
      <c r="J31" s="26"/>
      <c r="K31" s="28"/>
      <c r="L31" s="29"/>
      <c r="M31" s="21"/>
      <c r="N31" s="28"/>
      <c r="O31" s="28"/>
      <c r="P31" s="26"/>
      <c r="Q31" s="26"/>
      <c r="R31" s="26"/>
      <c r="S31" s="26"/>
      <c r="T31" s="26"/>
      <c r="U31" s="26"/>
      <c r="V31" s="14" t="s">
        <v>138</v>
      </c>
      <c r="W31" s="15">
        <v>42436</v>
      </c>
      <c r="X31" s="16">
        <v>11762</v>
      </c>
      <c r="Y31" s="17" t="s">
        <v>190</v>
      </c>
      <c r="Z31" s="15">
        <v>42436</v>
      </c>
      <c r="AA31" s="15">
        <v>42617</v>
      </c>
      <c r="AB31" s="18" t="s">
        <v>106</v>
      </c>
      <c r="AC31" s="17" t="s">
        <v>106</v>
      </c>
      <c r="AD31" s="19">
        <v>0</v>
      </c>
      <c r="AE31" s="19">
        <v>0</v>
      </c>
      <c r="AF31" s="20" t="s">
        <v>106</v>
      </c>
      <c r="AG31" s="19" t="s">
        <v>106</v>
      </c>
      <c r="AH31" s="19">
        <v>0</v>
      </c>
      <c r="AI31" s="19">
        <v>0</v>
      </c>
      <c r="AJ31" s="19">
        <v>0</v>
      </c>
      <c r="AK31" s="19">
        <v>0</v>
      </c>
      <c r="AL31" s="9">
        <v>0</v>
      </c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</row>
    <row r="32" spans="1:453 16361:16384" x14ac:dyDescent="0.25">
      <c r="A32" s="134"/>
      <c r="B32" s="130"/>
      <c r="C32" s="26"/>
      <c r="D32" s="26"/>
      <c r="E32" s="26"/>
      <c r="F32" s="146"/>
      <c r="G32" s="21"/>
      <c r="H32" s="27"/>
      <c r="I32" s="151"/>
      <c r="J32" s="26"/>
      <c r="K32" s="28"/>
      <c r="L32" s="29"/>
      <c r="M32" s="21"/>
      <c r="N32" s="28"/>
      <c r="O32" s="28"/>
      <c r="P32" s="26"/>
      <c r="Q32" s="26"/>
      <c r="R32" s="26"/>
      <c r="S32" s="26"/>
      <c r="T32" s="26"/>
      <c r="U32" s="26"/>
      <c r="V32" s="14" t="s">
        <v>139</v>
      </c>
      <c r="W32" s="15">
        <v>42492</v>
      </c>
      <c r="X32" s="16">
        <v>11798</v>
      </c>
      <c r="Y32" s="17" t="s">
        <v>191</v>
      </c>
      <c r="Z32" s="15">
        <v>42492</v>
      </c>
      <c r="AA32" s="15">
        <v>42617</v>
      </c>
      <c r="AB32" s="18" t="s">
        <v>106</v>
      </c>
      <c r="AC32" s="17" t="s">
        <v>106</v>
      </c>
      <c r="AD32" s="19">
        <v>0</v>
      </c>
      <c r="AE32" s="19">
        <v>0</v>
      </c>
      <c r="AF32" s="20" t="s">
        <v>106</v>
      </c>
      <c r="AG32" s="19" t="s">
        <v>106</v>
      </c>
      <c r="AH32" s="19">
        <v>0</v>
      </c>
      <c r="AI32" s="19">
        <v>0</v>
      </c>
      <c r="AJ32" s="19">
        <v>0</v>
      </c>
      <c r="AK32" s="19">
        <v>0</v>
      </c>
      <c r="AL32" s="9">
        <v>0</v>
      </c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</row>
    <row r="33" spans="1:453 16361:16384" x14ac:dyDescent="0.25">
      <c r="A33" s="134"/>
      <c r="B33" s="130"/>
      <c r="C33" s="26"/>
      <c r="D33" s="26"/>
      <c r="E33" s="26"/>
      <c r="F33" s="146"/>
      <c r="G33" s="21"/>
      <c r="H33" s="27"/>
      <c r="I33" s="151"/>
      <c r="J33" s="26"/>
      <c r="K33" s="28"/>
      <c r="L33" s="29"/>
      <c r="M33" s="21"/>
      <c r="N33" s="28"/>
      <c r="O33" s="28"/>
      <c r="P33" s="26"/>
      <c r="Q33" s="26"/>
      <c r="R33" s="26"/>
      <c r="S33" s="26"/>
      <c r="T33" s="26"/>
      <c r="U33" s="26"/>
      <c r="V33" s="14" t="s">
        <v>140</v>
      </c>
      <c r="W33" s="15">
        <v>42606</v>
      </c>
      <c r="X33" s="16">
        <v>11880</v>
      </c>
      <c r="Y33" s="17" t="s">
        <v>213</v>
      </c>
      <c r="Z33" s="15">
        <v>42618</v>
      </c>
      <c r="AA33" s="15">
        <v>42982</v>
      </c>
      <c r="AB33" s="18" t="s">
        <v>106</v>
      </c>
      <c r="AC33" s="67">
        <v>1.6E-2</v>
      </c>
      <c r="AD33" s="19">
        <v>0</v>
      </c>
      <c r="AE33" s="19">
        <v>918</v>
      </c>
      <c r="AF33" s="20" t="s">
        <v>106</v>
      </c>
      <c r="AG33" s="19" t="s">
        <v>106</v>
      </c>
      <c r="AH33" s="19">
        <v>0</v>
      </c>
      <c r="AI33" s="19">
        <v>0</v>
      </c>
      <c r="AJ33" s="19">
        <v>78573</v>
      </c>
      <c r="AK33" s="19">
        <v>0</v>
      </c>
      <c r="AL33" s="9">
        <v>0</v>
      </c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</row>
    <row r="34" spans="1:453 16361:16384" x14ac:dyDescent="0.25">
      <c r="A34" s="134"/>
      <c r="B34" s="130"/>
      <c r="C34" s="26"/>
      <c r="D34" s="26"/>
      <c r="E34" s="26"/>
      <c r="F34" s="146"/>
      <c r="G34" s="21"/>
      <c r="H34" s="27"/>
      <c r="I34" s="151"/>
      <c r="J34" s="26"/>
      <c r="K34" s="28"/>
      <c r="L34" s="29"/>
      <c r="M34" s="21"/>
      <c r="N34" s="28"/>
      <c r="O34" s="28"/>
      <c r="P34" s="26"/>
      <c r="Q34" s="26"/>
      <c r="R34" s="26"/>
      <c r="S34" s="26"/>
      <c r="T34" s="26"/>
      <c r="U34" s="26"/>
      <c r="V34" s="14" t="s">
        <v>141</v>
      </c>
      <c r="W34" s="15">
        <v>42979</v>
      </c>
      <c r="X34" s="16">
        <v>12143</v>
      </c>
      <c r="Y34" s="17" t="s">
        <v>259</v>
      </c>
      <c r="Z34" s="15">
        <v>42983</v>
      </c>
      <c r="AA34" s="15">
        <v>43347</v>
      </c>
      <c r="AB34" s="18" t="s">
        <v>106</v>
      </c>
      <c r="AC34" s="67" t="s">
        <v>106</v>
      </c>
      <c r="AD34" s="19">
        <v>0</v>
      </c>
      <c r="AE34" s="19">
        <v>1191</v>
      </c>
      <c r="AF34" s="20" t="s">
        <v>106</v>
      </c>
      <c r="AG34" s="19" t="s">
        <v>106</v>
      </c>
      <c r="AH34" s="19">
        <v>0</v>
      </c>
      <c r="AI34" s="19">
        <v>79764</v>
      </c>
      <c r="AJ34" s="19">
        <v>79764</v>
      </c>
      <c r="AK34" s="19">
        <f>13294+6647</f>
        <v>19941</v>
      </c>
      <c r="AL34" s="9">
        <f>AJ33+AJ34</f>
        <v>158337</v>
      </c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</row>
    <row r="35" spans="1:453 16361:16384" s="84" customFormat="1" x14ac:dyDescent="0.25">
      <c r="A35" s="134">
        <v>6</v>
      </c>
      <c r="B35" s="130" t="s">
        <v>295</v>
      </c>
      <c r="C35" s="26" t="s">
        <v>109</v>
      </c>
      <c r="D35" s="26" t="s">
        <v>100</v>
      </c>
      <c r="E35" s="26" t="s">
        <v>110</v>
      </c>
      <c r="F35" s="146" t="s">
        <v>111</v>
      </c>
      <c r="G35" s="27" t="s">
        <v>212</v>
      </c>
      <c r="H35" s="27" t="s">
        <v>108</v>
      </c>
      <c r="I35" s="151" t="s">
        <v>112</v>
      </c>
      <c r="J35" s="26" t="s">
        <v>126</v>
      </c>
      <c r="K35" s="28">
        <v>41661</v>
      </c>
      <c r="L35" s="29">
        <v>858071.04000000004</v>
      </c>
      <c r="M35" s="27" t="s">
        <v>211</v>
      </c>
      <c r="N35" s="28">
        <v>41661</v>
      </c>
      <c r="O35" s="28">
        <v>42026</v>
      </c>
      <c r="P35" s="26" t="s">
        <v>201</v>
      </c>
      <c r="Q35" s="26" t="s">
        <v>106</v>
      </c>
      <c r="R35" s="26" t="s">
        <v>106</v>
      </c>
      <c r="S35" s="26" t="s">
        <v>106</v>
      </c>
      <c r="T35" s="26" t="s">
        <v>164</v>
      </c>
      <c r="U35" s="26" t="s">
        <v>106</v>
      </c>
      <c r="V35" s="14" t="s">
        <v>122</v>
      </c>
      <c r="W35" s="15">
        <v>41988</v>
      </c>
      <c r="X35" s="16">
        <v>11459</v>
      </c>
      <c r="Y35" s="17" t="s">
        <v>165</v>
      </c>
      <c r="Z35" s="15">
        <v>42005</v>
      </c>
      <c r="AA35" s="15">
        <v>42369</v>
      </c>
      <c r="AB35" s="18" t="s">
        <v>106</v>
      </c>
      <c r="AC35" s="17" t="s">
        <v>106</v>
      </c>
      <c r="AD35" s="19">
        <v>0</v>
      </c>
      <c r="AE35" s="19">
        <v>0</v>
      </c>
      <c r="AF35" s="20" t="s">
        <v>106</v>
      </c>
      <c r="AG35" s="19" t="s">
        <v>106</v>
      </c>
      <c r="AH35" s="19">
        <v>0</v>
      </c>
      <c r="AI35" s="19">
        <v>0</v>
      </c>
      <c r="AJ35" s="19">
        <v>0</v>
      </c>
      <c r="AK35" s="19">
        <v>0</v>
      </c>
      <c r="AL35" s="9">
        <v>0</v>
      </c>
      <c r="AM35" s="21" t="s">
        <v>106</v>
      </c>
      <c r="AN35" s="21" t="s">
        <v>106</v>
      </c>
      <c r="AO35" s="21"/>
      <c r="AP35" s="21" t="s">
        <v>106</v>
      </c>
      <c r="AQ35" s="21" t="s">
        <v>106</v>
      </c>
      <c r="AR35" s="21" t="s">
        <v>106</v>
      </c>
      <c r="AS35" s="21" t="s">
        <v>106</v>
      </c>
      <c r="AT35" s="21" t="s">
        <v>106</v>
      </c>
      <c r="AU35" s="21" t="s">
        <v>106</v>
      </c>
      <c r="AV35" s="21" t="s">
        <v>106</v>
      </c>
      <c r="AW35" s="21" t="s">
        <v>106</v>
      </c>
      <c r="AX35" s="21" t="s">
        <v>106</v>
      </c>
      <c r="AY35" s="21" t="s">
        <v>106</v>
      </c>
      <c r="AZ35" s="21" t="s">
        <v>106</v>
      </c>
      <c r="BA35" s="21" t="s">
        <v>106</v>
      </c>
      <c r="BB35" s="21" t="s">
        <v>106</v>
      </c>
      <c r="BC35" s="21" t="s">
        <v>106</v>
      </c>
      <c r="BD35" s="21" t="s">
        <v>106</v>
      </c>
      <c r="BE35" s="21" t="s">
        <v>106</v>
      </c>
      <c r="BF35" s="21" t="s">
        <v>106</v>
      </c>
      <c r="BG35" s="21" t="s">
        <v>106</v>
      </c>
      <c r="BH35" s="21" t="s">
        <v>106</v>
      </c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  <c r="FE35" s="88"/>
      <c r="FF35" s="88"/>
      <c r="FG35" s="88"/>
      <c r="FH35" s="88"/>
      <c r="FI35" s="88"/>
      <c r="FJ35" s="88"/>
      <c r="FK35" s="88"/>
      <c r="FL35" s="88"/>
      <c r="FM35" s="88"/>
      <c r="FN35" s="88"/>
      <c r="FO35" s="88"/>
      <c r="FP35" s="88"/>
      <c r="FQ35" s="88"/>
      <c r="FR35" s="88"/>
      <c r="FS35" s="88"/>
      <c r="FT35" s="88"/>
      <c r="FU35" s="88"/>
      <c r="FV35" s="88"/>
      <c r="FW35" s="88"/>
      <c r="FX35" s="88"/>
      <c r="FY35" s="88"/>
      <c r="FZ35" s="88"/>
      <c r="GA35" s="88"/>
      <c r="GB35" s="88"/>
      <c r="GC35" s="88"/>
      <c r="GD35" s="88"/>
      <c r="GE35" s="88"/>
      <c r="GF35" s="88"/>
      <c r="GG35" s="88"/>
      <c r="GH35" s="88"/>
      <c r="GI35" s="88"/>
      <c r="GJ35" s="88"/>
      <c r="GK35" s="88"/>
      <c r="GL35" s="88"/>
      <c r="GM35" s="88"/>
      <c r="GN35" s="88"/>
      <c r="GO35" s="88"/>
      <c r="GP35" s="88"/>
      <c r="GQ35" s="88"/>
      <c r="GR35" s="88"/>
      <c r="GS35" s="88"/>
      <c r="GT35" s="88"/>
      <c r="GU35" s="88"/>
      <c r="GV35" s="88"/>
      <c r="GW35" s="88"/>
      <c r="GX35" s="88"/>
      <c r="GY35" s="88"/>
      <c r="GZ35" s="88"/>
      <c r="HA35" s="88"/>
      <c r="HB35" s="88"/>
      <c r="HC35" s="88"/>
      <c r="HD35" s="88"/>
      <c r="HE35" s="88"/>
      <c r="HF35" s="88"/>
      <c r="HG35" s="88"/>
      <c r="HH35" s="88"/>
      <c r="HI35" s="88"/>
      <c r="HJ35" s="88"/>
      <c r="HK35" s="88"/>
      <c r="HL35" s="88"/>
      <c r="HM35" s="88"/>
      <c r="HN35" s="88"/>
      <c r="HO35" s="88"/>
      <c r="HP35" s="88"/>
      <c r="HQ35" s="88"/>
      <c r="HR35" s="88"/>
      <c r="HS35" s="88"/>
      <c r="HT35" s="88"/>
      <c r="HU35" s="88"/>
      <c r="HV35" s="88"/>
      <c r="HW35" s="88"/>
      <c r="HX35" s="88"/>
      <c r="HY35" s="88"/>
      <c r="HZ35" s="88"/>
      <c r="IA35" s="88"/>
      <c r="IB35" s="88"/>
      <c r="IC35" s="88"/>
      <c r="ID35" s="88"/>
      <c r="IE35" s="88"/>
      <c r="IF35" s="88"/>
      <c r="IG35" s="88"/>
      <c r="IH35" s="88"/>
      <c r="II35" s="88"/>
      <c r="IJ35" s="88"/>
      <c r="IK35" s="88"/>
      <c r="IL35" s="88"/>
      <c r="IM35" s="88"/>
      <c r="IN35" s="88"/>
      <c r="IO35" s="88"/>
      <c r="IP35" s="88"/>
      <c r="IQ35" s="88"/>
      <c r="IR35" s="88"/>
      <c r="IS35" s="88"/>
      <c r="IT35" s="88"/>
      <c r="IU35" s="88"/>
      <c r="IV35" s="88"/>
      <c r="IW35" s="88"/>
      <c r="IX35" s="88"/>
      <c r="IY35" s="88"/>
      <c r="IZ35" s="88"/>
      <c r="JA35" s="88"/>
      <c r="JB35" s="88"/>
      <c r="JC35" s="88"/>
      <c r="JD35" s="88"/>
      <c r="JE35" s="88"/>
      <c r="JF35" s="88"/>
      <c r="JG35" s="88"/>
      <c r="JH35" s="88"/>
      <c r="JI35" s="88"/>
      <c r="JJ35" s="88"/>
      <c r="JK35" s="88"/>
      <c r="JL35" s="88"/>
      <c r="JM35" s="88"/>
      <c r="JN35" s="88"/>
      <c r="JO35" s="88"/>
      <c r="JP35" s="88"/>
      <c r="JQ35" s="88"/>
      <c r="JR35" s="88"/>
      <c r="JS35" s="88"/>
      <c r="JT35" s="88"/>
      <c r="JU35" s="88"/>
      <c r="JV35" s="88"/>
      <c r="JW35" s="88"/>
      <c r="JX35" s="88"/>
      <c r="JY35" s="88"/>
      <c r="JZ35" s="88"/>
      <c r="KA35" s="88"/>
      <c r="KB35" s="88"/>
      <c r="KC35" s="88"/>
      <c r="KD35" s="88"/>
      <c r="KE35" s="88"/>
      <c r="KF35" s="88"/>
      <c r="KG35" s="88"/>
      <c r="KH35" s="88"/>
      <c r="KI35" s="88"/>
      <c r="KJ35" s="88"/>
      <c r="KK35" s="88"/>
      <c r="KL35" s="88"/>
      <c r="KM35" s="88"/>
      <c r="KN35" s="88"/>
      <c r="KO35" s="88"/>
      <c r="KP35" s="88"/>
      <c r="KQ35" s="88"/>
      <c r="KR35" s="88"/>
      <c r="KS35" s="88"/>
      <c r="KT35" s="88"/>
      <c r="KU35" s="88"/>
      <c r="KV35" s="88"/>
      <c r="KW35" s="88"/>
      <c r="KX35" s="88"/>
      <c r="KY35" s="88"/>
      <c r="KZ35" s="88"/>
      <c r="LA35" s="88"/>
      <c r="LB35" s="88"/>
      <c r="LC35" s="88"/>
      <c r="LD35" s="88"/>
      <c r="LE35" s="88"/>
      <c r="LF35" s="88"/>
      <c r="LG35" s="88"/>
      <c r="LH35" s="88"/>
      <c r="LI35" s="88"/>
      <c r="LJ35" s="88"/>
      <c r="LK35" s="88"/>
      <c r="LL35" s="88"/>
      <c r="LM35" s="88"/>
      <c r="LN35" s="88"/>
      <c r="LO35" s="88"/>
      <c r="LP35" s="88"/>
      <c r="LQ35" s="88"/>
      <c r="LR35" s="88"/>
      <c r="LS35" s="88"/>
      <c r="LT35" s="88"/>
      <c r="LU35" s="88"/>
      <c r="LV35" s="88"/>
      <c r="LW35" s="88"/>
      <c r="LX35" s="88"/>
      <c r="LY35" s="88"/>
      <c r="LZ35" s="88"/>
      <c r="MA35" s="88"/>
      <c r="MB35" s="88"/>
      <c r="MC35" s="88"/>
      <c r="MD35" s="88"/>
      <c r="ME35" s="88"/>
      <c r="MF35" s="88"/>
      <c r="MG35" s="88"/>
      <c r="MH35" s="88"/>
      <c r="MI35" s="88"/>
      <c r="MJ35" s="88"/>
      <c r="MK35" s="88"/>
      <c r="ML35" s="88"/>
      <c r="MM35" s="88"/>
      <c r="MN35" s="88"/>
      <c r="MO35" s="88"/>
      <c r="MP35" s="88"/>
      <c r="MQ35" s="88"/>
      <c r="MR35" s="88"/>
      <c r="MS35" s="88"/>
      <c r="MT35" s="88"/>
      <c r="MU35" s="88"/>
      <c r="MV35" s="88"/>
      <c r="MW35" s="88"/>
      <c r="MX35" s="88"/>
      <c r="MY35" s="88"/>
      <c r="MZ35" s="88"/>
      <c r="NA35" s="88"/>
      <c r="NB35" s="88"/>
      <c r="NC35" s="88"/>
      <c r="ND35" s="88"/>
      <c r="NE35" s="88"/>
      <c r="NF35" s="88"/>
      <c r="NG35" s="88"/>
      <c r="NH35" s="88"/>
      <c r="NI35" s="88"/>
      <c r="NJ35" s="88"/>
      <c r="NK35" s="88"/>
      <c r="NL35" s="88"/>
      <c r="NM35" s="88"/>
      <c r="NN35" s="88"/>
      <c r="NO35" s="88"/>
      <c r="NP35" s="88"/>
      <c r="NQ35" s="88"/>
      <c r="NR35" s="88"/>
      <c r="NS35" s="88"/>
      <c r="NT35" s="88"/>
      <c r="NU35" s="88"/>
      <c r="NV35" s="88"/>
      <c r="NW35" s="88"/>
      <c r="NX35" s="88"/>
      <c r="NY35" s="88"/>
      <c r="NZ35" s="88"/>
      <c r="OA35" s="88"/>
      <c r="OB35" s="88"/>
      <c r="OC35" s="88"/>
      <c r="OD35" s="88"/>
      <c r="OE35" s="88"/>
      <c r="OF35" s="88"/>
      <c r="OG35" s="88"/>
      <c r="OH35" s="88"/>
      <c r="OI35" s="88"/>
      <c r="OJ35" s="88"/>
      <c r="OK35" s="88"/>
      <c r="OL35" s="88"/>
      <c r="OM35" s="88"/>
      <c r="ON35" s="88"/>
      <c r="OO35" s="88"/>
      <c r="OP35" s="88"/>
      <c r="OQ35" s="88"/>
      <c r="OR35" s="88"/>
      <c r="OS35" s="88"/>
      <c r="OT35" s="88"/>
      <c r="OU35" s="88"/>
      <c r="OV35" s="88"/>
      <c r="OW35" s="88"/>
      <c r="OX35" s="88"/>
      <c r="OY35" s="88"/>
      <c r="OZ35" s="88"/>
      <c r="PA35" s="88"/>
      <c r="PB35" s="88"/>
      <c r="PC35" s="88"/>
      <c r="PD35" s="88"/>
      <c r="PE35" s="88"/>
      <c r="PF35" s="88"/>
      <c r="PG35" s="88"/>
      <c r="PH35" s="88"/>
      <c r="PI35" s="88"/>
      <c r="PJ35" s="88"/>
      <c r="PK35" s="88"/>
      <c r="PL35" s="88"/>
      <c r="PM35" s="88"/>
      <c r="PN35" s="88"/>
      <c r="PO35" s="88"/>
      <c r="PP35" s="88"/>
      <c r="PQ35" s="88"/>
      <c r="PR35" s="88"/>
      <c r="PS35" s="88"/>
      <c r="PT35" s="88"/>
      <c r="PU35" s="88"/>
      <c r="PV35" s="88"/>
      <c r="PW35" s="88"/>
      <c r="PX35" s="88"/>
      <c r="PY35" s="88"/>
      <c r="PZ35" s="88"/>
      <c r="QA35" s="88"/>
      <c r="QB35" s="88"/>
      <c r="QC35" s="88"/>
      <c r="QD35" s="88"/>
      <c r="QE35" s="88"/>
      <c r="QF35" s="88"/>
      <c r="QG35" s="88"/>
      <c r="QH35" s="88"/>
      <c r="QI35" s="88"/>
      <c r="QJ35" s="88"/>
      <c r="QK35" s="88"/>
      <c r="XEG35" s="88"/>
      <c r="XEH35" s="88"/>
      <c r="XEI35" s="88"/>
      <c r="XEJ35" s="88"/>
      <c r="XEK35" s="88"/>
      <c r="XEL35" s="88"/>
      <c r="XEM35" s="88"/>
      <c r="XEN35" s="88"/>
      <c r="XEO35" s="88"/>
      <c r="XEP35" s="88"/>
      <c r="XEQ35" s="88"/>
      <c r="XER35" s="88"/>
      <c r="XES35" s="88"/>
      <c r="XET35" s="88"/>
      <c r="XEU35" s="88"/>
      <c r="XEV35" s="88"/>
      <c r="XEW35" s="88"/>
      <c r="XEX35" s="88"/>
      <c r="XEY35" s="88"/>
      <c r="XEZ35" s="88"/>
      <c r="XFA35" s="88"/>
      <c r="XFB35" s="88"/>
      <c r="XFC35" s="88"/>
      <c r="XFD35" s="88"/>
    </row>
    <row r="36" spans="1:453 16361:16384" s="84" customFormat="1" x14ac:dyDescent="0.25">
      <c r="A36" s="134"/>
      <c r="B36" s="130"/>
      <c r="C36" s="26"/>
      <c r="D36" s="26"/>
      <c r="E36" s="26"/>
      <c r="F36" s="146"/>
      <c r="G36" s="27"/>
      <c r="H36" s="27"/>
      <c r="I36" s="151"/>
      <c r="J36" s="26"/>
      <c r="K36" s="28"/>
      <c r="L36" s="29"/>
      <c r="M36" s="27"/>
      <c r="N36" s="28"/>
      <c r="O36" s="28"/>
      <c r="P36" s="26"/>
      <c r="Q36" s="26"/>
      <c r="R36" s="26"/>
      <c r="S36" s="26"/>
      <c r="T36" s="26"/>
      <c r="U36" s="26"/>
      <c r="V36" s="14" t="s">
        <v>138</v>
      </c>
      <c r="W36" s="15">
        <v>42360</v>
      </c>
      <c r="X36" s="16">
        <v>11708</v>
      </c>
      <c r="Y36" s="17" t="s">
        <v>165</v>
      </c>
      <c r="Z36" s="15">
        <v>42370</v>
      </c>
      <c r="AA36" s="15">
        <v>42735</v>
      </c>
      <c r="AB36" s="18" t="s">
        <v>106</v>
      </c>
      <c r="AC36" s="17" t="s">
        <v>106</v>
      </c>
      <c r="AD36" s="19">
        <v>0</v>
      </c>
      <c r="AE36" s="19">
        <v>0</v>
      </c>
      <c r="AF36" s="20" t="s">
        <v>106</v>
      </c>
      <c r="AG36" s="19" t="s">
        <v>106</v>
      </c>
      <c r="AH36" s="19">
        <v>0</v>
      </c>
      <c r="AI36" s="19">
        <v>0</v>
      </c>
      <c r="AJ36" s="19">
        <v>2323948.1800000002</v>
      </c>
      <c r="AK36" s="19">
        <v>0</v>
      </c>
      <c r="AL36" s="9">
        <v>0</v>
      </c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  <c r="FL36" s="88"/>
      <c r="FM36" s="88"/>
      <c r="FN36" s="88"/>
      <c r="FO36" s="88"/>
      <c r="FP36" s="88"/>
      <c r="FQ36" s="88"/>
      <c r="FR36" s="88"/>
      <c r="FS36" s="88"/>
      <c r="FT36" s="88"/>
      <c r="FU36" s="88"/>
      <c r="FV36" s="88"/>
      <c r="FW36" s="88"/>
      <c r="FX36" s="88"/>
      <c r="FY36" s="88"/>
      <c r="FZ36" s="88"/>
      <c r="GA36" s="88"/>
      <c r="GB36" s="88"/>
      <c r="GC36" s="88"/>
      <c r="GD36" s="88"/>
      <c r="GE36" s="88"/>
      <c r="GF36" s="88"/>
      <c r="GG36" s="88"/>
      <c r="GH36" s="88"/>
      <c r="GI36" s="88"/>
      <c r="GJ36" s="88"/>
      <c r="GK36" s="88"/>
      <c r="GL36" s="88"/>
      <c r="GM36" s="88"/>
      <c r="GN36" s="88"/>
      <c r="GO36" s="88"/>
      <c r="GP36" s="88"/>
      <c r="GQ36" s="88"/>
      <c r="GR36" s="88"/>
      <c r="GS36" s="88"/>
      <c r="GT36" s="88"/>
      <c r="GU36" s="88"/>
      <c r="GV36" s="88"/>
      <c r="GW36" s="88"/>
      <c r="GX36" s="88"/>
      <c r="GY36" s="88"/>
      <c r="GZ36" s="88"/>
      <c r="HA36" s="88"/>
      <c r="HB36" s="88"/>
      <c r="HC36" s="88"/>
      <c r="HD36" s="88"/>
      <c r="HE36" s="88"/>
      <c r="HF36" s="88"/>
      <c r="HG36" s="88"/>
      <c r="HH36" s="88"/>
      <c r="HI36" s="88"/>
      <c r="HJ36" s="88"/>
      <c r="HK36" s="88"/>
      <c r="HL36" s="88"/>
      <c r="HM36" s="88"/>
      <c r="HN36" s="88"/>
      <c r="HO36" s="88"/>
      <c r="HP36" s="88"/>
      <c r="HQ36" s="88"/>
      <c r="HR36" s="88"/>
      <c r="HS36" s="88"/>
      <c r="HT36" s="88"/>
      <c r="HU36" s="88"/>
      <c r="HV36" s="88"/>
      <c r="HW36" s="88"/>
      <c r="HX36" s="88"/>
      <c r="HY36" s="88"/>
      <c r="HZ36" s="88"/>
      <c r="IA36" s="88"/>
      <c r="IB36" s="88"/>
      <c r="IC36" s="88"/>
      <c r="ID36" s="88"/>
      <c r="IE36" s="88"/>
      <c r="IF36" s="88"/>
      <c r="IG36" s="88"/>
      <c r="IH36" s="88"/>
      <c r="II36" s="88"/>
      <c r="IJ36" s="88"/>
      <c r="IK36" s="88"/>
      <c r="IL36" s="88"/>
      <c r="IM36" s="88"/>
      <c r="IN36" s="88"/>
      <c r="IO36" s="88"/>
      <c r="IP36" s="88"/>
      <c r="IQ36" s="88"/>
      <c r="IR36" s="88"/>
      <c r="IS36" s="88"/>
      <c r="IT36" s="88"/>
      <c r="IU36" s="88"/>
      <c r="IV36" s="88"/>
      <c r="IW36" s="88"/>
      <c r="IX36" s="88"/>
      <c r="IY36" s="88"/>
      <c r="IZ36" s="88"/>
      <c r="JA36" s="88"/>
      <c r="JB36" s="88"/>
      <c r="JC36" s="88"/>
      <c r="JD36" s="88"/>
      <c r="JE36" s="88"/>
      <c r="JF36" s="88"/>
      <c r="JG36" s="88"/>
      <c r="JH36" s="88"/>
      <c r="JI36" s="88"/>
      <c r="JJ36" s="88"/>
      <c r="JK36" s="88"/>
      <c r="JL36" s="88"/>
      <c r="JM36" s="88"/>
      <c r="JN36" s="88"/>
      <c r="JO36" s="88"/>
      <c r="JP36" s="88"/>
      <c r="JQ36" s="88"/>
      <c r="JR36" s="88"/>
      <c r="JS36" s="88"/>
      <c r="JT36" s="88"/>
      <c r="JU36" s="88"/>
      <c r="JV36" s="88"/>
      <c r="JW36" s="88"/>
      <c r="JX36" s="88"/>
      <c r="JY36" s="88"/>
      <c r="JZ36" s="88"/>
      <c r="KA36" s="88"/>
      <c r="KB36" s="88"/>
      <c r="KC36" s="88"/>
      <c r="KD36" s="88"/>
      <c r="KE36" s="88"/>
      <c r="KF36" s="88"/>
      <c r="KG36" s="88"/>
      <c r="KH36" s="88"/>
      <c r="KI36" s="88"/>
      <c r="KJ36" s="88"/>
      <c r="KK36" s="88"/>
      <c r="KL36" s="88"/>
      <c r="KM36" s="88"/>
      <c r="KN36" s="88"/>
      <c r="KO36" s="88"/>
      <c r="KP36" s="88"/>
      <c r="KQ36" s="88"/>
      <c r="KR36" s="88"/>
      <c r="KS36" s="88"/>
      <c r="KT36" s="88"/>
      <c r="KU36" s="88"/>
      <c r="KV36" s="88"/>
      <c r="KW36" s="88"/>
      <c r="KX36" s="88"/>
      <c r="KY36" s="88"/>
      <c r="KZ36" s="88"/>
      <c r="LA36" s="88"/>
      <c r="LB36" s="88"/>
      <c r="LC36" s="88"/>
      <c r="LD36" s="88"/>
      <c r="LE36" s="88"/>
      <c r="LF36" s="88"/>
      <c r="LG36" s="88"/>
      <c r="LH36" s="88"/>
      <c r="LI36" s="88"/>
      <c r="LJ36" s="88"/>
      <c r="LK36" s="88"/>
      <c r="LL36" s="88"/>
      <c r="LM36" s="88"/>
      <c r="LN36" s="88"/>
      <c r="LO36" s="88"/>
      <c r="LP36" s="88"/>
      <c r="LQ36" s="88"/>
      <c r="LR36" s="88"/>
      <c r="LS36" s="88"/>
      <c r="LT36" s="88"/>
      <c r="LU36" s="88"/>
      <c r="LV36" s="88"/>
      <c r="LW36" s="88"/>
      <c r="LX36" s="88"/>
      <c r="LY36" s="88"/>
      <c r="LZ36" s="88"/>
      <c r="MA36" s="88"/>
      <c r="MB36" s="88"/>
      <c r="MC36" s="88"/>
      <c r="MD36" s="88"/>
      <c r="ME36" s="88"/>
      <c r="MF36" s="88"/>
      <c r="MG36" s="88"/>
      <c r="MH36" s="88"/>
      <c r="MI36" s="88"/>
      <c r="MJ36" s="88"/>
      <c r="MK36" s="88"/>
      <c r="ML36" s="88"/>
      <c r="MM36" s="88"/>
      <c r="MN36" s="88"/>
      <c r="MO36" s="88"/>
      <c r="MP36" s="88"/>
      <c r="MQ36" s="88"/>
      <c r="MR36" s="88"/>
      <c r="MS36" s="88"/>
      <c r="MT36" s="88"/>
      <c r="MU36" s="88"/>
      <c r="MV36" s="88"/>
      <c r="MW36" s="88"/>
      <c r="MX36" s="88"/>
      <c r="MY36" s="88"/>
      <c r="MZ36" s="88"/>
      <c r="NA36" s="88"/>
      <c r="NB36" s="88"/>
      <c r="NC36" s="88"/>
      <c r="ND36" s="88"/>
      <c r="NE36" s="88"/>
      <c r="NF36" s="88"/>
      <c r="NG36" s="88"/>
      <c r="NH36" s="88"/>
      <c r="NI36" s="88"/>
      <c r="NJ36" s="88"/>
      <c r="NK36" s="88"/>
      <c r="NL36" s="88"/>
      <c r="NM36" s="88"/>
      <c r="NN36" s="88"/>
      <c r="NO36" s="88"/>
      <c r="NP36" s="88"/>
      <c r="NQ36" s="88"/>
      <c r="NR36" s="88"/>
      <c r="NS36" s="88"/>
      <c r="NT36" s="88"/>
      <c r="NU36" s="88"/>
      <c r="NV36" s="88"/>
      <c r="NW36" s="88"/>
      <c r="NX36" s="88"/>
      <c r="NY36" s="88"/>
      <c r="NZ36" s="88"/>
      <c r="OA36" s="88"/>
      <c r="OB36" s="88"/>
      <c r="OC36" s="88"/>
      <c r="OD36" s="88"/>
      <c r="OE36" s="88"/>
      <c r="OF36" s="88"/>
      <c r="OG36" s="88"/>
      <c r="OH36" s="88"/>
      <c r="OI36" s="88"/>
      <c r="OJ36" s="88"/>
      <c r="OK36" s="88"/>
      <c r="OL36" s="88"/>
      <c r="OM36" s="88"/>
      <c r="ON36" s="88"/>
      <c r="OO36" s="88"/>
      <c r="OP36" s="88"/>
      <c r="OQ36" s="88"/>
      <c r="OR36" s="88"/>
      <c r="OS36" s="88"/>
      <c r="OT36" s="88"/>
      <c r="OU36" s="88"/>
      <c r="OV36" s="88"/>
      <c r="OW36" s="88"/>
      <c r="OX36" s="88"/>
      <c r="OY36" s="88"/>
      <c r="OZ36" s="88"/>
      <c r="PA36" s="88"/>
      <c r="PB36" s="88"/>
      <c r="PC36" s="88"/>
      <c r="PD36" s="88"/>
      <c r="PE36" s="88"/>
      <c r="PF36" s="88"/>
      <c r="PG36" s="88"/>
      <c r="PH36" s="88"/>
      <c r="PI36" s="88"/>
      <c r="PJ36" s="88"/>
      <c r="PK36" s="88"/>
      <c r="PL36" s="88"/>
      <c r="PM36" s="88"/>
      <c r="PN36" s="88"/>
      <c r="PO36" s="88"/>
      <c r="PP36" s="88"/>
      <c r="PQ36" s="88"/>
      <c r="PR36" s="88"/>
      <c r="PS36" s="88"/>
      <c r="PT36" s="88"/>
      <c r="PU36" s="88"/>
      <c r="PV36" s="88"/>
      <c r="PW36" s="88"/>
      <c r="PX36" s="88"/>
      <c r="PY36" s="88"/>
      <c r="PZ36" s="88"/>
      <c r="QA36" s="88"/>
      <c r="QB36" s="88"/>
      <c r="QC36" s="88"/>
      <c r="QD36" s="88"/>
      <c r="QE36" s="88"/>
      <c r="QF36" s="88"/>
      <c r="QG36" s="88"/>
      <c r="QH36" s="88"/>
      <c r="QI36" s="88"/>
      <c r="QJ36" s="88"/>
      <c r="QK36" s="88"/>
      <c r="XEG36" s="88"/>
      <c r="XEH36" s="88"/>
      <c r="XEI36" s="88"/>
      <c r="XEJ36" s="88"/>
      <c r="XEK36" s="88"/>
      <c r="XEL36" s="88"/>
      <c r="XEM36" s="88"/>
      <c r="XEN36" s="88"/>
      <c r="XEO36" s="88"/>
      <c r="XEP36" s="88"/>
      <c r="XEQ36" s="88"/>
      <c r="XER36" s="88"/>
      <c r="XES36" s="88"/>
      <c r="XET36" s="88"/>
      <c r="XEU36" s="88"/>
      <c r="XEV36" s="88"/>
      <c r="XEW36" s="88"/>
      <c r="XEX36" s="88"/>
      <c r="XEY36" s="88"/>
      <c r="XEZ36" s="88"/>
      <c r="XFA36" s="88"/>
      <c r="XFB36" s="88"/>
      <c r="XFC36" s="88"/>
      <c r="XFD36" s="88"/>
    </row>
    <row r="37" spans="1:453 16361:16384" s="84" customFormat="1" x14ac:dyDescent="0.25">
      <c r="A37" s="134"/>
      <c r="B37" s="130"/>
      <c r="C37" s="26"/>
      <c r="D37" s="26"/>
      <c r="E37" s="26"/>
      <c r="F37" s="146"/>
      <c r="G37" s="27"/>
      <c r="H37" s="27"/>
      <c r="I37" s="151"/>
      <c r="J37" s="26"/>
      <c r="K37" s="28"/>
      <c r="L37" s="29"/>
      <c r="M37" s="27"/>
      <c r="N37" s="28"/>
      <c r="O37" s="28"/>
      <c r="P37" s="26"/>
      <c r="Q37" s="26"/>
      <c r="R37" s="26"/>
      <c r="S37" s="26"/>
      <c r="T37" s="26"/>
      <c r="U37" s="26"/>
      <c r="V37" s="14" t="s">
        <v>139</v>
      </c>
      <c r="W37" s="15">
        <v>42731</v>
      </c>
      <c r="X37" s="16">
        <v>11965</v>
      </c>
      <c r="Y37" s="17" t="s">
        <v>165</v>
      </c>
      <c r="Z37" s="15">
        <v>42736</v>
      </c>
      <c r="AA37" s="15">
        <v>43100</v>
      </c>
      <c r="AB37" s="18" t="s">
        <v>106</v>
      </c>
      <c r="AC37" s="17" t="s">
        <v>106</v>
      </c>
      <c r="AD37" s="19">
        <v>0</v>
      </c>
      <c r="AE37" s="19">
        <v>0</v>
      </c>
      <c r="AF37" s="20" t="s">
        <v>106</v>
      </c>
      <c r="AG37" s="19" t="s">
        <v>106</v>
      </c>
      <c r="AH37" s="19">
        <v>0</v>
      </c>
      <c r="AI37" s="19">
        <v>0</v>
      </c>
      <c r="AJ37" s="19">
        <v>0</v>
      </c>
      <c r="AK37" s="19">
        <v>0</v>
      </c>
      <c r="AL37" s="9">
        <v>0</v>
      </c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  <c r="FL37" s="88"/>
      <c r="FM37" s="88"/>
      <c r="FN37" s="88"/>
      <c r="FO37" s="88"/>
      <c r="FP37" s="88"/>
      <c r="FQ37" s="88"/>
      <c r="FR37" s="88"/>
      <c r="FS37" s="88"/>
      <c r="FT37" s="88"/>
      <c r="FU37" s="88"/>
      <c r="FV37" s="88"/>
      <c r="FW37" s="88"/>
      <c r="FX37" s="88"/>
      <c r="FY37" s="88"/>
      <c r="FZ37" s="88"/>
      <c r="GA37" s="88"/>
      <c r="GB37" s="88"/>
      <c r="GC37" s="88"/>
      <c r="GD37" s="88"/>
      <c r="GE37" s="88"/>
      <c r="GF37" s="88"/>
      <c r="GG37" s="88"/>
      <c r="GH37" s="88"/>
      <c r="GI37" s="88"/>
      <c r="GJ37" s="88"/>
      <c r="GK37" s="88"/>
      <c r="GL37" s="88"/>
      <c r="GM37" s="88"/>
      <c r="GN37" s="88"/>
      <c r="GO37" s="88"/>
      <c r="GP37" s="88"/>
      <c r="GQ37" s="88"/>
      <c r="GR37" s="88"/>
      <c r="GS37" s="88"/>
      <c r="GT37" s="88"/>
      <c r="GU37" s="88"/>
      <c r="GV37" s="88"/>
      <c r="GW37" s="88"/>
      <c r="GX37" s="88"/>
      <c r="GY37" s="88"/>
      <c r="GZ37" s="88"/>
      <c r="HA37" s="88"/>
      <c r="HB37" s="88"/>
      <c r="HC37" s="88"/>
      <c r="HD37" s="88"/>
      <c r="HE37" s="88"/>
      <c r="HF37" s="88"/>
      <c r="HG37" s="88"/>
      <c r="HH37" s="88"/>
      <c r="HI37" s="88"/>
      <c r="HJ37" s="88"/>
      <c r="HK37" s="88"/>
      <c r="HL37" s="88"/>
      <c r="HM37" s="88"/>
      <c r="HN37" s="88"/>
      <c r="HO37" s="88"/>
      <c r="HP37" s="88"/>
      <c r="HQ37" s="88"/>
      <c r="HR37" s="88"/>
      <c r="HS37" s="88"/>
      <c r="HT37" s="88"/>
      <c r="HU37" s="88"/>
      <c r="HV37" s="88"/>
      <c r="HW37" s="88"/>
      <c r="HX37" s="88"/>
      <c r="HY37" s="88"/>
      <c r="HZ37" s="88"/>
      <c r="IA37" s="88"/>
      <c r="IB37" s="88"/>
      <c r="IC37" s="88"/>
      <c r="ID37" s="88"/>
      <c r="IE37" s="88"/>
      <c r="IF37" s="88"/>
      <c r="IG37" s="88"/>
      <c r="IH37" s="88"/>
      <c r="II37" s="88"/>
      <c r="IJ37" s="88"/>
      <c r="IK37" s="88"/>
      <c r="IL37" s="88"/>
      <c r="IM37" s="88"/>
      <c r="IN37" s="88"/>
      <c r="IO37" s="88"/>
      <c r="IP37" s="88"/>
      <c r="IQ37" s="88"/>
      <c r="IR37" s="88"/>
      <c r="IS37" s="88"/>
      <c r="IT37" s="88"/>
      <c r="IU37" s="88"/>
      <c r="IV37" s="88"/>
      <c r="IW37" s="88"/>
      <c r="IX37" s="88"/>
      <c r="IY37" s="88"/>
      <c r="IZ37" s="88"/>
      <c r="JA37" s="88"/>
      <c r="JB37" s="88"/>
      <c r="JC37" s="88"/>
      <c r="JD37" s="88"/>
      <c r="JE37" s="88"/>
      <c r="JF37" s="88"/>
      <c r="JG37" s="88"/>
      <c r="JH37" s="88"/>
      <c r="JI37" s="88"/>
      <c r="JJ37" s="88"/>
      <c r="JK37" s="88"/>
      <c r="JL37" s="88"/>
      <c r="JM37" s="88"/>
      <c r="JN37" s="88"/>
      <c r="JO37" s="88"/>
      <c r="JP37" s="88"/>
      <c r="JQ37" s="88"/>
      <c r="JR37" s="88"/>
      <c r="JS37" s="88"/>
      <c r="JT37" s="88"/>
      <c r="JU37" s="88"/>
      <c r="JV37" s="88"/>
      <c r="JW37" s="88"/>
      <c r="JX37" s="88"/>
      <c r="JY37" s="88"/>
      <c r="JZ37" s="88"/>
      <c r="KA37" s="88"/>
      <c r="KB37" s="88"/>
      <c r="KC37" s="88"/>
      <c r="KD37" s="88"/>
      <c r="KE37" s="88"/>
      <c r="KF37" s="88"/>
      <c r="KG37" s="88"/>
      <c r="KH37" s="88"/>
      <c r="KI37" s="88"/>
      <c r="KJ37" s="88"/>
      <c r="KK37" s="88"/>
      <c r="KL37" s="88"/>
      <c r="KM37" s="88"/>
      <c r="KN37" s="88"/>
      <c r="KO37" s="88"/>
      <c r="KP37" s="88"/>
      <c r="KQ37" s="88"/>
      <c r="KR37" s="88"/>
      <c r="KS37" s="88"/>
      <c r="KT37" s="88"/>
      <c r="KU37" s="88"/>
      <c r="KV37" s="88"/>
      <c r="KW37" s="88"/>
      <c r="KX37" s="88"/>
      <c r="KY37" s="88"/>
      <c r="KZ37" s="88"/>
      <c r="LA37" s="88"/>
      <c r="LB37" s="88"/>
      <c r="LC37" s="88"/>
      <c r="LD37" s="88"/>
      <c r="LE37" s="88"/>
      <c r="LF37" s="88"/>
      <c r="LG37" s="88"/>
      <c r="LH37" s="88"/>
      <c r="LI37" s="88"/>
      <c r="LJ37" s="88"/>
      <c r="LK37" s="88"/>
      <c r="LL37" s="88"/>
      <c r="LM37" s="88"/>
      <c r="LN37" s="88"/>
      <c r="LO37" s="88"/>
      <c r="LP37" s="88"/>
      <c r="LQ37" s="88"/>
      <c r="LR37" s="88"/>
      <c r="LS37" s="88"/>
      <c r="LT37" s="88"/>
      <c r="LU37" s="88"/>
      <c r="LV37" s="88"/>
      <c r="LW37" s="88"/>
      <c r="LX37" s="88"/>
      <c r="LY37" s="88"/>
      <c r="LZ37" s="88"/>
      <c r="MA37" s="88"/>
      <c r="MB37" s="88"/>
      <c r="MC37" s="88"/>
      <c r="MD37" s="88"/>
      <c r="ME37" s="88"/>
      <c r="MF37" s="88"/>
      <c r="MG37" s="88"/>
      <c r="MH37" s="88"/>
      <c r="MI37" s="88"/>
      <c r="MJ37" s="88"/>
      <c r="MK37" s="88"/>
      <c r="ML37" s="88"/>
      <c r="MM37" s="88"/>
      <c r="MN37" s="88"/>
      <c r="MO37" s="88"/>
      <c r="MP37" s="88"/>
      <c r="MQ37" s="88"/>
      <c r="MR37" s="88"/>
      <c r="MS37" s="88"/>
      <c r="MT37" s="88"/>
      <c r="MU37" s="88"/>
      <c r="MV37" s="88"/>
      <c r="MW37" s="88"/>
      <c r="MX37" s="88"/>
      <c r="MY37" s="88"/>
      <c r="MZ37" s="88"/>
      <c r="NA37" s="88"/>
      <c r="NB37" s="88"/>
      <c r="NC37" s="88"/>
      <c r="ND37" s="88"/>
      <c r="NE37" s="88"/>
      <c r="NF37" s="88"/>
      <c r="NG37" s="88"/>
      <c r="NH37" s="88"/>
      <c r="NI37" s="88"/>
      <c r="NJ37" s="88"/>
      <c r="NK37" s="88"/>
      <c r="NL37" s="88"/>
      <c r="NM37" s="88"/>
      <c r="NN37" s="88"/>
      <c r="NO37" s="88"/>
      <c r="NP37" s="88"/>
      <c r="NQ37" s="88"/>
      <c r="NR37" s="88"/>
      <c r="NS37" s="88"/>
      <c r="NT37" s="88"/>
      <c r="NU37" s="88"/>
      <c r="NV37" s="88"/>
      <c r="NW37" s="88"/>
      <c r="NX37" s="88"/>
      <c r="NY37" s="88"/>
      <c r="NZ37" s="88"/>
      <c r="OA37" s="88"/>
      <c r="OB37" s="88"/>
      <c r="OC37" s="88"/>
      <c r="OD37" s="88"/>
      <c r="OE37" s="88"/>
      <c r="OF37" s="88"/>
      <c r="OG37" s="88"/>
      <c r="OH37" s="88"/>
      <c r="OI37" s="88"/>
      <c r="OJ37" s="88"/>
      <c r="OK37" s="88"/>
      <c r="OL37" s="88"/>
      <c r="OM37" s="88"/>
      <c r="ON37" s="88"/>
      <c r="OO37" s="88"/>
      <c r="OP37" s="88"/>
      <c r="OQ37" s="88"/>
      <c r="OR37" s="88"/>
      <c r="OS37" s="88"/>
      <c r="OT37" s="88"/>
      <c r="OU37" s="88"/>
      <c r="OV37" s="88"/>
      <c r="OW37" s="88"/>
      <c r="OX37" s="88"/>
      <c r="OY37" s="88"/>
      <c r="OZ37" s="88"/>
      <c r="PA37" s="88"/>
      <c r="PB37" s="88"/>
      <c r="PC37" s="88"/>
      <c r="PD37" s="88"/>
      <c r="PE37" s="88"/>
      <c r="PF37" s="88"/>
      <c r="PG37" s="88"/>
      <c r="PH37" s="88"/>
      <c r="PI37" s="88"/>
      <c r="PJ37" s="88"/>
      <c r="PK37" s="88"/>
      <c r="PL37" s="88"/>
      <c r="PM37" s="88"/>
      <c r="PN37" s="88"/>
      <c r="PO37" s="88"/>
      <c r="PP37" s="88"/>
      <c r="PQ37" s="88"/>
      <c r="PR37" s="88"/>
      <c r="PS37" s="88"/>
      <c r="PT37" s="88"/>
      <c r="PU37" s="88"/>
      <c r="PV37" s="88"/>
      <c r="PW37" s="88"/>
      <c r="PX37" s="88"/>
      <c r="PY37" s="88"/>
      <c r="PZ37" s="88"/>
      <c r="QA37" s="88"/>
      <c r="QB37" s="88"/>
      <c r="QC37" s="88"/>
      <c r="QD37" s="88"/>
      <c r="QE37" s="88"/>
      <c r="QF37" s="88"/>
      <c r="QG37" s="88"/>
      <c r="QH37" s="88"/>
      <c r="QI37" s="88"/>
      <c r="QJ37" s="88"/>
      <c r="QK37" s="88"/>
      <c r="XEG37" s="88"/>
      <c r="XEH37" s="88"/>
      <c r="XEI37" s="88"/>
      <c r="XEJ37" s="88"/>
      <c r="XEK37" s="88"/>
      <c r="XEL37" s="88"/>
      <c r="XEM37" s="88"/>
      <c r="XEN37" s="88"/>
      <c r="XEO37" s="88"/>
      <c r="XEP37" s="88"/>
      <c r="XEQ37" s="88"/>
      <c r="XER37" s="88"/>
      <c r="XES37" s="88"/>
      <c r="XET37" s="88"/>
      <c r="XEU37" s="88"/>
      <c r="XEV37" s="88"/>
      <c r="XEW37" s="88"/>
      <c r="XEX37" s="88"/>
      <c r="XEY37" s="88"/>
      <c r="XEZ37" s="88"/>
      <c r="XFA37" s="88"/>
      <c r="XFB37" s="88"/>
      <c r="XFC37" s="88"/>
      <c r="XFD37" s="88"/>
    </row>
    <row r="38" spans="1:453 16361:16384" s="84" customFormat="1" x14ac:dyDescent="0.25">
      <c r="A38" s="134"/>
      <c r="B38" s="130"/>
      <c r="C38" s="26"/>
      <c r="D38" s="26"/>
      <c r="E38" s="26"/>
      <c r="F38" s="146"/>
      <c r="G38" s="27"/>
      <c r="H38" s="27"/>
      <c r="I38" s="151"/>
      <c r="J38" s="26"/>
      <c r="K38" s="28"/>
      <c r="L38" s="29"/>
      <c r="M38" s="27"/>
      <c r="N38" s="28"/>
      <c r="O38" s="28"/>
      <c r="P38" s="26"/>
      <c r="Q38" s="26"/>
      <c r="R38" s="26"/>
      <c r="S38" s="26"/>
      <c r="T38" s="26"/>
      <c r="U38" s="26"/>
      <c r="V38" s="14" t="s">
        <v>140</v>
      </c>
      <c r="W38" s="15">
        <v>42830</v>
      </c>
      <c r="X38" s="16">
        <v>12032</v>
      </c>
      <c r="Y38" s="17" t="s">
        <v>258</v>
      </c>
      <c r="Z38" s="15">
        <v>42736</v>
      </c>
      <c r="AA38" s="15">
        <v>43100</v>
      </c>
      <c r="AB38" s="18" t="s">
        <v>106</v>
      </c>
      <c r="AC38" s="17" t="s">
        <v>106</v>
      </c>
      <c r="AD38" s="19">
        <v>0</v>
      </c>
      <c r="AE38" s="19">
        <v>0</v>
      </c>
      <c r="AF38" s="20" t="s">
        <v>106</v>
      </c>
      <c r="AG38" s="19" t="s">
        <v>106</v>
      </c>
      <c r="AH38" s="19">
        <v>0</v>
      </c>
      <c r="AI38" s="19">
        <v>0</v>
      </c>
      <c r="AJ38" s="19">
        <v>193321.71</v>
      </c>
      <c r="AK38" s="19">
        <v>0</v>
      </c>
      <c r="AL38" s="9">
        <v>0</v>
      </c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88"/>
      <c r="FU38" s="88"/>
      <c r="FV38" s="88"/>
      <c r="FW38" s="88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88"/>
      <c r="GI38" s="88"/>
      <c r="GJ38" s="88"/>
      <c r="GK38" s="88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88"/>
      <c r="GW38" s="88"/>
      <c r="GX38" s="88"/>
      <c r="GY38" s="88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88"/>
      <c r="HK38" s="88"/>
      <c r="HL38" s="88"/>
      <c r="HM38" s="88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88"/>
      <c r="HY38" s="88"/>
      <c r="HZ38" s="88"/>
      <c r="IA38" s="88"/>
      <c r="IB38" s="88"/>
      <c r="IC38" s="88"/>
      <c r="ID38" s="88"/>
      <c r="IE38" s="88"/>
      <c r="IF38" s="88"/>
      <c r="IG38" s="88"/>
      <c r="IH38" s="88"/>
      <c r="II38" s="88"/>
      <c r="IJ38" s="88"/>
      <c r="IK38" s="88"/>
      <c r="IL38" s="88"/>
      <c r="IM38" s="88"/>
      <c r="IN38" s="88"/>
      <c r="IO38" s="88"/>
      <c r="IP38" s="88"/>
      <c r="IQ38" s="88"/>
      <c r="IR38" s="88"/>
      <c r="IS38" s="88"/>
      <c r="IT38" s="88"/>
      <c r="IU38" s="88"/>
      <c r="IV38" s="88"/>
      <c r="IW38" s="88"/>
      <c r="IX38" s="88"/>
      <c r="IY38" s="88"/>
      <c r="IZ38" s="88"/>
      <c r="JA38" s="88"/>
      <c r="JB38" s="88"/>
      <c r="JC38" s="88"/>
      <c r="JD38" s="88"/>
      <c r="JE38" s="88"/>
      <c r="JF38" s="88"/>
      <c r="JG38" s="88"/>
      <c r="JH38" s="88"/>
      <c r="JI38" s="88"/>
      <c r="JJ38" s="88"/>
      <c r="JK38" s="88"/>
      <c r="JL38" s="88"/>
      <c r="JM38" s="88"/>
      <c r="JN38" s="88"/>
      <c r="JO38" s="88"/>
      <c r="JP38" s="88"/>
      <c r="JQ38" s="88"/>
      <c r="JR38" s="88"/>
      <c r="JS38" s="88"/>
      <c r="JT38" s="88"/>
      <c r="JU38" s="88"/>
      <c r="JV38" s="88"/>
      <c r="JW38" s="88"/>
      <c r="JX38" s="88"/>
      <c r="JY38" s="88"/>
      <c r="JZ38" s="88"/>
      <c r="KA38" s="88"/>
      <c r="KB38" s="88"/>
      <c r="KC38" s="88"/>
      <c r="KD38" s="88"/>
      <c r="KE38" s="88"/>
      <c r="KF38" s="88"/>
      <c r="KG38" s="88"/>
      <c r="KH38" s="88"/>
      <c r="KI38" s="88"/>
      <c r="KJ38" s="88"/>
      <c r="KK38" s="88"/>
      <c r="KL38" s="88"/>
      <c r="KM38" s="88"/>
      <c r="KN38" s="88"/>
      <c r="KO38" s="88"/>
      <c r="KP38" s="88"/>
      <c r="KQ38" s="88"/>
      <c r="KR38" s="88"/>
      <c r="KS38" s="88"/>
      <c r="KT38" s="88"/>
      <c r="KU38" s="88"/>
      <c r="KV38" s="88"/>
      <c r="KW38" s="88"/>
      <c r="KX38" s="88"/>
      <c r="KY38" s="88"/>
      <c r="KZ38" s="88"/>
      <c r="LA38" s="88"/>
      <c r="LB38" s="88"/>
      <c r="LC38" s="88"/>
      <c r="LD38" s="88"/>
      <c r="LE38" s="88"/>
      <c r="LF38" s="88"/>
      <c r="LG38" s="88"/>
      <c r="LH38" s="88"/>
      <c r="LI38" s="88"/>
      <c r="LJ38" s="88"/>
      <c r="LK38" s="88"/>
      <c r="LL38" s="88"/>
      <c r="LM38" s="88"/>
      <c r="LN38" s="88"/>
      <c r="LO38" s="88"/>
      <c r="LP38" s="88"/>
      <c r="LQ38" s="88"/>
      <c r="LR38" s="88"/>
      <c r="LS38" s="88"/>
      <c r="LT38" s="88"/>
      <c r="LU38" s="88"/>
      <c r="LV38" s="88"/>
      <c r="LW38" s="88"/>
      <c r="LX38" s="88"/>
      <c r="LY38" s="88"/>
      <c r="LZ38" s="88"/>
      <c r="MA38" s="88"/>
      <c r="MB38" s="88"/>
      <c r="MC38" s="88"/>
      <c r="MD38" s="88"/>
      <c r="ME38" s="88"/>
      <c r="MF38" s="88"/>
      <c r="MG38" s="88"/>
      <c r="MH38" s="88"/>
      <c r="MI38" s="88"/>
      <c r="MJ38" s="88"/>
      <c r="MK38" s="88"/>
      <c r="ML38" s="88"/>
      <c r="MM38" s="88"/>
      <c r="MN38" s="88"/>
      <c r="MO38" s="88"/>
      <c r="MP38" s="88"/>
      <c r="MQ38" s="88"/>
      <c r="MR38" s="88"/>
      <c r="MS38" s="88"/>
      <c r="MT38" s="88"/>
      <c r="MU38" s="88"/>
      <c r="MV38" s="88"/>
      <c r="MW38" s="88"/>
      <c r="MX38" s="88"/>
      <c r="MY38" s="88"/>
      <c r="MZ38" s="88"/>
      <c r="NA38" s="88"/>
      <c r="NB38" s="88"/>
      <c r="NC38" s="88"/>
      <c r="ND38" s="88"/>
      <c r="NE38" s="88"/>
      <c r="NF38" s="88"/>
      <c r="NG38" s="88"/>
      <c r="NH38" s="88"/>
      <c r="NI38" s="88"/>
      <c r="NJ38" s="88"/>
      <c r="NK38" s="88"/>
      <c r="NL38" s="88"/>
      <c r="NM38" s="88"/>
      <c r="NN38" s="88"/>
      <c r="NO38" s="88"/>
      <c r="NP38" s="88"/>
      <c r="NQ38" s="88"/>
      <c r="NR38" s="88"/>
      <c r="NS38" s="88"/>
      <c r="NT38" s="88"/>
      <c r="NU38" s="88"/>
      <c r="NV38" s="88"/>
      <c r="NW38" s="88"/>
      <c r="NX38" s="88"/>
      <c r="NY38" s="88"/>
      <c r="NZ38" s="88"/>
      <c r="OA38" s="88"/>
      <c r="OB38" s="88"/>
      <c r="OC38" s="88"/>
      <c r="OD38" s="88"/>
      <c r="OE38" s="88"/>
      <c r="OF38" s="88"/>
      <c r="OG38" s="88"/>
      <c r="OH38" s="88"/>
      <c r="OI38" s="88"/>
      <c r="OJ38" s="88"/>
      <c r="OK38" s="88"/>
      <c r="OL38" s="88"/>
      <c r="OM38" s="88"/>
      <c r="ON38" s="88"/>
      <c r="OO38" s="88"/>
      <c r="OP38" s="88"/>
      <c r="OQ38" s="88"/>
      <c r="OR38" s="88"/>
      <c r="OS38" s="88"/>
      <c r="OT38" s="88"/>
      <c r="OU38" s="88"/>
      <c r="OV38" s="88"/>
      <c r="OW38" s="88"/>
      <c r="OX38" s="88"/>
      <c r="OY38" s="88"/>
      <c r="OZ38" s="88"/>
      <c r="PA38" s="88"/>
      <c r="PB38" s="88"/>
      <c r="PC38" s="88"/>
      <c r="PD38" s="88"/>
      <c r="PE38" s="88"/>
      <c r="PF38" s="88"/>
      <c r="PG38" s="88"/>
      <c r="PH38" s="88"/>
      <c r="PI38" s="88"/>
      <c r="PJ38" s="88"/>
      <c r="PK38" s="88"/>
      <c r="PL38" s="88"/>
      <c r="PM38" s="88"/>
      <c r="PN38" s="88"/>
      <c r="PO38" s="88"/>
      <c r="PP38" s="88"/>
      <c r="PQ38" s="88"/>
      <c r="PR38" s="88"/>
      <c r="PS38" s="88"/>
      <c r="PT38" s="88"/>
      <c r="PU38" s="88"/>
      <c r="PV38" s="88"/>
      <c r="PW38" s="88"/>
      <c r="PX38" s="88"/>
      <c r="PY38" s="88"/>
      <c r="PZ38" s="88"/>
      <c r="QA38" s="88"/>
      <c r="QB38" s="88"/>
      <c r="QC38" s="88"/>
      <c r="QD38" s="88"/>
      <c r="QE38" s="88"/>
      <c r="QF38" s="88"/>
      <c r="QG38" s="88"/>
      <c r="QH38" s="88"/>
      <c r="QI38" s="88"/>
      <c r="QJ38" s="88"/>
      <c r="QK38" s="88"/>
      <c r="XEG38" s="88"/>
      <c r="XEH38" s="88"/>
      <c r="XEI38" s="88"/>
      <c r="XEJ38" s="88"/>
      <c r="XEK38" s="88"/>
      <c r="XEL38" s="88"/>
      <c r="XEM38" s="88"/>
      <c r="XEN38" s="88"/>
      <c r="XEO38" s="88"/>
      <c r="XEP38" s="88"/>
      <c r="XEQ38" s="88"/>
      <c r="XER38" s="88"/>
      <c r="XES38" s="88"/>
      <c r="XET38" s="88"/>
      <c r="XEU38" s="88"/>
      <c r="XEV38" s="88"/>
      <c r="XEW38" s="88"/>
      <c r="XEX38" s="88"/>
      <c r="XEY38" s="88"/>
      <c r="XEZ38" s="88"/>
      <c r="XFA38" s="88"/>
      <c r="XFB38" s="88"/>
      <c r="XFC38" s="88"/>
      <c r="XFD38" s="88"/>
    </row>
    <row r="39" spans="1:453 16361:16384" s="84" customFormat="1" x14ac:dyDescent="0.25">
      <c r="A39" s="134"/>
      <c r="B39" s="130"/>
      <c r="C39" s="26"/>
      <c r="D39" s="26"/>
      <c r="E39" s="26"/>
      <c r="F39" s="146"/>
      <c r="G39" s="27"/>
      <c r="H39" s="27"/>
      <c r="I39" s="151"/>
      <c r="J39" s="26"/>
      <c r="K39" s="28"/>
      <c r="L39" s="29"/>
      <c r="M39" s="27"/>
      <c r="N39" s="28"/>
      <c r="O39" s="28"/>
      <c r="P39" s="26"/>
      <c r="Q39" s="26"/>
      <c r="R39" s="26"/>
      <c r="S39" s="26"/>
      <c r="T39" s="26"/>
      <c r="U39" s="26"/>
      <c r="V39" s="14" t="s">
        <v>141</v>
      </c>
      <c r="W39" s="15">
        <v>42906</v>
      </c>
      <c r="X39" s="16">
        <v>12080</v>
      </c>
      <c r="Y39" s="17" t="s">
        <v>257</v>
      </c>
      <c r="Z39" s="15">
        <v>42854</v>
      </c>
      <c r="AA39" s="15">
        <v>43100</v>
      </c>
      <c r="AB39" s="18" t="s">
        <v>106</v>
      </c>
      <c r="AC39" s="17" t="s">
        <v>106</v>
      </c>
      <c r="AD39" s="19">
        <v>0</v>
      </c>
      <c r="AE39" s="19">
        <v>0</v>
      </c>
      <c r="AF39" s="20" t="s">
        <v>106</v>
      </c>
      <c r="AG39" s="19" t="s">
        <v>106</v>
      </c>
      <c r="AH39" s="19">
        <v>0</v>
      </c>
      <c r="AI39" s="19">
        <v>0</v>
      </c>
      <c r="AJ39" s="19">
        <v>800411.2</v>
      </c>
      <c r="AK39" s="19">
        <v>0</v>
      </c>
      <c r="AL39" s="9">
        <v>0</v>
      </c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88"/>
      <c r="FU39" s="88"/>
      <c r="FV39" s="88"/>
      <c r="FW39" s="88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88"/>
      <c r="GI39" s="88"/>
      <c r="GJ39" s="88"/>
      <c r="GK39" s="88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88"/>
      <c r="GW39" s="88"/>
      <c r="GX39" s="88"/>
      <c r="GY39" s="88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88"/>
      <c r="HK39" s="88"/>
      <c r="HL39" s="88"/>
      <c r="HM39" s="88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88"/>
      <c r="HY39" s="88"/>
      <c r="HZ39" s="88"/>
      <c r="IA39" s="88"/>
      <c r="IB39" s="88"/>
      <c r="IC39" s="88"/>
      <c r="ID39" s="88"/>
      <c r="IE39" s="88"/>
      <c r="IF39" s="88"/>
      <c r="IG39" s="88"/>
      <c r="IH39" s="88"/>
      <c r="II39" s="88"/>
      <c r="IJ39" s="88"/>
      <c r="IK39" s="88"/>
      <c r="IL39" s="88"/>
      <c r="IM39" s="88"/>
      <c r="IN39" s="88"/>
      <c r="IO39" s="88"/>
      <c r="IP39" s="88"/>
      <c r="IQ39" s="88"/>
      <c r="IR39" s="88"/>
      <c r="IS39" s="88"/>
      <c r="IT39" s="88"/>
      <c r="IU39" s="88"/>
      <c r="IV39" s="88"/>
      <c r="IW39" s="88"/>
      <c r="IX39" s="88"/>
      <c r="IY39" s="88"/>
      <c r="IZ39" s="88"/>
      <c r="JA39" s="88"/>
      <c r="JB39" s="88"/>
      <c r="JC39" s="88"/>
      <c r="JD39" s="88"/>
      <c r="JE39" s="88"/>
      <c r="JF39" s="88"/>
      <c r="JG39" s="88"/>
      <c r="JH39" s="88"/>
      <c r="JI39" s="88"/>
      <c r="JJ39" s="88"/>
      <c r="JK39" s="88"/>
      <c r="JL39" s="88"/>
      <c r="JM39" s="88"/>
      <c r="JN39" s="88"/>
      <c r="JO39" s="88"/>
      <c r="JP39" s="88"/>
      <c r="JQ39" s="88"/>
      <c r="JR39" s="88"/>
      <c r="JS39" s="88"/>
      <c r="JT39" s="88"/>
      <c r="JU39" s="88"/>
      <c r="JV39" s="88"/>
      <c r="JW39" s="88"/>
      <c r="JX39" s="88"/>
      <c r="JY39" s="88"/>
      <c r="JZ39" s="88"/>
      <c r="KA39" s="88"/>
      <c r="KB39" s="88"/>
      <c r="KC39" s="88"/>
      <c r="KD39" s="88"/>
      <c r="KE39" s="88"/>
      <c r="KF39" s="88"/>
      <c r="KG39" s="88"/>
      <c r="KH39" s="88"/>
      <c r="KI39" s="88"/>
      <c r="KJ39" s="88"/>
      <c r="KK39" s="88"/>
      <c r="KL39" s="88"/>
      <c r="KM39" s="88"/>
      <c r="KN39" s="88"/>
      <c r="KO39" s="88"/>
      <c r="KP39" s="88"/>
      <c r="KQ39" s="88"/>
      <c r="KR39" s="88"/>
      <c r="KS39" s="88"/>
      <c r="KT39" s="88"/>
      <c r="KU39" s="88"/>
      <c r="KV39" s="88"/>
      <c r="KW39" s="88"/>
      <c r="KX39" s="88"/>
      <c r="KY39" s="88"/>
      <c r="KZ39" s="88"/>
      <c r="LA39" s="88"/>
      <c r="LB39" s="88"/>
      <c r="LC39" s="88"/>
      <c r="LD39" s="88"/>
      <c r="LE39" s="88"/>
      <c r="LF39" s="88"/>
      <c r="LG39" s="88"/>
      <c r="LH39" s="88"/>
      <c r="LI39" s="88"/>
      <c r="LJ39" s="88"/>
      <c r="LK39" s="88"/>
      <c r="LL39" s="88"/>
      <c r="LM39" s="88"/>
      <c r="LN39" s="88"/>
      <c r="LO39" s="88"/>
      <c r="LP39" s="88"/>
      <c r="LQ39" s="88"/>
      <c r="LR39" s="88"/>
      <c r="LS39" s="88"/>
      <c r="LT39" s="88"/>
      <c r="LU39" s="88"/>
      <c r="LV39" s="88"/>
      <c r="LW39" s="88"/>
      <c r="LX39" s="88"/>
      <c r="LY39" s="88"/>
      <c r="LZ39" s="88"/>
      <c r="MA39" s="88"/>
      <c r="MB39" s="88"/>
      <c r="MC39" s="88"/>
      <c r="MD39" s="88"/>
      <c r="ME39" s="88"/>
      <c r="MF39" s="88"/>
      <c r="MG39" s="88"/>
      <c r="MH39" s="88"/>
      <c r="MI39" s="88"/>
      <c r="MJ39" s="88"/>
      <c r="MK39" s="88"/>
      <c r="ML39" s="88"/>
      <c r="MM39" s="88"/>
      <c r="MN39" s="88"/>
      <c r="MO39" s="88"/>
      <c r="MP39" s="88"/>
      <c r="MQ39" s="88"/>
      <c r="MR39" s="88"/>
      <c r="MS39" s="88"/>
      <c r="MT39" s="88"/>
      <c r="MU39" s="88"/>
      <c r="MV39" s="88"/>
      <c r="MW39" s="88"/>
      <c r="MX39" s="88"/>
      <c r="MY39" s="88"/>
      <c r="MZ39" s="88"/>
      <c r="NA39" s="88"/>
      <c r="NB39" s="88"/>
      <c r="NC39" s="88"/>
      <c r="ND39" s="88"/>
      <c r="NE39" s="88"/>
      <c r="NF39" s="88"/>
      <c r="NG39" s="88"/>
      <c r="NH39" s="88"/>
      <c r="NI39" s="88"/>
      <c r="NJ39" s="88"/>
      <c r="NK39" s="88"/>
      <c r="NL39" s="88"/>
      <c r="NM39" s="88"/>
      <c r="NN39" s="88"/>
      <c r="NO39" s="88"/>
      <c r="NP39" s="88"/>
      <c r="NQ39" s="88"/>
      <c r="NR39" s="88"/>
      <c r="NS39" s="88"/>
      <c r="NT39" s="88"/>
      <c r="NU39" s="88"/>
      <c r="NV39" s="88"/>
      <c r="NW39" s="88"/>
      <c r="NX39" s="88"/>
      <c r="NY39" s="88"/>
      <c r="NZ39" s="88"/>
      <c r="OA39" s="88"/>
      <c r="OB39" s="88"/>
      <c r="OC39" s="88"/>
      <c r="OD39" s="88"/>
      <c r="OE39" s="88"/>
      <c r="OF39" s="88"/>
      <c r="OG39" s="88"/>
      <c r="OH39" s="88"/>
      <c r="OI39" s="88"/>
      <c r="OJ39" s="88"/>
      <c r="OK39" s="88"/>
      <c r="OL39" s="88"/>
      <c r="OM39" s="88"/>
      <c r="ON39" s="88"/>
      <c r="OO39" s="88"/>
      <c r="OP39" s="88"/>
      <c r="OQ39" s="88"/>
      <c r="OR39" s="88"/>
      <c r="OS39" s="88"/>
      <c r="OT39" s="88"/>
      <c r="OU39" s="88"/>
      <c r="OV39" s="88"/>
      <c r="OW39" s="88"/>
      <c r="OX39" s="88"/>
      <c r="OY39" s="88"/>
      <c r="OZ39" s="88"/>
      <c r="PA39" s="88"/>
      <c r="PB39" s="88"/>
      <c r="PC39" s="88"/>
      <c r="PD39" s="88"/>
      <c r="PE39" s="88"/>
      <c r="PF39" s="88"/>
      <c r="PG39" s="88"/>
      <c r="PH39" s="88"/>
      <c r="PI39" s="88"/>
      <c r="PJ39" s="88"/>
      <c r="PK39" s="88"/>
      <c r="PL39" s="88"/>
      <c r="PM39" s="88"/>
      <c r="PN39" s="88"/>
      <c r="PO39" s="88"/>
      <c r="PP39" s="88"/>
      <c r="PQ39" s="88"/>
      <c r="PR39" s="88"/>
      <c r="PS39" s="88"/>
      <c r="PT39" s="88"/>
      <c r="PU39" s="88"/>
      <c r="PV39" s="88"/>
      <c r="PW39" s="88"/>
      <c r="PX39" s="88"/>
      <c r="PY39" s="88"/>
      <c r="PZ39" s="88"/>
      <c r="QA39" s="88"/>
      <c r="QB39" s="88"/>
      <c r="QC39" s="88"/>
      <c r="QD39" s="88"/>
      <c r="QE39" s="88"/>
      <c r="QF39" s="88"/>
      <c r="QG39" s="88"/>
      <c r="QH39" s="88"/>
      <c r="QI39" s="88"/>
      <c r="QJ39" s="88"/>
      <c r="QK39" s="88"/>
      <c r="XEG39" s="88"/>
      <c r="XEH39" s="88"/>
      <c r="XEI39" s="88"/>
      <c r="XEJ39" s="88"/>
      <c r="XEK39" s="88"/>
      <c r="XEL39" s="88"/>
      <c r="XEM39" s="88"/>
      <c r="XEN39" s="88"/>
      <c r="XEO39" s="88"/>
      <c r="XEP39" s="88"/>
      <c r="XEQ39" s="88"/>
      <c r="XER39" s="88"/>
      <c r="XES39" s="88"/>
      <c r="XET39" s="88"/>
      <c r="XEU39" s="88"/>
      <c r="XEV39" s="88"/>
      <c r="XEW39" s="88"/>
      <c r="XEX39" s="88"/>
      <c r="XEY39" s="88"/>
      <c r="XEZ39" s="88"/>
      <c r="XFA39" s="88"/>
      <c r="XFB39" s="88"/>
      <c r="XFC39" s="88"/>
      <c r="XFD39" s="88"/>
    </row>
    <row r="40" spans="1:453 16361:16384" s="84" customFormat="1" x14ac:dyDescent="0.25">
      <c r="A40" s="134"/>
      <c r="B40" s="130"/>
      <c r="C40" s="26"/>
      <c r="D40" s="26"/>
      <c r="E40" s="26"/>
      <c r="F40" s="146"/>
      <c r="G40" s="27"/>
      <c r="H40" s="27"/>
      <c r="I40" s="151"/>
      <c r="J40" s="26"/>
      <c r="K40" s="28"/>
      <c r="L40" s="29"/>
      <c r="M40" s="27"/>
      <c r="N40" s="28"/>
      <c r="O40" s="28"/>
      <c r="P40" s="26"/>
      <c r="Q40" s="26"/>
      <c r="R40" s="26"/>
      <c r="S40" s="26"/>
      <c r="T40" s="26"/>
      <c r="U40" s="26"/>
      <c r="V40" s="14" t="s">
        <v>288</v>
      </c>
      <c r="W40" s="15">
        <v>43089</v>
      </c>
      <c r="X40" s="16">
        <v>12213</v>
      </c>
      <c r="Y40" s="17" t="s">
        <v>296</v>
      </c>
      <c r="Z40" s="15">
        <v>43101</v>
      </c>
      <c r="AA40" s="15">
        <v>43465</v>
      </c>
      <c r="AB40" s="18" t="s">
        <v>106</v>
      </c>
      <c r="AC40" s="17" t="s">
        <v>106</v>
      </c>
      <c r="AD40" s="19">
        <v>0</v>
      </c>
      <c r="AE40" s="19">
        <v>0</v>
      </c>
      <c r="AF40" s="15">
        <v>43131</v>
      </c>
      <c r="AG40" s="19" t="s">
        <v>106</v>
      </c>
      <c r="AH40" s="19">
        <v>0</v>
      </c>
      <c r="AI40" s="19">
        <v>0</v>
      </c>
      <c r="AJ40" s="19">
        <v>0</v>
      </c>
      <c r="AK40" s="19">
        <f>167428.22+83090.23</f>
        <v>250518.45</v>
      </c>
      <c r="AL40" s="9">
        <f>AJ36+AJ38+AJ39+AK40</f>
        <v>3568199.54</v>
      </c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  <c r="FL40" s="88"/>
      <c r="FM40" s="88"/>
      <c r="FN40" s="88"/>
      <c r="FO40" s="88"/>
      <c r="FP40" s="88"/>
      <c r="FQ40" s="88"/>
      <c r="FR40" s="88"/>
      <c r="FS40" s="88"/>
      <c r="FT40" s="88"/>
      <c r="FU40" s="88"/>
      <c r="FV40" s="88"/>
      <c r="FW40" s="88"/>
      <c r="FX40" s="88"/>
      <c r="FY40" s="88"/>
      <c r="FZ40" s="88"/>
      <c r="GA40" s="88"/>
      <c r="GB40" s="88"/>
      <c r="GC40" s="88"/>
      <c r="GD40" s="88"/>
      <c r="GE40" s="88"/>
      <c r="GF40" s="88"/>
      <c r="GG40" s="88"/>
      <c r="GH40" s="88"/>
      <c r="GI40" s="88"/>
      <c r="GJ40" s="88"/>
      <c r="GK40" s="88"/>
      <c r="GL40" s="88"/>
      <c r="GM40" s="88"/>
      <c r="GN40" s="88"/>
      <c r="GO40" s="88"/>
      <c r="GP40" s="88"/>
      <c r="GQ40" s="88"/>
      <c r="GR40" s="88"/>
      <c r="GS40" s="88"/>
      <c r="GT40" s="88"/>
      <c r="GU40" s="88"/>
      <c r="GV40" s="88"/>
      <c r="GW40" s="88"/>
      <c r="GX40" s="88"/>
      <c r="GY40" s="88"/>
      <c r="GZ40" s="88"/>
      <c r="HA40" s="88"/>
      <c r="HB40" s="88"/>
      <c r="HC40" s="88"/>
      <c r="HD40" s="88"/>
      <c r="HE40" s="88"/>
      <c r="HF40" s="88"/>
      <c r="HG40" s="88"/>
      <c r="HH40" s="88"/>
      <c r="HI40" s="88"/>
      <c r="HJ40" s="88"/>
      <c r="HK40" s="88"/>
      <c r="HL40" s="88"/>
      <c r="HM40" s="88"/>
      <c r="HN40" s="88"/>
      <c r="HO40" s="88"/>
      <c r="HP40" s="88"/>
      <c r="HQ40" s="88"/>
      <c r="HR40" s="88"/>
      <c r="HS40" s="88"/>
      <c r="HT40" s="88"/>
      <c r="HU40" s="88"/>
      <c r="HV40" s="88"/>
      <c r="HW40" s="88"/>
      <c r="HX40" s="88"/>
      <c r="HY40" s="88"/>
      <c r="HZ40" s="88"/>
      <c r="IA40" s="88"/>
      <c r="IB40" s="88"/>
      <c r="IC40" s="88"/>
      <c r="ID40" s="88"/>
      <c r="IE40" s="88"/>
      <c r="IF40" s="88"/>
      <c r="IG40" s="88"/>
      <c r="IH40" s="88"/>
      <c r="II40" s="88"/>
      <c r="IJ40" s="88"/>
      <c r="IK40" s="88"/>
      <c r="IL40" s="88"/>
      <c r="IM40" s="88"/>
      <c r="IN40" s="88"/>
      <c r="IO40" s="88"/>
      <c r="IP40" s="88"/>
      <c r="IQ40" s="88"/>
      <c r="IR40" s="88"/>
      <c r="IS40" s="88"/>
      <c r="IT40" s="88"/>
      <c r="IU40" s="88"/>
      <c r="IV40" s="88"/>
      <c r="IW40" s="88"/>
      <c r="IX40" s="88"/>
      <c r="IY40" s="88"/>
      <c r="IZ40" s="88"/>
      <c r="JA40" s="88"/>
      <c r="JB40" s="88"/>
      <c r="JC40" s="88"/>
      <c r="JD40" s="88"/>
      <c r="JE40" s="88"/>
      <c r="JF40" s="88"/>
      <c r="JG40" s="88"/>
      <c r="JH40" s="88"/>
      <c r="JI40" s="88"/>
      <c r="JJ40" s="88"/>
      <c r="JK40" s="88"/>
      <c r="JL40" s="88"/>
      <c r="JM40" s="88"/>
      <c r="JN40" s="88"/>
      <c r="JO40" s="88"/>
      <c r="JP40" s="88"/>
      <c r="JQ40" s="88"/>
      <c r="JR40" s="88"/>
      <c r="JS40" s="88"/>
      <c r="JT40" s="88"/>
      <c r="JU40" s="88"/>
      <c r="JV40" s="88"/>
      <c r="JW40" s="88"/>
      <c r="JX40" s="88"/>
      <c r="JY40" s="88"/>
      <c r="JZ40" s="88"/>
      <c r="KA40" s="88"/>
      <c r="KB40" s="88"/>
      <c r="KC40" s="88"/>
      <c r="KD40" s="88"/>
      <c r="KE40" s="88"/>
      <c r="KF40" s="88"/>
      <c r="KG40" s="88"/>
      <c r="KH40" s="88"/>
      <c r="KI40" s="88"/>
      <c r="KJ40" s="88"/>
      <c r="KK40" s="88"/>
      <c r="KL40" s="88"/>
      <c r="KM40" s="88"/>
      <c r="KN40" s="88"/>
      <c r="KO40" s="88"/>
      <c r="KP40" s="88"/>
      <c r="KQ40" s="88"/>
      <c r="KR40" s="88"/>
      <c r="KS40" s="88"/>
      <c r="KT40" s="88"/>
      <c r="KU40" s="88"/>
      <c r="KV40" s="88"/>
      <c r="KW40" s="88"/>
      <c r="KX40" s="88"/>
      <c r="KY40" s="88"/>
      <c r="KZ40" s="88"/>
      <c r="LA40" s="88"/>
      <c r="LB40" s="88"/>
      <c r="LC40" s="88"/>
      <c r="LD40" s="88"/>
      <c r="LE40" s="88"/>
      <c r="LF40" s="88"/>
      <c r="LG40" s="88"/>
      <c r="LH40" s="88"/>
      <c r="LI40" s="88"/>
      <c r="LJ40" s="88"/>
      <c r="LK40" s="88"/>
      <c r="LL40" s="88"/>
      <c r="LM40" s="88"/>
      <c r="LN40" s="88"/>
      <c r="LO40" s="88"/>
      <c r="LP40" s="88"/>
      <c r="LQ40" s="88"/>
      <c r="LR40" s="88"/>
      <c r="LS40" s="88"/>
      <c r="LT40" s="88"/>
      <c r="LU40" s="88"/>
      <c r="LV40" s="88"/>
      <c r="LW40" s="88"/>
      <c r="LX40" s="88"/>
      <c r="LY40" s="88"/>
      <c r="LZ40" s="88"/>
      <c r="MA40" s="88"/>
      <c r="MB40" s="88"/>
      <c r="MC40" s="88"/>
      <c r="MD40" s="88"/>
      <c r="ME40" s="88"/>
      <c r="MF40" s="88"/>
      <c r="MG40" s="88"/>
      <c r="MH40" s="88"/>
      <c r="MI40" s="88"/>
      <c r="MJ40" s="88"/>
      <c r="MK40" s="88"/>
      <c r="ML40" s="88"/>
      <c r="MM40" s="88"/>
      <c r="MN40" s="88"/>
      <c r="MO40" s="88"/>
      <c r="MP40" s="88"/>
      <c r="MQ40" s="88"/>
      <c r="MR40" s="88"/>
      <c r="MS40" s="88"/>
      <c r="MT40" s="88"/>
      <c r="MU40" s="88"/>
      <c r="MV40" s="88"/>
      <c r="MW40" s="88"/>
      <c r="MX40" s="88"/>
      <c r="MY40" s="88"/>
      <c r="MZ40" s="88"/>
      <c r="NA40" s="88"/>
      <c r="NB40" s="88"/>
      <c r="NC40" s="88"/>
      <c r="ND40" s="88"/>
      <c r="NE40" s="88"/>
      <c r="NF40" s="88"/>
      <c r="NG40" s="88"/>
      <c r="NH40" s="88"/>
      <c r="NI40" s="88"/>
      <c r="NJ40" s="88"/>
      <c r="NK40" s="88"/>
      <c r="NL40" s="88"/>
      <c r="NM40" s="88"/>
      <c r="NN40" s="88"/>
      <c r="NO40" s="88"/>
      <c r="NP40" s="88"/>
      <c r="NQ40" s="88"/>
      <c r="NR40" s="88"/>
      <c r="NS40" s="88"/>
      <c r="NT40" s="88"/>
      <c r="NU40" s="88"/>
      <c r="NV40" s="88"/>
      <c r="NW40" s="88"/>
      <c r="NX40" s="88"/>
      <c r="NY40" s="88"/>
      <c r="NZ40" s="88"/>
      <c r="OA40" s="88"/>
      <c r="OB40" s="88"/>
      <c r="OC40" s="88"/>
      <c r="OD40" s="88"/>
      <c r="OE40" s="88"/>
      <c r="OF40" s="88"/>
      <c r="OG40" s="88"/>
      <c r="OH40" s="88"/>
      <c r="OI40" s="88"/>
      <c r="OJ40" s="88"/>
      <c r="OK40" s="88"/>
      <c r="OL40" s="88"/>
      <c r="OM40" s="88"/>
      <c r="ON40" s="88"/>
      <c r="OO40" s="88"/>
      <c r="OP40" s="88"/>
      <c r="OQ40" s="88"/>
      <c r="OR40" s="88"/>
      <c r="OS40" s="88"/>
      <c r="OT40" s="88"/>
      <c r="OU40" s="88"/>
      <c r="OV40" s="88"/>
      <c r="OW40" s="88"/>
      <c r="OX40" s="88"/>
      <c r="OY40" s="88"/>
      <c r="OZ40" s="88"/>
      <c r="PA40" s="88"/>
      <c r="PB40" s="88"/>
      <c r="PC40" s="88"/>
      <c r="PD40" s="88"/>
      <c r="PE40" s="88"/>
      <c r="PF40" s="88"/>
      <c r="PG40" s="88"/>
      <c r="PH40" s="88"/>
      <c r="PI40" s="88"/>
      <c r="PJ40" s="88"/>
      <c r="PK40" s="88"/>
      <c r="PL40" s="88"/>
      <c r="PM40" s="88"/>
      <c r="PN40" s="88"/>
      <c r="PO40" s="88"/>
      <c r="PP40" s="88"/>
      <c r="PQ40" s="88"/>
      <c r="PR40" s="88"/>
      <c r="PS40" s="88"/>
      <c r="PT40" s="88"/>
      <c r="PU40" s="88"/>
      <c r="PV40" s="88"/>
      <c r="PW40" s="88"/>
      <c r="PX40" s="88"/>
      <c r="PY40" s="88"/>
      <c r="PZ40" s="88"/>
      <c r="QA40" s="88"/>
      <c r="QB40" s="88"/>
      <c r="QC40" s="88"/>
      <c r="QD40" s="88"/>
      <c r="QE40" s="88"/>
      <c r="QF40" s="88"/>
      <c r="QG40" s="88"/>
      <c r="QH40" s="88"/>
      <c r="QI40" s="88"/>
      <c r="QJ40" s="88"/>
      <c r="QK40" s="88"/>
      <c r="XEG40" s="88"/>
      <c r="XEH40" s="88"/>
      <c r="XEI40" s="88"/>
      <c r="XEJ40" s="88"/>
      <c r="XEK40" s="88"/>
      <c r="XEL40" s="88"/>
      <c r="XEM40" s="88"/>
      <c r="XEN40" s="88"/>
      <c r="XEO40" s="88"/>
      <c r="XEP40" s="88"/>
      <c r="XEQ40" s="88"/>
      <c r="XER40" s="88"/>
      <c r="XES40" s="88"/>
      <c r="XET40" s="88"/>
      <c r="XEU40" s="88"/>
      <c r="XEV40" s="88"/>
      <c r="XEW40" s="88"/>
      <c r="XEX40" s="88"/>
      <c r="XEY40" s="88"/>
      <c r="XEZ40" s="88"/>
      <c r="XFA40" s="88"/>
      <c r="XFB40" s="88"/>
      <c r="XFC40" s="88"/>
      <c r="XFD40" s="88"/>
    </row>
    <row r="41" spans="1:453 16361:16384" s="84" customFormat="1" x14ac:dyDescent="0.25">
      <c r="A41" s="134">
        <v>7</v>
      </c>
      <c r="B41" s="130" t="s">
        <v>339</v>
      </c>
      <c r="C41" s="26" t="s">
        <v>114</v>
      </c>
      <c r="D41" s="26" t="s">
        <v>196</v>
      </c>
      <c r="E41" s="26" t="s">
        <v>105</v>
      </c>
      <c r="F41" s="146" t="s">
        <v>115</v>
      </c>
      <c r="G41" s="27" t="s">
        <v>206</v>
      </c>
      <c r="H41" s="27" t="s">
        <v>102</v>
      </c>
      <c r="I41" s="151" t="s">
        <v>113</v>
      </c>
      <c r="J41" s="26" t="s">
        <v>125</v>
      </c>
      <c r="K41" s="28">
        <v>41687</v>
      </c>
      <c r="L41" s="29">
        <v>33572</v>
      </c>
      <c r="M41" s="21">
        <v>11250</v>
      </c>
      <c r="N41" s="28">
        <v>41687</v>
      </c>
      <c r="O41" s="28">
        <v>42004</v>
      </c>
      <c r="P41" s="26" t="s">
        <v>143</v>
      </c>
      <c r="Q41" s="26" t="s">
        <v>106</v>
      </c>
      <c r="R41" s="26" t="s">
        <v>106</v>
      </c>
      <c r="S41" s="26" t="s">
        <v>106</v>
      </c>
      <c r="T41" s="26" t="s">
        <v>103</v>
      </c>
      <c r="U41" s="26" t="s">
        <v>106</v>
      </c>
      <c r="V41" s="27" t="s">
        <v>122</v>
      </c>
      <c r="W41" s="28">
        <v>41732</v>
      </c>
      <c r="X41" s="21">
        <v>11293</v>
      </c>
      <c r="Y41" s="26" t="s">
        <v>203</v>
      </c>
      <c r="Z41" s="28">
        <v>41732</v>
      </c>
      <c r="AA41" s="28">
        <v>42004</v>
      </c>
      <c r="AB41" s="113">
        <v>0.17</v>
      </c>
      <c r="AC41" s="26" t="s">
        <v>106</v>
      </c>
      <c r="AD41" s="58">
        <v>4868.66</v>
      </c>
      <c r="AE41" s="58">
        <v>0</v>
      </c>
      <c r="AF41" s="31" t="s">
        <v>106</v>
      </c>
      <c r="AG41" s="31" t="s">
        <v>106</v>
      </c>
      <c r="AH41" s="104">
        <v>0</v>
      </c>
      <c r="AI41" s="58">
        <f>AD41+L41</f>
        <v>38440.660000000003</v>
      </c>
      <c r="AJ41" s="58">
        <v>0</v>
      </c>
      <c r="AK41" s="58">
        <v>0</v>
      </c>
      <c r="AL41" s="29">
        <v>0</v>
      </c>
      <c r="AM41" s="27" t="s">
        <v>101</v>
      </c>
      <c r="AN41" s="21" t="s">
        <v>106</v>
      </c>
      <c r="AO41" s="21" t="s">
        <v>166</v>
      </c>
      <c r="AP41" s="21">
        <v>11250</v>
      </c>
      <c r="AQ41" s="21" t="s">
        <v>106</v>
      </c>
      <c r="AR41" s="21" t="s">
        <v>106</v>
      </c>
      <c r="AS41" s="21" t="s">
        <v>106</v>
      </c>
      <c r="AT41" s="21" t="s">
        <v>106</v>
      </c>
      <c r="AU41" s="21" t="s">
        <v>106</v>
      </c>
      <c r="AV41" s="21" t="s">
        <v>106</v>
      </c>
      <c r="AW41" s="21" t="s">
        <v>106</v>
      </c>
      <c r="AX41" s="21" t="s">
        <v>106</v>
      </c>
      <c r="AY41" s="21" t="s">
        <v>106</v>
      </c>
      <c r="AZ41" s="21" t="s">
        <v>106</v>
      </c>
      <c r="BA41" s="21" t="s">
        <v>106</v>
      </c>
      <c r="BB41" s="21" t="s">
        <v>106</v>
      </c>
      <c r="BC41" s="21" t="s">
        <v>106</v>
      </c>
      <c r="BD41" s="21" t="s">
        <v>106</v>
      </c>
      <c r="BE41" s="21" t="s">
        <v>106</v>
      </c>
      <c r="BF41" s="21" t="s">
        <v>106</v>
      </c>
      <c r="BG41" s="21" t="s">
        <v>106</v>
      </c>
      <c r="BH41" s="21" t="s">
        <v>106</v>
      </c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/>
      <c r="FF41" s="88"/>
      <c r="FG41" s="88"/>
      <c r="FH41" s="88"/>
      <c r="FI41" s="88"/>
      <c r="FJ41" s="88"/>
      <c r="FK41" s="88"/>
      <c r="FL41" s="88"/>
      <c r="FM41" s="88"/>
      <c r="FN41" s="88"/>
      <c r="FO41" s="88"/>
      <c r="FP41" s="88"/>
      <c r="FQ41" s="88"/>
      <c r="FR41" s="88"/>
      <c r="FS41" s="88"/>
      <c r="FT41" s="88"/>
      <c r="FU41" s="88"/>
      <c r="FV41" s="88"/>
      <c r="FW41" s="88"/>
      <c r="FX41" s="88"/>
      <c r="FY41" s="88"/>
      <c r="FZ41" s="88"/>
      <c r="GA41" s="88"/>
      <c r="GB41" s="88"/>
      <c r="GC41" s="88"/>
      <c r="GD41" s="88"/>
      <c r="GE41" s="88"/>
      <c r="GF41" s="88"/>
      <c r="GG41" s="88"/>
      <c r="GH41" s="88"/>
      <c r="GI41" s="88"/>
      <c r="GJ41" s="88"/>
      <c r="GK41" s="88"/>
      <c r="GL41" s="88"/>
      <c r="GM41" s="88"/>
      <c r="GN41" s="88"/>
      <c r="GO41" s="88"/>
      <c r="GP41" s="88"/>
      <c r="GQ41" s="88"/>
      <c r="GR41" s="88"/>
      <c r="GS41" s="88"/>
      <c r="GT41" s="88"/>
      <c r="GU41" s="88"/>
      <c r="GV41" s="88"/>
      <c r="GW41" s="88"/>
      <c r="GX41" s="88"/>
      <c r="GY41" s="88"/>
      <c r="GZ41" s="88"/>
      <c r="HA41" s="88"/>
      <c r="HB41" s="88"/>
      <c r="HC41" s="88"/>
      <c r="HD41" s="88"/>
      <c r="HE41" s="88"/>
      <c r="HF41" s="88"/>
      <c r="HG41" s="88"/>
      <c r="HH41" s="88"/>
      <c r="HI41" s="88"/>
      <c r="HJ41" s="88"/>
      <c r="HK41" s="88"/>
      <c r="HL41" s="88"/>
      <c r="HM41" s="88"/>
      <c r="HN41" s="88"/>
      <c r="HO41" s="88"/>
      <c r="HP41" s="88"/>
      <c r="HQ41" s="88"/>
      <c r="HR41" s="88"/>
      <c r="HS41" s="88"/>
      <c r="HT41" s="88"/>
      <c r="HU41" s="88"/>
      <c r="HV41" s="88"/>
      <c r="HW41" s="88"/>
      <c r="HX41" s="88"/>
      <c r="HY41" s="88"/>
      <c r="HZ41" s="88"/>
      <c r="IA41" s="88"/>
      <c r="IB41" s="88"/>
      <c r="IC41" s="88"/>
      <c r="ID41" s="88"/>
      <c r="IE41" s="88"/>
      <c r="IF41" s="88"/>
      <c r="IG41" s="88"/>
      <c r="IH41" s="88"/>
      <c r="II41" s="88"/>
      <c r="IJ41" s="88"/>
      <c r="IK41" s="88"/>
      <c r="IL41" s="88"/>
      <c r="IM41" s="88"/>
      <c r="IN41" s="88"/>
      <c r="IO41" s="88"/>
      <c r="IP41" s="88"/>
      <c r="IQ41" s="88"/>
      <c r="IR41" s="88"/>
      <c r="IS41" s="88"/>
      <c r="IT41" s="88"/>
      <c r="IU41" s="88"/>
      <c r="IV41" s="88"/>
      <c r="IW41" s="88"/>
      <c r="IX41" s="88"/>
      <c r="IY41" s="88"/>
      <c r="IZ41" s="88"/>
      <c r="JA41" s="88"/>
      <c r="JB41" s="88"/>
      <c r="JC41" s="88"/>
      <c r="JD41" s="88"/>
      <c r="JE41" s="88"/>
      <c r="JF41" s="88"/>
      <c r="JG41" s="88"/>
      <c r="JH41" s="88"/>
      <c r="JI41" s="88"/>
      <c r="JJ41" s="88"/>
      <c r="JK41" s="88"/>
      <c r="JL41" s="88"/>
      <c r="JM41" s="88"/>
      <c r="JN41" s="88"/>
      <c r="JO41" s="88"/>
      <c r="JP41" s="88"/>
      <c r="JQ41" s="88"/>
      <c r="JR41" s="88"/>
      <c r="JS41" s="88"/>
      <c r="JT41" s="88"/>
      <c r="JU41" s="88"/>
      <c r="JV41" s="88"/>
      <c r="JW41" s="88"/>
      <c r="JX41" s="88"/>
      <c r="JY41" s="88"/>
      <c r="JZ41" s="88"/>
      <c r="KA41" s="88"/>
      <c r="KB41" s="88"/>
      <c r="KC41" s="88"/>
      <c r="KD41" s="88"/>
      <c r="KE41" s="88"/>
      <c r="KF41" s="88"/>
      <c r="KG41" s="88"/>
      <c r="KH41" s="88"/>
      <c r="KI41" s="88"/>
      <c r="KJ41" s="88"/>
      <c r="KK41" s="88"/>
      <c r="KL41" s="88"/>
      <c r="KM41" s="88"/>
      <c r="KN41" s="88"/>
      <c r="KO41" s="88"/>
      <c r="KP41" s="88"/>
      <c r="KQ41" s="88"/>
      <c r="KR41" s="88"/>
      <c r="KS41" s="88"/>
      <c r="KT41" s="88"/>
      <c r="KU41" s="88"/>
      <c r="KV41" s="88"/>
      <c r="KW41" s="88"/>
      <c r="KX41" s="88"/>
      <c r="KY41" s="88"/>
      <c r="KZ41" s="88"/>
      <c r="LA41" s="88"/>
      <c r="LB41" s="88"/>
      <c r="LC41" s="88"/>
      <c r="LD41" s="88"/>
      <c r="LE41" s="88"/>
      <c r="LF41" s="88"/>
      <c r="LG41" s="88"/>
      <c r="LH41" s="88"/>
      <c r="LI41" s="88"/>
      <c r="LJ41" s="88"/>
      <c r="LK41" s="88"/>
      <c r="LL41" s="88"/>
      <c r="LM41" s="88"/>
      <c r="LN41" s="88"/>
      <c r="LO41" s="88"/>
      <c r="LP41" s="88"/>
      <c r="LQ41" s="88"/>
      <c r="LR41" s="88"/>
      <c r="LS41" s="88"/>
      <c r="LT41" s="88"/>
      <c r="LU41" s="88"/>
      <c r="LV41" s="88"/>
      <c r="LW41" s="88"/>
      <c r="LX41" s="88"/>
      <c r="LY41" s="88"/>
      <c r="LZ41" s="88"/>
      <c r="MA41" s="88"/>
      <c r="MB41" s="88"/>
      <c r="MC41" s="88"/>
      <c r="MD41" s="88"/>
      <c r="ME41" s="88"/>
      <c r="MF41" s="88"/>
      <c r="MG41" s="88"/>
      <c r="MH41" s="88"/>
      <c r="MI41" s="88"/>
      <c r="MJ41" s="88"/>
      <c r="MK41" s="88"/>
      <c r="ML41" s="88"/>
      <c r="MM41" s="88"/>
      <c r="MN41" s="88"/>
      <c r="MO41" s="88"/>
      <c r="MP41" s="88"/>
      <c r="MQ41" s="88"/>
      <c r="MR41" s="88"/>
      <c r="MS41" s="88"/>
      <c r="MT41" s="88"/>
      <c r="MU41" s="88"/>
      <c r="MV41" s="88"/>
      <c r="MW41" s="88"/>
      <c r="MX41" s="88"/>
      <c r="MY41" s="88"/>
      <c r="MZ41" s="88"/>
      <c r="NA41" s="88"/>
      <c r="NB41" s="88"/>
      <c r="NC41" s="88"/>
      <c r="ND41" s="88"/>
      <c r="NE41" s="88"/>
      <c r="NF41" s="88"/>
      <c r="NG41" s="88"/>
      <c r="NH41" s="88"/>
      <c r="NI41" s="88"/>
      <c r="NJ41" s="88"/>
      <c r="NK41" s="88"/>
      <c r="NL41" s="88"/>
      <c r="NM41" s="88"/>
      <c r="NN41" s="88"/>
      <c r="NO41" s="88"/>
      <c r="NP41" s="88"/>
      <c r="NQ41" s="88"/>
      <c r="NR41" s="88"/>
      <c r="NS41" s="88"/>
      <c r="NT41" s="88"/>
      <c r="NU41" s="88"/>
      <c r="NV41" s="88"/>
      <c r="NW41" s="88"/>
      <c r="NX41" s="88"/>
      <c r="NY41" s="88"/>
      <c r="NZ41" s="88"/>
      <c r="OA41" s="88"/>
      <c r="OB41" s="88"/>
      <c r="OC41" s="88"/>
      <c r="OD41" s="88"/>
      <c r="OE41" s="88"/>
      <c r="OF41" s="88"/>
      <c r="OG41" s="88"/>
      <c r="OH41" s="88"/>
      <c r="OI41" s="88"/>
      <c r="OJ41" s="88"/>
      <c r="OK41" s="88"/>
      <c r="OL41" s="88"/>
      <c r="OM41" s="88"/>
      <c r="ON41" s="88"/>
      <c r="OO41" s="88"/>
      <c r="OP41" s="88"/>
      <c r="OQ41" s="88"/>
      <c r="OR41" s="88"/>
      <c r="OS41" s="88"/>
      <c r="OT41" s="88"/>
      <c r="OU41" s="88"/>
      <c r="OV41" s="88"/>
      <c r="OW41" s="88"/>
      <c r="OX41" s="88"/>
      <c r="OY41" s="88"/>
      <c r="OZ41" s="88"/>
      <c r="PA41" s="88"/>
      <c r="PB41" s="88"/>
      <c r="PC41" s="88"/>
      <c r="PD41" s="88"/>
      <c r="PE41" s="88"/>
      <c r="PF41" s="88"/>
      <c r="PG41" s="88"/>
      <c r="PH41" s="88"/>
      <c r="PI41" s="88"/>
      <c r="PJ41" s="88"/>
      <c r="PK41" s="88"/>
      <c r="PL41" s="88"/>
      <c r="PM41" s="88"/>
      <c r="PN41" s="88"/>
      <c r="PO41" s="88"/>
      <c r="PP41" s="88"/>
      <c r="PQ41" s="88"/>
      <c r="PR41" s="88"/>
      <c r="PS41" s="88"/>
      <c r="PT41" s="88"/>
      <c r="PU41" s="88"/>
      <c r="PV41" s="88"/>
      <c r="PW41" s="88"/>
      <c r="PX41" s="88"/>
      <c r="PY41" s="88"/>
      <c r="PZ41" s="88"/>
      <c r="QA41" s="88"/>
      <c r="QB41" s="88"/>
      <c r="QC41" s="88"/>
      <c r="QD41" s="88"/>
      <c r="QE41" s="88"/>
      <c r="QF41" s="88"/>
      <c r="QG41" s="88"/>
      <c r="QH41" s="88"/>
      <c r="QI41" s="88"/>
      <c r="QJ41" s="88"/>
      <c r="QK41" s="88"/>
      <c r="XEG41" s="88"/>
      <c r="XEH41" s="88"/>
      <c r="XEI41" s="88"/>
      <c r="XEJ41" s="88"/>
      <c r="XEK41" s="88"/>
      <c r="XEL41" s="88"/>
      <c r="XEM41" s="88"/>
      <c r="XEN41" s="88"/>
      <c r="XEO41" s="88"/>
      <c r="XEP41" s="88"/>
      <c r="XEQ41" s="88"/>
      <c r="XER41" s="88"/>
      <c r="XES41" s="88"/>
      <c r="XET41" s="88"/>
      <c r="XEU41" s="88"/>
      <c r="XEV41" s="88"/>
      <c r="XEW41" s="88"/>
      <c r="XEX41" s="88"/>
      <c r="XEY41" s="88"/>
      <c r="XEZ41" s="88"/>
      <c r="XFA41" s="88"/>
      <c r="XFB41" s="88"/>
      <c r="XFC41" s="88"/>
      <c r="XFD41" s="88"/>
    </row>
    <row r="42" spans="1:453 16361:16384" s="84" customFormat="1" x14ac:dyDescent="0.25">
      <c r="A42" s="134"/>
      <c r="B42" s="130"/>
      <c r="C42" s="26"/>
      <c r="D42" s="26"/>
      <c r="E42" s="26"/>
      <c r="F42" s="146"/>
      <c r="G42" s="27"/>
      <c r="H42" s="27"/>
      <c r="I42" s="151"/>
      <c r="J42" s="26"/>
      <c r="K42" s="28"/>
      <c r="L42" s="29"/>
      <c r="M42" s="21"/>
      <c r="N42" s="28"/>
      <c r="O42" s="28"/>
      <c r="P42" s="26"/>
      <c r="Q42" s="26"/>
      <c r="R42" s="26"/>
      <c r="S42" s="26"/>
      <c r="T42" s="26"/>
      <c r="U42" s="26"/>
      <c r="V42" s="27"/>
      <c r="W42" s="26"/>
      <c r="X42" s="31"/>
      <c r="Y42" s="26"/>
      <c r="Z42" s="28"/>
      <c r="AA42" s="28"/>
      <c r="AB42" s="113"/>
      <c r="AC42" s="26"/>
      <c r="AD42" s="58"/>
      <c r="AE42" s="58"/>
      <c r="AF42" s="31"/>
      <c r="AG42" s="31"/>
      <c r="AH42" s="104"/>
      <c r="AI42" s="58"/>
      <c r="AJ42" s="58"/>
      <c r="AK42" s="58"/>
      <c r="AL42" s="29"/>
      <c r="AM42" s="27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  <c r="FW42" s="88"/>
      <c r="FX42" s="88"/>
      <c r="FY42" s="88"/>
      <c r="FZ42" s="88"/>
      <c r="GA42" s="88"/>
      <c r="GB42" s="88"/>
      <c r="GC42" s="88"/>
      <c r="GD42" s="88"/>
      <c r="GE42" s="88"/>
      <c r="GF42" s="88"/>
      <c r="GG42" s="88"/>
      <c r="GH42" s="88"/>
      <c r="GI42" s="88"/>
      <c r="GJ42" s="88"/>
      <c r="GK42" s="88"/>
      <c r="GL42" s="88"/>
      <c r="GM42" s="88"/>
      <c r="GN42" s="88"/>
      <c r="GO42" s="88"/>
      <c r="GP42" s="88"/>
      <c r="GQ42" s="88"/>
      <c r="GR42" s="88"/>
      <c r="GS42" s="88"/>
      <c r="GT42" s="88"/>
      <c r="GU42" s="88"/>
      <c r="GV42" s="88"/>
      <c r="GW42" s="88"/>
      <c r="GX42" s="88"/>
      <c r="GY42" s="88"/>
      <c r="GZ42" s="88"/>
      <c r="HA42" s="88"/>
      <c r="HB42" s="88"/>
      <c r="HC42" s="88"/>
      <c r="HD42" s="88"/>
      <c r="HE42" s="88"/>
      <c r="HF42" s="88"/>
      <c r="HG42" s="88"/>
      <c r="HH42" s="88"/>
      <c r="HI42" s="88"/>
      <c r="HJ42" s="88"/>
      <c r="HK42" s="88"/>
      <c r="HL42" s="88"/>
      <c r="HM42" s="88"/>
      <c r="HN42" s="88"/>
      <c r="HO42" s="88"/>
      <c r="HP42" s="88"/>
      <c r="HQ42" s="88"/>
      <c r="HR42" s="88"/>
      <c r="HS42" s="88"/>
      <c r="HT42" s="88"/>
      <c r="HU42" s="88"/>
      <c r="HV42" s="88"/>
      <c r="HW42" s="88"/>
      <c r="HX42" s="88"/>
      <c r="HY42" s="88"/>
      <c r="HZ42" s="88"/>
      <c r="IA42" s="88"/>
      <c r="IB42" s="88"/>
      <c r="IC42" s="88"/>
      <c r="ID42" s="88"/>
      <c r="IE42" s="88"/>
      <c r="IF42" s="88"/>
      <c r="IG42" s="88"/>
      <c r="IH42" s="88"/>
      <c r="II42" s="88"/>
      <c r="IJ42" s="88"/>
      <c r="IK42" s="88"/>
      <c r="IL42" s="88"/>
      <c r="IM42" s="88"/>
      <c r="IN42" s="88"/>
      <c r="IO42" s="88"/>
      <c r="IP42" s="88"/>
      <c r="IQ42" s="88"/>
      <c r="IR42" s="88"/>
      <c r="IS42" s="88"/>
      <c r="IT42" s="88"/>
      <c r="IU42" s="88"/>
      <c r="IV42" s="88"/>
      <c r="IW42" s="88"/>
      <c r="IX42" s="88"/>
      <c r="IY42" s="88"/>
      <c r="IZ42" s="88"/>
      <c r="JA42" s="88"/>
      <c r="JB42" s="88"/>
      <c r="JC42" s="88"/>
      <c r="JD42" s="88"/>
      <c r="JE42" s="88"/>
      <c r="JF42" s="88"/>
      <c r="JG42" s="88"/>
      <c r="JH42" s="88"/>
      <c r="JI42" s="88"/>
      <c r="JJ42" s="88"/>
      <c r="JK42" s="88"/>
      <c r="JL42" s="88"/>
      <c r="JM42" s="88"/>
      <c r="JN42" s="88"/>
      <c r="JO42" s="88"/>
      <c r="JP42" s="88"/>
      <c r="JQ42" s="88"/>
      <c r="JR42" s="88"/>
      <c r="JS42" s="88"/>
      <c r="JT42" s="88"/>
      <c r="JU42" s="88"/>
      <c r="JV42" s="88"/>
      <c r="JW42" s="88"/>
      <c r="JX42" s="88"/>
      <c r="JY42" s="88"/>
      <c r="JZ42" s="88"/>
      <c r="KA42" s="88"/>
      <c r="KB42" s="88"/>
      <c r="KC42" s="88"/>
      <c r="KD42" s="88"/>
      <c r="KE42" s="88"/>
      <c r="KF42" s="88"/>
      <c r="KG42" s="88"/>
      <c r="KH42" s="88"/>
      <c r="KI42" s="88"/>
      <c r="KJ42" s="88"/>
      <c r="KK42" s="88"/>
      <c r="KL42" s="88"/>
      <c r="KM42" s="88"/>
      <c r="KN42" s="88"/>
      <c r="KO42" s="88"/>
      <c r="KP42" s="88"/>
      <c r="KQ42" s="88"/>
      <c r="KR42" s="88"/>
      <c r="KS42" s="88"/>
      <c r="KT42" s="88"/>
      <c r="KU42" s="88"/>
      <c r="KV42" s="88"/>
      <c r="KW42" s="88"/>
      <c r="KX42" s="88"/>
      <c r="KY42" s="88"/>
      <c r="KZ42" s="88"/>
      <c r="LA42" s="88"/>
      <c r="LB42" s="88"/>
      <c r="LC42" s="88"/>
      <c r="LD42" s="88"/>
      <c r="LE42" s="88"/>
      <c r="LF42" s="88"/>
      <c r="LG42" s="88"/>
      <c r="LH42" s="88"/>
      <c r="LI42" s="88"/>
      <c r="LJ42" s="88"/>
      <c r="LK42" s="88"/>
      <c r="LL42" s="88"/>
      <c r="LM42" s="88"/>
      <c r="LN42" s="88"/>
      <c r="LO42" s="88"/>
      <c r="LP42" s="88"/>
      <c r="LQ42" s="88"/>
      <c r="LR42" s="88"/>
      <c r="LS42" s="88"/>
      <c r="LT42" s="88"/>
      <c r="LU42" s="88"/>
      <c r="LV42" s="88"/>
      <c r="LW42" s="88"/>
      <c r="LX42" s="88"/>
      <c r="LY42" s="88"/>
      <c r="LZ42" s="88"/>
      <c r="MA42" s="88"/>
      <c r="MB42" s="88"/>
      <c r="MC42" s="88"/>
      <c r="MD42" s="88"/>
      <c r="ME42" s="88"/>
      <c r="MF42" s="88"/>
      <c r="MG42" s="88"/>
      <c r="MH42" s="88"/>
      <c r="MI42" s="88"/>
      <c r="MJ42" s="88"/>
      <c r="MK42" s="88"/>
      <c r="ML42" s="88"/>
      <c r="MM42" s="88"/>
      <c r="MN42" s="88"/>
      <c r="MO42" s="88"/>
      <c r="MP42" s="88"/>
      <c r="MQ42" s="88"/>
      <c r="MR42" s="88"/>
      <c r="MS42" s="88"/>
      <c r="MT42" s="88"/>
      <c r="MU42" s="88"/>
      <c r="MV42" s="88"/>
      <c r="MW42" s="88"/>
      <c r="MX42" s="88"/>
      <c r="MY42" s="88"/>
      <c r="MZ42" s="88"/>
      <c r="NA42" s="88"/>
      <c r="NB42" s="88"/>
      <c r="NC42" s="88"/>
      <c r="ND42" s="88"/>
      <c r="NE42" s="88"/>
      <c r="NF42" s="88"/>
      <c r="NG42" s="88"/>
      <c r="NH42" s="88"/>
      <c r="NI42" s="88"/>
      <c r="NJ42" s="88"/>
      <c r="NK42" s="88"/>
      <c r="NL42" s="88"/>
      <c r="NM42" s="88"/>
      <c r="NN42" s="88"/>
      <c r="NO42" s="88"/>
      <c r="NP42" s="88"/>
      <c r="NQ42" s="88"/>
      <c r="NR42" s="88"/>
      <c r="NS42" s="88"/>
      <c r="NT42" s="88"/>
      <c r="NU42" s="88"/>
      <c r="NV42" s="88"/>
      <c r="NW42" s="88"/>
      <c r="NX42" s="88"/>
      <c r="NY42" s="88"/>
      <c r="NZ42" s="88"/>
      <c r="OA42" s="88"/>
      <c r="OB42" s="88"/>
      <c r="OC42" s="88"/>
      <c r="OD42" s="88"/>
      <c r="OE42" s="88"/>
      <c r="OF42" s="88"/>
      <c r="OG42" s="88"/>
      <c r="OH42" s="88"/>
      <c r="OI42" s="88"/>
      <c r="OJ42" s="88"/>
      <c r="OK42" s="88"/>
      <c r="OL42" s="88"/>
      <c r="OM42" s="88"/>
      <c r="ON42" s="88"/>
      <c r="OO42" s="88"/>
      <c r="OP42" s="88"/>
      <c r="OQ42" s="88"/>
      <c r="OR42" s="88"/>
      <c r="OS42" s="88"/>
      <c r="OT42" s="88"/>
      <c r="OU42" s="88"/>
      <c r="OV42" s="88"/>
      <c r="OW42" s="88"/>
      <c r="OX42" s="88"/>
      <c r="OY42" s="88"/>
      <c r="OZ42" s="88"/>
      <c r="PA42" s="88"/>
      <c r="PB42" s="88"/>
      <c r="PC42" s="88"/>
      <c r="PD42" s="88"/>
      <c r="PE42" s="88"/>
      <c r="PF42" s="88"/>
      <c r="PG42" s="88"/>
      <c r="PH42" s="88"/>
      <c r="PI42" s="88"/>
      <c r="PJ42" s="88"/>
      <c r="PK42" s="88"/>
      <c r="PL42" s="88"/>
      <c r="PM42" s="88"/>
      <c r="PN42" s="88"/>
      <c r="PO42" s="88"/>
      <c r="PP42" s="88"/>
      <c r="PQ42" s="88"/>
      <c r="PR42" s="88"/>
      <c r="PS42" s="88"/>
      <c r="PT42" s="88"/>
      <c r="PU42" s="88"/>
      <c r="PV42" s="88"/>
      <c r="PW42" s="88"/>
      <c r="PX42" s="88"/>
      <c r="PY42" s="88"/>
      <c r="PZ42" s="88"/>
      <c r="QA42" s="88"/>
      <c r="QB42" s="88"/>
      <c r="QC42" s="88"/>
      <c r="QD42" s="88"/>
      <c r="QE42" s="88"/>
      <c r="QF42" s="88"/>
      <c r="QG42" s="88"/>
      <c r="QH42" s="88"/>
      <c r="QI42" s="88"/>
      <c r="QJ42" s="88"/>
      <c r="QK42" s="88"/>
      <c r="XEG42" s="88"/>
      <c r="XEH42" s="88"/>
      <c r="XEI42" s="88"/>
      <c r="XEJ42" s="88"/>
      <c r="XEK42" s="88"/>
      <c r="XEL42" s="88"/>
      <c r="XEM42" s="88"/>
      <c r="XEN42" s="88"/>
      <c r="XEO42" s="88"/>
      <c r="XEP42" s="88"/>
      <c r="XEQ42" s="88"/>
      <c r="XER42" s="88"/>
      <c r="XES42" s="88"/>
      <c r="XET42" s="88"/>
      <c r="XEU42" s="88"/>
      <c r="XEV42" s="88"/>
      <c r="XEW42" s="88"/>
      <c r="XEX42" s="88"/>
      <c r="XEY42" s="88"/>
      <c r="XEZ42" s="88"/>
      <c r="XFA42" s="88"/>
      <c r="XFB42" s="88"/>
      <c r="XFC42" s="88"/>
      <c r="XFD42" s="88"/>
    </row>
    <row r="43" spans="1:453 16361:16384" s="84" customFormat="1" x14ac:dyDescent="0.25">
      <c r="A43" s="134"/>
      <c r="B43" s="130"/>
      <c r="C43" s="26"/>
      <c r="D43" s="26"/>
      <c r="E43" s="26"/>
      <c r="F43" s="146"/>
      <c r="G43" s="27"/>
      <c r="H43" s="27"/>
      <c r="I43" s="151"/>
      <c r="J43" s="26"/>
      <c r="K43" s="28"/>
      <c r="L43" s="29"/>
      <c r="M43" s="21"/>
      <c r="N43" s="28"/>
      <c r="O43" s="28"/>
      <c r="P43" s="26"/>
      <c r="Q43" s="26"/>
      <c r="R43" s="26"/>
      <c r="S43" s="26"/>
      <c r="T43" s="26"/>
      <c r="U43" s="26"/>
      <c r="V43" s="27" t="s">
        <v>138</v>
      </c>
      <c r="W43" s="28">
        <v>41981</v>
      </c>
      <c r="X43" s="21">
        <v>11457</v>
      </c>
      <c r="Y43" s="26" t="s">
        <v>199</v>
      </c>
      <c r="Z43" s="28">
        <v>42005</v>
      </c>
      <c r="AA43" s="28">
        <v>42369</v>
      </c>
      <c r="AB43" s="65" t="s">
        <v>106</v>
      </c>
      <c r="AC43" s="65" t="s">
        <v>106</v>
      </c>
      <c r="AD43" s="104">
        <v>0</v>
      </c>
      <c r="AE43" s="104">
        <v>0</v>
      </c>
      <c r="AF43" s="31" t="s">
        <v>106</v>
      </c>
      <c r="AG43" s="31" t="s">
        <v>106</v>
      </c>
      <c r="AH43" s="104">
        <v>0</v>
      </c>
      <c r="AI43" s="58">
        <v>0</v>
      </c>
      <c r="AJ43" s="58">
        <v>0</v>
      </c>
      <c r="AK43" s="58">
        <v>0</v>
      </c>
      <c r="AL43" s="29">
        <v>0</v>
      </c>
      <c r="AM43" s="27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  <c r="FW43" s="88"/>
      <c r="FX43" s="88"/>
      <c r="FY43" s="88"/>
      <c r="FZ43" s="88"/>
      <c r="GA43" s="88"/>
      <c r="GB43" s="88"/>
      <c r="GC43" s="88"/>
      <c r="GD43" s="88"/>
      <c r="GE43" s="88"/>
      <c r="GF43" s="88"/>
      <c r="GG43" s="88"/>
      <c r="GH43" s="88"/>
      <c r="GI43" s="88"/>
      <c r="GJ43" s="88"/>
      <c r="GK43" s="88"/>
      <c r="GL43" s="88"/>
      <c r="GM43" s="88"/>
      <c r="GN43" s="88"/>
      <c r="GO43" s="88"/>
      <c r="GP43" s="88"/>
      <c r="GQ43" s="88"/>
      <c r="GR43" s="88"/>
      <c r="GS43" s="88"/>
      <c r="GT43" s="88"/>
      <c r="GU43" s="88"/>
      <c r="GV43" s="88"/>
      <c r="GW43" s="88"/>
      <c r="GX43" s="88"/>
      <c r="GY43" s="88"/>
      <c r="GZ43" s="88"/>
      <c r="HA43" s="88"/>
      <c r="HB43" s="88"/>
      <c r="HC43" s="88"/>
      <c r="HD43" s="88"/>
      <c r="HE43" s="88"/>
      <c r="HF43" s="88"/>
      <c r="HG43" s="88"/>
      <c r="HH43" s="88"/>
      <c r="HI43" s="88"/>
      <c r="HJ43" s="88"/>
      <c r="HK43" s="88"/>
      <c r="HL43" s="88"/>
      <c r="HM43" s="88"/>
      <c r="HN43" s="88"/>
      <c r="HO43" s="88"/>
      <c r="HP43" s="88"/>
      <c r="HQ43" s="88"/>
      <c r="HR43" s="88"/>
      <c r="HS43" s="88"/>
      <c r="HT43" s="88"/>
      <c r="HU43" s="88"/>
      <c r="HV43" s="88"/>
      <c r="HW43" s="88"/>
      <c r="HX43" s="88"/>
      <c r="HY43" s="88"/>
      <c r="HZ43" s="88"/>
      <c r="IA43" s="88"/>
      <c r="IB43" s="88"/>
      <c r="IC43" s="88"/>
      <c r="ID43" s="88"/>
      <c r="IE43" s="88"/>
      <c r="IF43" s="88"/>
      <c r="IG43" s="88"/>
      <c r="IH43" s="88"/>
      <c r="II43" s="88"/>
      <c r="IJ43" s="88"/>
      <c r="IK43" s="88"/>
      <c r="IL43" s="88"/>
      <c r="IM43" s="88"/>
      <c r="IN43" s="88"/>
      <c r="IO43" s="88"/>
      <c r="IP43" s="88"/>
      <c r="IQ43" s="88"/>
      <c r="IR43" s="88"/>
      <c r="IS43" s="88"/>
      <c r="IT43" s="88"/>
      <c r="IU43" s="88"/>
      <c r="IV43" s="88"/>
      <c r="IW43" s="88"/>
      <c r="IX43" s="88"/>
      <c r="IY43" s="88"/>
      <c r="IZ43" s="88"/>
      <c r="JA43" s="88"/>
      <c r="JB43" s="88"/>
      <c r="JC43" s="88"/>
      <c r="JD43" s="88"/>
      <c r="JE43" s="88"/>
      <c r="JF43" s="88"/>
      <c r="JG43" s="88"/>
      <c r="JH43" s="88"/>
      <c r="JI43" s="88"/>
      <c r="JJ43" s="88"/>
      <c r="JK43" s="88"/>
      <c r="JL43" s="88"/>
      <c r="JM43" s="88"/>
      <c r="JN43" s="88"/>
      <c r="JO43" s="88"/>
      <c r="JP43" s="88"/>
      <c r="JQ43" s="88"/>
      <c r="JR43" s="88"/>
      <c r="JS43" s="88"/>
      <c r="JT43" s="88"/>
      <c r="JU43" s="88"/>
      <c r="JV43" s="88"/>
      <c r="JW43" s="88"/>
      <c r="JX43" s="88"/>
      <c r="JY43" s="88"/>
      <c r="JZ43" s="88"/>
      <c r="KA43" s="88"/>
      <c r="KB43" s="88"/>
      <c r="KC43" s="88"/>
      <c r="KD43" s="88"/>
      <c r="KE43" s="88"/>
      <c r="KF43" s="88"/>
      <c r="KG43" s="88"/>
      <c r="KH43" s="88"/>
      <c r="KI43" s="88"/>
      <c r="KJ43" s="88"/>
      <c r="KK43" s="88"/>
      <c r="KL43" s="88"/>
      <c r="KM43" s="88"/>
      <c r="KN43" s="88"/>
      <c r="KO43" s="88"/>
      <c r="KP43" s="88"/>
      <c r="KQ43" s="88"/>
      <c r="KR43" s="88"/>
      <c r="KS43" s="88"/>
      <c r="KT43" s="88"/>
      <c r="KU43" s="88"/>
      <c r="KV43" s="88"/>
      <c r="KW43" s="88"/>
      <c r="KX43" s="88"/>
      <c r="KY43" s="88"/>
      <c r="KZ43" s="88"/>
      <c r="LA43" s="88"/>
      <c r="LB43" s="88"/>
      <c r="LC43" s="88"/>
      <c r="LD43" s="88"/>
      <c r="LE43" s="88"/>
      <c r="LF43" s="88"/>
      <c r="LG43" s="88"/>
      <c r="LH43" s="88"/>
      <c r="LI43" s="88"/>
      <c r="LJ43" s="88"/>
      <c r="LK43" s="88"/>
      <c r="LL43" s="88"/>
      <c r="LM43" s="88"/>
      <c r="LN43" s="88"/>
      <c r="LO43" s="88"/>
      <c r="LP43" s="88"/>
      <c r="LQ43" s="88"/>
      <c r="LR43" s="88"/>
      <c r="LS43" s="88"/>
      <c r="LT43" s="88"/>
      <c r="LU43" s="88"/>
      <c r="LV43" s="88"/>
      <c r="LW43" s="88"/>
      <c r="LX43" s="88"/>
      <c r="LY43" s="88"/>
      <c r="LZ43" s="88"/>
      <c r="MA43" s="88"/>
      <c r="MB43" s="88"/>
      <c r="MC43" s="88"/>
      <c r="MD43" s="88"/>
      <c r="ME43" s="88"/>
      <c r="MF43" s="88"/>
      <c r="MG43" s="88"/>
      <c r="MH43" s="88"/>
      <c r="MI43" s="88"/>
      <c r="MJ43" s="88"/>
      <c r="MK43" s="88"/>
      <c r="ML43" s="88"/>
      <c r="MM43" s="88"/>
      <c r="MN43" s="88"/>
      <c r="MO43" s="88"/>
      <c r="MP43" s="88"/>
      <c r="MQ43" s="88"/>
      <c r="MR43" s="88"/>
      <c r="MS43" s="88"/>
      <c r="MT43" s="88"/>
      <c r="MU43" s="88"/>
      <c r="MV43" s="88"/>
      <c r="MW43" s="88"/>
      <c r="MX43" s="88"/>
      <c r="MY43" s="88"/>
      <c r="MZ43" s="88"/>
      <c r="NA43" s="88"/>
      <c r="NB43" s="88"/>
      <c r="NC43" s="88"/>
      <c r="ND43" s="88"/>
      <c r="NE43" s="88"/>
      <c r="NF43" s="88"/>
      <c r="NG43" s="88"/>
      <c r="NH43" s="88"/>
      <c r="NI43" s="88"/>
      <c r="NJ43" s="88"/>
      <c r="NK43" s="88"/>
      <c r="NL43" s="88"/>
      <c r="NM43" s="88"/>
      <c r="NN43" s="88"/>
      <c r="NO43" s="88"/>
      <c r="NP43" s="88"/>
      <c r="NQ43" s="88"/>
      <c r="NR43" s="88"/>
      <c r="NS43" s="88"/>
      <c r="NT43" s="88"/>
      <c r="NU43" s="88"/>
      <c r="NV43" s="88"/>
      <c r="NW43" s="88"/>
      <c r="NX43" s="88"/>
      <c r="NY43" s="88"/>
      <c r="NZ43" s="88"/>
      <c r="OA43" s="88"/>
      <c r="OB43" s="88"/>
      <c r="OC43" s="88"/>
      <c r="OD43" s="88"/>
      <c r="OE43" s="88"/>
      <c r="OF43" s="88"/>
      <c r="OG43" s="88"/>
      <c r="OH43" s="88"/>
      <c r="OI43" s="88"/>
      <c r="OJ43" s="88"/>
      <c r="OK43" s="88"/>
      <c r="OL43" s="88"/>
      <c r="OM43" s="88"/>
      <c r="ON43" s="88"/>
      <c r="OO43" s="88"/>
      <c r="OP43" s="88"/>
      <c r="OQ43" s="88"/>
      <c r="OR43" s="88"/>
      <c r="OS43" s="88"/>
      <c r="OT43" s="88"/>
      <c r="OU43" s="88"/>
      <c r="OV43" s="88"/>
      <c r="OW43" s="88"/>
      <c r="OX43" s="88"/>
      <c r="OY43" s="88"/>
      <c r="OZ43" s="88"/>
      <c r="PA43" s="88"/>
      <c r="PB43" s="88"/>
      <c r="PC43" s="88"/>
      <c r="PD43" s="88"/>
      <c r="PE43" s="88"/>
      <c r="PF43" s="88"/>
      <c r="PG43" s="88"/>
      <c r="PH43" s="88"/>
      <c r="PI43" s="88"/>
      <c r="PJ43" s="88"/>
      <c r="PK43" s="88"/>
      <c r="PL43" s="88"/>
      <c r="PM43" s="88"/>
      <c r="PN43" s="88"/>
      <c r="PO43" s="88"/>
      <c r="PP43" s="88"/>
      <c r="PQ43" s="88"/>
      <c r="PR43" s="88"/>
      <c r="PS43" s="88"/>
      <c r="PT43" s="88"/>
      <c r="PU43" s="88"/>
      <c r="PV43" s="88"/>
      <c r="PW43" s="88"/>
      <c r="PX43" s="88"/>
      <c r="PY43" s="88"/>
      <c r="PZ43" s="88"/>
      <c r="QA43" s="88"/>
      <c r="QB43" s="88"/>
      <c r="QC43" s="88"/>
      <c r="QD43" s="88"/>
      <c r="QE43" s="88"/>
      <c r="QF43" s="88"/>
      <c r="QG43" s="88"/>
      <c r="QH43" s="88"/>
      <c r="QI43" s="88"/>
      <c r="QJ43" s="88"/>
      <c r="QK43" s="88"/>
      <c r="XEG43" s="88"/>
      <c r="XEH43" s="88"/>
      <c r="XEI43" s="88"/>
      <c r="XEJ43" s="88"/>
      <c r="XEK43" s="88"/>
      <c r="XEL43" s="88"/>
      <c r="XEM43" s="88"/>
      <c r="XEN43" s="88"/>
      <c r="XEO43" s="88"/>
      <c r="XEP43" s="88"/>
      <c r="XEQ43" s="88"/>
      <c r="XER43" s="88"/>
      <c r="XES43" s="88"/>
      <c r="XET43" s="88"/>
      <c r="XEU43" s="88"/>
      <c r="XEV43" s="88"/>
      <c r="XEW43" s="88"/>
      <c r="XEX43" s="88"/>
      <c r="XEY43" s="88"/>
      <c r="XEZ43" s="88"/>
      <c r="XFA43" s="88"/>
      <c r="XFB43" s="88"/>
      <c r="XFC43" s="88"/>
      <c r="XFD43" s="88"/>
    </row>
    <row r="44" spans="1:453 16361:16384" s="84" customFormat="1" x14ac:dyDescent="0.25">
      <c r="A44" s="134"/>
      <c r="B44" s="130"/>
      <c r="C44" s="26"/>
      <c r="D44" s="26"/>
      <c r="E44" s="26"/>
      <c r="F44" s="146"/>
      <c r="G44" s="27"/>
      <c r="H44" s="27"/>
      <c r="I44" s="151"/>
      <c r="J44" s="26"/>
      <c r="K44" s="28"/>
      <c r="L44" s="29"/>
      <c r="M44" s="21"/>
      <c r="N44" s="28"/>
      <c r="O44" s="28"/>
      <c r="P44" s="26"/>
      <c r="Q44" s="26"/>
      <c r="R44" s="26"/>
      <c r="S44" s="26"/>
      <c r="T44" s="26"/>
      <c r="U44" s="26"/>
      <c r="V44" s="27"/>
      <c r="W44" s="26"/>
      <c r="X44" s="31"/>
      <c r="Y44" s="26"/>
      <c r="Z44" s="28"/>
      <c r="AA44" s="28"/>
      <c r="AB44" s="65"/>
      <c r="AC44" s="65"/>
      <c r="AD44" s="104"/>
      <c r="AE44" s="104"/>
      <c r="AF44" s="31"/>
      <c r="AG44" s="31"/>
      <c r="AH44" s="104"/>
      <c r="AI44" s="58"/>
      <c r="AJ44" s="58"/>
      <c r="AK44" s="58"/>
      <c r="AL44" s="29"/>
      <c r="AM44" s="27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  <c r="FE44" s="88"/>
      <c r="FF44" s="88"/>
      <c r="FG44" s="88"/>
      <c r="FH44" s="88"/>
      <c r="FI44" s="88"/>
      <c r="FJ44" s="88"/>
      <c r="FK44" s="88"/>
      <c r="FL44" s="88"/>
      <c r="FM44" s="88"/>
      <c r="FN44" s="88"/>
      <c r="FO44" s="88"/>
      <c r="FP44" s="88"/>
      <c r="FQ44" s="88"/>
      <c r="FR44" s="88"/>
      <c r="FS44" s="88"/>
      <c r="FT44" s="88"/>
      <c r="FU44" s="88"/>
      <c r="FV44" s="88"/>
      <c r="FW44" s="88"/>
      <c r="FX44" s="88"/>
      <c r="FY44" s="88"/>
      <c r="FZ44" s="88"/>
      <c r="GA44" s="88"/>
      <c r="GB44" s="88"/>
      <c r="GC44" s="88"/>
      <c r="GD44" s="88"/>
      <c r="GE44" s="88"/>
      <c r="GF44" s="88"/>
      <c r="GG44" s="88"/>
      <c r="GH44" s="88"/>
      <c r="GI44" s="88"/>
      <c r="GJ44" s="88"/>
      <c r="GK44" s="88"/>
      <c r="GL44" s="88"/>
      <c r="GM44" s="88"/>
      <c r="GN44" s="88"/>
      <c r="GO44" s="88"/>
      <c r="GP44" s="88"/>
      <c r="GQ44" s="88"/>
      <c r="GR44" s="88"/>
      <c r="GS44" s="88"/>
      <c r="GT44" s="88"/>
      <c r="GU44" s="88"/>
      <c r="GV44" s="88"/>
      <c r="GW44" s="88"/>
      <c r="GX44" s="88"/>
      <c r="GY44" s="88"/>
      <c r="GZ44" s="88"/>
      <c r="HA44" s="88"/>
      <c r="HB44" s="88"/>
      <c r="HC44" s="88"/>
      <c r="HD44" s="88"/>
      <c r="HE44" s="88"/>
      <c r="HF44" s="88"/>
      <c r="HG44" s="88"/>
      <c r="HH44" s="88"/>
      <c r="HI44" s="88"/>
      <c r="HJ44" s="88"/>
      <c r="HK44" s="88"/>
      <c r="HL44" s="88"/>
      <c r="HM44" s="88"/>
      <c r="HN44" s="88"/>
      <c r="HO44" s="88"/>
      <c r="HP44" s="88"/>
      <c r="HQ44" s="88"/>
      <c r="HR44" s="88"/>
      <c r="HS44" s="88"/>
      <c r="HT44" s="88"/>
      <c r="HU44" s="88"/>
      <c r="HV44" s="88"/>
      <c r="HW44" s="88"/>
      <c r="HX44" s="88"/>
      <c r="HY44" s="88"/>
      <c r="HZ44" s="88"/>
      <c r="IA44" s="88"/>
      <c r="IB44" s="88"/>
      <c r="IC44" s="88"/>
      <c r="ID44" s="88"/>
      <c r="IE44" s="88"/>
      <c r="IF44" s="88"/>
      <c r="IG44" s="88"/>
      <c r="IH44" s="88"/>
      <c r="II44" s="88"/>
      <c r="IJ44" s="88"/>
      <c r="IK44" s="88"/>
      <c r="IL44" s="88"/>
      <c r="IM44" s="88"/>
      <c r="IN44" s="88"/>
      <c r="IO44" s="88"/>
      <c r="IP44" s="88"/>
      <c r="IQ44" s="88"/>
      <c r="IR44" s="88"/>
      <c r="IS44" s="88"/>
      <c r="IT44" s="88"/>
      <c r="IU44" s="88"/>
      <c r="IV44" s="88"/>
      <c r="IW44" s="88"/>
      <c r="IX44" s="88"/>
      <c r="IY44" s="88"/>
      <c r="IZ44" s="88"/>
      <c r="JA44" s="88"/>
      <c r="JB44" s="88"/>
      <c r="JC44" s="88"/>
      <c r="JD44" s="88"/>
      <c r="JE44" s="88"/>
      <c r="JF44" s="88"/>
      <c r="JG44" s="88"/>
      <c r="JH44" s="88"/>
      <c r="JI44" s="88"/>
      <c r="JJ44" s="88"/>
      <c r="JK44" s="88"/>
      <c r="JL44" s="88"/>
      <c r="JM44" s="88"/>
      <c r="JN44" s="88"/>
      <c r="JO44" s="88"/>
      <c r="JP44" s="88"/>
      <c r="JQ44" s="88"/>
      <c r="JR44" s="88"/>
      <c r="JS44" s="88"/>
      <c r="JT44" s="88"/>
      <c r="JU44" s="88"/>
      <c r="JV44" s="88"/>
      <c r="JW44" s="88"/>
      <c r="JX44" s="88"/>
      <c r="JY44" s="88"/>
      <c r="JZ44" s="88"/>
      <c r="KA44" s="88"/>
      <c r="KB44" s="88"/>
      <c r="KC44" s="88"/>
      <c r="KD44" s="88"/>
      <c r="KE44" s="88"/>
      <c r="KF44" s="88"/>
      <c r="KG44" s="88"/>
      <c r="KH44" s="88"/>
      <c r="KI44" s="88"/>
      <c r="KJ44" s="88"/>
      <c r="KK44" s="88"/>
      <c r="KL44" s="88"/>
      <c r="KM44" s="88"/>
      <c r="KN44" s="88"/>
      <c r="KO44" s="88"/>
      <c r="KP44" s="88"/>
      <c r="KQ44" s="88"/>
      <c r="KR44" s="88"/>
      <c r="KS44" s="88"/>
      <c r="KT44" s="88"/>
      <c r="KU44" s="88"/>
      <c r="KV44" s="88"/>
      <c r="KW44" s="88"/>
      <c r="KX44" s="88"/>
      <c r="KY44" s="88"/>
      <c r="KZ44" s="88"/>
      <c r="LA44" s="88"/>
      <c r="LB44" s="88"/>
      <c r="LC44" s="88"/>
      <c r="LD44" s="88"/>
      <c r="LE44" s="88"/>
      <c r="LF44" s="88"/>
      <c r="LG44" s="88"/>
      <c r="LH44" s="88"/>
      <c r="LI44" s="88"/>
      <c r="LJ44" s="88"/>
      <c r="LK44" s="88"/>
      <c r="LL44" s="88"/>
      <c r="LM44" s="88"/>
      <c r="LN44" s="88"/>
      <c r="LO44" s="88"/>
      <c r="LP44" s="88"/>
      <c r="LQ44" s="88"/>
      <c r="LR44" s="88"/>
      <c r="LS44" s="88"/>
      <c r="LT44" s="88"/>
      <c r="LU44" s="88"/>
      <c r="LV44" s="88"/>
      <c r="LW44" s="88"/>
      <c r="LX44" s="88"/>
      <c r="LY44" s="88"/>
      <c r="LZ44" s="88"/>
      <c r="MA44" s="88"/>
      <c r="MB44" s="88"/>
      <c r="MC44" s="88"/>
      <c r="MD44" s="88"/>
      <c r="ME44" s="88"/>
      <c r="MF44" s="88"/>
      <c r="MG44" s="88"/>
      <c r="MH44" s="88"/>
      <c r="MI44" s="88"/>
      <c r="MJ44" s="88"/>
      <c r="MK44" s="88"/>
      <c r="ML44" s="88"/>
      <c r="MM44" s="88"/>
      <c r="MN44" s="88"/>
      <c r="MO44" s="88"/>
      <c r="MP44" s="88"/>
      <c r="MQ44" s="88"/>
      <c r="MR44" s="88"/>
      <c r="MS44" s="88"/>
      <c r="MT44" s="88"/>
      <c r="MU44" s="88"/>
      <c r="MV44" s="88"/>
      <c r="MW44" s="88"/>
      <c r="MX44" s="88"/>
      <c r="MY44" s="88"/>
      <c r="MZ44" s="88"/>
      <c r="NA44" s="88"/>
      <c r="NB44" s="88"/>
      <c r="NC44" s="88"/>
      <c r="ND44" s="88"/>
      <c r="NE44" s="88"/>
      <c r="NF44" s="88"/>
      <c r="NG44" s="88"/>
      <c r="NH44" s="88"/>
      <c r="NI44" s="88"/>
      <c r="NJ44" s="88"/>
      <c r="NK44" s="88"/>
      <c r="NL44" s="88"/>
      <c r="NM44" s="88"/>
      <c r="NN44" s="88"/>
      <c r="NO44" s="88"/>
      <c r="NP44" s="88"/>
      <c r="NQ44" s="88"/>
      <c r="NR44" s="88"/>
      <c r="NS44" s="88"/>
      <c r="NT44" s="88"/>
      <c r="NU44" s="88"/>
      <c r="NV44" s="88"/>
      <c r="NW44" s="88"/>
      <c r="NX44" s="88"/>
      <c r="NY44" s="88"/>
      <c r="NZ44" s="88"/>
      <c r="OA44" s="88"/>
      <c r="OB44" s="88"/>
      <c r="OC44" s="88"/>
      <c r="OD44" s="88"/>
      <c r="OE44" s="88"/>
      <c r="OF44" s="88"/>
      <c r="OG44" s="88"/>
      <c r="OH44" s="88"/>
      <c r="OI44" s="88"/>
      <c r="OJ44" s="88"/>
      <c r="OK44" s="88"/>
      <c r="OL44" s="88"/>
      <c r="OM44" s="88"/>
      <c r="ON44" s="88"/>
      <c r="OO44" s="88"/>
      <c r="OP44" s="88"/>
      <c r="OQ44" s="88"/>
      <c r="OR44" s="88"/>
      <c r="OS44" s="88"/>
      <c r="OT44" s="88"/>
      <c r="OU44" s="88"/>
      <c r="OV44" s="88"/>
      <c r="OW44" s="88"/>
      <c r="OX44" s="88"/>
      <c r="OY44" s="88"/>
      <c r="OZ44" s="88"/>
      <c r="PA44" s="88"/>
      <c r="PB44" s="88"/>
      <c r="PC44" s="88"/>
      <c r="PD44" s="88"/>
      <c r="PE44" s="88"/>
      <c r="PF44" s="88"/>
      <c r="PG44" s="88"/>
      <c r="PH44" s="88"/>
      <c r="PI44" s="88"/>
      <c r="PJ44" s="88"/>
      <c r="PK44" s="88"/>
      <c r="PL44" s="88"/>
      <c r="PM44" s="88"/>
      <c r="PN44" s="88"/>
      <c r="PO44" s="88"/>
      <c r="PP44" s="88"/>
      <c r="PQ44" s="88"/>
      <c r="PR44" s="88"/>
      <c r="PS44" s="88"/>
      <c r="PT44" s="88"/>
      <c r="PU44" s="88"/>
      <c r="PV44" s="88"/>
      <c r="PW44" s="88"/>
      <c r="PX44" s="88"/>
      <c r="PY44" s="88"/>
      <c r="PZ44" s="88"/>
      <c r="QA44" s="88"/>
      <c r="QB44" s="88"/>
      <c r="QC44" s="88"/>
      <c r="QD44" s="88"/>
      <c r="QE44" s="88"/>
      <c r="QF44" s="88"/>
      <c r="QG44" s="88"/>
      <c r="QH44" s="88"/>
      <c r="QI44" s="88"/>
      <c r="QJ44" s="88"/>
      <c r="QK44" s="88"/>
      <c r="XEG44" s="88"/>
      <c r="XEH44" s="88"/>
      <c r="XEI44" s="88"/>
      <c r="XEJ44" s="88"/>
      <c r="XEK44" s="88"/>
      <c r="XEL44" s="88"/>
      <c r="XEM44" s="88"/>
      <c r="XEN44" s="88"/>
      <c r="XEO44" s="88"/>
      <c r="XEP44" s="88"/>
      <c r="XEQ44" s="88"/>
      <c r="XER44" s="88"/>
      <c r="XES44" s="88"/>
      <c r="XET44" s="88"/>
      <c r="XEU44" s="88"/>
      <c r="XEV44" s="88"/>
      <c r="XEW44" s="88"/>
      <c r="XEX44" s="88"/>
      <c r="XEY44" s="88"/>
      <c r="XEZ44" s="88"/>
      <c r="XFA44" s="88"/>
      <c r="XFB44" s="88"/>
      <c r="XFC44" s="88"/>
      <c r="XFD44" s="88"/>
    </row>
    <row r="45" spans="1:453 16361:16384" s="84" customFormat="1" x14ac:dyDescent="0.25">
      <c r="A45" s="134"/>
      <c r="B45" s="130"/>
      <c r="C45" s="26"/>
      <c r="D45" s="26"/>
      <c r="E45" s="26"/>
      <c r="F45" s="146"/>
      <c r="G45" s="27"/>
      <c r="H45" s="27"/>
      <c r="I45" s="151"/>
      <c r="J45" s="26"/>
      <c r="K45" s="28"/>
      <c r="L45" s="29"/>
      <c r="M45" s="21"/>
      <c r="N45" s="28"/>
      <c r="O45" s="28"/>
      <c r="P45" s="26"/>
      <c r="Q45" s="26"/>
      <c r="R45" s="26"/>
      <c r="S45" s="26"/>
      <c r="T45" s="26"/>
      <c r="U45" s="26"/>
      <c r="V45" s="27" t="s">
        <v>139</v>
      </c>
      <c r="W45" s="28">
        <v>41732</v>
      </c>
      <c r="X45" s="21">
        <v>11293</v>
      </c>
      <c r="Y45" s="26" t="s">
        <v>204</v>
      </c>
      <c r="Z45" s="28">
        <v>42005</v>
      </c>
      <c r="AA45" s="28">
        <v>42369</v>
      </c>
      <c r="AB45" s="113">
        <v>7.0000000000000007E-2</v>
      </c>
      <c r="AC45" s="26" t="s">
        <v>106</v>
      </c>
      <c r="AD45" s="58">
        <v>872</v>
      </c>
      <c r="AE45" s="58">
        <v>0</v>
      </c>
      <c r="AF45" s="31" t="s">
        <v>106</v>
      </c>
      <c r="AG45" s="31" t="s">
        <v>106</v>
      </c>
      <c r="AH45" s="114">
        <v>0</v>
      </c>
      <c r="AI45" s="58">
        <f>AI41+AD45</f>
        <v>39312.660000000003</v>
      </c>
      <c r="AJ45" s="58">
        <v>0</v>
      </c>
      <c r="AK45" s="58">
        <v>0</v>
      </c>
      <c r="AL45" s="29">
        <v>0</v>
      </c>
      <c r="AM45" s="27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  <c r="FL45" s="88"/>
      <c r="FM45" s="88"/>
      <c r="FN45" s="88"/>
      <c r="FO45" s="88"/>
      <c r="FP45" s="88"/>
      <c r="FQ45" s="88"/>
      <c r="FR45" s="88"/>
      <c r="FS45" s="88"/>
      <c r="FT45" s="88"/>
      <c r="FU45" s="88"/>
      <c r="FV45" s="88"/>
      <c r="FW45" s="88"/>
      <c r="FX45" s="88"/>
      <c r="FY45" s="88"/>
      <c r="FZ45" s="88"/>
      <c r="GA45" s="88"/>
      <c r="GB45" s="88"/>
      <c r="GC45" s="88"/>
      <c r="GD45" s="88"/>
      <c r="GE45" s="88"/>
      <c r="GF45" s="88"/>
      <c r="GG45" s="88"/>
      <c r="GH45" s="88"/>
      <c r="GI45" s="88"/>
      <c r="GJ45" s="88"/>
      <c r="GK45" s="88"/>
      <c r="GL45" s="88"/>
      <c r="GM45" s="88"/>
      <c r="GN45" s="88"/>
      <c r="GO45" s="88"/>
      <c r="GP45" s="88"/>
      <c r="GQ45" s="88"/>
      <c r="GR45" s="88"/>
      <c r="GS45" s="88"/>
      <c r="GT45" s="88"/>
      <c r="GU45" s="88"/>
      <c r="GV45" s="88"/>
      <c r="GW45" s="88"/>
      <c r="GX45" s="88"/>
      <c r="GY45" s="88"/>
      <c r="GZ45" s="88"/>
      <c r="HA45" s="88"/>
      <c r="HB45" s="88"/>
      <c r="HC45" s="88"/>
      <c r="HD45" s="88"/>
      <c r="HE45" s="88"/>
      <c r="HF45" s="88"/>
      <c r="HG45" s="88"/>
      <c r="HH45" s="88"/>
      <c r="HI45" s="88"/>
      <c r="HJ45" s="88"/>
      <c r="HK45" s="88"/>
      <c r="HL45" s="88"/>
      <c r="HM45" s="88"/>
      <c r="HN45" s="88"/>
      <c r="HO45" s="88"/>
      <c r="HP45" s="88"/>
      <c r="HQ45" s="88"/>
      <c r="HR45" s="88"/>
      <c r="HS45" s="88"/>
      <c r="HT45" s="88"/>
      <c r="HU45" s="88"/>
      <c r="HV45" s="88"/>
      <c r="HW45" s="88"/>
      <c r="HX45" s="88"/>
      <c r="HY45" s="88"/>
      <c r="HZ45" s="88"/>
      <c r="IA45" s="88"/>
      <c r="IB45" s="88"/>
      <c r="IC45" s="88"/>
      <c r="ID45" s="88"/>
      <c r="IE45" s="88"/>
      <c r="IF45" s="88"/>
      <c r="IG45" s="88"/>
      <c r="IH45" s="88"/>
      <c r="II45" s="88"/>
      <c r="IJ45" s="88"/>
      <c r="IK45" s="88"/>
      <c r="IL45" s="88"/>
      <c r="IM45" s="88"/>
      <c r="IN45" s="88"/>
      <c r="IO45" s="88"/>
      <c r="IP45" s="88"/>
      <c r="IQ45" s="88"/>
      <c r="IR45" s="88"/>
      <c r="IS45" s="88"/>
      <c r="IT45" s="88"/>
      <c r="IU45" s="88"/>
      <c r="IV45" s="88"/>
      <c r="IW45" s="88"/>
      <c r="IX45" s="88"/>
      <c r="IY45" s="88"/>
      <c r="IZ45" s="88"/>
      <c r="JA45" s="88"/>
      <c r="JB45" s="88"/>
      <c r="JC45" s="88"/>
      <c r="JD45" s="88"/>
      <c r="JE45" s="88"/>
      <c r="JF45" s="88"/>
      <c r="JG45" s="88"/>
      <c r="JH45" s="88"/>
      <c r="JI45" s="88"/>
      <c r="JJ45" s="88"/>
      <c r="JK45" s="88"/>
      <c r="JL45" s="88"/>
      <c r="JM45" s="88"/>
      <c r="JN45" s="88"/>
      <c r="JO45" s="88"/>
      <c r="JP45" s="88"/>
      <c r="JQ45" s="88"/>
      <c r="JR45" s="88"/>
      <c r="JS45" s="88"/>
      <c r="JT45" s="88"/>
      <c r="JU45" s="88"/>
      <c r="JV45" s="88"/>
      <c r="JW45" s="88"/>
      <c r="JX45" s="88"/>
      <c r="JY45" s="88"/>
      <c r="JZ45" s="88"/>
      <c r="KA45" s="88"/>
      <c r="KB45" s="88"/>
      <c r="KC45" s="88"/>
      <c r="KD45" s="88"/>
      <c r="KE45" s="88"/>
      <c r="KF45" s="88"/>
      <c r="KG45" s="88"/>
      <c r="KH45" s="88"/>
      <c r="KI45" s="88"/>
      <c r="KJ45" s="88"/>
      <c r="KK45" s="88"/>
      <c r="KL45" s="88"/>
      <c r="KM45" s="88"/>
      <c r="KN45" s="88"/>
      <c r="KO45" s="88"/>
      <c r="KP45" s="88"/>
      <c r="KQ45" s="88"/>
      <c r="KR45" s="88"/>
      <c r="KS45" s="88"/>
      <c r="KT45" s="88"/>
      <c r="KU45" s="88"/>
      <c r="KV45" s="88"/>
      <c r="KW45" s="88"/>
      <c r="KX45" s="88"/>
      <c r="KY45" s="88"/>
      <c r="KZ45" s="88"/>
      <c r="LA45" s="88"/>
      <c r="LB45" s="88"/>
      <c r="LC45" s="88"/>
      <c r="LD45" s="88"/>
      <c r="LE45" s="88"/>
      <c r="LF45" s="88"/>
      <c r="LG45" s="88"/>
      <c r="LH45" s="88"/>
      <c r="LI45" s="88"/>
      <c r="LJ45" s="88"/>
      <c r="LK45" s="88"/>
      <c r="LL45" s="88"/>
      <c r="LM45" s="88"/>
      <c r="LN45" s="88"/>
      <c r="LO45" s="88"/>
      <c r="LP45" s="88"/>
      <c r="LQ45" s="88"/>
      <c r="LR45" s="88"/>
      <c r="LS45" s="88"/>
      <c r="LT45" s="88"/>
      <c r="LU45" s="88"/>
      <c r="LV45" s="88"/>
      <c r="LW45" s="88"/>
      <c r="LX45" s="88"/>
      <c r="LY45" s="88"/>
      <c r="LZ45" s="88"/>
      <c r="MA45" s="88"/>
      <c r="MB45" s="88"/>
      <c r="MC45" s="88"/>
      <c r="MD45" s="88"/>
      <c r="ME45" s="88"/>
      <c r="MF45" s="88"/>
      <c r="MG45" s="88"/>
      <c r="MH45" s="88"/>
      <c r="MI45" s="88"/>
      <c r="MJ45" s="88"/>
      <c r="MK45" s="88"/>
      <c r="ML45" s="88"/>
      <c r="MM45" s="88"/>
      <c r="MN45" s="88"/>
      <c r="MO45" s="88"/>
      <c r="MP45" s="88"/>
      <c r="MQ45" s="88"/>
      <c r="MR45" s="88"/>
      <c r="MS45" s="88"/>
      <c r="MT45" s="88"/>
      <c r="MU45" s="88"/>
      <c r="MV45" s="88"/>
      <c r="MW45" s="88"/>
      <c r="MX45" s="88"/>
      <c r="MY45" s="88"/>
      <c r="MZ45" s="88"/>
      <c r="NA45" s="88"/>
      <c r="NB45" s="88"/>
      <c r="NC45" s="88"/>
      <c r="ND45" s="88"/>
      <c r="NE45" s="88"/>
      <c r="NF45" s="88"/>
      <c r="NG45" s="88"/>
      <c r="NH45" s="88"/>
      <c r="NI45" s="88"/>
      <c r="NJ45" s="88"/>
      <c r="NK45" s="88"/>
      <c r="NL45" s="88"/>
      <c r="NM45" s="88"/>
      <c r="NN45" s="88"/>
      <c r="NO45" s="88"/>
      <c r="NP45" s="88"/>
      <c r="NQ45" s="88"/>
      <c r="NR45" s="88"/>
      <c r="NS45" s="88"/>
      <c r="NT45" s="88"/>
      <c r="NU45" s="88"/>
      <c r="NV45" s="88"/>
      <c r="NW45" s="88"/>
      <c r="NX45" s="88"/>
      <c r="NY45" s="88"/>
      <c r="NZ45" s="88"/>
      <c r="OA45" s="88"/>
      <c r="OB45" s="88"/>
      <c r="OC45" s="88"/>
      <c r="OD45" s="88"/>
      <c r="OE45" s="88"/>
      <c r="OF45" s="88"/>
      <c r="OG45" s="88"/>
      <c r="OH45" s="88"/>
      <c r="OI45" s="88"/>
      <c r="OJ45" s="88"/>
      <c r="OK45" s="88"/>
      <c r="OL45" s="88"/>
      <c r="OM45" s="88"/>
      <c r="ON45" s="88"/>
      <c r="OO45" s="88"/>
      <c r="OP45" s="88"/>
      <c r="OQ45" s="88"/>
      <c r="OR45" s="88"/>
      <c r="OS45" s="88"/>
      <c r="OT45" s="88"/>
      <c r="OU45" s="88"/>
      <c r="OV45" s="88"/>
      <c r="OW45" s="88"/>
      <c r="OX45" s="88"/>
      <c r="OY45" s="88"/>
      <c r="OZ45" s="88"/>
      <c r="PA45" s="88"/>
      <c r="PB45" s="88"/>
      <c r="PC45" s="88"/>
      <c r="PD45" s="88"/>
      <c r="PE45" s="88"/>
      <c r="PF45" s="88"/>
      <c r="PG45" s="88"/>
      <c r="PH45" s="88"/>
      <c r="PI45" s="88"/>
      <c r="PJ45" s="88"/>
      <c r="PK45" s="88"/>
      <c r="PL45" s="88"/>
      <c r="PM45" s="88"/>
      <c r="PN45" s="88"/>
      <c r="PO45" s="88"/>
      <c r="PP45" s="88"/>
      <c r="PQ45" s="88"/>
      <c r="PR45" s="88"/>
      <c r="PS45" s="88"/>
      <c r="PT45" s="88"/>
      <c r="PU45" s="88"/>
      <c r="PV45" s="88"/>
      <c r="PW45" s="88"/>
      <c r="PX45" s="88"/>
      <c r="PY45" s="88"/>
      <c r="PZ45" s="88"/>
      <c r="QA45" s="88"/>
      <c r="QB45" s="88"/>
      <c r="QC45" s="88"/>
      <c r="QD45" s="88"/>
      <c r="QE45" s="88"/>
      <c r="QF45" s="88"/>
      <c r="QG45" s="88"/>
      <c r="QH45" s="88"/>
      <c r="QI45" s="88"/>
      <c r="QJ45" s="88"/>
      <c r="QK45" s="88"/>
      <c r="XEG45" s="88"/>
      <c r="XEH45" s="88"/>
      <c r="XEI45" s="88"/>
      <c r="XEJ45" s="88"/>
      <c r="XEK45" s="88"/>
      <c r="XEL45" s="88"/>
      <c r="XEM45" s="88"/>
      <c r="XEN45" s="88"/>
      <c r="XEO45" s="88"/>
      <c r="XEP45" s="88"/>
      <c r="XEQ45" s="88"/>
      <c r="XER45" s="88"/>
      <c r="XES45" s="88"/>
      <c r="XET45" s="88"/>
      <c r="XEU45" s="88"/>
      <c r="XEV45" s="88"/>
      <c r="XEW45" s="88"/>
      <c r="XEX45" s="88"/>
      <c r="XEY45" s="88"/>
      <c r="XEZ45" s="88"/>
      <c r="XFA45" s="88"/>
      <c r="XFB45" s="88"/>
      <c r="XFC45" s="88"/>
      <c r="XFD45" s="88"/>
    </row>
    <row r="46" spans="1:453 16361:16384" s="84" customFormat="1" x14ac:dyDescent="0.25">
      <c r="A46" s="134"/>
      <c r="B46" s="130"/>
      <c r="C46" s="26"/>
      <c r="D46" s="26"/>
      <c r="E46" s="26"/>
      <c r="F46" s="146"/>
      <c r="G46" s="27"/>
      <c r="H46" s="27"/>
      <c r="I46" s="151"/>
      <c r="J46" s="26"/>
      <c r="K46" s="28"/>
      <c r="L46" s="29"/>
      <c r="M46" s="21"/>
      <c r="N46" s="28"/>
      <c r="O46" s="28"/>
      <c r="P46" s="26"/>
      <c r="Q46" s="26"/>
      <c r="R46" s="26"/>
      <c r="S46" s="26"/>
      <c r="T46" s="26"/>
      <c r="U46" s="26"/>
      <c r="V46" s="27"/>
      <c r="W46" s="26"/>
      <c r="X46" s="31"/>
      <c r="Y46" s="26"/>
      <c r="Z46" s="28"/>
      <c r="AA46" s="28"/>
      <c r="AB46" s="113"/>
      <c r="AC46" s="26"/>
      <c r="AD46" s="58"/>
      <c r="AE46" s="58"/>
      <c r="AF46" s="31"/>
      <c r="AG46" s="31"/>
      <c r="AH46" s="114"/>
      <c r="AI46" s="58"/>
      <c r="AJ46" s="58"/>
      <c r="AK46" s="58"/>
      <c r="AL46" s="29"/>
      <c r="AM46" s="27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8"/>
      <c r="GF46" s="88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8"/>
      <c r="HK46" s="88"/>
      <c r="HL46" s="88"/>
      <c r="HM46" s="88"/>
      <c r="HN46" s="88"/>
      <c r="HO46" s="88"/>
      <c r="HP46" s="88"/>
      <c r="HQ46" s="88"/>
      <c r="HR46" s="88"/>
      <c r="HS46" s="88"/>
      <c r="HT46" s="88"/>
      <c r="HU46" s="88"/>
      <c r="HV46" s="88"/>
      <c r="HW46" s="88"/>
      <c r="HX46" s="88"/>
      <c r="HY46" s="88"/>
      <c r="HZ46" s="88"/>
      <c r="IA46" s="88"/>
      <c r="IB46" s="88"/>
      <c r="IC46" s="88"/>
      <c r="ID46" s="88"/>
      <c r="IE46" s="88"/>
      <c r="IF46" s="88"/>
      <c r="IG46" s="88"/>
      <c r="IH46" s="88"/>
      <c r="II46" s="88"/>
      <c r="IJ46" s="88"/>
      <c r="IK46" s="88"/>
      <c r="IL46" s="88"/>
      <c r="IM46" s="88"/>
      <c r="IN46" s="88"/>
      <c r="IO46" s="88"/>
      <c r="IP46" s="88"/>
      <c r="IQ46" s="88"/>
      <c r="IR46" s="88"/>
      <c r="IS46" s="88"/>
      <c r="IT46" s="88"/>
      <c r="IU46" s="88"/>
      <c r="IV46" s="88"/>
      <c r="IW46" s="88"/>
      <c r="IX46" s="88"/>
      <c r="IY46" s="88"/>
      <c r="IZ46" s="88"/>
      <c r="JA46" s="88"/>
      <c r="JB46" s="88"/>
      <c r="JC46" s="88"/>
      <c r="JD46" s="88"/>
      <c r="JE46" s="88"/>
      <c r="JF46" s="88"/>
      <c r="JG46" s="88"/>
      <c r="JH46" s="88"/>
      <c r="JI46" s="88"/>
      <c r="JJ46" s="88"/>
      <c r="JK46" s="88"/>
      <c r="JL46" s="88"/>
      <c r="JM46" s="88"/>
      <c r="JN46" s="88"/>
      <c r="JO46" s="88"/>
      <c r="JP46" s="88"/>
      <c r="JQ46" s="88"/>
      <c r="JR46" s="88"/>
      <c r="JS46" s="88"/>
      <c r="JT46" s="88"/>
      <c r="JU46" s="88"/>
      <c r="JV46" s="88"/>
      <c r="JW46" s="88"/>
      <c r="JX46" s="88"/>
      <c r="JY46" s="88"/>
      <c r="JZ46" s="88"/>
      <c r="KA46" s="88"/>
      <c r="KB46" s="88"/>
      <c r="KC46" s="88"/>
      <c r="KD46" s="88"/>
      <c r="KE46" s="88"/>
      <c r="KF46" s="88"/>
      <c r="KG46" s="88"/>
      <c r="KH46" s="88"/>
      <c r="KI46" s="88"/>
      <c r="KJ46" s="88"/>
      <c r="KK46" s="88"/>
      <c r="KL46" s="88"/>
      <c r="KM46" s="88"/>
      <c r="KN46" s="88"/>
      <c r="KO46" s="88"/>
      <c r="KP46" s="88"/>
      <c r="KQ46" s="88"/>
      <c r="KR46" s="88"/>
      <c r="KS46" s="88"/>
      <c r="KT46" s="88"/>
      <c r="KU46" s="88"/>
      <c r="KV46" s="88"/>
      <c r="KW46" s="88"/>
      <c r="KX46" s="88"/>
      <c r="KY46" s="88"/>
      <c r="KZ46" s="88"/>
      <c r="LA46" s="88"/>
      <c r="LB46" s="88"/>
      <c r="LC46" s="88"/>
      <c r="LD46" s="88"/>
      <c r="LE46" s="88"/>
      <c r="LF46" s="88"/>
      <c r="LG46" s="88"/>
      <c r="LH46" s="88"/>
      <c r="LI46" s="88"/>
      <c r="LJ46" s="88"/>
      <c r="LK46" s="88"/>
      <c r="LL46" s="88"/>
      <c r="LM46" s="88"/>
      <c r="LN46" s="88"/>
      <c r="LO46" s="88"/>
      <c r="LP46" s="88"/>
      <c r="LQ46" s="88"/>
      <c r="LR46" s="88"/>
      <c r="LS46" s="88"/>
      <c r="LT46" s="88"/>
      <c r="LU46" s="88"/>
      <c r="LV46" s="88"/>
      <c r="LW46" s="88"/>
      <c r="LX46" s="88"/>
      <c r="LY46" s="88"/>
      <c r="LZ46" s="88"/>
      <c r="MA46" s="88"/>
      <c r="MB46" s="88"/>
      <c r="MC46" s="88"/>
      <c r="MD46" s="88"/>
      <c r="ME46" s="88"/>
      <c r="MF46" s="88"/>
      <c r="MG46" s="88"/>
      <c r="MH46" s="88"/>
      <c r="MI46" s="88"/>
      <c r="MJ46" s="88"/>
      <c r="MK46" s="88"/>
      <c r="ML46" s="88"/>
      <c r="MM46" s="88"/>
      <c r="MN46" s="88"/>
      <c r="MO46" s="88"/>
      <c r="MP46" s="88"/>
      <c r="MQ46" s="88"/>
      <c r="MR46" s="88"/>
      <c r="MS46" s="88"/>
      <c r="MT46" s="88"/>
      <c r="MU46" s="88"/>
      <c r="MV46" s="88"/>
      <c r="MW46" s="88"/>
      <c r="MX46" s="88"/>
      <c r="MY46" s="88"/>
      <c r="MZ46" s="88"/>
      <c r="NA46" s="88"/>
      <c r="NB46" s="88"/>
      <c r="NC46" s="88"/>
      <c r="ND46" s="88"/>
      <c r="NE46" s="88"/>
      <c r="NF46" s="88"/>
      <c r="NG46" s="88"/>
      <c r="NH46" s="88"/>
      <c r="NI46" s="88"/>
      <c r="NJ46" s="88"/>
      <c r="NK46" s="88"/>
      <c r="NL46" s="88"/>
      <c r="NM46" s="88"/>
      <c r="NN46" s="88"/>
      <c r="NO46" s="88"/>
      <c r="NP46" s="88"/>
      <c r="NQ46" s="88"/>
      <c r="NR46" s="88"/>
      <c r="NS46" s="88"/>
      <c r="NT46" s="88"/>
      <c r="NU46" s="88"/>
      <c r="NV46" s="88"/>
      <c r="NW46" s="88"/>
      <c r="NX46" s="88"/>
      <c r="NY46" s="88"/>
      <c r="NZ46" s="88"/>
      <c r="OA46" s="88"/>
      <c r="OB46" s="88"/>
      <c r="OC46" s="88"/>
      <c r="OD46" s="88"/>
      <c r="OE46" s="88"/>
      <c r="OF46" s="88"/>
      <c r="OG46" s="88"/>
      <c r="OH46" s="88"/>
      <c r="OI46" s="88"/>
      <c r="OJ46" s="88"/>
      <c r="OK46" s="88"/>
      <c r="OL46" s="88"/>
      <c r="OM46" s="88"/>
      <c r="ON46" s="88"/>
      <c r="OO46" s="88"/>
      <c r="OP46" s="88"/>
      <c r="OQ46" s="88"/>
      <c r="OR46" s="88"/>
      <c r="OS46" s="88"/>
      <c r="OT46" s="88"/>
      <c r="OU46" s="88"/>
      <c r="OV46" s="88"/>
      <c r="OW46" s="88"/>
      <c r="OX46" s="88"/>
      <c r="OY46" s="88"/>
      <c r="OZ46" s="88"/>
      <c r="PA46" s="88"/>
      <c r="PB46" s="88"/>
      <c r="PC46" s="88"/>
      <c r="PD46" s="88"/>
      <c r="PE46" s="88"/>
      <c r="PF46" s="88"/>
      <c r="PG46" s="88"/>
      <c r="PH46" s="88"/>
      <c r="PI46" s="88"/>
      <c r="PJ46" s="88"/>
      <c r="PK46" s="88"/>
      <c r="PL46" s="88"/>
      <c r="PM46" s="88"/>
      <c r="PN46" s="88"/>
      <c r="PO46" s="88"/>
      <c r="PP46" s="88"/>
      <c r="PQ46" s="88"/>
      <c r="PR46" s="88"/>
      <c r="PS46" s="88"/>
      <c r="PT46" s="88"/>
      <c r="PU46" s="88"/>
      <c r="PV46" s="88"/>
      <c r="PW46" s="88"/>
      <c r="PX46" s="88"/>
      <c r="PY46" s="88"/>
      <c r="PZ46" s="88"/>
      <c r="QA46" s="88"/>
      <c r="QB46" s="88"/>
      <c r="QC46" s="88"/>
      <c r="QD46" s="88"/>
      <c r="QE46" s="88"/>
      <c r="QF46" s="88"/>
      <c r="QG46" s="88"/>
      <c r="QH46" s="88"/>
      <c r="QI46" s="88"/>
      <c r="QJ46" s="88"/>
      <c r="QK46" s="88"/>
      <c r="XEG46" s="88"/>
      <c r="XEH46" s="88"/>
      <c r="XEI46" s="88"/>
      <c r="XEJ46" s="88"/>
      <c r="XEK46" s="88"/>
      <c r="XEL46" s="88"/>
      <c r="XEM46" s="88"/>
      <c r="XEN46" s="88"/>
      <c r="XEO46" s="88"/>
      <c r="XEP46" s="88"/>
      <c r="XEQ46" s="88"/>
      <c r="XER46" s="88"/>
      <c r="XES46" s="88"/>
      <c r="XET46" s="88"/>
      <c r="XEU46" s="88"/>
      <c r="XEV46" s="88"/>
      <c r="XEW46" s="88"/>
      <c r="XEX46" s="88"/>
      <c r="XEY46" s="88"/>
      <c r="XEZ46" s="88"/>
      <c r="XFA46" s="88"/>
      <c r="XFB46" s="88"/>
      <c r="XFC46" s="88"/>
      <c r="XFD46" s="88"/>
    </row>
    <row r="47" spans="1:453 16361:16384" x14ac:dyDescent="0.25">
      <c r="A47" s="134"/>
      <c r="B47" s="130"/>
      <c r="C47" s="26"/>
      <c r="D47" s="26"/>
      <c r="E47" s="26"/>
      <c r="F47" s="146"/>
      <c r="G47" s="27"/>
      <c r="H47" s="27"/>
      <c r="I47" s="151"/>
      <c r="J47" s="26"/>
      <c r="K47" s="28"/>
      <c r="L47" s="29"/>
      <c r="M47" s="21"/>
      <c r="N47" s="28"/>
      <c r="O47" s="28"/>
      <c r="P47" s="26"/>
      <c r="Q47" s="26"/>
      <c r="R47" s="26"/>
      <c r="S47" s="26"/>
      <c r="T47" s="26"/>
      <c r="U47" s="26"/>
      <c r="V47" s="14" t="s">
        <v>140</v>
      </c>
      <c r="W47" s="61">
        <v>42359</v>
      </c>
      <c r="X47" s="16">
        <v>11708</v>
      </c>
      <c r="Y47" s="17" t="s">
        <v>199</v>
      </c>
      <c r="Z47" s="15">
        <v>42370</v>
      </c>
      <c r="AA47" s="15">
        <v>42735</v>
      </c>
      <c r="AB47" s="18" t="s">
        <v>106</v>
      </c>
      <c r="AC47" s="17" t="s">
        <v>106</v>
      </c>
      <c r="AD47" s="19">
        <v>0</v>
      </c>
      <c r="AE47" s="19">
        <v>0</v>
      </c>
      <c r="AF47" s="20" t="s">
        <v>106</v>
      </c>
      <c r="AG47" s="20" t="s">
        <v>106</v>
      </c>
      <c r="AH47" s="62">
        <v>0</v>
      </c>
      <c r="AI47" s="19">
        <v>0</v>
      </c>
      <c r="AJ47" s="19">
        <v>136431.66</v>
      </c>
      <c r="AK47" s="19">
        <v>0</v>
      </c>
      <c r="AL47" s="9">
        <v>0</v>
      </c>
      <c r="AM47" s="27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</row>
    <row r="48" spans="1:453 16361:16384" x14ac:dyDescent="0.25">
      <c r="A48" s="134"/>
      <c r="B48" s="130"/>
      <c r="C48" s="26"/>
      <c r="D48" s="26"/>
      <c r="E48" s="26"/>
      <c r="F48" s="146"/>
      <c r="G48" s="27"/>
      <c r="H48" s="27"/>
      <c r="I48" s="151"/>
      <c r="J48" s="26"/>
      <c r="K48" s="28"/>
      <c r="L48" s="29"/>
      <c r="M48" s="21"/>
      <c r="N48" s="28"/>
      <c r="O48" s="28"/>
      <c r="P48" s="26"/>
      <c r="Q48" s="26"/>
      <c r="R48" s="26"/>
      <c r="S48" s="26"/>
      <c r="T48" s="26"/>
      <c r="U48" s="26"/>
      <c r="V48" s="14" t="s">
        <v>141</v>
      </c>
      <c r="W48" s="61">
        <v>42730</v>
      </c>
      <c r="X48" s="16">
        <v>11973</v>
      </c>
      <c r="Y48" s="17" t="s">
        <v>199</v>
      </c>
      <c r="Z48" s="15">
        <v>42736</v>
      </c>
      <c r="AA48" s="61">
        <v>43100</v>
      </c>
      <c r="AB48" s="18" t="s">
        <v>106</v>
      </c>
      <c r="AC48" s="17" t="s">
        <v>106</v>
      </c>
      <c r="AD48" s="19">
        <v>0</v>
      </c>
      <c r="AE48" s="19">
        <v>0</v>
      </c>
      <c r="AF48" s="20" t="s">
        <v>106</v>
      </c>
      <c r="AG48" s="20" t="s">
        <v>106</v>
      </c>
      <c r="AH48" s="115">
        <v>0</v>
      </c>
      <c r="AI48" s="19">
        <v>0</v>
      </c>
      <c r="AJ48" s="19">
        <v>48396</v>
      </c>
      <c r="AK48" s="19">
        <v>0</v>
      </c>
      <c r="AL48" s="9">
        <v>0</v>
      </c>
      <c r="AM48" s="27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</row>
    <row r="49" spans="1:454 16361:16384" s="84" customFormat="1" x14ac:dyDescent="0.25">
      <c r="A49" s="134"/>
      <c r="B49" s="130"/>
      <c r="C49" s="26"/>
      <c r="D49" s="26"/>
      <c r="E49" s="26"/>
      <c r="F49" s="146"/>
      <c r="G49" s="27"/>
      <c r="H49" s="27"/>
      <c r="I49" s="151"/>
      <c r="J49" s="26"/>
      <c r="K49" s="28"/>
      <c r="L49" s="29"/>
      <c r="M49" s="21"/>
      <c r="N49" s="28"/>
      <c r="O49" s="28"/>
      <c r="P49" s="26"/>
      <c r="Q49" s="26"/>
      <c r="R49" s="26"/>
      <c r="S49" s="26"/>
      <c r="T49" s="26"/>
      <c r="U49" s="26"/>
      <c r="V49" s="14" t="s">
        <v>288</v>
      </c>
      <c r="W49" s="61">
        <v>43089</v>
      </c>
      <c r="X49" s="16">
        <v>12212</v>
      </c>
      <c r="Y49" s="17" t="s">
        <v>289</v>
      </c>
      <c r="Z49" s="15">
        <v>43101</v>
      </c>
      <c r="AA49" s="61">
        <v>43465</v>
      </c>
      <c r="AB49" s="18" t="s">
        <v>106</v>
      </c>
      <c r="AC49" s="17" t="s">
        <v>106</v>
      </c>
      <c r="AD49" s="19">
        <v>0</v>
      </c>
      <c r="AE49" s="19">
        <v>0</v>
      </c>
      <c r="AF49" s="20" t="s">
        <v>106</v>
      </c>
      <c r="AG49" s="19" t="s">
        <v>106</v>
      </c>
      <c r="AH49" s="19">
        <v>0</v>
      </c>
      <c r="AI49" s="19">
        <v>0</v>
      </c>
      <c r="AJ49" s="19">
        <v>0</v>
      </c>
      <c r="AK49" s="19">
        <f>8066+4033</f>
        <v>12099</v>
      </c>
      <c r="AL49" s="9">
        <f>AJ47+AJ48+AK49</f>
        <v>196926.66</v>
      </c>
      <c r="AM49" s="27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  <c r="EF49" s="88"/>
      <c r="EG49" s="88"/>
      <c r="EH49" s="88"/>
      <c r="EI49" s="88"/>
      <c r="EJ49" s="88"/>
      <c r="EK49" s="88"/>
      <c r="EL49" s="88"/>
      <c r="EM49" s="88"/>
      <c r="EN49" s="88"/>
      <c r="EO49" s="88"/>
      <c r="EP49" s="88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88"/>
      <c r="FD49" s="88"/>
      <c r="FE49" s="88"/>
      <c r="FF49" s="88"/>
      <c r="FG49" s="88"/>
      <c r="FH49" s="88"/>
      <c r="FI49" s="88"/>
      <c r="FJ49" s="88"/>
      <c r="FK49" s="88"/>
      <c r="FL49" s="88"/>
      <c r="FM49" s="88"/>
      <c r="FN49" s="88"/>
      <c r="FO49" s="88"/>
      <c r="FP49" s="88"/>
      <c r="FQ49" s="88"/>
      <c r="FR49" s="88"/>
      <c r="FS49" s="88"/>
      <c r="FT49" s="88"/>
      <c r="FU49" s="88"/>
      <c r="FV49" s="88"/>
      <c r="FW49" s="88"/>
      <c r="FX49" s="88"/>
      <c r="FY49" s="88"/>
      <c r="FZ49" s="88"/>
      <c r="GA49" s="88"/>
      <c r="GB49" s="88"/>
      <c r="GC49" s="88"/>
      <c r="GD49" s="88"/>
      <c r="GE49" s="88"/>
      <c r="GF49" s="88"/>
      <c r="GG49" s="88"/>
      <c r="GH49" s="88"/>
      <c r="GI49" s="88"/>
      <c r="GJ49" s="88"/>
      <c r="GK49" s="88"/>
      <c r="GL49" s="88"/>
      <c r="GM49" s="88"/>
      <c r="GN49" s="88"/>
      <c r="GO49" s="88"/>
      <c r="GP49" s="88"/>
      <c r="GQ49" s="88"/>
      <c r="GR49" s="88"/>
      <c r="GS49" s="88"/>
      <c r="GT49" s="88"/>
      <c r="GU49" s="88"/>
      <c r="GV49" s="88"/>
      <c r="GW49" s="88"/>
      <c r="GX49" s="88"/>
      <c r="GY49" s="88"/>
      <c r="GZ49" s="88"/>
      <c r="HA49" s="88"/>
      <c r="HB49" s="88"/>
      <c r="HC49" s="88"/>
      <c r="HD49" s="88"/>
      <c r="HE49" s="88"/>
      <c r="HF49" s="88"/>
      <c r="HG49" s="88"/>
      <c r="HH49" s="88"/>
      <c r="HI49" s="88"/>
      <c r="HJ49" s="88"/>
      <c r="HK49" s="88"/>
      <c r="HL49" s="88"/>
      <c r="HM49" s="88"/>
      <c r="HN49" s="88"/>
      <c r="HO49" s="88"/>
      <c r="HP49" s="88"/>
      <c r="HQ49" s="88"/>
      <c r="HR49" s="88"/>
      <c r="HS49" s="88"/>
      <c r="HT49" s="88"/>
      <c r="HU49" s="88"/>
      <c r="HV49" s="88"/>
      <c r="HW49" s="88"/>
      <c r="HX49" s="88"/>
      <c r="HY49" s="88"/>
      <c r="HZ49" s="88"/>
      <c r="IA49" s="88"/>
      <c r="IB49" s="88"/>
      <c r="IC49" s="88"/>
      <c r="ID49" s="88"/>
      <c r="IE49" s="88"/>
      <c r="IF49" s="88"/>
      <c r="IG49" s="88"/>
      <c r="IH49" s="88"/>
      <c r="II49" s="88"/>
      <c r="IJ49" s="88"/>
      <c r="IK49" s="88"/>
      <c r="IL49" s="88"/>
      <c r="IM49" s="88"/>
      <c r="IN49" s="88"/>
      <c r="IO49" s="88"/>
      <c r="IP49" s="88"/>
      <c r="IQ49" s="88"/>
      <c r="IR49" s="88"/>
      <c r="IS49" s="88"/>
      <c r="IT49" s="88"/>
      <c r="IU49" s="88"/>
      <c r="IV49" s="88"/>
      <c r="IW49" s="88"/>
      <c r="IX49" s="88"/>
      <c r="IY49" s="88"/>
      <c r="IZ49" s="88"/>
      <c r="JA49" s="88"/>
      <c r="JB49" s="88"/>
      <c r="JC49" s="88"/>
      <c r="JD49" s="88"/>
      <c r="JE49" s="88"/>
      <c r="JF49" s="88"/>
      <c r="JG49" s="88"/>
      <c r="JH49" s="88"/>
      <c r="JI49" s="88"/>
      <c r="JJ49" s="88"/>
      <c r="JK49" s="88"/>
      <c r="JL49" s="88"/>
      <c r="JM49" s="88"/>
      <c r="JN49" s="88"/>
      <c r="JO49" s="88"/>
      <c r="JP49" s="88"/>
      <c r="JQ49" s="88"/>
      <c r="JR49" s="88"/>
      <c r="JS49" s="88"/>
      <c r="JT49" s="88"/>
      <c r="JU49" s="88"/>
      <c r="JV49" s="88"/>
      <c r="JW49" s="88"/>
      <c r="JX49" s="88"/>
      <c r="JY49" s="88"/>
      <c r="JZ49" s="88"/>
      <c r="KA49" s="88"/>
      <c r="KB49" s="88"/>
      <c r="KC49" s="88"/>
      <c r="KD49" s="88"/>
      <c r="KE49" s="88"/>
      <c r="KF49" s="88"/>
      <c r="KG49" s="88"/>
      <c r="KH49" s="88"/>
      <c r="KI49" s="88"/>
      <c r="KJ49" s="88"/>
      <c r="KK49" s="88"/>
      <c r="KL49" s="88"/>
      <c r="KM49" s="88"/>
      <c r="KN49" s="88"/>
      <c r="KO49" s="88"/>
      <c r="KP49" s="88"/>
      <c r="KQ49" s="88"/>
      <c r="KR49" s="88"/>
      <c r="KS49" s="88"/>
      <c r="KT49" s="88"/>
      <c r="KU49" s="88"/>
      <c r="KV49" s="88"/>
      <c r="KW49" s="88"/>
      <c r="KX49" s="88"/>
      <c r="KY49" s="88"/>
      <c r="KZ49" s="88"/>
      <c r="LA49" s="88"/>
      <c r="LB49" s="88"/>
      <c r="LC49" s="88"/>
      <c r="LD49" s="88"/>
      <c r="LE49" s="88"/>
      <c r="LF49" s="88"/>
      <c r="LG49" s="88"/>
      <c r="LH49" s="88"/>
      <c r="LI49" s="88"/>
      <c r="LJ49" s="88"/>
      <c r="LK49" s="88"/>
      <c r="LL49" s="88"/>
      <c r="LM49" s="88"/>
      <c r="LN49" s="88"/>
      <c r="LO49" s="88"/>
      <c r="LP49" s="88"/>
      <c r="LQ49" s="88"/>
      <c r="LR49" s="88"/>
      <c r="LS49" s="88"/>
      <c r="LT49" s="88"/>
      <c r="LU49" s="88"/>
      <c r="LV49" s="88"/>
      <c r="LW49" s="88"/>
      <c r="LX49" s="88"/>
      <c r="LY49" s="88"/>
      <c r="LZ49" s="88"/>
      <c r="MA49" s="88"/>
      <c r="MB49" s="88"/>
      <c r="MC49" s="88"/>
      <c r="MD49" s="88"/>
      <c r="ME49" s="88"/>
      <c r="MF49" s="88"/>
      <c r="MG49" s="88"/>
      <c r="MH49" s="88"/>
      <c r="MI49" s="88"/>
      <c r="MJ49" s="88"/>
      <c r="MK49" s="88"/>
      <c r="ML49" s="88"/>
      <c r="MM49" s="88"/>
      <c r="MN49" s="88"/>
      <c r="MO49" s="88"/>
      <c r="MP49" s="88"/>
      <c r="MQ49" s="88"/>
      <c r="MR49" s="88"/>
      <c r="MS49" s="88"/>
      <c r="MT49" s="88"/>
      <c r="MU49" s="88"/>
      <c r="MV49" s="88"/>
      <c r="MW49" s="88"/>
      <c r="MX49" s="88"/>
      <c r="MY49" s="88"/>
      <c r="MZ49" s="88"/>
      <c r="NA49" s="88"/>
      <c r="NB49" s="88"/>
      <c r="NC49" s="88"/>
      <c r="ND49" s="88"/>
      <c r="NE49" s="88"/>
      <c r="NF49" s="88"/>
      <c r="NG49" s="88"/>
      <c r="NH49" s="88"/>
      <c r="NI49" s="88"/>
      <c r="NJ49" s="88"/>
      <c r="NK49" s="88"/>
      <c r="NL49" s="88"/>
      <c r="NM49" s="88"/>
      <c r="NN49" s="88"/>
      <c r="NO49" s="88"/>
      <c r="NP49" s="88"/>
      <c r="NQ49" s="88"/>
      <c r="NR49" s="88"/>
      <c r="NS49" s="88"/>
      <c r="NT49" s="88"/>
      <c r="NU49" s="88"/>
      <c r="NV49" s="88"/>
      <c r="NW49" s="88"/>
      <c r="NX49" s="88"/>
      <c r="NY49" s="88"/>
      <c r="NZ49" s="88"/>
      <c r="OA49" s="88"/>
      <c r="OB49" s="88"/>
      <c r="OC49" s="88"/>
      <c r="OD49" s="88"/>
      <c r="OE49" s="88"/>
      <c r="OF49" s="88"/>
      <c r="OG49" s="88"/>
      <c r="OH49" s="88"/>
      <c r="OI49" s="88"/>
      <c r="OJ49" s="88"/>
      <c r="OK49" s="88"/>
      <c r="OL49" s="88"/>
      <c r="OM49" s="88"/>
      <c r="ON49" s="88"/>
      <c r="OO49" s="88"/>
      <c r="OP49" s="88"/>
      <c r="OQ49" s="88"/>
      <c r="OR49" s="88"/>
      <c r="OS49" s="88"/>
      <c r="OT49" s="88"/>
      <c r="OU49" s="88"/>
      <c r="OV49" s="88"/>
      <c r="OW49" s="88"/>
      <c r="OX49" s="88"/>
      <c r="OY49" s="88"/>
      <c r="OZ49" s="88"/>
      <c r="PA49" s="88"/>
      <c r="PB49" s="88"/>
      <c r="PC49" s="88"/>
      <c r="PD49" s="88"/>
      <c r="PE49" s="88"/>
      <c r="PF49" s="88"/>
      <c r="PG49" s="88"/>
      <c r="PH49" s="88"/>
      <c r="PI49" s="88"/>
      <c r="PJ49" s="88"/>
      <c r="PK49" s="88"/>
      <c r="PL49" s="88"/>
      <c r="PM49" s="88"/>
      <c r="PN49" s="88"/>
      <c r="PO49" s="88"/>
      <c r="PP49" s="88"/>
      <c r="PQ49" s="88"/>
      <c r="PR49" s="88"/>
      <c r="PS49" s="88"/>
      <c r="PT49" s="88"/>
      <c r="PU49" s="88"/>
      <c r="PV49" s="88"/>
      <c r="PW49" s="88"/>
      <c r="PX49" s="88"/>
      <c r="PY49" s="88"/>
      <c r="PZ49" s="88"/>
      <c r="QA49" s="88"/>
      <c r="QB49" s="88"/>
      <c r="QC49" s="88"/>
      <c r="QD49" s="88"/>
      <c r="QE49" s="88"/>
      <c r="QF49" s="88"/>
      <c r="QG49" s="88"/>
      <c r="QH49" s="88"/>
      <c r="QI49" s="88"/>
      <c r="QJ49" s="88"/>
      <c r="QK49" s="88"/>
      <c r="XEG49" s="88"/>
      <c r="XEH49" s="88"/>
      <c r="XEI49" s="88"/>
      <c r="XEJ49" s="88"/>
      <c r="XEK49" s="88"/>
      <c r="XEL49" s="88"/>
      <c r="XEM49" s="88"/>
      <c r="XEN49" s="88"/>
      <c r="XEO49" s="88"/>
      <c r="XEP49" s="88"/>
      <c r="XEQ49" s="88"/>
      <c r="XER49" s="88"/>
      <c r="XES49" s="88"/>
      <c r="XET49" s="88"/>
      <c r="XEU49" s="88"/>
      <c r="XEV49" s="88"/>
      <c r="XEW49" s="88"/>
      <c r="XEX49" s="88"/>
      <c r="XEY49" s="88"/>
      <c r="XEZ49" s="88"/>
      <c r="XFA49" s="88"/>
      <c r="XFB49" s="88"/>
      <c r="XFC49" s="88"/>
      <c r="XFD49" s="88"/>
    </row>
    <row r="50" spans="1:454 16361:16384" s="84" customFormat="1" x14ac:dyDescent="0.25">
      <c r="A50" s="134">
        <v>8</v>
      </c>
      <c r="B50" s="130" t="s">
        <v>343</v>
      </c>
      <c r="C50" s="26" t="s">
        <v>160</v>
      </c>
      <c r="D50" s="26" t="s">
        <v>196</v>
      </c>
      <c r="E50" s="26" t="s">
        <v>105</v>
      </c>
      <c r="F50" s="146" t="s">
        <v>119</v>
      </c>
      <c r="G50" s="27" t="s">
        <v>158</v>
      </c>
      <c r="H50" s="27" t="s">
        <v>117</v>
      </c>
      <c r="I50" s="151" t="s">
        <v>113</v>
      </c>
      <c r="J50" s="26" t="s">
        <v>125</v>
      </c>
      <c r="K50" s="28">
        <v>41691</v>
      </c>
      <c r="L50" s="29">
        <v>12000</v>
      </c>
      <c r="M50" s="21">
        <v>11256</v>
      </c>
      <c r="N50" s="28">
        <v>41691</v>
      </c>
      <c r="O50" s="28">
        <v>42004</v>
      </c>
      <c r="P50" s="26" t="s">
        <v>143</v>
      </c>
      <c r="Q50" s="26" t="s">
        <v>106</v>
      </c>
      <c r="R50" s="26" t="s">
        <v>106</v>
      </c>
      <c r="S50" s="26" t="s">
        <v>106</v>
      </c>
      <c r="T50" s="26" t="s">
        <v>103</v>
      </c>
      <c r="U50" s="26" t="s">
        <v>106</v>
      </c>
      <c r="V50" s="14" t="s">
        <v>167</v>
      </c>
      <c r="W50" s="15">
        <v>41981</v>
      </c>
      <c r="X50" s="16">
        <v>11457</v>
      </c>
      <c r="Y50" s="17" t="s">
        <v>149</v>
      </c>
      <c r="Z50" s="15">
        <v>42005</v>
      </c>
      <c r="AA50" s="15">
        <v>42369</v>
      </c>
      <c r="AB50" s="18" t="s">
        <v>106</v>
      </c>
      <c r="AC50" s="17" t="s">
        <v>106</v>
      </c>
      <c r="AD50" s="19">
        <v>0</v>
      </c>
      <c r="AE50" s="19">
        <v>0</v>
      </c>
      <c r="AF50" s="20" t="s">
        <v>106</v>
      </c>
      <c r="AG50" s="19"/>
      <c r="AH50" s="19">
        <v>0</v>
      </c>
      <c r="AI50" s="19">
        <v>0</v>
      </c>
      <c r="AJ50" s="19">
        <v>0</v>
      </c>
      <c r="AK50" s="19">
        <v>0</v>
      </c>
      <c r="AL50" s="9">
        <v>0</v>
      </c>
      <c r="AM50" s="31" t="s">
        <v>120</v>
      </c>
      <c r="AN50" s="21">
        <v>11097</v>
      </c>
      <c r="AO50" s="26" t="s">
        <v>121</v>
      </c>
      <c r="AP50" s="21">
        <v>11256</v>
      </c>
      <c r="AQ50" s="21" t="s">
        <v>106</v>
      </c>
      <c r="AR50" s="21" t="s">
        <v>106</v>
      </c>
      <c r="AS50" s="21" t="s">
        <v>106</v>
      </c>
      <c r="AT50" s="21" t="s">
        <v>106</v>
      </c>
      <c r="AU50" s="21" t="s">
        <v>106</v>
      </c>
      <c r="AV50" s="21" t="s">
        <v>106</v>
      </c>
      <c r="AW50" s="21" t="s">
        <v>106</v>
      </c>
      <c r="AX50" s="21" t="s">
        <v>106</v>
      </c>
      <c r="AY50" s="21" t="s">
        <v>106</v>
      </c>
      <c r="AZ50" s="21" t="s">
        <v>106</v>
      </c>
      <c r="BA50" s="21" t="s">
        <v>106</v>
      </c>
      <c r="BB50" s="21" t="s">
        <v>106</v>
      </c>
      <c r="BC50" s="21" t="s">
        <v>106</v>
      </c>
      <c r="BD50" s="21" t="s">
        <v>106</v>
      </c>
      <c r="BE50" s="21" t="s">
        <v>106</v>
      </c>
      <c r="BF50" s="21" t="s">
        <v>106</v>
      </c>
      <c r="BG50" s="21" t="s">
        <v>106</v>
      </c>
      <c r="BH50" s="21" t="s">
        <v>106</v>
      </c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8"/>
      <c r="FW50" s="88"/>
      <c r="FX50" s="88"/>
      <c r="FY50" s="88"/>
      <c r="FZ50" s="88"/>
      <c r="GA50" s="88"/>
      <c r="GB50" s="88"/>
      <c r="GC50" s="88"/>
      <c r="GD50" s="88"/>
      <c r="GE50" s="88"/>
      <c r="GF50" s="88"/>
      <c r="GG50" s="88"/>
      <c r="GH50" s="88"/>
      <c r="GI50" s="88"/>
      <c r="GJ50" s="88"/>
      <c r="GK50" s="88"/>
      <c r="GL50" s="88"/>
      <c r="GM50" s="88"/>
      <c r="GN50" s="88"/>
      <c r="GO50" s="88"/>
      <c r="GP50" s="88"/>
      <c r="GQ50" s="88"/>
      <c r="GR50" s="88"/>
      <c r="GS50" s="88"/>
      <c r="GT50" s="88"/>
      <c r="GU50" s="88"/>
      <c r="GV50" s="88"/>
      <c r="GW50" s="88"/>
      <c r="GX50" s="88"/>
      <c r="GY50" s="88"/>
      <c r="GZ50" s="88"/>
      <c r="HA50" s="88"/>
      <c r="HB50" s="88"/>
      <c r="HC50" s="88"/>
      <c r="HD50" s="88"/>
      <c r="HE50" s="88"/>
      <c r="HF50" s="88"/>
      <c r="HG50" s="88"/>
      <c r="HH50" s="88"/>
      <c r="HI50" s="88"/>
      <c r="HJ50" s="88"/>
      <c r="HK50" s="88"/>
      <c r="HL50" s="88"/>
      <c r="HM50" s="88"/>
      <c r="HN50" s="88"/>
      <c r="HO50" s="88"/>
      <c r="HP50" s="88"/>
      <c r="HQ50" s="88"/>
      <c r="HR50" s="88"/>
      <c r="HS50" s="88"/>
      <c r="HT50" s="88"/>
      <c r="HU50" s="88"/>
      <c r="HV50" s="88"/>
      <c r="HW50" s="88"/>
      <c r="HX50" s="88"/>
      <c r="HY50" s="88"/>
      <c r="HZ50" s="88"/>
      <c r="IA50" s="88"/>
      <c r="IB50" s="88"/>
      <c r="IC50" s="88"/>
      <c r="ID50" s="88"/>
      <c r="IE50" s="88"/>
      <c r="IF50" s="88"/>
      <c r="IG50" s="88"/>
      <c r="IH50" s="88"/>
      <c r="II50" s="88"/>
      <c r="IJ50" s="88"/>
      <c r="IK50" s="88"/>
      <c r="IL50" s="88"/>
      <c r="IM50" s="88"/>
      <c r="IN50" s="88"/>
      <c r="IO50" s="88"/>
      <c r="IP50" s="88"/>
      <c r="IQ50" s="88"/>
      <c r="IR50" s="88"/>
      <c r="IS50" s="88"/>
      <c r="IT50" s="88"/>
      <c r="IU50" s="88"/>
      <c r="IV50" s="88"/>
      <c r="IW50" s="88"/>
      <c r="IX50" s="88"/>
      <c r="IY50" s="88"/>
      <c r="IZ50" s="88"/>
      <c r="JA50" s="88"/>
      <c r="JB50" s="88"/>
      <c r="JC50" s="88"/>
      <c r="JD50" s="88"/>
      <c r="JE50" s="88"/>
      <c r="JF50" s="88"/>
      <c r="JG50" s="88"/>
      <c r="JH50" s="88"/>
      <c r="JI50" s="88"/>
      <c r="JJ50" s="88"/>
      <c r="JK50" s="88"/>
      <c r="JL50" s="88"/>
      <c r="JM50" s="88"/>
      <c r="JN50" s="88"/>
      <c r="JO50" s="88"/>
      <c r="JP50" s="88"/>
      <c r="JQ50" s="88"/>
      <c r="JR50" s="88"/>
      <c r="JS50" s="88"/>
      <c r="JT50" s="88"/>
      <c r="JU50" s="88"/>
      <c r="JV50" s="88"/>
      <c r="JW50" s="88"/>
      <c r="JX50" s="88"/>
      <c r="JY50" s="88"/>
      <c r="JZ50" s="88"/>
      <c r="KA50" s="88"/>
      <c r="KB50" s="88"/>
      <c r="KC50" s="88"/>
      <c r="KD50" s="88"/>
      <c r="KE50" s="88"/>
      <c r="KF50" s="88"/>
      <c r="KG50" s="88"/>
      <c r="KH50" s="88"/>
      <c r="KI50" s="88"/>
      <c r="KJ50" s="88"/>
      <c r="KK50" s="88"/>
      <c r="KL50" s="88"/>
      <c r="KM50" s="88"/>
      <c r="KN50" s="88"/>
      <c r="KO50" s="88"/>
      <c r="KP50" s="88"/>
      <c r="KQ50" s="88"/>
      <c r="KR50" s="88"/>
      <c r="KS50" s="88"/>
      <c r="KT50" s="88"/>
      <c r="KU50" s="88"/>
      <c r="KV50" s="88"/>
      <c r="KW50" s="88"/>
      <c r="KX50" s="88"/>
      <c r="KY50" s="88"/>
      <c r="KZ50" s="88"/>
      <c r="LA50" s="88"/>
      <c r="LB50" s="88"/>
      <c r="LC50" s="88"/>
      <c r="LD50" s="88"/>
      <c r="LE50" s="88"/>
      <c r="LF50" s="88"/>
      <c r="LG50" s="88"/>
      <c r="LH50" s="88"/>
      <c r="LI50" s="88"/>
      <c r="LJ50" s="88"/>
      <c r="LK50" s="88"/>
      <c r="LL50" s="88"/>
      <c r="LM50" s="88"/>
      <c r="LN50" s="88"/>
      <c r="LO50" s="88"/>
      <c r="LP50" s="88"/>
      <c r="LQ50" s="88"/>
      <c r="LR50" s="88"/>
      <c r="LS50" s="88"/>
      <c r="LT50" s="88"/>
      <c r="LU50" s="88"/>
      <c r="LV50" s="88"/>
      <c r="LW50" s="88"/>
      <c r="LX50" s="88"/>
      <c r="LY50" s="88"/>
      <c r="LZ50" s="88"/>
      <c r="MA50" s="88"/>
      <c r="MB50" s="88"/>
      <c r="MC50" s="88"/>
      <c r="MD50" s="88"/>
      <c r="ME50" s="88"/>
      <c r="MF50" s="88"/>
      <c r="MG50" s="88"/>
      <c r="MH50" s="88"/>
      <c r="MI50" s="88"/>
      <c r="MJ50" s="88"/>
      <c r="MK50" s="88"/>
      <c r="ML50" s="88"/>
      <c r="MM50" s="88"/>
      <c r="MN50" s="88"/>
      <c r="MO50" s="88"/>
      <c r="MP50" s="88"/>
      <c r="MQ50" s="88"/>
      <c r="MR50" s="88"/>
      <c r="MS50" s="88"/>
      <c r="MT50" s="88"/>
      <c r="MU50" s="88"/>
      <c r="MV50" s="88"/>
      <c r="MW50" s="88"/>
      <c r="MX50" s="88"/>
      <c r="MY50" s="88"/>
      <c r="MZ50" s="88"/>
      <c r="NA50" s="88"/>
      <c r="NB50" s="88"/>
      <c r="NC50" s="88"/>
      <c r="ND50" s="88"/>
      <c r="NE50" s="88"/>
      <c r="NF50" s="88"/>
      <c r="NG50" s="88"/>
      <c r="NH50" s="88"/>
      <c r="NI50" s="88"/>
      <c r="NJ50" s="88"/>
      <c r="NK50" s="88"/>
      <c r="NL50" s="88"/>
      <c r="NM50" s="88"/>
      <c r="NN50" s="88"/>
      <c r="NO50" s="88"/>
      <c r="NP50" s="88"/>
      <c r="NQ50" s="88"/>
      <c r="NR50" s="88"/>
      <c r="NS50" s="88"/>
      <c r="NT50" s="88"/>
      <c r="NU50" s="88"/>
      <c r="NV50" s="88"/>
      <c r="NW50" s="88"/>
      <c r="NX50" s="88"/>
      <c r="NY50" s="88"/>
      <c r="NZ50" s="88"/>
      <c r="OA50" s="88"/>
      <c r="OB50" s="88"/>
      <c r="OC50" s="88"/>
      <c r="OD50" s="88"/>
      <c r="OE50" s="88"/>
      <c r="OF50" s="88"/>
      <c r="OG50" s="88"/>
      <c r="OH50" s="88"/>
      <c r="OI50" s="88"/>
      <c r="OJ50" s="88"/>
      <c r="OK50" s="88"/>
      <c r="OL50" s="88"/>
      <c r="OM50" s="88"/>
      <c r="ON50" s="88"/>
      <c r="OO50" s="88"/>
      <c r="OP50" s="88"/>
      <c r="OQ50" s="88"/>
      <c r="OR50" s="88"/>
      <c r="OS50" s="88"/>
      <c r="OT50" s="88"/>
      <c r="OU50" s="88"/>
      <c r="OV50" s="88"/>
      <c r="OW50" s="88"/>
      <c r="OX50" s="88"/>
      <c r="OY50" s="88"/>
      <c r="OZ50" s="88"/>
      <c r="PA50" s="88"/>
      <c r="PB50" s="88"/>
      <c r="PC50" s="88"/>
      <c r="PD50" s="88"/>
      <c r="PE50" s="88"/>
      <c r="PF50" s="88"/>
      <c r="PG50" s="88"/>
      <c r="PH50" s="88"/>
      <c r="PI50" s="88"/>
      <c r="PJ50" s="88"/>
      <c r="PK50" s="88"/>
      <c r="PL50" s="88"/>
      <c r="PM50" s="88"/>
      <c r="PN50" s="88"/>
      <c r="PO50" s="88"/>
      <c r="PP50" s="88"/>
      <c r="PQ50" s="88"/>
      <c r="PR50" s="88"/>
      <c r="PS50" s="88"/>
      <c r="PT50" s="88"/>
      <c r="PU50" s="88"/>
      <c r="PV50" s="88"/>
      <c r="PW50" s="88"/>
      <c r="PX50" s="88"/>
      <c r="PY50" s="88"/>
      <c r="PZ50" s="88"/>
      <c r="QA50" s="88"/>
      <c r="QB50" s="88"/>
      <c r="QC50" s="88"/>
      <c r="QD50" s="88"/>
      <c r="QE50" s="88"/>
      <c r="QF50" s="88"/>
      <c r="QG50" s="88"/>
      <c r="QH50" s="88"/>
      <c r="QI50" s="88"/>
      <c r="QJ50" s="88"/>
      <c r="QK50" s="88"/>
      <c r="XEG50" s="88"/>
      <c r="XEH50" s="88"/>
      <c r="XEI50" s="88"/>
      <c r="XEJ50" s="88"/>
      <c r="XEK50" s="88"/>
      <c r="XEL50" s="88"/>
      <c r="XEM50" s="88"/>
      <c r="XEN50" s="88"/>
      <c r="XEO50" s="88"/>
      <c r="XEP50" s="88"/>
      <c r="XEQ50" s="88"/>
      <c r="XER50" s="88"/>
      <c r="XES50" s="88"/>
      <c r="XET50" s="88"/>
      <c r="XEU50" s="88"/>
      <c r="XEV50" s="88"/>
      <c r="XEW50" s="88"/>
      <c r="XEX50" s="88"/>
      <c r="XEY50" s="88"/>
      <c r="XEZ50" s="88"/>
      <c r="XFA50" s="88"/>
      <c r="XFB50" s="88"/>
      <c r="XFC50" s="88"/>
      <c r="XFD50" s="88"/>
    </row>
    <row r="51" spans="1:454 16361:16384" s="84" customFormat="1" x14ac:dyDescent="0.25">
      <c r="A51" s="134"/>
      <c r="B51" s="130"/>
      <c r="C51" s="26"/>
      <c r="D51" s="26"/>
      <c r="E51" s="26"/>
      <c r="F51" s="146"/>
      <c r="G51" s="27"/>
      <c r="H51" s="27"/>
      <c r="I51" s="151"/>
      <c r="J51" s="26"/>
      <c r="K51" s="28"/>
      <c r="L51" s="29"/>
      <c r="M51" s="21"/>
      <c r="N51" s="28"/>
      <c r="O51" s="28"/>
      <c r="P51" s="26"/>
      <c r="Q51" s="26"/>
      <c r="R51" s="26"/>
      <c r="S51" s="26"/>
      <c r="T51" s="26"/>
      <c r="U51" s="26"/>
      <c r="V51" s="14" t="s">
        <v>183</v>
      </c>
      <c r="W51" s="15">
        <v>42359</v>
      </c>
      <c r="X51" s="16">
        <v>11708</v>
      </c>
      <c r="Y51" s="17" t="s">
        <v>149</v>
      </c>
      <c r="Z51" s="15">
        <v>42370</v>
      </c>
      <c r="AA51" s="15">
        <v>42735</v>
      </c>
      <c r="AB51" s="18" t="s">
        <v>106</v>
      </c>
      <c r="AC51" s="17" t="s">
        <v>106</v>
      </c>
      <c r="AD51" s="19">
        <v>0</v>
      </c>
      <c r="AE51" s="19">
        <v>0</v>
      </c>
      <c r="AF51" s="20" t="s">
        <v>106</v>
      </c>
      <c r="AG51" s="19"/>
      <c r="AH51" s="19">
        <v>0</v>
      </c>
      <c r="AI51" s="19">
        <v>0</v>
      </c>
      <c r="AJ51" s="19">
        <v>28800</v>
      </c>
      <c r="AK51" s="19">
        <v>0</v>
      </c>
      <c r="AL51" s="9">
        <v>0</v>
      </c>
      <c r="AM51" s="31"/>
      <c r="AN51" s="31"/>
      <c r="AO51" s="26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8"/>
      <c r="EK51" s="88"/>
      <c r="EL51" s="88"/>
      <c r="EM51" s="88"/>
      <c r="EN51" s="88"/>
      <c r="EO51" s="88"/>
      <c r="EP51" s="88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88"/>
      <c r="FD51" s="88"/>
      <c r="FE51" s="88"/>
      <c r="FF51" s="88"/>
      <c r="FG51" s="88"/>
      <c r="FH51" s="88"/>
      <c r="FI51" s="88"/>
      <c r="FJ51" s="88"/>
      <c r="FK51" s="88"/>
      <c r="FL51" s="88"/>
      <c r="FM51" s="88"/>
      <c r="FN51" s="88"/>
      <c r="FO51" s="88"/>
      <c r="FP51" s="88"/>
      <c r="FQ51" s="88"/>
      <c r="FR51" s="88"/>
      <c r="FS51" s="88"/>
      <c r="FT51" s="88"/>
      <c r="FU51" s="88"/>
      <c r="FV51" s="88"/>
      <c r="FW51" s="88"/>
      <c r="FX51" s="88"/>
      <c r="FY51" s="88"/>
      <c r="FZ51" s="88"/>
      <c r="GA51" s="88"/>
      <c r="GB51" s="88"/>
      <c r="GC51" s="88"/>
      <c r="GD51" s="88"/>
      <c r="GE51" s="88"/>
      <c r="GF51" s="88"/>
      <c r="GG51" s="88"/>
      <c r="GH51" s="88"/>
      <c r="GI51" s="88"/>
      <c r="GJ51" s="88"/>
      <c r="GK51" s="88"/>
      <c r="GL51" s="88"/>
      <c r="GM51" s="88"/>
      <c r="GN51" s="88"/>
      <c r="GO51" s="88"/>
      <c r="GP51" s="88"/>
      <c r="GQ51" s="88"/>
      <c r="GR51" s="88"/>
      <c r="GS51" s="88"/>
      <c r="GT51" s="88"/>
      <c r="GU51" s="88"/>
      <c r="GV51" s="88"/>
      <c r="GW51" s="88"/>
      <c r="GX51" s="88"/>
      <c r="GY51" s="88"/>
      <c r="GZ51" s="88"/>
      <c r="HA51" s="88"/>
      <c r="HB51" s="88"/>
      <c r="HC51" s="88"/>
      <c r="HD51" s="88"/>
      <c r="HE51" s="88"/>
      <c r="HF51" s="88"/>
      <c r="HG51" s="88"/>
      <c r="HH51" s="88"/>
      <c r="HI51" s="88"/>
      <c r="HJ51" s="88"/>
      <c r="HK51" s="88"/>
      <c r="HL51" s="88"/>
      <c r="HM51" s="88"/>
      <c r="HN51" s="88"/>
      <c r="HO51" s="88"/>
      <c r="HP51" s="88"/>
      <c r="HQ51" s="88"/>
      <c r="HR51" s="88"/>
      <c r="HS51" s="88"/>
      <c r="HT51" s="88"/>
      <c r="HU51" s="88"/>
      <c r="HV51" s="88"/>
      <c r="HW51" s="88"/>
      <c r="HX51" s="88"/>
      <c r="HY51" s="88"/>
      <c r="HZ51" s="88"/>
      <c r="IA51" s="88"/>
      <c r="IB51" s="88"/>
      <c r="IC51" s="88"/>
      <c r="ID51" s="88"/>
      <c r="IE51" s="88"/>
      <c r="IF51" s="88"/>
      <c r="IG51" s="88"/>
      <c r="IH51" s="88"/>
      <c r="II51" s="88"/>
      <c r="IJ51" s="88"/>
      <c r="IK51" s="88"/>
      <c r="IL51" s="88"/>
      <c r="IM51" s="88"/>
      <c r="IN51" s="88"/>
      <c r="IO51" s="88"/>
      <c r="IP51" s="88"/>
      <c r="IQ51" s="88"/>
      <c r="IR51" s="88"/>
      <c r="IS51" s="88"/>
      <c r="IT51" s="88"/>
      <c r="IU51" s="88"/>
      <c r="IV51" s="88"/>
      <c r="IW51" s="88"/>
      <c r="IX51" s="88"/>
      <c r="IY51" s="88"/>
      <c r="IZ51" s="88"/>
      <c r="JA51" s="88"/>
      <c r="JB51" s="88"/>
      <c r="JC51" s="88"/>
      <c r="JD51" s="88"/>
      <c r="JE51" s="88"/>
      <c r="JF51" s="88"/>
      <c r="JG51" s="88"/>
      <c r="JH51" s="88"/>
      <c r="JI51" s="88"/>
      <c r="JJ51" s="88"/>
      <c r="JK51" s="88"/>
      <c r="JL51" s="88"/>
      <c r="JM51" s="88"/>
      <c r="JN51" s="88"/>
      <c r="JO51" s="88"/>
      <c r="JP51" s="88"/>
      <c r="JQ51" s="88"/>
      <c r="JR51" s="88"/>
      <c r="JS51" s="88"/>
      <c r="JT51" s="88"/>
      <c r="JU51" s="88"/>
      <c r="JV51" s="88"/>
      <c r="JW51" s="88"/>
      <c r="JX51" s="88"/>
      <c r="JY51" s="88"/>
      <c r="JZ51" s="88"/>
      <c r="KA51" s="88"/>
      <c r="KB51" s="88"/>
      <c r="KC51" s="88"/>
      <c r="KD51" s="88"/>
      <c r="KE51" s="88"/>
      <c r="KF51" s="88"/>
      <c r="KG51" s="88"/>
      <c r="KH51" s="88"/>
      <c r="KI51" s="88"/>
      <c r="KJ51" s="88"/>
      <c r="KK51" s="88"/>
      <c r="KL51" s="88"/>
      <c r="KM51" s="88"/>
      <c r="KN51" s="88"/>
      <c r="KO51" s="88"/>
      <c r="KP51" s="88"/>
      <c r="KQ51" s="88"/>
      <c r="KR51" s="88"/>
      <c r="KS51" s="88"/>
      <c r="KT51" s="88"/>
      <c r="KU51" s="88"/>
      <c r="KV51" s="88"/>
      <c r="KW51" s="88"/>
      <c r="KX51" s="88"/>
      <c r="KY51" s="88"/>
      <c r="KZ51" s="88"/>
      <c r="LA51" s="88"/>
      <c r="LB51" s="88"/>
      <c r="LC51" s="88"/>
      <c r="LD51" s="88"/>
      <c r="LE51" s="88"/>
      <c r="LF51" s="88"/>
      <c r="LG51" s="88"/>
      <c r="LH51" s="88"/>
      <c r="LI51" s="88"/>
      <c r="LJ51" s="88"/>
      <c r="LK51" s="88"/>
      <c r="LL51" s="88"/>
      <c r="LM51" s="88"/>
      <c r="LN51" s="88"/>
      <c r="LO51" s="88"/>
      <c r="LP51" s="88"/>
      <c r="LQ51" s="88"/>
      <c r="LR51" s="88"/>
      <c r="LS51" s="88"/>
      <c r="LT51" s="88"/>
      <c r="LU51" s="88"/>
      <c r="LV51" s="88"/>
      <c r="LW51" s="88"/>
      <c r="LX51" s="88"/>
      <c r="LY51" s="88"/>
      <c r="LZ51" s="88"/>
      <c r="MA51" s="88"/>
      <c r="MB51" s="88"/>
      <c r="MC51" s="88"/>
      <c r="MD51" s="88"/>
      <c r="ME51" s="88"/>
      <c r="MF51" s="88"/>
      <c r="MG51" s="88"/>
      <c r="MH51" s="88"/>
      <c r="MI51" s="88"/>
      <c r="MJ51" s="88"/>
      <c r="MK51" s="88"/>
      <c r="ML51" s="88"/>
      <c r="MM51" s="88"/>
      <c r="MN51" s="88"/>
      <c r="MO51" s="88"/>
      <c r="MP51" s="88"/>
      <c r="MQ51" s="88"/>
      <c r="MR51" s="88"/>
      <c r="MS51" s="88"/>
      <c r="MT51" s="88"/>
      <c r="MU51" s="88"/>
      <c r="MV51" s="88"/>
      <c r="MW51" s="88"/>
      <c r="MX51" s="88"/>
      <c r="MY51" s="88"/>
      <c r="MZ51" s="88"/>
      <c r="NA51" s="88"/>
      <c r="NB51" s="88"/>
      <c r="NC51" s="88"/>
      <c r="ND51" s="88"/>
      <c r="NE51" s="88"/>
      <c r="NF51" s="88"/>
      <c r="NG51" s="88"/>
      <c r="NH51" s="88"/>
      <c r="NI51" s="88"/>
      <c r="NJ51" s="88"/>
      <c r="NK51" s="88"/>
      <c r="NL51" s="88"/>
      <c r="NM51" s="88"/>
      <c r="NN51" s="88"/>
      <c r="NO51" s="88"/>
      <c r="NP51" s="88"/>
      <c r="NQ51" s="88"/>
      <c r="NR51" s="88"/>
      <c r="NS51" s="88"/>
      <c r="NT51" s="88"/>
      <c r="NU51" s="88"/>
      <c r="NV51" s="88"/>
      <c r="NW51" s="88"/>
      <c r="NX51" s="88"/>
      <c r="NY51" s="88"/>
      <c r="NZ51" s="88"/>
      <c r="OA51" s="88"/>
      <c r="OB51" s="88"/>
      <c r="OC51" s="88"/>
      <c r="OD51" s="88"/>
      <c r="OE51" s="88"/>
      <c r="OF51" s="88"/>
      <c r="OG51" s="88"/>
      <c r="OH51" s="88"/>
      <c r="OI51" s="88"/>
      <c r="OJ51" s="88"/>
      <c r="OK51" s="88"/>
      <c r="OL51" s="88"/>
      <c r="OM51" s="88"/>
      <c r="ON51" s="88"/>
      <c r="OO51" s="88"/>
      <c r="OP51" s="88"/>
      <c r="OQ51" s="88"/>
      <c r="OR51" s="88"/>
      <c r="OS51" s="88"/>
      <c r="OT51" s="88"/>
      <c r="OU51" s="88"/>
      <c r="OV51" s="88"/>
      <c r="OW51" s="88"/>
      <c r="OX51" s="88"/>
      <c r="OY51" s="88"/>
      <c r="OZ51" s="88"/>
      <c r="PA51" s="88"/>
      <c r="PB51" s="88"/>
      <c r="PC51" s="88"/>
      <c r="PD51" s="88"/>
      <c r="PE51" s="88"/>
      <c r="PF51" s="88"/>
      <c r="PG51" s="88"/>
      <c r="PH51" s="88"/>
      <c r="PI51" s="88"/>
      <c r="PJ51" s="88"/>
      <c r="PK51" s="88"/>
      <c r="PL51" s="88"/>
      <c r="PM51" s="88"/>
      <c r="PN51" s="88"/>
      <c r="PO51" s="88"/>
      <c r="PP51" s="88"/>
      <c r="PQ51" s="88"/>
      <c r="PR51" s="88"/>
      <c r="PS51" s="88"/>
      <c r="PT51" s="88"/>
      <c r="PU51" s="88"/>
      <c r="PV51" s="88"/>
      <c r="PW51" s="88"/>
      <c r="PX51" s="88"/>
      <c r="PY51" s="88"/>
      <c r="PZ51" s="88"/>
      <c r="QA51" s="88"/>
      <c r="QB51" s="88"/>
      <c r="QC51" s="88"/>
      <c r="QD51" s="88"/>
      <c r="QE51" s="88"/>
      <c r="QF51" s="88"/>
      <c r="QG51" s="88"/>
      <c r="QH51" s="88"/>
      <c r="QI51" s="88"/>
      <c r="QJ51" s="88"/>
      <c r="QK51" s="88"/>
      <c r="XEG51" s="88"/>
      <c r="XEH51" s="88"/>
      <c r="XEI51" s="88"/>
      <c r="XEJ51" s="88"/>
      <c r="XEK51" s="88"/>
      <c r="XEL51" s="88"/>
      <c r="XEM51" s="88"/>
      <c r="XEN51" s="88"/>
      <c r="XEO51" s="88"/>
      <c r="XEP51" s="88"/>
      <c r="XEQ51" s="88"/>
      <c r="XER51" s="88"/>
      <c r="XES51" s="88"/>
      <c r="XET51" s="88"/>
      <c r="XEU51" s="88"/>
      <c r="XEV51" s="88"/>
      <c r="XEW51" s="88"/>
      <c r="XEX51" s="88"/>
      <c r="XEY51" s="88"/>
      <c r="XEZ51" s="88"/>
      <c r="XFA51" s="88"/>
      <c r="XFB51" s="88"/>
      <c r="XFC51" s="88"/>
      <c r="XFD51" s="88"/>
    </row>
    <row r="52" spans="1:454 16361:16384" s="84" customFormat="1" x14ac:dyDescent="0.25">
      <c r="A52" s="134"/>
      <c r="B52" s="130"/>
      <c r="C52" s="26"/>
      <c r="D52" s="26"/>
      <c r="E52" s="26"/>
      <c r="F52" s="146"/>
      <c r="G52" s="27"/>
      <c r="H52" s="27"/>
      <c r="I52" s="151"/>
      <c r="J52" s="26"/>
      <c r="K52" s="28"/>
      <c r="L52" s="29"/>
      <c r="M52" s="21"/>
      <c r="N52" s="28"/>
      <c r="O52" s="28"/>
      <c r="P52" s="26"/>
      <c r="Q52" s="26"/>
      <c r="R52" s="26"/>
      <c r="S52" s="26"/>
      <c r="T52" s="26"/>
      <c r="U52" s="26"/>
      <c r="V52" s="14" t="s">
        <v>139</v>
      </c>
      <c r="W52" s="15">
        <v>42730</v>
      </c>
      <c r="X52" s="16">
        <v>11965</v>
      </c>
      <c r="Y52" s="17" t="s">
        <v>149</v>
      </c>
      <c r="Z52" s="15">
        <v>42736</v>
      </c>
      <c r="AA52" s="15">
        <v>43100</v>
      </c>
      <c r="AB52" s="18" t="s">
        <v>106</v>
      </c>
      <c r="AC52" s="17" t="s">
        <v>106</v>
      </c>
      <c r="AD52" s="19">
        <v>0</v>
      </c>
      <c r="AE52" s="19">
        <v>0</v>
      </c>
      <c r="AF52" s="20" t="s">
        <v>106</v>
      </c>
      <c r="AG52" s="19"/>
      <c r="AH52" s="19">
        <v>0</v>
      </c>
      <c r="AI52" s="19">
        <v>0</v>
      </c>
      <c r="AJ52" s="19">
        <v>12000</v>
      </c>
      <c r="AK52" s="19">
        <v>0</v>
      </c>
      <c r="AL52" s="9">
        <v>0</v>
      </c>
      <c r="AM52" s="31"/>
      <c r="AN52" s="31"/>
      <c r="AO52" s="26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8"/>
      <c r="FF52" s="88"/>
      <c r="FG52" s="88"/>
      <c r="FH52" s="88"/>
      <c r="FI52" s="88"/>
      <c r="FJ52" s="88"/>
      <c r="FK52" s="88"/>
      <c r="FL52" s="88"/>
      <c r="FM52" s="88"/>
      <c r="FN52" s="88"/>
      <c r="FO52" s="88"/>
      <c r="FP52" s="88"/>
      <c r="FQ52" s="88"/>
      <c r="FR52" s="88"/>
      <c r="FS52" s="88"/>
      <c r="FT52" s="88"/>
      <c r="FU52" s="88"/>
      <c r="FV52" s="88"/>
      <c r="FW52" s="88"/>
      <c r="FX52" s="88"/>
      <c r="FY52" s="88"/>
      <c r="FZ52" s="88"/>
      <c r="GA52" s="88"/>
      <c r="GB52" s="88"/>
      <c r="GC52" s="88"/>
      <c r="GD52" s="88"/>
      <c r="GE52" s="88"/>
      <c r="GF52" s="88"/>
      <c r="GG52" s="88"/>
      <c r="GH52" s="88"/>
      <c r="GI52" s="88"/>
      <c r="GJ52" s="88"/>
      <c r="GK52" s="88"/>
      <c r="GL52" s="88"/>
      <c r="GM52" s="88"/>
      <c r="GN52" s="88"/>
      <c r="GO52" s="88"/>
      <c r="GP52" s="88"/>
      <c r="GQ52" s="88"/>
      <c r="GR52" s="88"/>
      <c r="GS52" s="88"/>
      <c r="GT52" s="88"/>
      <c r="GU52" s="88"/>
      <c r="GV52" s="88"/>
      <c r="GW52" s="88"/>
      <c r="GX52" s="88"/>
      <c r="GY52" s="88"/>
      <c r="GZ52" s="88"/>
      <c r="HA52" s="88"/>
      <c r="HB52" s="88"/>
      <c r="HC52" s="88"/>
      <c r="HD52" s="88"/>
      <c r="HE52" s="88"/>
      <c r="HF52" s="88"/>
      <c r="HG52" s="88"/>
      <c r="HH52" s="88"/>
      <c r="HI52" s="88"/>
      <c r="HJ52" s="88"/>
      <c r="HK52" s="88"/>
      <c r="HL52" s="88"/>
      <c r="HM52" s="88"/>
      <c r="HN52" s="88"/>
      <c r="HO52" s="88"/>
      <c r="HP52" s="88"/>
      <c r="HQ52" s="88"/>
      <c r="HR52" s="88"/>
      <c r="HS52" s="88"/>
      <c r="HT52" s="88"/>
      <c r="HU52" s="88"/>
      <c r="HV52" s="88"/>
      <c r="HW52" s="88"/>
      <c r="HX52" s="88"/>
      <c r="HY52" s="88"/>
      <c r="HZ52" s="88"/>
      <c r="IA52" s="88"/>
      <c r="IB52" s="88"/>
      <c r="IC52" s="88"/>
      <c r="ID52" s="88"/>
      <c r="IE52" s="88"/>
      <c r="IF52" s="88"/>
      <c r="IG52" s="88"/>
      <c r="IH52" s="88"/>
      <c r="II52" s="88"/>
      <c r="IJ52" s="88"/>
      <c r="IK52" s="88"/>
      <c r="IL52" s="88"/>
      <c r="IM52" s="88"/>
      <c r="IN52" s="88"/>
      <c r="IO52" s="88"/>
      <c r="IP52" s="88"/>
      <c r="IQ52" s="88"/>
      <c r="IR52" s="88"/>
      <c r="IS52" s="88"/>
      <c r="IT52" s="88"/>
      <c r="IU52" s="88"/>
      <c r="IV52" s="88"/>
      <c r="IW52" s="88"/>
      <c r="IX52" s="88"/>
      <c r="IY52" s="88"/>
      <c r="IZ52" s="88"/>
      <c r="JA52" s="88"/>
      <c r="JB52" s="88"/>
      <c r="JC52" s="88"/>
      <c r="JD52" s="88"/>
      <c r="JE52" s="88"/>
      <c r="JF52" s="88"/>
      <c r="JG52" s="88"/>
      <c r="JH52" s="88"/>
      <c r="JI52" s="88"/>
      <c r="JJ52" s="88"/>
      <c r="JK52" s="88"/>
      <c r="JL52" s="88"/>
      <c r="JM52" s="88"/>
      <c r="JN52" s="88"/>
      <c r="JO52" s="88"/>
      <c r="JP52" s="88"/>
      <c r="JQ52" s="88"/>
      <c r="JR52" s="88"/>
      <c r="JS52" s="88"/>
      <c r="JT52" s="88"/>
      <c r="JU52" s="88"/>
      <c r="JV52" s="88"/>
      <c r="JW52" s="88"/>
      <c r="JX52" s="88"/>
      <c r="JY52" s="88"/>
      <c r="JZ52" s="88"/>
      <c r="KA52" s="88"/>
      <c r="KB52" s="88"/>
      <c r="KC52" s="88"/>
      <c r="KD52" s="88"/>
      <c r="KE52" s="88"/>
      <c r="KF52" s="88"/>
      <c r="KG52" s="88"/>
      <c r="KH52" s="88"/>
      <c r="KI52" s="88"/>
      <c r="KJ52" s="88"/>
      <c r="KK52" s="88"/>
      <c r="KL52" s="88"/>
      <c r="KM52" s="88"/>
      <c r="KN52" s="88"/>
      <c r="KO52" s="88"/>
      <c r="KP52" s="88"/>
      <c r="KQ52" s="88"/>
      <c r="KR52" s="88"/>
      <c r="KS52" s="88"/>
      <c r="KT52" s="88"/>
      <c r="KU52" s="88"/>
      <c r="KV52" s="88"/>
      <c r="KW52" s="88"/>
      <c r="KX52" s="88"/>
      <c r="KY52" s="88"/>
      <c r="KZ52" s="88"/>
      <c r="LA52" s="88"/>
      <c r="LB52" s="88"/>
      <c r="LC52" s="88"/>
      <c r="LD52" s="88"/>
      <c r="LE52" s="88"/>
      <c r="LF52" s="88"/>
      <c r="LG52" s="88"/>
      <c r="LH52" s="88"/>
      <c r="LI52" s="88"/>
      <c r="LJ52" s="88"/>
      <c r="LK52" s="88"/>
      <c r="LL52" s="88"/>
      <c r="LM52" s="88"/>
      <c r="LN52" s="88"/>
      <c r="LO52" s="88"/>
      <c r="LP52" s="88"/>
      <c r="LQ52" s="88"/>
      <c r="LR52" s="88"/>
      <c r="LS52" s="88"/>
      <c r="LT52" s="88"/>
      <c r="LU52" s="88"/>
      <c r="LV52" s="88"/>
      <c r="LW52" s="88"/>
      <c r="LX52" s="88"/>
      <c r="LY52" s="88"/>
      <c r="LZ52" s="88"/>
      <c r="MA52" s="88"/>
      <c r="MB52" s="88"/>
      <c r="MC52" s="88"/>
      <c r="MD52" s="88"/>
      <c r="ME52" s="88"/>
      <c r="MF52" s="88"/>
      <c r="MG52" s="88"/>
      <c r="MH52" s="88"/>
      <c r="MI52" s="88"/>
      <c r="MJ52" s="88"/>
      <c r="MK52" s="88"/>
      <c r="ML52" s="88"/>
      <c r="MM52" s="88"/>
      <c r="MN52" s="88"/>
      <c r="MO52" s="88"/>
      <c r="MP52" s="88"/>
      <c r="MQ52" s="88"/>
      <c r="MR52" s="88"/>
      <c r="MS52" s="88"/>
      <c r="MT52" s="88"/>
      <c r="MU52" s="88"/>
      <c r="MV52" s="88"/>
      <c r="MW52" s="88"/>
      <c r="MX52" s="88"/>
      <c r="MY52" s="88"/>
      <c r="MZ52" s="88"/>
      <c r="NA52" s="88"/>
      <c r="NB52" s="88"/>
      <c r="NC52" s="88"/>
      <c r="ND52" s="88"/>
      <c r="NE52" s="88"/>
      <c r="NF52" s="88"/>
      <c r="NG52" s="88"/>
      <c r="NH52" s="88"/>
      <c r="NI52" s="88"/>
      <c r="NJ52" s="88"/>
      <c r="NK52" s="88"/>
      <c r="NL52" s="88"/>
      <c r="NM52" s="88"/>
      <c r="NN52" s="88"/>
      <c r="NO52" s="88"/>
      <c r="NP52" s="88"/>
      <c r="NQ52" s="88"/>
      <c r="NR52" s="88"/>
      <c r="NS52" s="88"/>
      <c r="NT52" s="88"/>
      <c r="NU52" s="88"/>
      <c r="NV52" s="88"/>
      <c r="NW52" s="88"/>
      <c r="NX52" s="88"/>
      <c r="NY52" s="88"/>
      <c r="NZ52" s="88"/>
      <c r="OA52" s="88"/>
      <c r="OB52" s="88"/>
      <c r="OC52" s="88"/>
      <c r="OD52" s="88"/>
      <c r="OE52" s="88"/>
      <c r="OF52" s="88"/>
      <c r="OG52" s="88"/>
      <c r="OH52" s="88"/>
      <c r="OI52" s="88"/>
      <c r="OJ52" s="88"/>
      <c r="OK52" s="88"/>
      <c r="OL52" s="88"/>
      <c r="OM52" s="88"/>
      <c r="ON52" s="88"/>
      <c r="OO52" s="88"/>
      <c r="OP52" s="88"/>
      <c r="OQ52" s="88"/>
      <c r="OR52" s="88"/>
      <c r="OS52" s="88"/>
      <c r="OT52" s="88"/>
      <c r="OU52" s="88"/>
      <c r="OV52" s="88"/>
      <c r="OW52" s="88"/>
      <c r="OX52" s="88"/>
      <c r="OY52" s="88"/>
      <c r="OZ52" s="88"/>
      <c r="PA52" s="88"/>
      <c r="PB52" s="88"/>
      <c r="PC52" s="88"/>
      <c r="PD52" s="88"/>
      <c r="PE52" s="88"/>
      <c r="PF52" s="88"/>
      <c r="PG52" s="88"/>
      <c r="PH52" s="88"/>
      <c r="PI52" s="88"/>
      <c r="PJ52" s="88"/>
      <c r="PK52" s="88"/>
      <c r="PL52" s="88"/>
      <c r="PM52" s="88"/>
      <c r="PN52" s="88"/>
      <c r="PO52" s="88"/>
      <c r="PP52" s="88"/>
      <c r="PQ52" s="88"/>
      <c r="PR52" s="88"/>
      <c r="PS52" s="88"/>
      <c r="PT52" s="88"/>
      <c r="PU52" s="88"/>
      <c r="PV52" s="88"/>
      <c r="PW52" s="88"/>
      <c r="PX52" s="88"/>
      <c r="PY52" s="88"/>
      <c r="PZ52" s="88"/>
      <c r="QA52" s="88"/>
      <c r="QB52" s="88"/>
      <c r="QC52" s="88"/>
      <c r="QD52" s="88"/>
      <c r="QE52" s="88"/>
      <c r="QF52" s="88"/>
      <c r="QG52" s="88"/>
      <c r="QH52" s="88"/>
      <c r="QI52" s="88"/>
      <c r="QJ52" s="88"/>
      <c r="QK52" s="88"/>
      <c r="XEG52" s="88"/>
      <c r="XEH52" s="88"/>
      <c r="XEI52" s="88"/>
      <c r="XEJ52" s="88"/>
      <c r="XEK52" s="88"/>
      <c r="XEL52" s="88"/>
      <c r="XEM52" s="88"/>
      <c r="XEN52" s="88"/>
      <c r="XEO52" s="88"/>
      <c r="XEP52" s="88"/>
      <c r="XEQ52" s="88"/>
      <c r="XER52" s="88"/>
      <c r="XES52" s="88"/>
      <c r="XET52" s="88"/>
      <c r="XEU52" s="88"/>
      <c r="XEV52" s="88"/>
      <c r="XEW52" s="88"/>
      <c r="XEX52" s="88"/>
      <c r="XEY52" s="88"/>
      <c r="XEZ52" s="88"/>
      <c r="XFA52" s="88"/>
      <c r="XFB52" s="88"/>
      <c r="XFC52" s="88"/>
      <c r="XFD52" s="88"/>
    </row>
    <row r="53" spans="1:454 16361:16384" s="84" customFormat="1" x14ac:dyDescent="0.25">
      <c r="A53" s="134"/>
      <c r="B53" s="130"/>
      <c r="C53" s="26"/>
      <c r="D53" s="26"/>
      <c r="E53" s="26"/>
      <c r="F53" s="146"/>
      <c r="G53" s="27"/>
      <c r="H53" s="27"/>
      <c r="I53" s="151"/>
      <c r="J53" s="26"/>
      <c r="K53" s="28"/>
      <c r="L53" s="29"/>
      <c r="M53" s="21"/>
      <c r="N53" s="28"/>
      <c r="O53" s="28"/>
      <c r="P53" s="26"/>
      <c r="Q53" s="26"/>
      <c r="R53" s="26"/>
      <c r="S53" s="26"/>
      <c r="T53" s="26"/>
      <c r="U53" s="26"/>
      <c r="V53" s="14" t="s">
        <v>140</v>
      </c>
      <c r="W53" s="15">
        <v>43017</v>
      </c>
      <c r="X53" s="16">
        <v>12164</v>
      </c>
      <c r="Y53" s="17" t="s">
        <v>340</v>
      </c>
      <c r="Z53" s="15">
        <v>42979</v>
      </c>
      <c r="AA53" s="15">
        <v>43070</v>
      </c>
      <c r="AB53" s="18" t="s">
        <v>106</v>
      </c>
      <c r="AC53" s="63">
        <v>0.5</v>
      </c>
      <c r="AD53" s="19">
        <v>0</v>
      </c>
      <c r="AE53" s="19">
        <v>6000</v>
      </c>
      <c r="AF53" s="20" t="s">
        <v>106</v>
      </c>
      <c r="AG53" s="19"/>
      <c r="AH53" s="19">
        <v>0</v>
      </c>
      <c r="AI53" s="19">
        <v>7200</v>
      </c>
      <c r="AJ53" s="19">
        <v>0</v>
      </c>
      <c r="AK53" s="19">
        <v>0</v>
      </c>
      <c r="AL53" s="9">
        <v>0</v>
      </c>
      <c r="AM53" s="31"/>
      <c r="AN53" s="31"/>
      <c r="AO53" s="26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  <c r="EF53" s="88"/>
      <c r="EG53" s="88"/>
      <c r="EH53" s="88"/>
      <c r="EI53" s="88"/>
      <c r="EJ53" s="88"/>
      <c r="EK53" s="88"/>
      <c r="EL53" s="88"/>
      <c r="EM53" s="88"/>
      <c r="EN53" s="88"/>
      <c r="EO53" s="88"/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88"/>
      <c r="FQ53" s="88"/>
      <c r="FR53" s="88"/>
      <c r="FS53" s="88"/>
      <c r="FT53" s="88"/>
      <c r="FU53" s="88"/>
      <c r="FV53" s="88"/>
      <c r="FW53" s="88"/>
      <c r="FX53" s="88"/>
      <c r="FY53" s="88"/>
      <c r="FZ53" s="88"/>
      <c r="GA53" s="88"/>
      <c r="GB53" s="88"/>
      <c r="GC53" s="88"/>
      <c r="GD53" s="88"/>
      <c r="GE53" s="88"/>
      <c r="GF53" s="88"/>
      <c r="GG53" s="88"/>
      <c r="GH53" s="88"/>
      <c r="GI53" s="88"/>
      <c r="GJ53" s="88"/>
      <c r="GK53" s="88"/>
      <c r="GL53" s="88"/>
      <c r="GM53" s="88"/>
      <c r="GN53" s="88"/>
      <c r="GO53" s="88"/>
      <c r="GP53" s="88"/>
      <c r="GQ53" s="88"/>
      <c r="GR53" s="88"/>
      <c r="GS53" s="88"/>
      <c r="GT53" s="88"/>
      <c r="GU53" s="88"/>
      <c r="GV53" s="88"/>
      <c r="GW53" s="88"/>
      <c r="GX53" s="88"/>
      <c r="GY53" s="88"/>
      <c r="GZ53" s="88"/>
      <c r="HA53" s="88"/>
      <c r="HB53" s="88"/>
      <c r="HC53" s="88"/>
      <c r="HD53" s="88"/>
      <c r="HE53" s="88"/>
      <c r="HF53" s="88"/>
      <c r="HG53" s="88"/>
      <c r="HH53" s="88"/>
      <c r="HI53" s="88"/>
      <c r="HJ53" s="88"/>
      <c r="HK53" s="88"/>
      <c r="HL53" s="88"/>
      <c r="HM53" s="88"/>
      <c r="HN53" s="88"/>
      <c r="HO53" s="88"/>
      <c r="HP53" s="88"/>
      <c r="HQ53" s="88"/>
      <c r="HR53" s="88"/>
      <c r="HS53" s="88"/>
      <c r="HT53" s="88"/>
      <c r="HU53" s="88"/>
      <c r="HV53" s="88"/>
      <c r="HW53" s="88"/>
      <c r="HX53" s="88"/>
      <c r="HY53" s="88"/>
      <c r="HZ53" s="88"/>
      <c r="IA53" s="88"/>
      <c r="IB53" s="88"/>
      <c r="IC53" s="88"/>
      <c r="ID53" s="88"/>
      <c r="IE53" s="88"/>
      <c r="IF53" s="88"/>
      <c r="IG53" s="88"/>
      <c r="IH53" s="88"/>
      <c r="II53" s="88"/>
      <c r="IJ53" s="88"/>
      <c r="IK53" s="88"/>
      <c r="IL53" s="88"/>
      <c r="IM53" s="88"/>
      <c r="IN53" s="88"/>
      <c r="IO53" s="88"/>
      <c r="IP53" s="88"/>
      <c r="IQ53" s="88"/>
      <c r="IR53" s="88"/>
      <c r="IS53" s="88"/>
      <c r="IT53" s="88"/>
      <c r="IU53" s="88"/>
      <c r="IV53" s="88"/>
      <c r="IW53" s="88"/>
      <c r="IX53" s="88"/>
      <c r="IY53" s="88"/>
      <c r="IZ53" s="88"/>
      <c r="JA53" s="88"/>
      <c r="JB53" s="88"/>
      <c r="JC53" s="88"/>
      <c r="JD53" s="88"/>
      <c r="JE53" s="88"/>
      <c r="JF53" s="88"/>
      <c r="JG53" s="88"/>
      <c r="JH53" s="88"/>
      <c r="JI53" s="88"/>
      <c r="JJ53" s="88"/>
      <c r="JK53" s="88"/>
      <c r="JL53" s="88"/>
      <c r="JM53" s="88"/>
      <c r="JN53" s="88"/>
      <c r="JO53" s="88"/>
      <c r="JP53" s="88"/>
      <c r="JQ53" s="88"/>
      <c r="JR53" s="88"/>
      <c r="JS53" s="88"/>
      <c r="JT53" s="88"/>
      <c r="JU53" s="88"/>
      <c r="JV53" s="88"/>
      <c r="JW53" s="88"/>
      <c r="JX53" s="88"/>
      <c r="JY53" s="88"/>
      <c r="JZ53" s="88"/>
      <c r="KA53" s="88"/>
      <c r="KB53" s="88"/>
      <c r="KC53" s="88"/>
      <c r="KD53" s="88"/>
      <c r="KE53" s="88"/>
      <c r="KF53" s="88"/>
      <c r="KG53" s="88"/>
      <c r="KH53" s="88"/>
      <c r="KI53" s="88"/>
      <c r="KJ53" s="88"/>
      <c r="KK53" s="88"/>
      <c r="KL53" s="88"/>
      <c r="KM53" s="88"/>
      <c r="KN53" s="88"/>
      <c r="KO53" s="88"/>
      <c r="KP53" s="88"/>
      <c r="KQ53" s="88"/>
      <c r="KR53" s="88"/>
      <c r="KS53" s="88"/>
      <c r="KT53" s="88"/>
      <c r="KU53" s="88"/>
      <c r="KV53" s="88"/>
      <c r="KW53" s="88"/>
      <c r="KX53" s="88"/>
      <c r="KY53" s="88"/>
      <c r="KZ53" s="88"/>
      <c r="LA53" s="88"/>
      <c r="LB53" s="88"/>
      <c r="LC53" s="88"/>
      <c r="LD53" s="88"/>
      <c r="LE53" s="88"/>
      <c r="LF53" s="88"/>
      <c r="LG53" s="88"/>
      <c r="LH53" s="88"/>
      <c r="LI53" s="88"/>
      <c r="LJ53" s="88"/>
      <c r="LK53" s="88"/>
      <c r="LL53" s="88"/>
      <c r="LM53" s="88"/>
      <c r="LN53" s="88"/>
      <c r="LO53" s="88"/>
      <c r="LP53" s="88"/>
      <c r="LQ53" s="88"/>
      <c r="LR53" s="88"/>
      <c r="LS53" s="88"/>
      <c r="LT53" s="88"/>
      <c r="LU53" s="88"/>
      <c r="LV53" s="88"/>
      <c r="LW53" s="88"/>
      <c r="LX53" s="88"/>
      <c r="LY53" s="88"/>
      <c r="LZ53" s="88"/>
      <c r="MA53" s="88"/>
      <c r="MB53" s="88"/>
      <c r="MC53" s="88"/>
      <c r="MD53" s="88"/>
      <c r="ME53" s="88"/>
      <c r="MF53" s="88"/>
      <c r="MG53" s="88"/>
      <c r="MH53" s="88"/>
      <c r="MI53" s="88"/>
      <c r="MJ53" s="88"/>
      <c r="MK53" s="88"/>
      <c r="ML53" s="88"/>
      <c r="MM53" s="88"/>
      <c r="MN53" s="88"/>
      <c r="MO53" s="88"/>
      <c r="MP53" s="88"/>
      <c r="MQ53" s="88"/>
      <c r="MR53" s="88"/>
      <c r="MS53" s="88"/>
      <c r="MT53" s="88"/>
      <c r="MU53" s="88"/>
      <c r="MV53" s="88"/>
      <c r="MW53" s="88"/>
      <c r="MX53" s="88"/>
      <c r="MY53" s="88"/>
      <c r="MZ53" s="88"/>
      <c r="NA53" s="88"/>
      <c r="NB53" s="88"/>
      <c r="NC53" s="88"/>
      <c r="ND53" s="88"/>
      <c r="NE53" s="88"/>
      <c r="NF53" s="88"/>
      <c r="NG53" s="88"/>
      <c r="NH53" s="88"/>
      <c r="NI53" s="88"/>
      <c r="NJ53" s="88"/>
      <c r="NK53" s="88"/>
      <c r="NL53" s="88"/>
      <c r="NM53" s="88"/>
      <c r="NN53" s="88"/>
      <c r="NO53" s="88"/>
      <c r="NP53" s="88"/>
      <c r="NQ53" s="88"/>
      <c r="NR53" s="88"/>
      <c r="NS53" s="88"/>
      <c r="NT53" s="88"/>
      <c r="NU53" s="88"/>
      <c r="NV53" s="88"/>
      <c r="NW53" s="88"/>
      <c r="NX53" s="88"/>
      <c r="NY53" s="88"/>
      <c r="NZ53" s="88"/>
      <c r="OA53" s="88"/>
      <c r="OB53" s="88"/>
      <c r="OC53" s="88"/>
      <c r="OD53" s="88"/>
      <c r="OE53" s="88"/>
      <c r="OF53" s="88"/>
      <c r="OG53" s="88"/>
      <c r="OH53" s="88"/>
      <c r="OI53" s="88"/>
      <c r="OJ53" s="88"/>
      <c r="OK53" s="88"/>
      <c r="OL53" s="88"/>
      <c r="OM53" s="88"/>
      <c r="ON53" s="88"/>
      <c r="OO53" s="88"/>
      <c r="OP53" s="88"/>
      <c r="OQ53" s="88"/>
      <c r="OR53" s="88"/>
      <c r="OS53" s="88"/>
      <c r="OT53" s="88"/>
      <c r="OU53" s="88"/>
      <c r="OV53" s="88"/>
      <c r="OW53" s="88"/>
      <c r="OX53" s="88"/>
      <c r="OY53" s="88"/>
      <c r="OZ53" s="88"/>
      <c r="PA53" s="88"/>
      <c r="PB53" s="88"/>
      <c r="PC53" s="88"/>
      <c r="PD53" s="88"/>
      <c r="PE53" s="88"/>
      <c r="PF53" s="88"/>
      <c r="PG53" s="88"/>
      <c r="PH53" s="88"/>
      <c r="PI53" s="88"/>
      <c r="PJ53" s="88"/>
      <c r="PK53" s="88"/>
      <c r="PL53" s="88"/>
      <c r="PM53" s="88"/>
      <c r="PN53" s="88"/>
      <c r="PO53" s="88"/>
      <c r="PP53" s="88"/>
      <c r="PQ53" s="88"/>
      <c r="PR53" s="88"/>
      <c r="PS53" s="88"/>
      <c r="PT53" s="88"/>
      <c r="PU53" s="88"/>
      <c r="PV53" s="88"/>
      <c r="PW53" s="88"/>
      <c r="PX53" s="88"/>
      <c r="PY53" s="88"/>
      <c r="PZ53" s="88"/>
      <c r="QA53" s="88"/>
      <c r="QB53" s="88"/>
      <c r="QC53" s="88"/>
      <c r="QD53" s="88"/>
      <c r="QE53" s="88"/>
      <c r="QF53" s="88"/>
      <c r="QG53" s="88"/>
      <c r="QH53" s="88"/>
      <c r="QI53" s="88"/>
      <c r="QJ53" s="88"/>
      <c r="QK53" s="88"/>
      <c r="XEG53" s="88"/>
      <c r="XEH53" s="88"/>
      <c r="XEI53" s="88"/>
      <c r="XEJ53" s="88"/>
      <c r="XEK53" s="88"/>
      <c r="XEL53" s="88"/>
      <c r="XEM53" s="88"/>
      <c r="XEN53" s="88"/>
      <c r="XEO53" s="88"/>
      <c r="XEP53" s="88"/>
      <c r="XEQ53" s="88"/>
      <c r="XER53" s="88"/>
      <c r="XES53" s="88"/>
      <c r="XET53" s="88"/>
      <c r="XEU53" s="88"/>
      <c r="XEV53" s="88"/>
      <c r="XEW53" s="88"/>
      <c r="XEX53" s="88"/>
      <c r="XEY53" s="88"/>
      <c r="XEZ53" s="88"/>
      <c r="XFA53" s="88"/>
      <c r="XFB53" s="88"/>
      <c r="XFC53" s="88"/>
      <c r="XFD53" s="88"/>
    </row>
    <row r="54" spans="1:454 16361:16384" s="84" customFormat="1" x14ac:dyDescent="0.25">
      <c r="A54" s="134"/>
      <c r="B54" s="130"/>
      <c r="C54" s="26"/>
      <c r="D54" s="26"/>
      <c r="E54" s="26"/>
      <c r="F54" s="146"/>
      <c r="G54" s="27"/>
      <c r="H54" s="27"/>
      <c r="I54" s="151"/>
      <c r="J54" s="26"/>
      <c r="K54" s="28"/>
      <c r="L54" s="29"/>
      <c r="M54" s="21"/>
      <c r="N54" s="28"/>
      <c r="O54" s="28"/>
      <c r="P54" s="26"/>
      <c r="Q54" s="26"/>
      <c r="R54" s="26"/>
      <c r="S54" s="26"/>
      <c r="T54" s="26"/>
      <c r="U54" s="26"/>
      <c r="V54" s="14" t="s">
        <v>141</v>
      </c>
      <c r="W54" s="15">
        <v>43089</v>
      </c>
      <c r="X54" s="16">
        <v>12212</v>
      </c>
      <c r="Y54" s="17" t="s">
        <v>289</v>
      </c>
      <c r="Z54" s="15">
        <v>43101</v>
      </c>
      <c r="AA54" s="15">
        <v>43465</v>
      </c>
      <c r="AB54" s="18" t="s">
        <v>106</v>
      </c>
      <c r="AC54" s="17" t="s">
        <v>106</v>
      </c>
      <c r="AD54" s="19">
        <v>0</v>
      </c>
      <c r="AE54" s="19">
        <v>0</v>
      </c>
      <c r="AF54" s="20" t="s">
        <v>106</v>
      </c>
      <c r="AG54" s="19" t="s">
        <v>106</v>
      </c>
      <c r="AH54" s="19">
        <v>0</v>
      </c>
      <c r="AI54" s="19">
        <v>0</v>
      </c>
      <c r="AJ54" s="19">
        <v>0</v>
      </c>
      <c r="AK54" s="19">
        <f>1200+600</f>
        <v>1800</v>
      </c>
      <c r="AL54" s="9">
        <f>AJ51+AJ52+AK54</f>
        <v>42600</v>
      </c>
      <c r="AM54" s="31"/>
      <c r="AN54" s="31"/>
      <c r="AO54" s="26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88"/>
      <c r="DN54" s="88"/>
      <c r="DO54" s="88"/>
      <c r="DP54" s="88"/>
      <c r="DQ54" s="88"/>
      <c r="DR54" s="88"/>
      <c r="DS54" s="88"/>
      <c r="DT54" s="88"/>
      <c r="DU54" s="88"/>
      <c r="DV54" s="88"/>
      <c r="DW54" s="88"/>
      <c r="DX54" s="88"/>
      <c r="DY54" s="88"/>
      <c r="DZ54" s="88"/>
      <c r="EA54" s="88"/>
      <c r="EB54" s="88"/>
      <c r="EC54" s="88"/>
      <c r="ED54" s="88"/>
      <c r="EE54" s="88"/>
      <c r="EF54" s="88"/>
      <c r="EG54" s="88"/>
      <c r="EH54" s="88"/>
      <c r="EI54" s="88"/>
      <c r="EJ54" s="88"/>
      <c r="EK54" s="88"/>
      <c r="EL54" s="88"/>
      <c r="EM54" s="88"/>
      <c r="EN54" s="88"/>
      <c r="EO54" s="88"/>
      <c r="EP54" s="88"/>
      <c r="EQ54" s="88"/>
      <c r="ER54" s="88"/>
      <c r="ES54" s="88"/>
      <c r="ET54" s="88"/>
      <c r="EU54" s="88"/>
      <c r="EV54" s="88"/>
      <c r="EW54" s="88"/>
      <c r="EX54" s="88"/>
      <c r="EY54" s="88"/>
      <c r="EZ54" s="88"/>
      <c r="FA54" s="88"/>
      <c r="FB54" s="88"/>
      <c r="FC54" s="88"/>
      <c r="FD54" s="88"/>
      <c r="FE54" s="88"/>
      <c r="FF54" s="88"/>
      <c r="FG54" s="88"/>
      <c r="FH54" s="88"/>
      <c r="FI54" s="88"/>
      <c r="FJ54" s="88"/>
      <c r="FK54" s="88"/>
      <c r="FL54" s="88"/>
      <c r="FM54" s="88"/>
      <c r="FN54" s="88"/>
      <c r="FO54" s="88"/>
      <c r="FP54" s="88"/>
      <c r="FQ54" s="88"/>
      <c r="FR54" s="88"/>
      <c r="FS54" s="88"/>
      <c r="FT54" s="88"/>
      <c r="FU54" s="88"/>
      <c r="FV54" s="88"/>
      <c r="FW54" s="88"/>
      <c r="FX54" s="88"/>
      <c r="FY54" s="88"/>
      <c r="FZ54" s="88"/>
      <c r="GA54" s="88"/>
      <c r="GB54" s="88"/>
      <c r="GC54" s="88"/>
      <c r="GD54" s="88"/>
      <c r="GE54" s="88"/>
      <c r="GF54" s="88"/>
      <c r="GG54" s="88"/>
      <c r="GH54" s="88"/>
      <c r="GI54" s="88"/>
      <c r="GJ54" s="88"/>
      <c r="GK54" s="88"/>
      <c r="GL54" s="88"/>
      <c r="GM54" s="88"/>
      <c r="GN54" s="88"/>
      <c r="GO54" s="88"/>
      <c r="GP54" s="88"/>
      <c r="GQ54" s="88"/>
      <c r="GR54" s="88"/>
      <c r="GS54" s="88"/>
      <c r="GT54" s="88"/>
      <c r="GU54" s="88"/>
      <c r="GV54" s="88"/>
      <c r="GW54" s="88"/>
      <c r="GX54" s="88"/>
      <c r="GY54" s="88"/>
      <c r="GZ54" s="88"/>
      <c r="HA54" s="88"/>
      <c r="HB54" s="88"/>
      <c r="HC54" s="88"/>
      <c r="HD54" s="88"/>
      <c r="HE54" s="88"/>
      <c r="HF54" s="88"/>
      <c r="HG54" s="88"/>
      <c r="HH54" s="88"/>
      <c r="HI54" s="88"/>
      <c r="HJ54" s="88"/>
      <c r="HK54" s="88"/>
      <c r="HL54" s="88"/>
      <c r="HM54" s="88"/>
      <c r="HN54" s="88"/>
      <c r="HO54" s="88"/>
      <c r="HP54" s="88"/>
      <c r="HQ54" s="88"/>
      <c r="HR54" s="88"/>
      <c r="HS54" s="88"/>
      <c r="HT54" s="88"/>
      <c r="HU54" s="88"/>
      <c r="HV54" s="88"/>
      <c r="HW54" s="88"/>
      <c r="HX54" s="88"/>
      <c r="HY54" s="88"/>
      <c r="HZ54" s="88"/>
      <c r="IA54" s="88"/>
      <c r="IB54" s="88"/>
      <c r="IC54" s="88"/>
      <c r="ID54" s="88"/>
      <c r="IE54" s="88"/>
      <c r="IF54" s="88"/>
      <c r="IG54" s="88"/>
      <c r="IH54" s="88"/>
      <c r="II54" s="88"/>
      <c r="IJ54" s="88"/>
      <c r="IK54" s="88"/>
      <c r="IL54" s="88"/>
      <c r="IM54" s="88"/>
      <c r="IN54" s="88"/>
      <c r="IO54" s="88"/>
      <c r="IP54" s="88"/>
      <c r="IQ54" s="88"/>
      <c r="IR54" s="88"/>
      <c r="IS54" s="88"/>
      <c r="IT54" s="88"/>
      <c r="IU54" s="88"/>
      <c r="IV54" s="88"/>
      <c r="IW54" s="88"/>
      <c r="IX54" s="88"/>
      <c r="IY54" s="88"/>
      <c r="IZ54" s="88"/>
      <c r="JA54" s="88"/>
      <c r="JB54" s="88"/>
      <c r="JC54" s="88"/>
      <c r="JD54" s="88"/>
      <c r="JE54" s="88"/>
      <c r="JF54" s="88"/>
      <c r="JG54" s="88"/>
      <c r="JH54" s="88"/>
      <c r="JI54" s="88"/>
      <c r="JJ54" s="88"/>
      <c r="JK54" s="88"/>
      <c r="JL54" s="88"/>
      <c r="JM54" s="88"/>
      <c r="JN54" s="88"/>
      <c r="JO54" s="88"/>
      <c r="JP54" s="88"/>
      <c r="JQ54" s="88"/>
      <c r="JR54" s="88"/>
      <c r="JS54" s="88"/>
      <c r="JT54" s="88"/>
      <c r="JU54" s="88"/>
      <c r="JV54" s="88"/>
      <c r="JW54" s="88"/>
      <c r="JX54" s="88"/>
      <c r="JY54" s="88"/>
      <c r="JZ54" s="88"/>
      <c r="KA54" s="88"/>
      <c r="KB54" s="88"/>
      <c r="KC54" s="88"/>
      <c r="KD54" s="88"/>
      <c r="KE54" s="88"/>
      <c r="KF54" s="88"/>
      <c r="KG54" s="88"/>
      <c r="KH54" s="88"/>
      <c r="KI54" s="88"/>
      <c r="KJ54" s="88"/>
      <c r="KK54" s="88"/>
      <c r="KL54" s="88"/>
      <c r="KM54" s="88"/>
      <c r="KN54" s="88"/>
      <c r="KO54" s="88"/>
      <c r="KP54" s="88"/>
      <c r="KQ54" s="88"/>
      <c r="KR54" s="88"/>
      <c r="KS54" s="88"/>
      <c r="KT54" s="88"/>
      <c r="KU54" s="88"/>
      <c r="KV54" s="88"/>
      <c r="KW54" s="88"/>
      <c r="KX54" s="88"/>
      <c r="KY54" s="88"/>
      <c r="KZ54" s="88"/>
      <c r="LA54" s="88"/>
      <c r="LB54" s="88"/>
      <c r="LC54" s="88"/>
      <c r="LD54" s="88"/>
      <c r="LE54" s="88"/>
      <c r="LF54" s="88"/>
      <c r="LG54" s="88"/>
      <c r="LH54" s="88"/>
      <c r="LI54" s="88"/>
      <c r="LJ54" s="88"/>
      <c r="LK54" s="88"/>
      <c r="LL54" s="88"/>
      <c r="LM54" s="88"/>
      <c r="LN54" s="88"/>
      <c r="LO54" s="88"/>
      <c r="LP54" s="88"/>
      <c r="LQ54" s="88"/>
      <c r="LR54" s="88"/>
      <c r="LS54" s="88"/>
      <c r="LT54" s="88"/>
      <c r="LU54" s="88"/>
      <c r="LV54" s="88"/>
      <c r="LW54" s="88"/>
      <c r="LX54" s="88"/>
      <c r="LY54" s="88"/>
      <c r="LZ54" s="88"/>
      <c r="MA54" s="88"/>
      <c r="MB54" s="88"/>
      <c r="MC54" s="88"/>
      <c r="MD54" s="88"/>
      <c r="ME54" s="88"/>
      <c r="MF54" s="88"/>
      <c r="MG54" s="88"/>
      <c r="MH54" s="88"/>
      <c r="MI54" s="88"/>
      <c r="MJ54" s="88"/>
      <c r="MK54" s="88"/>
      <c r="ML54" s="88"/>
      <c r="MM54" s="88"/>
      <c r="MN54" s="88"/>
      <c r="MO54" s="88"/>
      <c r="MP54" s="88"/>
      <c r="MQ54" s="88"/>
      <c r="MR54" s="88"/>
      <c r="MS54" s="88"/>
      <c r="MT54" s="88"/>
      <c r="MU54" s="88"/>
      <c r="MV54" s="88"/>
      <c r="MW54" s="88"/>
      <c r="MX54" s="88"/>
      <c r="MY54" s="88"/>
      <c r="MZ54" s="88"/>
      <c r="NA54" s="88"/>
      <c r="NB54" s="88"/>
      <c r="NC54" s="88"/>
      <c r="ND54" s="88"/>
      <c r="NE54" s="88"/>
      <c r="NF54" s="88"/>
      <c r="NG54" s="88"/>
      <c r="NH54" s="88"/>
      <c r="NI54" s="88"/>
      <c r="NJ54" s="88"/>
      <c r="NK54" s="88"/>
      <c r="NL54" s="88"/>
      <c r="NM54" s="88"/>
      <c r="NN54" s="88"/>
      <c r="NO54" s="88"/>
      <c r="NP54" s="88"/>
      <c r="NQ54" s="88"/>
      <c r="NR54" s="88"/>
      <c r="NS54" s="88"/>
      <c r="NT54" s="88"/>
      <c r="NU54" s="88"/>
      <c r="NV54" s="88"/>
      <c r="NW54" s="88"/>
      <c r="NX54" s="88"/>
      <c r="NY54" s="88"/>
      <c r="NZ54" s="88"/>
      <c r="OA54" s="88"/>
      <c r="OB54" s="88"/>
      <c r="OC54" s="88"/>
      <c r="OD54" s="88"/>
      <c r="OE54" s="88"/>
      <c r="OF54" s="88"/>
      <c r="OG54" s="88"/>
      <c r="OH54" s="88"/>
      <c r="OI54" s="88"/>
      <c r="OJ54" s="88"/>
      <c r="OK54" s="88"/>
      <c r="OL54" s="88"/>
      <c r="OM54" s="88"/>
      <c r="ON54" s="88"/>
      <c r="OO54" s="88"/>
      <c r="OP54" s="88"/>
      <c r="OQ54" s="88"/>
      <c r="OR54" s="88"/>
      <c r="OS54" s="88"/>
      <c r="OT54" s="88"/>
      <c r="OU54" s="88"/>
      <c r="OV54" s="88"/>
      <c r="OW54" s="88"/>
      <c r="OX54" s="88"/>
      <c r="OY54" s="88"/>
      <c r="OZ54" s="88"/>
      <c r="PA54" s="88"/>
      <c r="PB54" s="88"/>
      <c r="PC54" s="88"/>
      <c r="PD54" s="88"/>
      <c r="PE54" s="88"/>
      <c r="PF54" s="88"/>
      <c r="PG54" s="88"/>
      <c r="PH54" s="88"/>
      <c r="PI54" s="88"/>
      <c r="PJ54" s="88"/>
      <c r="PK54" s="88"/>
      <c r="PL54" s="88"/>
      <c r="PM54" s="88"/>
      <c r="PN54" s="88"/>
      <c r="PO54" s="88"/>
      <c r="PP54" s="88"/>
      <c r="PQ54" s="88"/>
      <c r="PR54" s="88"/>
      <c r="PS54" s="88"/>
      <c r="PT54" s="88"/>
      <c r="PU54" s="88"/>
      <c r="PV54" s="88"/>
      <c r="PW54" s="88"/>
      <c r="PX54" s="88"/>
      <c r="PY54" s="88"/>
      <c r="PZ54" s="88"/>
      <c r="QA54" s="88"/>
      <c r="QB54" s="88"/>
      <c r="QC54" s="88"/>
      <c r="QD54" s="88"/>
      <c r="QE54" s="88"/>
      <c r="QF54" s="88"/>
      <c r="QG54" s="88"/>
      <c r="QH54" s="88"/>
      <c r="QI54" s="88"/>
      <c r="QJ54" s="88"/>
      <c r="QK54" s="88"/>
      <c r="XEG54" s="88"/>
      <c r="XEH54" s="88"/>
      <c r="XEI54" s="88"/>
      <c r="XEJ54" s="88"/>
      <c r="XEK54" s="88"/>
      <c r="XEL54" s="88"/>
      <c r="XEM54" s="88"/>
      <c r="XEN54" s="88"/>
      <c r="XEO54" s="88"/>
      <c r="XEP54" s="88"/>
      <c r="XEQ54" s="88"/>
      <c r="XER54" s="88"/>
      <c r="XES54" s="88"/>
      <c r="XET54" s="88"/>
      <c r="XEU54" s="88"/>
      <c r="XEV54" s="88"/>
      <c r="XEW54" s="88"/>
      <c r="XEX54" s="88"/>
      <c r="XEY54" s="88"/>
      <c r="XEZ54" s="88"/>
      <c r="XFA54" s="88"/>
      <c r="XFB54" s="88"/>
      <c r="XFC54" s="88"/>
      <c r="XFD54" s="88"/>
    </row>
    <row r="55" spans="1:454 16361:16384" x14ac:dyDescent="0.25">
      <c r="A55" s="134">
        <v>9</v>
      </c>
      <c r="B55" s="132" t="s">
        <v>341</v>
      </c>
      <c r="C55" s="26" t="s">
        <v>159</v>
      </c>
      <c r="D55" s="26" t="s">
        <v>196</v>
      </c>
      <c r="E55" s="26" t="s">
        <v>105</v>
      </c>
      <c r="F55" s="146" t="s">
        <v>146</v>
      </c>
      <c r="G55" s="27" t="s">
        <v>347</v>
      </c>
      <c r="H55" s="27" t="s">
        <v>147</v>
      </c>
      <c r="I55" s="151" t="s">
        <v>113</v>
      </c>
      <c r="J55" s="26" t="s">
        <v>125</v>
      </c>
      <c r="K55" s="28">
        <v>41542</v>
      </c>
      <c r="L55" s="29">
        <v>3240</v>
      </c>
      <c r="M55" s="27" t="s">
        <v>200</v>
      </c>
      <c r="N55" s="28">
        <v>41542</v>
      </c>
      <c r="O55" s="28">
        <v>41639</v>
      </c>
      <c r="P55" s="26" t="s">
        <v>143</v>
      </c>
      <c r="Q55" s="26" t="s">
        <v>106</v>
      </c>
      <c r="R55" s="26" t="s">
        <v>106</v>
      </c>
      <c r="S55" s="26" t="s">
        <v>106</v>
      </c>
      <c r="T55" s="26" t="s">
        <v>103</v>
      </c>
      <c r="U55" s="26" t="s">
        <v>106</v>
      </c>
      <c r="V55" s="27" t="s">
        <v>122</v>
      </c>
      <c r="W55" s="28">
        <v>41635</v>
      </c>
      <c r="X55" s="21">
        <v>11210</v>
      </c>
      <c r="Y55" s="26" t="s">
        <v>199</v>
      </c>
      <c r="Z55" s="28">
        <v>41640</v>
      </c>
      <c r="AA55" s="28">
        <v>42004</v>
      </c>
      <c r="AB55" s="65" t="s">
        <v>106</v>
      </c>
      <c r="AC55" s="58" t="s">
        <v>106</v>
      </c>
      <c r="AD55" s="58">
        <v>0</v>
      </c>
      <c r="AE55" s="58">
        <v>0</v>
      </c>
      <c r="AF55" s="31"/>
      <c r="AG55" s="31"/>
      <c r="AH55" s="104">
        <v>0</v>
      </c>
      <c r="AI55" s="58">
        <v>0</v>
      </c>
      <c r="AJ55" s="58">
        <v>0</v>
      </c>
      <c r="AK55" s="58">
        <v>0</v>
      </c>
      <c r="AL55" s="29">
        <v>0</v>
      </c>
      <c r="AM55" s="26" t="s">
        <v>120</v>
      </c>
      <c r="AN55" s="21">
        <v>11107</v>
      </c>
      <c r="AO55" s="26" t="s">
        <v>121</v>
      </c>
      <c r="AP55" s="21">
        <v>11142</v>
      </c>
      <c r="AQ55" s="21" t="s">
        <v>106</v>
      </c>
      <c r="AR55" s="21" t="s">
        <v>106</v>
      </c>
      <c r="AS55" s="21" t="s">
        <v>106</v>
      </c>
      <c r="AT55" s="21" t="s">
        <v>106</v>
      </c>
      <c r="AU55" s="21" t="s">
        <v>106</v>
      </c>
      <c r="AV55" s="21" t="s">
        <v>106</v>
      </c>
      <c r="AW55" s="21" t="s">
        <v>106</v>
      </c>
      <c r="AX55" s="21" t="s">
        <v>106</v>
      </c>
      <c r="AY55" s="21" t="s">
        <v>106</v>
      </c>
      <c r="AZ55" s="21" t="s">
        <v>106</v>
      </c>
      <c r="BA55" s="21" t="s">
        <v>106</v>
      </c>
      <c r="BB55" s="21" t="s">
        <v>106</v>
      </c>
      <c r="BC55" s="21" t="s">
        <v>106</v>
      </c>
      <c r="BD55" s="21" t="s">
        <v>106</v>
      </c>
      <c r="BE55" s="21" t="s">
        <v>106</v>
      </c>
      <c r="BF55" s="21" t="s">
        <v>106</v>
      </c>
      <c r="BG55" s="21" t="s">
        <v>106</v>
      </c>
      <c r="BH55" s="21" t="s">
        <v>106</v>
      </c>
    </row>
    <row r="56" spans="1:454 16361:16384" s="84" customFormat="1" x14ac:dyDescent="0.25">
      <c r="A56" s="134"/>
      <c r="B56" s="132"/>
      <c r="C56" s="26"/>
      <c r="D56" s="26"/>
      <c r="E56" s="26"/>
      <c r="F56" s="146"/>
      <c r="G56" s="27"/>
      <c r="H56" s="27"/>
      <c r="I56" s="151"/>
      <c r="J56" s="26"/>
      <c r="K56" s="28"/>
      <c r="L56" s="29"/>
      <c r="M56" s="27"/>
      <c r="N56" s="28"/>
      <c r="O56" s="28"/>
      <c r="P56" s="26"/>
      <c r="Q56" s="26"/>
      <c r="R56" s="26"/>
      <c r="S56" s="26"/>
      <c r="T56" s="26"/>
      <c r="U56" s="26"/>
      <c r="V56" s="27"/>
      <c r="W56" s="28"/>
      <c r="X56" s="31"/>
      <c r="Y56" s="26"/>
      <c r="Z56" s="28"/>
      <c r="AA56" s="28"/>
      <c r="AB56" s="65"/>
      <c r="AC56" s="58"/>
      <c r="AD56" s="58"/>
      <c r="AE56" s="58"/>
      <c r="AF56" s="31"/>
      <c r="AG56" s="31"/>
      <c r="AH56" s="104"/>
      <c r="AI56" s="58"/>
      <c r="AJ56" s="58"/>
      <c r="AK56" s="58"/>
      <c r="AL56" s="29"/>
      <c r="AM56" s="26"/>
      <c r="AN56" s="21"/>
      <c r="AO56" s="26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  <c r="EF56" s="88"/>
      <c r="EG56" s="88"/>
      <c r="EH56" s="88"/>
      <c r="EI56" s="88"/>
      <c r="EJ56" s="88"/>
      <c r="EK56" s="88"/>
      <c r="EL56" s="88"/>
      <c r="EM56" s="88"/>
      <c r="EN56" s="88"/>
      <c r="EO56" s="88"/>
      <c r="EP56" s="88"/>
      <c r="EQ56" s="88"/>
      <c r="ER56" s="88"/>
      <c r="ES56" s="88"/>
      <c r="ET56" s="88"/>
      <c r="EU56" s="88"/>
      <c r="EV56" s="88"/>
      <c r="EW56" s="88"/>
      <c r="EX56" s="88"/>
      <c r="EY56" s="88"/>
      <c r="EZ56" s="88"/>
      <c r="FA56" s="88"/>
      <c r="FB56" s="88"/>
      <c r="FC56" s="88"/>
      <c r="FD56" s="88"/>
      <c r="FE56" s="88"/>
      <c r="FF56" s="88"/>
      <c r="FG56" s="88"/>
      <c r="FH56" s="88"/>
      <c r="FI56" s="88"/>
      <c r="FJ56" s="88"/>
      <c r="FK56" s="88"/>
      <c r="FL56" s="88"/>
      <c r="FM56" s="88"/>
      <c r="FN56" s="88"/>
      <c r="FO56" s="88"/>
      <c r="FP56" s="88"/>
      <c r="FQ56" s="88"/>
      <c r="FR56" s="88"/>
      <c r="FS56" s="88"/>
      <c r="FT56" s="88"/>
      <c r="FU56" s="88"/>
      <c r="FV56" s="88"/>
      <c r="FW56" s="88"/>
      <c r="FX56" s="88"/>
      <c r="FY56" s="88"/>
      <c r="FZ56" s="88"/>
      <c r="GA56" s="88"/>
      <c r="GB56" s="88"/>
      <c r="GC56" s="88"/>
      <c r="GD56" s="88"/>
      <c r="GE56" s="88"/>
      <c r="GF56" s="88"/>
      <c r="GG56" s="88"/>
      <c r="GH56" s="88"/>
      <c r="GI56" s="88"/>
      <c r="GJ56" s="88"/>
      <c r="GK56" s="88"/>
      <c r="GL56" s="88"/>
      <c r="GM56" s="88"/>
      <c r="GN56" s="88"/>
      <c r="GO56" s="88"/>
      <c r="GP56" s="88"/>
      <c r="GQ56" s="88"/>
      <c r="GR56" s="88"/>
      <c r="GS56" s="88"/>
      <c r="GT56" s="88"/>
      <c r="GU56" s="88"/>
      <c r="GV56" s="88"/>
      <c r="GW56" s="88"/>
      <c r="GX56" s="88"/>
      <c r="GY56" s="88"/>
      <c r="GZ56" s="88"/>
      <c r="HA56" s="88"/>
      <c r="HB56" s="88"/>
      <c r="HC56" s="88"/>
      <c r="HD56" s="88"/>
      <c r="HE56" s="88"/>
      <c r="HF56" s="88"/>
      <c r="HG56" s="88"/>
      <c r="HH56" s="88"/>
      <c r="HI56" s="88"/>
      <c r="HJ56" s="88"/>
      <c r="HK56" s="88"/>
      <c r="HL56" s="88"/>
      <c r="HM56" s="88"/>
      <c r="HN56" s="88"/>
      <c r="HO56" s="88"/>
      <c r="HP56" s="88"/>
      <c r="HQ56" s="88"/>
      <c r="HR56" s="88"/>
      <c r="HS56" s="88"/>
      <c r="HT56" s="88"/>
      <c r="HU56" s="88"/>
      <c r="HV56" s="88"/>
      <c r="HW56" s="88"/>
      <c r="HX56" s="88"/>
      <c r="HY56" s="88"/>
      <c r="HZ56" s="88"/>
      <c r="IA56" s="88"/>
      <c r="IB56" s="88"/>
      <c r="IC56" s="88"/>
      <c r="ID56" s="88"/>
      <c r="IE56" s="88"/>
      <c r="IF56" s="88"/>
      <c r="IG56" s="88"/>
      <c r="IH56" s="88"/>
      <c r="II56" s="88"/>
      <c r="IJ56" s="88"/>
      <c r="IK56" s="88"/>
      <c r="IL56" s="88"/>
      <c r="IM56" s="88"/>
      <c r="IN56" s="88"/>
      <c r="IO56" s="88"/>
      <c r="IP56" s="88"/>
      <c r="IQ56" s="88"/>
      <c r="IR56" s="88"/>
      <c r="IS56" s="88"/>
      <c r="IT56" s="88"/>
      <c r="IU56" s="88"/>
      <c r="IV56" s="88"/>
      <c r="IW56" s="88"/>
      <c r="IX56" s="88"/>
      <c r="IY56" s="88"/>
      <c r="IZ56" s="88"/>
      <c r="JA56" s="88"/>
      <c r="JB56" s="88"/>
      <c r="JC56" s="88"/>
      <c r="JD56" s="88"/>
      <c r="JE56" s="88"/>
      <c r="JF56" s="88"/>
      <c r="JG56" s="88"/>
      <c r="JH56" s="88"/>
      <c r="JI56" s="88"/>
      <c r="JJ56" s="88"/>
      <c r="JK56" s="88"/>
      <c r="JL56" s="88"/>
      <c r="JM56" s="88"/>
      <c r="JN56" s="88"/>
      <c r="JO56" s="88"/>
      <c r="JP56" s="88"/>
      <c r="JQ56" s="88"/>
      <c r="JR56" s="88"/>
      <c r="JS56" s="88"/>
      <c r="JT56" s="88"/>
      <c r="JU56" s="88"/>
      <c r="JV56" s="88"/>
      <c r="JW56" s="88"/>
      <c r="JX56" s="88"/>
      <c r="JY56" s="88"/>
      <c r="JZ56" s="88"/>
      <c r="KA56" s="88"/>
      <c r="KB56" s="88"/>
      <c r="KC56" s="88"/>
      <c r="KD56" s="88"/>
      <c r="KE56" s="88"/>
      <c r="KF56" s="88"/>
      <c r="KG56" s="88"/>
      <c r="KH56" s="88"/>
      <c r="KI56" s="88"/>
      <c r="KJ56" s="88"/>
      <c r="KK56" s="88"/>
      <c r="KL56" s="88"/>
      <c r="KM56" s="88"/>
      <c r="KN56" s="88"/>
      <c r="KO56" s="88"/>
      <c r="KP56" s="88"/>
      <c r="KQ56" s="88"/>
      <c r="KR56" s="88"/>
      <c r="KS56" s="88"/>
      <c r="KT56" s="88"/>
      <c r="KU56" s="88"/>
      <c r="KV56" s="88"/>
      <c r="KW56" s="88"/>
      <c r="KX56" s="88"/>
      <c r="KY56" s="88"/>
      <c r="KZ56" s="88"/>
      <c r="LA56" s="88"/>
      <c r="LB56" s="88"/>
      <c r="LC56" s="88"/>
      <c r="LD56" s="88"/>
      <c r="LE56" s="88"/>
      <c r="LF56" s="88"/>
      <c r="LG56" s="88"/>
      <c r="LH56" s="88"/>
      <c r="LI56" s="88"/>
      <c r="LJ56" s="88"/>
      <c r="LK56" s="88"/>
      <c r="LL56" s="88"/>
      <c r="LM56" s="88"/>
      <c r="LN56" s="88"/>
      <c r="LO56" s="88"/>
      <c r="LP56" s="88"/>
      <c r="LQ56" s="88"/>
      <c r="LR56" s="88"/>
      <c r="LS56" s="88"/>
      <c r="LT56" s="88"/>
      <c r="LU56" s="88"/>
      <c r="LV56" s="88"/>
      <c r="LW56" s="88"/>
      <c r="LX56" s="88"/>
      <c r="LY56" s="88"/>
      <c r="LZ56" s="88"/>
      <c r="MA56" s="88"/>
      <c r="MB56" s="88"/>
      <c r="MC56" s="88"/>
      <c r="MD56" s="88"/>
      <c r="ME56" s="88"/>
      <c r="MF56" s="88"/>
      <c r="MG56" s="88"/>
      <c r="MH56" s="88"/>
      <c r="MI56" s="88"/>
      <c r="MJ56" s="88"/>
      <c r="MK56" s="88"/>
      <c r="ML56" s="88"/>
      <c r="MM56" s="88"/>
      <c r="MN56" s="88"/>
      <c r="MO56" s="88"/>
      <c r="MP56" s="88"/>
      <c r="MQ56" s="88"/>
      <c r="MR56" s="88"/>
      <c r="MS56" s="88"/>
      <c r="MT56" s="88"/>
      <c r="MU56" s="88"/>
      <c r="MV56" s="88"/>
      <c r="MW56" s="88"/>
      <c r="MX56" s="88"/>
      <c r="MY56" s="88"/>
      <c r="MZ56" s="88"/>
      <c r="NA56" s="88"/>
      <c r="NB56" s="88"/>
      <c r="NC56" s="88"/>
      <c r="ND56" s="88"/>
      <c r="NE56" s="88"/>
      <c r="NF56" s="88"/>
      <c r="NG56" s="88"/>
      <c r="NH56" s="88"/>
      <c r="NI56" s="88"/>
      <c r="NJ56" s="88"/>
      <c r="NK56" s="88"/>
      <c r="NL56" s="88"/>
      <c r="NM56" s="88"/>
      <c r="NN56" s="88"/>
      <c r="NO56" s="88"/>
      <c r="NP56" s="88"/>
      <c r="NQ56" s="88"/>
      <c r="NR56" s="88"/>
      <c r="NS56" s="88"/>
      <c r="NT56" s="88"/>
      <c r="NU56" s="88"/>
      <c r="NV56" s="88"/>
      <c r="NW56" s="88"/>
      <c r="NX56" s="88"/>
      <c r="NY56" s="88"/>
      <c r="NZ56" s="88"/>
      <c r="OA56" s="88"/>
      <c r="OB56" s="88"/>
      <c r="OC56" s="88"/>
      <c r="OD56" s="88"/>
      <c r="OE56" s="88"/>
      <c r="OF56" s="88"/>
      <c r="OG56" s="88"/>
      <c r="OH56" s="88"/>
      <c r="OI56" s="88"/>
      <c r="OJ56" s="88"/>
      <c r="OK56" s="88"/>
      <c r="OL56" s="88"/>
      <c r="OM56" s="88"/>
      <c r="ON56" s="88"/>
      <c r="OO56" s="88"/>
      <c r="OP56" s="88"/>
      <c r="OQ56" s="88"/>
      <c r="OR56" s="88"/>
      <c r="OS56" s="88"/>
      <c r="OT56" s="88"/>
      <c r="OU56" s="88"/>
      <c r="OV56" s="88"/>
      <c r="OW56" s="88"/>
      <c r="OX56" s="88"/>
      <c r="OY56" s="88"/>
      <c r="OZ56" s="88"/>
      <c r="PA56" s="88"/>
      <c r="PB56" s="88"/>
      <c r="PC56" s="88"/>
      <c r="PD56" s="88"/>
      <c r="PE56" s="88"/>
      <c r="PF56" s="88"/>
      <c r="PG56" s="88"/>
      <c r="PH56" s="88"/>
      <c r="PI56" s="88"/>
      <c r="PJ56" s="88"/>
      <c r="PK56" s="88"/>
      <c r="PL56" s="88"/>
      <c r="PM56" s="88"/>
      <c r="PN56" s="88"/>
      <c r="PO56" s="88"/>
      <c r="PP56" s="88"/>
      <c r="PQ56" s="88"/>
      <c r="PR56" s="88"/>
      <c r="PS56" s="88"/>
      <c r="PT56" s="88"/>
      <c r="PU56" s="88"/>
      <c r="PV56" s="88"/>
      <c r="PW56" s="88"/>
      <c r="PX56" s="88"/>
      <c r="PY56" s="88"/>
      <c r="PZ56" s="88"/>
      <c r="QA56" s="88"/>
      <c r="QB56" s="88"/>
      <c r="QC56" s="88"/>
      <c r="QD56" s="88"/>
      <c r="QE56" s="88"/>
      <c r="QF56" s="88"/>
      <c r="QG56" s="88"/>
      <c r="QH56" s="88"/>
      <c r="QI56" s="88"/>
      <c r="QJ56" s="88"/>
      <c r="QK56" s="88"/>
      <c r="XEG56" s="88"/>
      <c r="XEH56" s="88"/>
      <c r="XEI56" s="88"/>
      <c r="XEJ56" s="88"/>
      <c r="XEK56" s="88"/>
      <c r="XEL56" s="88"/>
      <c r="XEM56" s="88"/>
      <c r="XEN56" s="88"/>
      <c r="XEO56" s="88"/>
      <c r="XEP56" s="88"/>
      <c r="XEQ56" s="88"/>
      <c r="XER56" s="88"/>
      <c r="XES56" s="88"/>
      <c r="XET56" s="88"/>
      <c r="XEU56" s="88"/>
      <c r="XEV56" s="88"/>
      <c r="XEW56" s="88"/>
      <c r="XEX56" s="88"/>
      <c r="XEY56" s="88"/>
      <c r="XEZ56" s="88"/>
      <c r="XFA56" s="88"/>
      <c r="XFB56" s="88"/>
      <c r="XFC56" s="88"/>
      <c r="XFD56" s="88"/>
    </row>
    <row r="57" spans="1:454 16361:16384" s="84" customFormat="1" x14ac:dyDescent="0.25">
      <c r="A57" s="134"/>
      <c r="B57" s="132"/>
      <c r="C57" s="26"/>
      <c r="D57" s="26"/>
      <c r="E57" s="26"/>
      <c r="F57" s="146"/>
      <c r="G57" s="27"/>
      <c r="H57" s="27"/>
      <c r="I57" s="151"/>
      <c r="J57" s="26"/>
      <c r="K57" s="28"/>
      <c r="L57" s="29"/>
      <c r="M57" s="27"/>
      <c r="N57" s="28"/>
      <c r="O57" s="28"/>
      <c r="P57" s="26"/>
      <c r="Q57" s="26"/>
      <c r="R57" s="26"/>
      <c r="S57" s="26"/>
      <c r="T57" s="26"/>
      <c r="U57" s="26"/>
      <c r="V57" s="14" t="s">
        <v>138</v>
      </c>
      <c r="W57" s="15">
        <v>41974</v>
      </c>
      <c r="X57" s="16">
        <v>11449</v>
      </c>
      <c r="Y57" s="17" t="s">
        <v>199</v>
      </c>
      <c r="Z57" s="15">
        <v>42005</v>
      </c>
      <c r="AA57" s="15">
        <v>42369</v>
      </c>
      <c r="AB57" s="18" t="s">
        <v>106</v>
      </c>
      <c r="AC57" s="19" t="s">
        <v>106</v>
      </c>
      <c r="AD57" s="19">
        <v>0</v>
      </c>
      <c r="AE57" s="19">
        <v>0</v>
      </c>
      <c r="AF57" s="20" t="s">
        <v>106</v>
      </c>
      <c r="AG57" s="19" t="s">
        <v>106</v>
      </c>
      <c r="AH57" s="19">
        <v>0</v>
      </c>
      <c r="AI57" s="19">
        <v>0</v>
      </c>
      <c r="AJ57" s="19">
        <v>0</v>
      </c>
      <c r="AK57" s="19">
        <v>0</v>
      </c>
      <c r="AL57" s="9">
        <f>AJ55+AK57</f>
        <v>0</v>
      </c>
      <c r="AM57" s="26"/>
      <c r="AN57" s="21"/>
      <c r="AO57" s="26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  <c r="EF57" s="88"/>
      <c r="EG57" s="88"/>
      <c r="EH57" s="88"/>
      <c r="EI57" s="88"/>
      <c r="EJ57" s="88"/>
      <c r="EK57" s="88"/>
      <c r="EL57" s="88"/>
      <c r="EM57" s="88"/>
      <c r="EN57" s="88"/>
      <c r="EO57" s="88"/>
      <c r="EP57" s="88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/>
      <c r="FC57" s="88"/>
      <c r="FD57" s="88"/>
      <c r="FE57" s="88"/>
      <c r="FF57" s="88"/>
      <c r="FG57" s="88"/>
      <c r="FH57" s="88"/>
      <c r="FI57" s="88"/>
      <c r="FJ57" s="88"/>
      <c r="FK57" s="88"/>
      <c r="FL57" s="88"/>
      <c r="FM57" s="88"/>
      <c r="FN57" s="88"/>
      <c r="FO57" s="88"/>
      <c r="FP57" s="88"/>
      <c r="FQ57" s="88"/>
      <c r="FR57" s="88"/>
      <c r="FS57" s="88"/>
      <c r="FT57" s="88"/>
      <c r="FU57" s="88"/>
      <c r="FV57" s="88"/>
      <c r="FW57" s="88"/>
      <c r="FX57" s="88"/>
      <c r="FY57" s="88"/>
      <c r="FZ57" s="88"/>
      <c r="GA57" s="88"/>
      <c r="GB57" s="88"/>
      <c r="GC57" s="88"/>
      <c r="GD57" s="88"/>
      <c r="GE57" s="88"/>
      <c r="GF57" s="88"/>
      <c r="GG57" s="88"/>
      <c r="GH57" s="88"/>
      <c r="GI57" s="88"/>
      <c r="GJ57" s="88"/>
      <c r="GK57" s="88"/>
      <c r="GL57" s="88"/>
      <c r="GM57" s="88"/>
      <c r="GN57" s="88"/>
      <c r="GO57" s="88"/>
      <c r="GP57" s="88"/>
      <c r="GQ57" s="88"/>
      <c r="GR57" s="88"/>
      <c r="GS57" s="88"/>
      <c r="GT57" s="88"/>
      <c r="GU57" s="88"/>
      <c r="GV57" s="88"/>
      <c r="GW57" s="88"/>
      <c r="GX57" s="88"/>
      <c r="GY57" s="88"/>
      <c r="GZ57" s="88"/>
      <c r="HA57" s="88"/>
      <c r="HB57" s="88"/>
      <c r="HC57" s="88"/>
      <c r="HD57" s="88"/>
      <c r="HE57" s="88"/>
      <c r="HF57" s="88"/>
      <c r="HG57" s="88"/>
      <c r="HH57" s="88"/>
      <c r="HI57" s="88"/>
      <c r="HJ57" s="88"/>
      <c r="HK57" s="88"/>
      <c r="HL57" s="88"/>
      <c r="HM57" s="88"/>
      <c r="HN57" s="88"/>
      <c r="HO57" s="88"/>
      <c r="HP57" s="88"/>
      <c r="HQ57" s="88"/>
      <c r="HR57" s="88"/>
      <c r="HS57" s="88"/>
      <c r="HT57" s="88"/>
      <c r="HU57" s="88"/>
      <c r="HV57" s="88"/>
      <c r="HW57" s="88"/>
      <c r="HX57" s="88"/>
      <c r="HY57" s="88"/>
      <c r="HZ57" s="88"/>
      <c r="IA57" s="88"/>
      <c r="IB57" s="88"/>
      <c r="IC57" s="88"/>
      <c r="ID57" s="88"/>
      <c r="IE57" s="88"/>
      <c r="IF57" s="88"/>
      <c r="IG57" s="88"/>
      <c r="IH57" s="88"/>
      <c r="II57" s="88"/>
      <c r="IJ57" s="88"/>
      <c r="IK57" s="88"/>
      <c r="IL57" s="88"/>
      <c r="IM57" s="88"/>
      <c r="IN57" s="88"/>
      <c r="IO57" s="88"/>
      <c r="IP57" s="88"/>
      <c r="IQ57" s="88"/>
      <c r="IR57" s="88"/>
      <c r="IS57" s="88"/>
      <c r="IT57" s="88"/>
      <c r="IU57" s="88"/>
      <c r="IV57" s="88"/>
      <c r="IW57" s="88"/>
      <c r="IX57" s="88"/>
      <c r="IY57" s="88"/>
      <c r="IZ57" s="88"/>
      <c r="JA57" s="88"/>
      <c r="JB57" s="88"/>
      <c r="JC57" s="88"/>
      <c r="JD57" s="88"/>
      <c r="JE57" s="88"/>
      <c r="JF57" s="88"/>
      <c r="JG57" s="88"/>
      <c r="JH57" s="88"/>
      <c r="JI57" s="88"/>
      <c r="JJ57" s="88"/>
      <c r="JK57" s="88"/>
      <c r="JL57" s="88"/>
      <c r="JM57" s="88"/>
      <c r="JN57" s="88"/>
      <c r="JO57" s="88"/>
      <c r="JP57" s="88"/>
      <c r="JQ57" s="88"/>
      <c r="JR57" s="88"/>
      <c r="JS57" s="88"/>
      <c r="JT57" s="88"/>
      <c r="JU57" s="88"/>
      <c r="JV57" s="88"/>
      <c r="JW57" s="88"/>
      <c r="JX57" s="88"/>
      <c r="JY57" s="88"/>
      <c r="JZ57" s="88"/>
      <c r="KA57" s="88"/>
      <c r="KB57" s="88"/>
      <c r="KC57" s="88"/>
      <c r="KD57" s="88"/>
      <c r="KE57" s="88"/>
      <c r="KF57" s="88"/>
      <c r="KG57" s="88"/>
      <c r="KH57" s="88"/>
      <c r="KI57" s="88"/>
      <c r="KJ57" s="88"/>
      <c r="KK57" s="88"/>
      <c r="KL57" s="88"/>
      <c r="KM57" s="88"/>
      <c r="KN57" s="88"/>
      <c r="KO57" s="88"/>
      <c r="KP57" s="88"/>
      <c r="KQ57" s="88"/>
      <c r="KR57" s="88"/>
      <c r="KS57" s="88"/>
      <c r="KT57" s="88"/>
      <c r="KU57" s="88"/>
      <c r="KV57" s="88"/>
      <c r="KW57" s="88"/>
      <c r="KX57" s="88"/>
      <c r="KY57" s="88"/>
      <c r="KZ57" s="88"/>
      <c r="LA57" s="88"/>
      <c r="LB57" s="88"/>
      <c r="LC57" s="88"/>
      <c r="LD57" s="88"/>
      <c r="LE57" s="88"/>
      <c r="LF57" s="88"/>
      <c r="LG57" s="88"/>
      <c r="LH57" s="88"/>
      <c r="LI57" s="88"/>
      <c r="LJ57" s="88"/>
      <c r="LK57" s="88"/>
      <c r="LL57" s="88"/>
      <c r="LM57" s="88"/>
      <c r="LN57" s="88"/>
      <c r="LO57" s="88"/>
      <c r="LP57" s="88"/>
      <c r="LQ57" s="88"/>
      <c r="LR57" s="88"/>
      <c r="LS57" s="88"/>
      <c r="LT57" s="88"/>
      <c r="LU57" s="88"/>
      <c r="LV57" s="88"/>
      <c r="LW57" s="88"/>
      <c r="LX57" s="88"/>
      <c r="LY57" s="88"/>
      <c r="LZ57" s="88"/>
      <c r="MA57" s="88"/>
      <c r="MB57" s="88"/>
      <c r="MC57" s="88"/>
      <c r="MD57" s="88"/>
      <c r="ME57" s="88"/>
      <c r="MF57" s="88"/>
      <c r="MG57" s="88"/>
      <c r="MH57" s="88"/>
      <c r="MI57" s="88"/>
      <c r="MJ57" s="88"/>
      <c r="MK57" s="88"/>
      <c r="ML57" s="88"/>
      <c r="MM57" s="88"/>
      <c r="MN57" s="88"/>
      <c r="MO57" s="88"/>
      <c r="MP57" s="88"/>
      <c r="MQ57" s="88"/>
      <c r="MR57" s="88"/>
      <c r="MS57" s="88"/>
      <c r="MT57" s="88"/>
      <c r="MU57" s="88"/>
      <c r="MV57" s="88"/>
      <c r="MW57" s="88"/>
      <c r="MX57" s="88"/>
      <c r="MY57" s="88"/>
      <c r="MZ57" s="88"/>
      <c r="NA57" s="88"/>
      <c r="NB57" s="88"/>
      <c r="NC57" s="88"/>
      <c r="ND57" s="88"/>
      <c r="NE57" s="88"/>
      <c r="NF57" s="88"/>
      <c r="NG57" s="88"/>
      <c r="NH57" s="88"/>
      <c r="NI57" s="88"/>
      <c r="NJ57" s="88"/>
      <c r="NK57" s="88"/>
      <c r="NL57" s="88"/>
      <c r="NM57" s="88"/>
      <c r="NN57" s="88"/>
      <c r="NO57" s="88"/>
      <c r="NP57" s="88"/>
      <c r="NQ57" s="88"/>
      <c r="NR57" s="88"/>
      <c r="NS57" s="88"/>
      <c r="NT57" s="88"/>
      <c r="NU57" s="88"/>
      <c r="NV57" s="88"/>
      <c r="NW57" s="88"/>
      <c r="NX57" s="88"/>
      <c r="NY57" s="88"/>
      <c r="NZ57" s="88"/>
      <c r="OA57" s="88"/>
      <c r="OB57" s="88"/>
      <c r="OC57" s="88"/>
      <c r="OD57" s="88"/>
      <c r="OE57" s="88"/>
      <c r="OF57" s="88"/>
      <c r="OG57" s="88"/>
      <c r="OH57" s="88"/>
      <c r="OI57" s="88"/>
      <c r="OJ57" s="88"/>
      <c r="OK57" s="88"/>
      <c r="OL57" s="88"/>
      <c r="OM57" s="88"/>
      <c r="ON57" s="88"/>
      <c r="OO57" s="88"/>
      <c r="OP57" s="88"/>
      <c r="OQ57" s="88"/>
      <c r="OR57" s="88"/>
      <c r="OS57" s="88"/>
      <c r="OT57" s="88"/>
      <c r="OU57" s="88"/>
      <c r="OV57" s="88"/>
      <c r="OW57" s="88"/>
      <c r="OX57" s="88"/>
      <c r="OY57" s="88"/>
      <c r="OZ57" s="88"/>
      <c r="PA57" s="88"/>
      <c r="PB57" s="88"/>
      <c r="PC57" s="88"/>
      <c r="PD57" s="88"/>
      <c r="PE57" s="88"/>
      <c r="PF57" s="88"/>
      <c r="PG57" s="88"/>
      <c r="PH57" s="88"/>
      <c r="PI57" s="88"/>
      <c r="PJ57" s="88"/>
      <c r="PK57" s="88"/>
      <c r="PL57" s="88"/>
      <c r="PM57" s="88"/>
      <c r="PN57" s="88"/>
      <c r="PO57" s="88"/>
      <c r="PP57" s="88"/>
      <c r="PQ57" s="88"/>
      <c r="PR57" s="88"/>
      <c r="PS57" s="88"/>
      <c r="PT57" s="88"/>
      <c r="PU57" s="88"/>
      <c r="PV57" s="88"/>
      <c r="PW57" s="88"/>
      <c r="PX57" s="88"/>
      <c r="PY57" s="88"/>
      <c r="PZ57" s="88"/>
      <c r="QA57" s="88"/>
      <c r="QB57" s="88"/>
      <c r="QC57" s="88"/>
      <c r="QD57" s="88"/>
      <c r="QE57" s="88"/>
      <c r="QF57" s="88"/>
      <c r="QG57" s="88"/>
      <c r="QH57" s="88"/>
      <c r="QI57" s="88"/>
      <c r="QJ57" s="88"/>
      <c r="QK57" s="88"/>
      <c r="XEG57" s="88"/>
      <c r="XEH57" s="88"/>
      <c r="XEI57" s="88"/>
      <c r="XEJ57" s="88"/>
      <c r="XEK57" s="88"/>
      <c r="XEL57" s="88"/>
      <c r="XEM57" s="88"/>
      <c r="XEN57" s="88"/>
      <c r="XEO57" s="88"/>
      <c r="XEP57" s="88"/>
      <c r="XEQ57" s="88"/>
      <c r="XER57" s="88"/>
      <c r="XES57" s="88"/>
      <c r="XET57" s="88"/>
      <c r="XEU57" s="88"/>
      <c r="XEV57" s="88"/>
      <c r="XEW57" s="88"/>
      <c r="XEX57" s="88"/>
      <c r="XEY57" s="88"/>
      <c r="XEZ57" s="88"/>
      <c r="XFA57" s="88"/>
      <c r="XFB57" s="88"/>
      <c r="XFC57" s="88"/>
      <c r="XFD57" s="88"/>
    </row>
    <row r="58" spans="1:454 16361:16384" s="84" customFormat="1" x14ac:dyDescent="0.25">
      <c r="A58" s="134"/>
      <c r="B58" s="132"/>
      <c r="C58" s="26"/>
      <c r="D58" s="26"/>
      <c r="E58" s="26"/>
      <c r="F58" s="146"/>
      <c r="G58" s="27"/>
      <c r="H58" s="27"/>
      <c r="I58" s="151"/>
      <c r="J58" s="26"/>
      <c r="K58" s="28"/>
      <c r="L58" s="29"/>
      <c r="M58" s="27"/>
      <c r="N58" s="28"/>
      <c r="O58" s="28"/>
      <c r="P58" s="26"/>
      <c r="Q58" s="26"/>
      <c r="R58" s="26"/>
      <c r="S58" s="26"/>
      <c r="T58" s="26"/>
      <c r="U58" s="26"/>
      <c r="V58" s="14" t="s">
        <v>139</v>
      </c>
      <c r="W58" s="15">
        <v>42359</v>
      </c>
      <c r="X58" s="16">
        <v>11708</v>
      </c>
      <c r="Y58" s="17" t="s">
        <v>199</v>
      </c>
      <c r="Z58" s="15">
        <v>42370</v>
      </c>
      <c r="AA58" s="15">
        <v>42735</v>
      </c>
      <c r="AB58" s="18" t="s">
        <v>106</v>
      </c>
      <c r="AC58" s="19" t="s">
        <v>106</v>
      </c>
      <c r="AD58" s="19">
        <v>0</v>
      </c>
      <c r="AE58" s="19">
        <v>0</v>
      </c>
      <c r="AF58" s="20" t="s">
        <v>106</v>
      </c>
      <c r="AG58" s="19" t="s">
        <v>106</v>
      </c>
      <c r="AH58" s="19">
        <v>0</v>
      </c>
      <c r="AI58" s="19">
        <v>0</v>
      </c>
      <c r="AJ58" s="19">
        <v>43200</v>
      </c>
      <c r="AK58" s="19">
        <v>0</v>
      </c>
      <c r="AL58" s="9">
        <v>0</v>
      </c>
      <c r="AM58" s="26"/>
      <c r="AN58" s="21"/>
      <c r="AO58" s="26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  <c r="EF58" s="88"/>
      <c r="EG58" s="88"/>
      <c r="EH58" s="88"/>
      <c r="EI58" s="88"/>
      <c r="EJ58" s="88"/>
      <c r="EK58" s="88"/>
      <c r="EL58" s="88"/>
      <c r="EM58" s="88"/>
      <c r="EN58" s="88"/>
      <c r="EO58" s="88"/>
      <c r="EP58" s="88"/>
      <c r="EQ58" s="88"/>
      <c r="ER58" s="88"/>
      <c r="ES58" s="88"/>
      <c r="ET58" s="88"/>
      <c r="EU58" s="88"/>
      <c r="EV58" s="88"/>
      <c r="EW58" s="88"/>
      <c r="EX58" s="88"/>
      <c r="EY58" s="88"/>
      <c r="EZ58" s="88"/>
      <c r="FA58" s="88"/>
      <c r="FB58" s="88"/>
      <c r="FC58" s="88"/>
      <c r="FD58" s="88"/>
      <c r="FE58" s="88"/>
      <c r="FF58" s="88"/>
      <c r="FG58" s="88"/>
      <c r="FH58" s="88"/>
      <c r="FI58" s="88"/>
      <c r="FJ58" s="88"/>
      <c r="FK58" s="88"/>
      <c r="FL58" s="88"/>
      <c r="FM58" s="88"/>
      <c r="FN58" s="88"/>
      <c r="FO58" s="88"/>
      <c r="FP58" s="88"/>
      <c r="FQ58" s="88"/>
      <c r="FR58" s="88"/>
      <c r="FS58" s="88"/>
      <c r="FT58" s="88"/>
      <c r="FU58" s="88"/>
      <c r="FV58" s="88"/>
      <c r="FW58" s="88"/>
      <c r="FX58" s="88"/>
      <c r="FY58" s="88"/>
      <c r="FZ58" s="88"/>
      <c r="GA58" s="88"/>
      <c r="GB58" s="88"/>
      <c r="GC58" s="88"/>
      <c r="GD58" s="88"/>
      <c r="GE58" s="88"/>
      <c r="GF58" s="88"/>
      <c r="GG58" s="88"/>
      <c r="GH58" s="88"/>
      <c r="GI58" s="88"/>
      <c r="GJ58" s="88"/>
      <c r="GK58" s="88"/>
      <c r="GL58" s="88"/>
      <c r="GM58" s="88"/>
      <c r="GN58" s="88"/>
      <c r="GO58" s="88"/>
      <c r="GP58" s="88"/>
      <c r="GQ58" s="88"/>
      <c r="GR58" s="88"/>
      <c r="GS58" s="88"/>
      <c r="GT58" s="88"/>
      <c r="GU58" s="88"/>
      <c r="GV58" s="88"/>
      <c r="GW58" s="88"/>
      <c r="GX58" s="88"/>
      <c r="GY58" s="88"/>
      <c r="GZ58" s="88"/>
      <c r="HA58" s="88"/>
      <c r="HB58" s="88"/>
      <c r="HC58" s="88"/>
      <c r="HD58" s="88"/>
      <c r="HE58" s="88"/>
      <c r="HF58" s="88"/>
      <c r="HG58" s="88"/>
      <c r="HH58" s="88"/>
      <c r="HI58" s="88"/>
      <c r="HJ58" s="88"/>
      <c r="HK58" s="88"/>
      <c r="HL58" s="88"/>
      <c r="HM58" s="88"/>
      <c r="HN58" s="88"/>
      <c r="HO58" s="88"/>
      <c r="HP58" s="88"/>
      <c r="HQ58" s="88"/>
      <c r="HR58" s="88"/>
      <c r="HS58" s="88"/>
      <c r="HT58" s="88"/>
      <c r="HU58" s="88"/>
      <c r="HV58" s="88"/>
      <c r="HW58" s="88"/>
      <c r="HX58" s="88"/>
      <c r="HY58" s="88"/>
      <c r="HZ58" s="88"/>
      <c r="IA58" s="88"/>
      <c r="IB58" s="88"/>
      <c r="IC58" s="88"/>
      <c r="ID58" s="88"/>
      <c r="IE58" s="88"/>
      <c r="IF58" s="88"/>
      <c r="IG58" s="88"/>
      <c r="IH58" s="88"/>
      <c r="II58" s="88"/>
      <c r="IJ58" s="88"/>
      <c r="IK58" s="88"/>
      <c r="IL58" s="88"/>
      <c r="IM58" s="88"/>
      <c r="IN58" s="88"/>
      <c r="IO58" s="88"/>
      <c r="IP58" s="88"/>
      <c r="IQ58" s="88"/>
      <c r="IR58" s="88"/>
      <c r="IS58" s="88"/>
      <c r="IT58" s="88"/>
      <c r="IU58" s="88"/>
      <c r="IV58" s="88"/>
      <c r="IW58" s="88"/>
      <c r="IX58" s="88"/>
      <c r="IY58" s="88"/>
      <c r="IZ58" s="88"/>
      <c r="JA58" s="88"/>
      <c r="JB58" s="88"/>
      <c r="JC58" s="88"/>
      <c r="JD58" s="88"/>
      <c r="JE58" s="88"/>
      <c r="JF58" s="88"/>
      <c r="JG58" s="88"/>
      <c r="JH58" s="88"/>
      <c r="JI58" s="88"/>
      <c r="JJ58" s="88"/>
      <c r="JK58" s="88"/>
      <c r="JL58" s="88"/>
      <c r="JM58" s="88"/>
      <c r="JN58" s="88"/>
      <c r="JO58" s="88"/>
      <c r="JP58" s="88"/>
      <c r="JQ58" s="88"/>
      <c r="JR58" s="88"/>
      <c r="JS58" s="88"/>
      <c r="JT58" s="88"/>
      <c r="JU58" s="88"/>
      <c r="JV58" s="88"/>
      <c r="JW58" s="88"/>
      <c r="JX58" s="88"/>
      <c r="JY58" s="88"/>
      <c r="JZ58" s="88"/>
      <c r="KA58" s="88"/>
      <c r="KB58" s="88"/>
      <c r="KC58" s="88"/>
      <c r="KD58" s="88"/>
      <c r="KE58" s="88"/>
      <c r="KF58" s="88"/>
      <c r="KG58" s="88"/>
      <c r="KH58" s="88"/>
      <c r="KI58" s="88"/>
      <c r="KJ58" s="88"/>
      <c r="KK58" s="88"/>
      <c r="KL58" s="88"/>
      <c r="KM58" s="88"/>
      <c r="KN58" s="88"/>
      <c r="KO58" s="88"/>
      <c r="KP58" s="88"/>
      <c r="KQ58" s="88"/>
      <c r="KR58" s="88"/>
      <c r="KS58" s="88"/>
      <c r="KT58" s="88"/>
      <c r="KU58" s="88"/>
      <c r="KV58" s="88"/>
      <c r="KW58" s="88"/>
      <c r="KX58" s="88"/>
      <c r="KY58" s="88"/>
      <c r="KZ58" s="88"/>
      <c r="LA58" s="88"/>
      <c r="LB58" s="88"/>
      <c r="LC58" s="88"/>
      <c r="LD58" s="88"/>
      <c r="LE58" s="88"/>
      <c r="LF58" s="88"/>
      <c r="LG58" s="88"/>
      <c r="LH58" s="88"/>
      <c r="LI58" s="88"/>
      <c r="LJ58" s="88"/>
      <c r="LK58" s="88"/>
      <c r="LL58" s="88"/>
      <c r="LM58" s="88"/>
      <c r="LN58" s="88"/>
      <c r="LO58" s="88"/>
      <c r="LP58" s="88"/>
      <c r="LQ58" s="88"/>
      <c r="LR58" s="88"/>
      <c r="LS58" s="88"/>
      <c r="LT58" s="88"/>
      <c r="LU58" s="88"/>
      <c r="LV58" s="88"/>
      <c r="LW58" s="88"/>
      <c r="LX58" s="88"/>
      <c r="LY58" s="88"/>
      <c r="LZ58" s="88"/>
      <c r="MA58" s="88"/>
      <c r="MB58" s="88"/>
      <c r="MC58" s="88"/>
      <c r="MD58" s="88"/>
      <c r="ME58" s="88"/>
      <c r="MF58" s="88"/>
      <c r="MG58" s="88"/>
      <c r="MH58" s="88"/>
      <c r="MI58" s="88"/>
      <c r="MJ58" s="88"/>
      <c r="MK58" s="88"/>
      <c r="ML58" s="88"/>
      <c r="MM58" s="88"/>
      <c r="MN58" s="88"/>
      <c r="MO58" s="88"/>
      <c r="MP58" s="88"/>
      <c r="MQ58" s="88"/>
      <c r="MR58" s="88"/>
      <c r="MS58" s="88"/>
      <c r="MT58" s="88"/>
      <c r="MU58" s="88"/>
      <c r="MV58" s="88"/>
      <c r="MW58" s="88"/>
      <c r="MX58" s="88"/>
      <c r="MY58" s="88"/>
      <c r="MZ58" s="88"/>
      <c r="NA58" s="88"/>
      <c r="NB58" s="88"/>
      <c r="NC58" s="88"/>
      <c r="ND58" s="88"/>
      <c r="NE58" s="88"/>
      <c r="NF58" s="88"/>
      <c r="NG58" s="88"/>
      <c r="NH58" s="88"/>
      <c r="NI58" s="88"/>
      <c r="NJ58" s="88"/>
      <c r="NK58" s="88"/>
      <c r="NL58" s="88"/>
      <c r="NM58" s="88"/>
      <c r="NN58" s="88"/>
      <c r="NO58" s="88"/>
      <c r="NP58" s="88"/>
      <c r="NQ58" s="88"/>
      <c r="NR58" s="88"/>
      <c r="NS58" s="88"/>
      <c r="NT58" s="88"/>
      <c r="NU58" s="88"/>
      <c r="NV58" s="88"/>
      <c r="NW58" s="88"/>
      <c r="NX58" s="88"/>
      <c r="NY58" s="88"/>
      <c r="NZ58" s="88"/>
      <c r="OA58" s="88"/>
      <c r="OB58" s="88"/>
      <c r="OC58" s="88"/>
      <c r="OD58" s="88"/>
      <c r="OE58" s="88"/>
      <c r="OF58" s="88"/>
      <c r="OG58" s="88"/>
      <c r="OH58" s="88"/>
      <c r="OI58" s="88"/>
      <c r="OJ58" s="88"/>
      <c r="OK58" s="88"/>
      <c r="OL58" s="88"/>
      <c r="OM58" s="88"/>
      <c r="ON58" s="88"/>
      <c r="OO58" s="88"/>
      <c r="OP58" s="88"/>
      <c r="OQ58" s="88"/>
      <c r="OR58" s="88"/>
      <c r="OS58" s="88"/>
      <c r="OT58" s="88"/>
      <c r="OU58" s="88"/>
      <c r="OV58" s="88"/>
      <c r="OW58" s="88"/>
      <c r="OX58" s="88"/>
      <c r="OY58" s="88"/>
      <c r="OZ58" s="88"/>
      <c r="PA58" s="88"/>
      <c r="PB58" s="88"/>
      <c r="PC58" s="88"/>
      <c r="PD58" s="88"/>
      <c r="PE58" s="88"/>
      <c r="PF58" s="88"/>
      <c r="PG58" s="88"/>
      <c r="PH58" s="88"/>
      <c r="PI58" s="88"/>
      <c r="PJ58" s="88"/>
      <c r="PK58" s="88"/>
      <c r="PL58" s="88"/>
      <c r="PM58" s="88"/>
      <c r="PN58" s="88"/>
      <c r="PO58" s="88"/>
      <c r="PP58" s="88"/>
      <c r="PQ58" s="88"/>
      <c r="PR58" s="88"/>
      <c r="PS58" s="88"/>
      <c r="PT58" s="88"/>
      <c r="PU58" s="88"/>
      <c r="PV58" s="88"/>
      <c r="PW58" s="88"/>
      <c r="PX58" s="88"/>
      <c r="PY58" s="88"/>
      <c r="PZ58" s="88"/>
      <c r="QA58" s="88"/>
      <c r="QB58" s="88"/>
      <c r="QC58" s="88"/>
      <c r="QD58" s="88"/>
      <c r="QE58" s="88"/>
      <c r="QF58" s="88"/>
      <c r="QG58" s="88"/>
      <c r="QH58" s="88"/>
      <c r="QI58" s="88"/>
      <c r="QJ58" s="88"/>
      <c r="QK58" s="88"/>
      <c r="XEG58" s="88"/>
      <c r="XEH58" s="88"/>
      <c r="XEI58" s="88"/>
      <c r="XEJ58" s="88"/>
      <c r="XEK58" s="88"/>
      <c r="XEL58" s="88"/>
      <c r="XEM58" s="88"/>
      <c r="XEN58" s="88"/>
      <c r="XEO58" s="88"/>
      <c r="XEP58" s="88"/>
      <c r="XEQ58" s="88"/>
      <c r="XER58" s="88"/>
      <c r="XES58" s="88"/>
      <c r="XET58" s="88"/>
      <c r="XEU58" s="88"/>
      <c r="XEV58" s="88"/>
      <c r="XEW58" s="88"/>
      <c r="XEX58" s="88"/>
      <c r="XEY58" s="88"/>
      <c r="XEZ58" s="88"/>
      <c r="XFA58" s="88"/>
      <c r="XFB58" s="88"/>
      <c r="XFC58" s="88"/>
      <c r="XFD58" s="88"/>
    </row>
    <row r="59" spans="1:454 16361:16384" s="84" customFormat="1" ht="13.5" thickBot="1" x14ac:dyDescent="0.3">
      <c r="A59" s="134"/>
      <c r="B59" s="132"/>
      <c r="C59" s="26"/>
      <c r="D59" s="26"/>
      <c r="E59" s="26"/>
      <c r="F59" s="146"/>
      <c r="G59" s="27"/>
      <c r="H59" s="27"/>
      <c r="I59" s="151"/>
      <c r="J59" s="26"/>
      <c r="K59" s="28"/>
      <c r="L59" s="29"/>
      <c r="M59" s="27"/>
      <c r="N59" s="28"/>
      <c r="O59" s="28"/>
      <c r="P59" s="26"/>
      <c r="Q59" s="26"/>
      <c r="R59" s="26"/>
      <c r="S59" s="26"/>
      <c r="T59" s="26"/>
      <c r="U59" s="26"/>
      <c r="V59" s="14" t="s">
        <v>140</v>
      </c>
      <c r="W59" s="15">
        <v>42730</v>
      </c>
      <c r="X59" s="16">
        <v>11965</v>
      </c>
      <c r="Y59" s="17" t="s">
        <v>202</v>
      </c>
      <c r="Z59" s="15">
        <v>42736</v>
      </c>
      <c r="AA59" s="15">
        <v>43100</v>
      </c>
      <c r="AB59" s="18" t="s">
        <v>106</v>
      </c>
      <c r="AC59" s="19" t="s">
        <v>106</v>
      </c>
      <c r="AD59" s="19">
        <v>0</v>
      </c>
      <c r="AE59" s="19">
        <v>0</v>
      </c>
      <c r="AF59" s="20" t="s">
        <v>106</v>
      </c>
      <c r="AG59" s="19" t="s">
        <v>106</v>
      </c>
      <c r="AH59" s="19">
        <v>0</v>
      </c>
      <c r="AI59" s="19">
        <v>0</v>
      </c>
      <c r="AJ59" s="19">
        <v>0</v>
      </c>
      <c r="AK59" s="19">
        <f>2160+1080</f>
        <v>3240</v>
      </c>
      <c r="AL59" s="9">
        <f>AJ58+AK59</f>
        <v>46440</v>
      </c>
      <c r="AM59" s="26"/>
      <c r="AN59" s="21"/>
      <c r="AO59" s="26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  <c r="EF59" s="88"/>
      <c r="EG59" s="88"/>
      <c r="EH59" s="88"/>
      <c r="EI59" s="88"/>
      <c r="EJ59" s="88"/>
      <c r="EK59" s="88"/>
      <c r="EL59" s="88"/>
      <c r="EM59" s="88"/>
      <c r="EN59" s="88"/>
      <c r="EO59" s="88"/>
      <c r="EP59" s="88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88"/>
      <c r="FD59" s="88"/>
      <c r="FE59" s="88"/>
      <c r="FF59" s="88"/>
      <c r="FG59" s="88"/>
      <c r="FH59" s="88"/>
      <c r="FI59" s="88"/>
      <c r="FJ59" s="88"/>
      <c r="FK59" s="88"/>
      <c r="FL59" s="88"/>
      <c r="FM59" s="88"/>
      <c r="FN59" s="88"/>
      <c r="FO59" s="88"/>
      <c r="FP59" s="88"/>
      <c r="FQ59" s="88"/>
      <c r="FR59" s="88"/>
      <c r="FS59" s="88"/>
      <c r="FT59" s="88"/>
      <c r="FU59" s="88"/>
      <c r="FV59" s="88"/>
      <c r="FW59" s="88"/>
      <c r="FX59" s="88"/>
      <c r="FY59" s="88"/>
      <c r="FZ59" s="88"/>
      <c r="GA59" s="88"/>
      <c r="GB59" s="88"/>
      <c r="GC59" s="88"/>
      <c r="GD59" s="88"/>
      <c r="GE59" s="88"/>
      <c r="GF59" s="88"/>
      <c r="GG59" s="88"/>
      <c r="GH59" s="88"/>
      <c r="GI59" s="88"/>
      <c r="GJ59" s="88"/>
      <c r="GK59" s="88"/>
      <c r="GL59" s="88"/>
      <c r="GM59" s="88"/>
      <c r="GN59" s="88"/>
      <c r="GO59" s="88"/>
      <c r="GP59" s="88"/>
      <c r="GQ59" s="88"/>
      <c r="GR59" s="88"/>
      <c r="GS59" s="88"/>
      <c r="GT59" s="88"/>
      <c r="GU59" s="88"/>
      <c r="GV59" s="88"/>
      <c r="GW59" s="88"/>
      <c r="GX59" s="88"/>
      <c r="GY59" s="88"/>
      <c r="GZ59" s="88"/>
      <c r="HA59" s="88"/>
      <c r="HB59" s="88"/>
      <c r="HC59" s="88"/>
      <c r="HD59" s="88"/>
      <c r="HE59" s="88"/>
      <c r="HF59" s="88"/>
      <c r="HG59" s="88"/>
      <c r="HH59" s="88"/>
      <c r="HI59" s="88"/>
      <c r="HJ59" s="88"/>
      <c r="HK59" s="88"/>
      <c r="HL59" s="88"/>
      <c r="HM59" s="88"/>
      <c r="HN59" s="88"/>
      <c r="HO59" s="88"/>
      <c r="HP59" s="88"/>
      <c r="HQ59" s="88"/>
      <c r="HR59" s="88"/>
      <c r="HS59" s="88"/>
      <c r="HT59" s="88"/>
      <c r="HU59" s="88"/>
      <c r="HV59" s="88"/>
      <c r="HW59" s="88"/>
      <c r="HX59" s="88"/>
      <c r="HY59" s="88"/>
      <c r="HZ59" s="88"/>
      <c r="IA59" s="88"/>
      <c r="IB59" s="88"/>
      <c r="IC59" s="88"/>
      <c r="ID59" s="88"/>
      <c r="IE59" s="88"/>
      <c r="IF59" s="88"/>
      <c r="IG59" s="88"/>
      <c r="IH59" s="88"/>
      <c r="II59" s="88"/>
      <c r="IJ59" s="88"/>
      <c r="IK59" s="88"/>
      <c r="IL59" s="88"/>
      <c r="IM59" s="88"/>
      <c r="IN59" s="88"/>
      <c r="IO59" s="88"/>
      <c r="IP59" s="88"/>
      <c r="IQ59" s="88"/>
      <c r="IR59" s="88"/>
      <c r="IS59" s="88"/>
      <c r="IT59" s="88"/>
      <c r="IU59" s="88"/>
      <c r="IV59" s="88"/>
      <c r="IW59" s="88"/>
      <c r="IX59" s="88"/>
      <c r="IY59" s="88"/>
      <c r="IZ59" s="88"/>
      <c r="JA59" s="88"/>
      <c r="JB59" s="88"/>
      <c r="JC59" s="88"/>
      <c r="JD59" s="88"/>
      <c r="JE59" s="88"/>
      <c r="JF59" s="88"/>
      <c r="JG59" s="88"/>
      <c r="JH59" s="88"/>
      <c r="JI59" s="88"/>
      <c r="JJ59" s="88"/>
      <c r="JK59" s="88"/>
      <c r="JL59" s="88"/>
      <c r="JM59" s="88"/>
      <c r="JN59" s="88"/>
      <c r="JO59" s="88"/>
      <c r="JP59" s="88"/>
      <c r="JQ59" s="88"/>
      <c r="JR59" s="88"/>
      <c r="JS59" s="88"/>
      <c r="JT59" s="88"/>
      <c r="JU59" s="88"/>
      <c r="JV59" s="88"/>
      <c r="JW59" s="88"/>
      <c r="JX59" s="88"/>
      <c r="JY59" s="88"/>
      <c r="JZ59" s="88"/>
      <c r="KA59" s="88"/>
      <c r="KB59" s="88"/>
      <c r="KC59" s="88"/>
      <c r="KD59" s="88"/>
      <c r="KE59" s="88"/>
      <c r="KF59" s="88"/>
      <c r="KG59" s="88"/>
      <c r="KH59" s="88"/>
      <c r="KI59" s="88"/>
      <c r="KJ59" s="88"/>
      <c r="KK59" s="88"/>
      <c r="KL59" s="88"/>
      <c r="KM59" s="88"/>
      <c r="KN59" s="88"/>
      <c r="KO59" s="88"/>
      <c r="KP59" s="88"/>
      <c r="KQ59" s="88"/>
      <c r="KR59" s="88"/>
      <c r="KS59" s="88"/>
      <c r="KT59" s="88"/>
      <c r="KU59" s="88"/>
      <c r="KV59" s="88"/>
      <c r="KW59" s="88"/>
      <c r="KX59" s="88"/>
      <c r="KY59" s="88"/>
      <c r="KZ59" s="88"/>
      <c r="LA59" s="88"/>
      <c r="LB59" s="88"/>
      <c r="LC59" s="88"/>
      <c r="LD59" s="88"/>
      <c r="LE59" s="88"/>
      <c r="LF59" s="88"/>
      <c r="LG59" s="88"/>
      <c r="LH59" s="88"/>
      <c r="LI59" s="88"/>
      <c r="LJ59" s="88"/>
      <c r="LK59" s="88"/>
      <c r="LL59" s="88"/>
      <c r="LM59" s="88"/>
      <c r="LN59" s="88"/>
      <c r="LO59" s="88"/>
      <c r="LP59" s="88"/>
      <c r="LQ59" s="88"/>
      <c r="LR59" s="88"/>
      <c r="LS59" s="88"/>
      <c r="LT59" s="88"/>
      <c r="LU59" s="88"/>
      <c r="LV59" s="88"/>
      <c r="LW59" s="88"/>
      <c r="LX59" s="88"/>
      <c r="LY59" s="88"/>
      <c r="LZ59" s="88"/>
      <c r="MA59" s="88"/>
      <c r="MB59" s="88"/>
      <c r="MC59" s="88"/>
      <c r="MD59" s="88"/>
      <c r="ME59" s="88"/>
      <c r="MF59" s="88"/>
      <c r="MG59" s="88"/>
      <c r="MH59" s="88"/>
      <c r="MI59" s="88"/>
      <c r="MJ59" s="88"/>
      <c r="MK59" s="88"/>
      <c r="ML59" s="88"/>
      <c r="MM59" s="88"/>
      <c r="MN59" s="88"/>
      <c r="MO59" s="88"/>
      <c r="MP59" s="88"/>
      <c r="MQ59" s="88"/>
      <c r="MR59" s="88"/>
      <c r="MS59" s="88"/>
      <c r="MT59" s="88"/>
      <c r="MU59" s="88"/>
      <c r="MV59" s="88"/>
      <c r="MW59" s="88"/>
      <c r="MX59" s="88"/>
      <c r="MY59" s="88"/>
      <c r="MZ59" s="88"/>
      <c r="NA59" s="88"/>
      <c r="NB59" s="88"/>
      <c r="NC59" s="88"/>
      <c r="ND59" s="88"/>
      <c r="NE59" s="88"/>
      <c r="NF59" s="88"/>
      <c r="NG59" s="88"/>
      <c r="NH59" s="88"/>
      <c r="NI59" s="88"/>
      <c r="NJ59" s="88"/>
      <c r="NK59" s="88"/>
      <c r="NL59" s="88"/>
      <c r="NM59" s="88"/>
      <c r="NN59" s="88"/>
      <c r="NO59" s="88"/>
      <c r="NP59" s="88"/>
      <c r="NQ59" s="88"/>
      <c r="NR59" s="88"/>
      <c r="NS59" s="88"/>
      <c r="NT59" s="88"/>
      <c r="NU59" s="88"/>
      <c r="NV59" s="88"/>
      <c r="NW59" s="88"/>
      <c r="NX59" s="88"/>
      <c r="NY59" s="88"/>
      <c r="NZ59" s="88"/>
      <c r="OA59" s="88"/>
      <c r="OB59" s="88"/>
      <c r="OC59" s="88"/>
      <c r="OD59" s="88"/>
      <c r="OE59" s="88"/>
      <c r="OF59" s="88"/>
      <c r="OG59" s="88"/>
      <c r="OH59" s="88"/>
      <c r="OI59" s="88"/>
      <c r="OJ59" s="88"/>
      <c r="OK59" s="88"/>
      <c r="OL59" s="88"/>
      <c r="OM59" s="88"/>
      <c r="ON59" s="88"/>
      <c r="OO59" s="88"/>
      <c r="OP59" s="88"/>
      <c r="OQ59" s="88"/>
      <c r="OR59" s="88"/>
      <c r="OS59" s="88"/>
      <c r="OT59" s="88"/>
      <c r="OU59" s="88"/>
      <c r="OV59" s="88"/>
      <c r="OW59" s="88"/>
      <c r="OX59" s="88"/>
      <c r="OY59" s="88"/>
      <c r="OZ59" s="88"/>
      <c r="PA59" s="88"/>
      <c r="PB59" s="88"/>
      <c r="PC59" s="88"/>
      <c r="PD59" s="88"/>
      <c r="PE59" s="88"/>
      <c r="PF59" s="88"/>
      <c r="PG59" s="88"/>
      <c r="PH59" s="88"/>
      <c r="PI59" s="88"/>
      <c r="PJ59" s="88"/>
      <c r="PK59" s="88"/>
      <c r="PL59" s="88"/>
      <c r="PM59" s="88"/>
      <c r="PN59" s="88"/>
      <c r="PO59" s="88"/>
      <c r="PP59" s="88"/>
      <c r="PQ59" s="88"/>
      <c r="PR59" s="88"/>
      <c r="PS59" s="88"/>
      <c r="PT59" s="88"/>
      <c r="PU59" s="88"/>
      <c r="PV59" s="88"/>
      <c r="PW59" s="88"/>
      <c r="PX59" s="88"/>
      <c r="PY59" s="88"/>
      <c r="PZ59" s="88"/>
      <c r="QA59" s="88"/>
      <c r="QB59" s="88"/>
      <c r="QC59" s="88"/>
      <c r="QD59" s="88"/>
      <c r="QE59" s="88"/>
      <c r="QF59" s="88"/>
      <c r="QG59" s="88"/>
      <c r="QH59" s="88"/>
      <c r="QI59" s="88"/>
      <c r="QJ59" s="88"/>
      <c r="QK59" s="88"/>
      <c r="XEG59" s="88"/>
      <c r="XEH59" s="88"/>
      <c r="XEI59" s="88"/>
      <c r="XEJ59" s="88"/>
      <c r="XEK59" s="88"/>
      <c r="XEL59" s="88"/>
      <c r="XEM59" s="88"/>
      <c r="XEN59" s="88"/>
      <c r="XEO59" s="88"/>
      <c r="XEP59" s="88"/>
      <c r="XEQ59" s="88"/>
      <c r="XER59" s="88"/>
      <c r="XES59" s="88"/>
      <c r="XET59" s="88"/>
      <c r="XEU59" s="88"/>
      <c r="XEV59" s="88"/>
      <c r="XEW59" s="88"/>
      <c r="XEX59" s="88"/>
      <c r="XEY59" s="88"/>
      <c r="XEZ59" s="88"/>
      <c r="XFA59" s="88"/>
      <c r="XFB59" s="88"/>
      <c r="XFC59" s="88"/>
      <c r="XFD59" s="88"/>
    </row>
    <row r="60" spans="1:454 16361:16384" s="94" customFormat="1" x14ac:dyDescent="0.25">
      <c r="A60" s="134">
        <v>10</v>
      </c>
      <c r="B60" s="132" t="s">
        <v>342</v>
      </c>
      <c r="C60" s="26" t="s">
        <v>345</v>
      </c>
      <c r="D60" s="26" t="s">
        <v>196</v>
      </c>
      <c r="E60" s="26" t="s">
        <v>105</v>
      </c>
      <c r="F60" s="146" t="s">
        <v>346</v>
      </c>
      <c r="G60" s="27" t="s">
        <v>348</v>
      </c>
      <c r="H60" s="27" t="s">
        <v>344</v>
      </c>
      <c r="I60" s="151" t="s">
        <v>113</v>
      </c>
      <c r="J60" s="26" t="s">
        <v>125</v>
      </c>
      <c r="K60" s="28">
        <v>42920</v>
      </c>
      <c r="L60" s="29">
        <v>50400</v>
      </c>
      <c r="M60" s="27" t="s">
        <v>349</v>
      </c>
      <c r="N60" s="28">
        <v>42920</v>
      </c>
      <c r="O60" s="28">
        <v>43100</v>
      </c>
      <c r="P60" s="26" t="s">
        <v>201</v>
      </c>
      <c r="Q60" s="26" t="s">
        <v>106</v>
      </c>
      <c r="R60" s="26" t="s">
        <v>106</v>
      </c>
      <c r="S60" s="26" t="s">
        <v>106</v>
      </c>
      <c r="T60" s="26" t="s">
        <v>106</v>
      </c>
      <c r="U60" s="26" t="s">
        <v>106</v>
      </c>
      <c r="V60" s="14" t="s">
        <v>106</v>
      </c>
      <c r="W60" s="14" t="s">
        <v>106</v>
      </c>
      <c r="X60" s="14" t="s">
        <v>106</v>
      </c>
      <c r="Y60" s="14" t="s">
        <v>106</v>
      </c>
      <c r="Z60" s="14" t="s">
        <v>106</v>
      </c>
      <c r="AA60" s="14" t="s">
        <v>106</v>
      </c>
      <c r="AB60" s="14" t="s">
        <v>106</v>
      </c>
      <c r="AC60" s="14" t="s">
        <v>106</v>
      </c>
      <c r="AD60" s="14" t="s">
        <v>106</v>
      </c>
      <c r="AE60" s="14" t="s">
        <v>106</v>
      </c>
      <c r="AF60" s="14" t="s">
        <v>106</v>
      </c>
      <c r="AG60" s="14" t="s">
        <v>106</v>
      </c>
      <c r="AH60" s="14" t="s">
        <v>106</v>
      </c>
      <c r="AI60" s="14" t="s">
        <v>106</v>
      </c>
      <c r="AJ60" s="14" t="s">
        <v>106</v>
      </c>
      <c r="AK60" s="19">
        <v>0</v>
      </c>
      <c r="AL60" s="9">
        <v>0</v>
      </c>
      <c r="AM60" s="116" t="s">
        <v>227</v>
      </c>
      <c r="AN60" s="21">
        <v>11992</v>
      </c>
      <c r="AO60" s="26" t="s">
        <v>351</v>
      </c>
      <c r="AP60" s="21">
        <v>11992</v>
      </c>
      <c r="AQ60" s="26" t="s">
        <v>106</v>
      </c>
      <c r="AR60" s="26" t="s">
        <v>106</v>
      </c>
      <c r="AS60" s="26" t="s">
        <v>106</v>
      </c>
      <c r="AT60" s="26" t="s">
        <v>106</v>
      </c>
      <c r="AU60" s="26" t="s">
        <v>106</v>
      </c>
      <c r="AV60" s="26" t="s">
        <v>106</v>
      </c>
      <c r="AW60" s="26" t="s">
        <v>106</v>
      </c>
      <c r="AX60" s="26" t="s">
        <v>106</v>
      </c>
      <c r="AY60" s="26" t="s">
        <v>106</v>
      </c>
      <c r="AZ60" s="26" t="s">
        <v>106</v>
      </c>
      <c r="BA60" s="26" t="s">
        <v>106</v>
      </c>
      <c r="BB60" s="26" t="s">
        <v>106</v>
      </c>
      <c r="BC60" s="26" t="s">
        <v>106</v>
      </c>
      <c r="BD60" s="26" t="s">
        <v>106</v>
      </c>
      <c r="BE60" s="26" t="s">
        <v>106</v>
      </c>
      <c r="BF60" s="26" t="s">
        <v>106</v>
      </c>
      <c r="BG60" s="26" t="s">
        <v>106</v>
      </c>
      <c r="BH60" s="26" t="s">
        <v>106</v>
      </c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/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88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8"/>
      <c r="FW60" s="88"/>
      <c r="FX60" s="88"/>
      <c r="FY60" s="88"/>
      <c r="FZ60" s="88"/>
      <c r="GA60" s="88"/>
      <c r="GB60" s="88"/>
      <c r="GC60" s="88"/>
      <c r="GD60" s="88"/>
      <c r="GE60" s="88"/>
      <c r="GF60" s="88"/>
      <c r="GG60" s="88"/>
      <c r="GH60" s="88"/>
      <c r="GI60" s="88"/>
      <c r="GJ60" s="88"/>
      <c r="GK60" s="88"/>
      <c r="GL60" s="88"/>
      <c r="GM60" s="88"/>
      <c r="GN60" s="88"/>
      <c r="GO60" s="88"/>
      <c r="GP60" s="88"/>
      <c r="GQ60" s="88"/>
      <c r="GR60" s="88"/>
      <c r="GS60" s="88"/>
      <c r="GT60" s="88"/>
      <c r="GU60" s="88"/>
      <c r="GV60" s="88"/>
      <c r="GW60" s="88"/>
      <c r="GX60" s="88"/>
      <c r="GY60" s="88"/>
      <c r="GZ60" s="88"/>
      <c r="HA60" s="88"/>
      <c r="HB60" s="88"/>
      <c r="HC60" s="88"/>
      <c r="HD60" s="88"/>
      <c r="HE60" s="88"/>
      <c r="HF60" s="88"/>
      <c r="HG60" s="88"/>
      <c r="HH60" s="88"/>
      <c r="HI60" s="88"/>
      <c r="HJ60" s="88"/>
      <c r="HK60" s="88"/>
      <c r="HL60" s="88"/>
      <c r="HM60" s="88"/>
      <c r="HN60" s="88"/>
      <c r="HO60" s="88"/>
      <c r="HP60" s="88"/>
      <c r="HQ60" s="88"/>
      <c r="HR60" s="88"/>
      <c r="HS60" s="88"/>
      <c r="HT60" s="88"/>
      <c r="HU60" s="88"/>
      <c r="HV60" s="88"/>
      <c r="HW60" s="88"/>
      <c r="HX60" s="88"/>
      <c r="HY60" s="88"/>
      <c r="HZ60" s="88"/>
      <c r="IA60" s="88"/>
      <c r="IB60" s="88"/>
      <c r="IC60" s="88"/>
      <c r="ID60" s="88"/>
      <c r="IE60" s="88"/>
      <c r="IF60" s="88"/>
      <c r="IG60" s="88"/>
      <c r="IH60" s="88"/>
      <c r="II60" s="88"/>
      <c r="IJ60" s="88"/>
      <c r="IK60" s="88"/>
      <c r="IL60" s="88"/>
      <c r="IM60" s="88"/>
      <c r="IN60" s="88"/>
      <c r="IO60" s="88"/>
      <c r="IP60" s="88"/>
      <c r="IQ60" s="88"/>
      <c r="IR60" s="88"/>
      <c r="IS60" s="88"/>
      <c r="IT60" s="88"/>
      <c r="IU60" s="88"/>
      <c r="IV60" s="88"/>
      <c r="IW60" s="88"/>
      <c r="IX60" s="88"/>
      <c r="IY60" s="88"/>
      <c r="IZ60" s="88"/>
      <c r="JA60" s="88"/>
      <c r="JB60" s="88"/>
      <c r="JC60" s="88"/>
      <c r="JD60" s="88"/>
      <c r="JE60" s="88"/>
      <c r="JF60" s="88"/>
      <c r="JG60" s="88"/>
      <c r="JH60" s="88"/>
      <c r="JI60" s="88"/>
      <c r="JJ60" s="88"/>
      <c r="JK60" s="88"/>
      <c r="JL60" s="88"/>
      <c r="JM60" s="88"/>
      <c r="JN60" s="88"/>
      <c r="JO60" s="88"/>
      <c r="JP60" s="88"/>
      <c r="JQ60" s="88"/>
      <c r="JR60" s="88"/>
      <c r="JS60" s="88"/>
      <c r="JT60" s="88"/>
      <c r="JU60" s="88"/>
      <c r="JV60" s="88"/>
      <c r="JW60" s="88"/>
      <c r="JX60" s="88"/>
      <c r="JY60" s="88"/>
      <c r="JZ60" s="88"/>
      <c r="KA60" s="88"/>
      <c r="KB60" s="88"/>
      <c r="KC60" s="88"/>
      <c r="KD60" s="88"/>
      <c r="KE60" s="88"/>
      <c r="KF60" s="88"/>
      <c r="KG60" s="88"/>
      <c r="KH60" s="88"/>
      <c r="KI60" s="88"/>
      <c r="KJ60" s="88"/>
      <c r="KK60" s="88"/>
      <c r="KL60" s="88"/>
      <c r="KM60" s="88"/>
      <c r="KN60" s="88"/>
      <c r="KO60" s="88"/>
      <c r="KP60" s="88"/>
      <c r="KQ60" s="88"/>
      <c r="KR60" s="88"/>
      <c r="KS60" s="88"/>
      <c r="KT60" s="88"/>
      <c r="KU60" s="88"/>
      <c r="KV60" s="88"/>
      <c r="KW60" s="88"/>
      <c r="KX60" s="88"/>
      <c r="KY60" s="88"/>
      <c r="KZ60" s="88"/>
      <c r="LA60" s="88"/>
      <c r="LB60" s="88"/>
      <c r="LC60" s="88"/>
      <c r="LD60" s="88"/>
      <c r="LE60" s="88"/>
      <c r="LF60" s="88"/>
      <c r="LG60" s="88"/>
      <c r="LH60" s="88"/>
      <c r="LI60" s="88"/>
      <c r="LJ60" s="88"/>
      <c r="LK60" s="88"/>
      <c r="LL60" s="88"/>
      <c r="LM60" s="88"/>
      <c r="LN60" s="88"/>
      <c r="LO60" s="88"/>
      <c r="LP60" s="88"/>
      <c r="LQ60" s="88"/>
      <c r="LR60" s="88"/>
      <c r="LS60" s="88"/>
      <c r="LT60" s="88"/>
      <c r="LU60" s="88"/>
      <c r="LV60" s="88"/>
      <c r="LW60" s="88"/>
      <c r="LX60" s="88"/>
      <c r="LY60" s="88"/>
      <c r="LZ60" s="88"/>
      <c r="MA60" s="88"/>
      <c r="MB60" s="88"/>
      <c r="MC60" s="88"/>
      <c r="MD60" s="88"/>
      <c r="ME60" s="88"/>
      <c r="MF60" s="88"/>
      <c r="MG60" s="88"/>
      <c r="MH60" s="88"/>
      <c r="MI60" s="88"/>
      <c r="MJ60" s="88"/>
      <c r="MK60" s="88"/>
      <c r="ML60" s="88"/>
      <c r="MM60" s="88"/>
      <c r="MN60" s="88"/>
      <c r="MO60" s="88"/>
      <c r="MP60" s="88"/>
      <c r="MQ60" s="88"/>
      <c r="MR60" s="88"/>
      <c r="MS60" s="88"/>
      <c r="MT60" s="88"/>
      <c r="MU60" s="88"/>
      <c r="MV60" s="88"/>
      <c r="MW60" s="88"/>
      <c r="MX60" s="88"/>
      <c r="MY60" s="88"/>
      <c r="MZ60" s="88"/>
      <c r="NA60" s="88"/>
      <c r="NB60" s="88"/>
      <c r="NC60" s="88"/>
      <c r="ND60" s="88"/>
      <c r="NE60" s="88"/>
      <c r="NF60" s="88"/>
      <c r="NG60" s="88"/>
      <c r="NH60" s="88"/>
      <c r="NI60" s="88"/>
      <c r="NJ60" s="88"/>
      <c r="NK60" s="88"/>
      <c r="NL60" s="88"/>
      <c r="NM60" s="88"/>
      <c r="NN60" s="88"/>
      <c r="NO60" s="88"/>
      <c r="NP60" s="88"/>
      <c r="NQ60" s="88"/>
      <c r="NR60" s="88"/>
      <c r="NS60" s="88"/>
      <c r="NT60" s="88"/>
      <c r="NU60" s="88"/>
      <c r="NV60" s="88"/>
      <c r="NW60" s="88"/>
      <c r="NX60" s="88"/>
      <c r="NY60" s="88"/>
      <c r="NZ60" s="88"/>
      <c r="OA60" s="88"/>
      <c r="OB60" s="88"/>
      <c r="OC60" s="88"/>
      <c r="OD60" s="88"/>
      <c r="OE60" s="88"/>
      <c r="OF60" s="88"/>
      <c r="OG60" s="88"/>
      <c r="OH60" s="88"/>
      <c r="OI60" s="88"/>
      <c r="OJ60" s="88"/>
      <c r="OK60" s="88"/>
      <c r="OL60" s="88"/>
      <c r="OM60" s="88"/>
      <c r="ON60" s="88"/>
      <c r="OO60" s="88"/>
      <c r="OP60" s="88"/>
      <c r="OQ60" s="88"/>
      <c r="OR60" s="88"/>
      <c r="OS60" s="88"/>
      <c r="OT60" s="88"/>
      <c r="OU60" s="88"/>
      <c r="OV60" s="88"/>
      <c r="OW60" s="88"/>
      <c r="OX60" s="88"/>
      <c r="OY60" s="88"/>
      <c r="OZ60" s="88"/>
      <c r="PA60" s="88"/>
      <c r="PB60" s="88"/>
      <c r="PC60" s="88"/>
      <c r="PD60" s="88"/>
      <c r="PE60" s="88"/>
      <c r="PF60" s="88"/>
      <c r="PG60" s="88"/>
      <c r="PH60" s="88"/>
      <c r="PI60" s="88"/>
      <c r="PJ60" s="88"/>
      <c r="PK60" s="88"/>
      <c r="PL60" s="88"/>
      <c r="PM60" s="88"/>
      <c r="PN60" s="88"/>
      <c r="PO60" s="88"/>
      <c r="PP60" s="88"/>
      <c r="PQ60" s="88"/>
      <c r="PR60" s="88"/>
      <c r="PS60" s="88"/>
      <c r="PT60" s="88"/>
      <c r="PU60" s="88"/>
      <c r="PV60" s="88"/>
      <c r="PW60" s="88"/>
      <c r="PX60" s="88"/>
      <c r="PY60" s="88"/>
      <c r="PZ60" s="88"/>
      <c r="QA60" s="88"/>
      <c r="QB60" s="88"/>
      <c r="QC60" s="88"/>
      <c r="QD60" s="88"/>
      <c r="QE60" s="88"/>
      <c r="QF60" s="88"/>
      <c r="QG60" s="88"/>
      <c r="QH60" s="88"/>
      <c r="QI60" s="88"/>
      <c r="QJ60" s="88"/>
      <c r="QK60" s="88"/>
      <c r="QL60" s="93"/>
    </row>
    <row r="61" spans="1:454 16361:16384" s="96" customFormat="1" ht="13.5" thickBot="1" x14ac:dyDescent="0.3">
      <c r="A61" s="134"/>
      <c r="B61" s="132"/>
      <c r="C61" s="26"/>
      <c r="D61" s="26"/>
      <c r="E61" s="26"/>
      <c r="F61" s="146"/>
      <c r="G61" s="27"/>
      <c r="H61" s="27"/>
      <c r="I61" s="151"/>
      <c r="J61" s="26"/>
      <c r="K61" s="28"/>
      <c r="L61" s="29"/>
      <c r="M61" s="27"/>
      <c r="N61" s="28"/>
      <c r="O61" s="28"/>
      <c r="P61" s="26"/>
      <c r="Q61" s="26"/>
      <c r="R61" s="26"/>
      <c r="S61" s="26"/>
      <c r="T61" s="26"/>
      <c r="U61" s="26"/>
      <c r="V61" s="17" t="s">
        <v>122</v>
      </c>
      <c r="W61" s="15">
        <v>43089</v>
      </c>
      <c r="X61" s="16">
        <v>12212</v>
      </c>
      <c r="Y61" s="17" t="s">
        <v>350</v>
      </c>
      <c r="Z61" s="15">
        <v>43101</v>
      </c>
      <c r="AA61" s="15">
        <v>43465</v>
      </c>
      <c r="AB61" s="18" t="s">
        <v>106</v>
      </c>
      <c r="AC61" s="19" t="s">
        <v>106</v>
      </c>
      <c r="AD61" s="19">
        <v>0</v>
      </c>
      <c r="AE61" s="19">
        <v>0</v>
      </c>
      <c r="AF61" s="15">
        <v>43133</v>
      </c>
      <c r="AG61" s="19" t="s">
        <v>106</v>
      </c>
      <c r="AH61" s="19">
        <v>0</v>
      </c>
      <c r="AI61" s="19">
        <v>0</v>
      </c>
      <c r="AJ61" s="19">
        <v>0</v>
      </c>
      <c r="AK61" s="19">
        <f>4200+2100</f>
        <v>6300</v>
      </c>
      <c r="AL61" s="9">
        <f>AK61</f>
        <v>6300</v>
      </c>
      <c r="AM61" s="31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  <c r="EF61" s="88"/>
      <c r="EG61" s="88"/>
      <c r="EH61" s="88"/>
      <c r="EI61" s="88"/>
      <c r="EJ61" s="88"/>
      <c r="EK61" s="88"/>
      <c r="EL61" s="88"/>
      <c r="EM61" s="88"/>
      <c r="EN61" s="88"/>
      <c r="EO61" s="88"/>
      <c r="EP61" s="88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/>
      <c r="FC61" s="88"/>
      <c r="FD61" s="88"/>
      <c r="FE61" s="88"/>
      <c r="FF61" s="88"/>
      <c r="FG61" s="88"/>
      <c r="FH61" s="88"/>
      <c r="FI61" s="88"/>
      <c r="FJ61" s="88"/>
      <c r="FK61" s="88"/>
      <c r="FL61" s="88"/>
      <c r="FM61" s="88"/>
      <c r="FN61" s="88"/>
      <c r="FO61" s="88"/>
      <c r="FP61" s="88"/>
      <c r="FQ61" s="88"/>
      <c r="FR61" s="88"/>
      <c r="FS61" s="88"/>
      <c r="FT61" s="88"/>
      <c r="FU61" s="88"/>
      <c r="FV61" s="88"/>
      <c r="FW61" s="88"/>
      <c r="FX61" s="88"/>
      <c r="FY61" s="88"/>
      <c r="FZ61" s="88"/>
      <c r="GA61" s="88"/>
      <c r="GB61" s="88"/>
      <c r="GC61" s="88"/>
      <c r="GD61" s="88"/>
      <c r="GE61" s="88"/>
      <c r="GF61" s="88"/>
      <c r="GG61" s="88"/>
      <c r="GH61" s="88"/>
      <c r="GI61" s="88"/>
      <c r="GJ61" s="88"/>
      <c r="GK61" s="88"/>
      <c r="GL61" s="88"/>
      <c r="GM61" s="88"/>
      <c r="GN61" s="88"/>
      <c r="GO61" s="88"/>
      <c r="GP61" s="88"/>
      <c r="GQ61" s="88"/>
      <c r="GR61" s="88"/>
      <c r="GS61" s="88"/>
      <c r="GT61" s="88"/>
      <c r="GU61" s="88"/>
      <c r="GV61" s="88"/>
      <c r="GW61" s="88"/>
      <c r="GX61" s="88"/>
      <c r="GY61" s="88"/>
      <c r="GZ61" s="88"/>
      <c r="HA61" s="88"/>
      <c r="HB61" s="88"/>
      <c r="HC61" s="88"/>
      <c r="HD61" s="88"/>
      <c r="HE61" s="88"/>
      <c r="HF61" s="88"/>
      <c r="HG61" s="88"/>
      <c r="HH61" s="88"/>
      <c r="HI61" s="88"/>
      <c r="HJ61" s="88"/>
      <c r="HK61" s="88"/>
      <c r="HL61" s="88"/>
      <c r="HM61" s="88"/>
      <c r="HN61" s="88"/>
      <c r="HO61" s="88"/>
      <c r="HP61" s="88"/>
      <c r="HQ61" s="88"/>
      <c r="HR61" s="88"/>
      <c r="HS61" s="88"/>
      <c r="HT61" s="88"/>
      <c r="HU61" s="88"/>
      <c r="HV61" s="88"/>
      <c r="HW61" s="88"/>
      <c r="HX61" s="88"/>
      <c r="HY61" s="88"/>
      <c r="HZ61" s="88"/>
      <c r="IA61" s="88"/>
      <c r="IB61" s="88"/>
      <c r="IC61" s="88"/>
      <c r="ID61" s="88"/>
      <c r="IE61" s="88"/>
      <c r="IF61" s="88"/>
      <c r="IG61" s="88"/>
      <c r="IH61" s="88"/>
      <c r="II61" s="88"/>
      <c r="IJ61" s="88"/>
      <c r="IK61" s="88"/>
      <c r="IL61" s="88"/>
      <c r="IM61" s="88"/>
      <c r="IN61" s="88"/>
      <c r="IO61" s="88"/>
      <c r="IP61" s="88"/>
      <c r="IQ61" s="88"/>
      <c r="IR61" s="88"/>
      <c r="IS61" s="88"/>
      <c r="IT61" s="88"/>
      <c r="IU61" s="88"/>
      <c r="IV61" s="88"/>
      <c r="IW61" s="88"/>
      <c r="IX61" s="88"/>
      <c r="IY61" s="88"/>
      <c r="IZ61" s="88"/>
      <c r="JA61" s="88"/>
      <c r="JB61" s="88"/>
      <c r="JC61" s="88"/>
      <c r="JD61" s="88"/>
      <c r="JE61" s="88"/>
      <c r="JF61" s="88"/>
      <c r="JG61" s="88"/>
      <c r="JH61" s="88"/>
      <c r="JI61" s="88"/>
      <c r="JJ61" s="88"/>
      <c r="JK61" s="88"/>
      <c r="JL61" s="88"/>
      <c r="JM61" s="88"/>
      <c r="JN61" s="88"/>
      <c r="JO61" s="88"/>
      <c r="JP61" s="88"/>
      <c r="JQ61" s="88"/>
      <c r="JR61" s="88"/>
      <c r="JS61" s="88"/>
      <c r="JT61" s="88"/>
      <c r="JU61" s="88"/>
      <c r="JV61" s="88"/>
      <c r="JW61" s="88"/>
      <c r="JX61" s="88"/>
      <c r="JY61" s="88"/>
      <c r="JZ61" s="88"/>
      <c r="KA61" s="88"/>
      <c r="KB61" s="88"/>
      <c r="KC61" s="88"/>
      <c r="KD61" s="88"/>
      <c r="KE61" s="88"/>
      <c r="KF61" s="88"/>
      <c r="KG61" s="88"/>
      <c r="KH61" s="88"/>
      <c r="KI61" s="88"/>
      <c r="KJ61" s="88"/>
      <c r="KK61" s="88"/>
      <c r="KL61" s="88"/>
      <c r="KM61" s="88"/>
      <c r="KN61" s="88"/>
      <c r="KO61" s="88"/>
      <c r="KP61" s="88"/>
      <c r="KQ61" s="88"/>
      <c r="KR61" s="88"/>
      <c r="KS61" s="88"/>
      <c r="KT61" s="88"/>
      <c r="KU61" s="88"/>
      <c r="KV61" s="88"/>
      <c r="KW61" s="88"/>
      <c r="KX61" s="88"/>
      <c r="KY61" s="88"/>
      <c r="KZ61" s="88"/>
      <c r="LA61" s="88"/>
      <c r="LB61" s="88"/>
      <c r="LC61" s="88"/>
      <c r="LD61" s="88"/>
      <c r="LE61" s="88"/>
      <c r="LF61" s="88"/>
      <c r="LG61" s="88"/>
      <c r="LH61" s="88"/>
      <c r="LI61" s="88"/>
      <c r="LJ61" s="88"/>
      <c r="LK61" s="88"/>
      <c r="LL61" s="88"/>
      <c r="LM61" s="88"/>
      <c r="LN61" s="88"/>
      <c r="LO61" s="88"/>
      <c r="LP61" s="88"/>
      <c r="LQ61" s="88"/>
      <c r="LR61" s="88"/>
      <c r="LS61" s="88"/>
      <c r="LT61" s="88"/>
      <c r="LU61" s="88"/>
      <c r="LV61" s="88"/>
      <c r="LW61" s="88"/>
      <c r="LX61" s="88"/>
      <c r="LY61" s="88"/>
      <c r="LZ61" s="88"/>
      <c r="MA61" s="88"/>
      <c r="MB61" s="88"/>
      <c r="MC61" s="88"/>
      <c r="MD61" s="88"/>
      <c r="ME61" s="88"/>
      <c r="MF61" s="88"/>
      <c r="MG61" s="88"/>
      <c r="MH61" s="88"/>
      <c r="MI61" s="88"/>
      <c r="MJ61" s="88"/>
      <c r="MK61" s="88"/>
      <c r="ML61" s="88"/>
      <c r="MM61" s="88"/>
      <c r="MN61" s="88"/>
      <c r="MO61" s="88"/>
      <c r="MP61" s="88"/>
      <c r="MQ61" s="88"/>
      <c r="MR61" s="88"/>
      <c r="MS61" s="88"/>
      <c r="MT61" s="88"/>
      <c r="MU61" s="88"/>
      <c r="MV61" s="88"/>
      <c r="MW61" s="88"/>
      <c r="MX61" s="88"/>
      <c r="MY61" s="88"/>
      <c r="MZ61" s="88"/>
      <c r="NA61" s="88"/>
      <c r="NB61" s="88"/>
      <c r="NC61" s="88"/>
      <c r="ND61" s="88"/>
      <c r="NE61" s="88"/>
      <c r="NF61" s="88"/>
      <c r="NG61" s="88"/>
      <c r="NH61" s="88"/>
      <c r="NI61" s="88"/>
      <c r="NJ61" s="88"/>
      <c r="NK61" s="88"/>
      <c r="NL61" s="88"/>
      <c r="NM61" s="88"/>
      <c r="NN61" s="88"/>
      <c r="NO61" s="88"/>
      <c r="NP61" s="88"/>
      <c r="NQ61" s="88"/>
      <c r="NR61" s="88"/>
      <c r="NS61" s="88"/>
      <c r="NT61" s="88"/>
      <c r="NU61" s="88"/>
      <c r="NV61" s="88"/>
      <c r="NW61" s="88"/>
      <c r="NX61" s="88"/>
      <c r="NY61" s="88"/>
      <c r="NZ61" s="88"/>
      <c r="OA61" s="88"/>
      <c r="OB61" s="88"/>
      <c r="OC61" s="88"/>
      <c r="OD61" s="88"/>
      <c r="OE61" s="88"/>
      <c r="OF61" s="88"/>
      <c r="OG61" s="88"/>
      <c r="OH61" s="88"/>
      <c r="OI61" s="88"/>
      <c r="OJ61" s="88"/>
      <c r="OK61" s="88"/>
      <c r="OL61" s="88"/>
      <c r="OM61" s="88"/>
      <c r="ON61" s="88"/>
      <c r="OO61" s="88"/>
      <c r="OP61" s="88"/>
      <c r="OQ61" s="88"/>
      <c r="OR61" s="88"/>
      <c r="OS61" s="88"/>
      <c r="OT61" s="88"/>
      <c r="OU61" s="88"/>
      <c r="OV61" s="88"/>
      <c r="OW61" s="88"/>
      <c r="OX61" s="88"/>
      <c r="OY61" s="88"/>
      <c r="OZ61" s="88"/>
      <c r="PA61" s="88"/>
      <c r="PB61" s="88"/>
      <c r="PC61" s="88"/>
      <c r="PD61" s="88"/>
      <c r="PE61" s="88"/>
      <c r="PF61" s="88"/>
      <c r="PG61" s="88"/>
      <c r="PH61" s="88"/>
      <c r="PI61" s="88"/>
      <c r="PJ61" s="88"/>
      <c r="PK61" s="88"/>
      <c r="PL61" s="88"/>
      <c r="PM61" s="88"/>
      <c r="PN61" s="88"/>
      <c r="PO61" s="88"/>
      <c r="PP61" s="88"/>
      <c r="PQ61" s="88"/>
      <c r="PR61" s="88"/>
      <c r="PS61" s="88"/>
      <c r="PT61" s="88"/>
      <c r="PU61" s="88"/>
      <c r="PV61" s="88"/>
      <c r="PW61" s="88"/>
      <c r="PX61" s="88"/>
      <c r="PY61" s="88"/>
      <c r="PZ61" s="88"/>
      <c r="QA61" s="88"/>
      <c r="QB61" s="88"/>
      <c r="QC61" s="88"/>
      <c r="QD61" s="88"/>
      <c r="QE61" s="88"/>
      <c r="QF61" s="88"/>
      <c r="QG61" s="88"/>
      <c r="QH61" s="88"/>
      <c r="QI61" s="88"/>
      <c r="QJ61" s="88"/>
      <c r="QK61" s="88"/>
      <c r="QL61" s="95"/>
    </row>
    <row r="62" spans="1:454 16361:16384" ht="25.5" x14ac:dyDescent="0.25">
      <c r="A62" s="135">
        <v>11</v>
      </c>
      <c r="B62" s="131" t="s">
        <v>315</v>
      </c>
      <c r="C62" s="17" t="s">
        <v>316</v>
      </c>
      <c r="D62" s="17" t="s">
        <v>196</v>
      </c>
      <c r="E62" s="17" t="s">
        <v>105</v>
      </c>
      <c r="F62" s="147" t="s">
        <v>135</v>
      </c>
      <c r="G62" s="14" t="s">
        <v>317</v>
      </c>
      <c r="H62" s="14" t="s">
        <v>318</v>
      </c>
      <c r="I62" s="144" t="s">
        <v>130</v>
      </c>
      <c r="J62" s="9" t="s">
        <v>131</v>
      </c>
      <c r="K62" s="15">
        <v>43088</v>
      </c>
      <c r="L62" s="9">
        <v>76800</v>
      </c>
      <c r="M62" s="16">
        <v>12213</v>
      </c>
      <c r="N62" s="15">
        <v>43088</v>
      </c>
      <c r="O62" s="15">
        <v>43453</v>
      </c>
      <c r="P62" s="17" t="s">
        <v>201</v>
      </c>
      <c r="Q62" s="17" t="s">
        <v>106</v>
      </c>
      <c r="R62" s="17" t="s">
        <v>106</v>
      </c>
      <c r="S62" s="17" t="s">
        <v>106</v>
      </c>
      <c r="T62" s="17" t="s">
        <v>103</v>
      </c>
      <c r="U62" s="17"/>
      <c r="V62" s="14" t="s">
        <v>106</v>
      </c>
      <c r="W62" s="15" t="s">
        <v>106</v>
      </c>
      <c r="X62" s="16" t="s">
        <v>106</v>
      </c>
      <c r="Y62" s="17" t="s">
        <v>106</v>
      </c>
      <c r="Z62" s="15" t="s">
        <v>106</v>
      </c>
      <c r="AA62" s="15" t="s">
        <v>106</v>
      </c>
      <c r="AB62" s="18" t="s">
        <v>106</v>
      </c>
      <c r="AC62" s="17" t="s">
        <v>106</v>
      </c>
      <c r="AD62" s="19">
        <v>0</v>
      </c>
      <c r="AE62" s="19">
        <v>0</v>
      </c>
      <c r="AF62" s="20" t="s">
        <v>106</v>
      </c>
      <c r="AG62" s="19" t="s">
        <v>106</v>
      </c>
      <c r="AH62" s="19">
        <v>0</v>
      </c>
      <c r="AI62" s="19">
        <v>0</v>
      </c>
      <c r="AJ62" s="19">
        <v>0</v>
      </c>
      <c r="AK62" s="19">
        <f>12800+6400</f>
        <v>19200</v>
      </c>
      <c r="AL62" s="9">
        <f>AK62</f>
        <v>19200</v>
      </c>
      <c r="AM62" s="20" t="s">
        <v>136</v>
      </c>
      <c r="AN62" s="16">
        <v>11243</v>
      </c>
      <c r="AO62" s="62" t="s">
        <v>137</v>
      </c>
      <c r="AP62" s="16">
        <v>11365</v>
      </c>
      <c r="AQ62" s="106" t="s">
        <v>106</v>
      </c>
      <c r="AR62" s="106" t="s">
        <v>106</v>
      </c>
      <c r="AS62" s="106" t="s">
        <v>106</v>
      </c>
      <c r="AT62" s="106" t="s">
        <v>106</v>
      </c>
      <c r="AU62" s="106" t="s">
        <v>106</v>
      </c>
      <c r="AV62" s="106" t="s">
        <v>106</v>
      </c>
      <c r="AW62" s="106" t="s">
        <v>106</v>
      </c>
      <c r="AX62" s="106" t="s">
        <v>106</v>
      </c>
      <c r="AY62" s="106" t="s">
        <v>106</v>
      </c>
      <c r="AZ62" s="106" t="s">
        <v>106</v>
      </c>
      <c r="BA62" s="106" t="s">
        <v>106</v>
      </c>
      <c r="BB62" s="106" t="s">
        <v>106</v>
      </c>
      <c r="BC62" s="106" t="s">
        <v>106</v>
      </c>
      <c r="BD62" s="106" t="s">
        <v>106</v>
      </c>
      <c r="BE62" s="106" t="s">
        <v>106</v>
      </c>
      <c r="BF62" s="106" t="s">
        <v>106</v>
      </c>
      <c r="BG62" s="106" t="s">
        <v>106</v>
      </c>
      <c r="BH62" s="106" t="s">
        <v>106</v>
      </c>
    </row>
    <row r="63" spans="1:454 16361:16384" x14ac:dyDescent="0.25">
      <c r="A63" s="134">
        <v>12</v>
      </c>
      <c r="B63" s="130" t="s">
        <v>302</v>
      </c>
      <c r="C63" s="26" t="s">
        <v>162</v>
      </c>
      <c r="D63" s="26" t="s">
        <v>197</v>
      </c>
      <c r="E63" s="26" t="s">
        <v>105</v>
      </c>
      <c r="F63" s="146" t="s">
        <v>132</v>
      </c>
      <c r="G63" s="21">
        <v>11211</v>
      </c>
      <c r="H63" s="27" t="s">
        <v>153</v>
      </c>
      <c r="I63" s="151" t="s">
        <v>154</v>
      </c>
      <c r="J63" s="26" t="s">
        <v>157</v>
      </c>
      <c r="K63" s="28">
        <v>41869</v>
      </c>
      <c r="L63" s="29">
        <v>15990.66</v>
      </c>
      <c r="M63" s="27" t="s">
        <v>214</v>
      </c>
      <c r="N63" s="28">
        <v>41883</v>
      </c>
      <c r="O63" s="28">
        <v>42004</v>
      </c>
      <c r="P63" s="26" t="s">
        <v>104</v>
      </c>
      <c r="Q63" s="26" t="s">
        <v>106</v>
      </c>
      <c r="R63" s="26" t="s">
        <v>106</v>
      </c>
      <c r="S63" s="26" t="s">
        <v>106</v>
      </c>
      <c r="T63" s="26" t="s">
        <v>133</v>
      </c>
      <c r="U63" s="17"/>
      <c r="V63" s="14" t="s">
        <v>122</v>
      </c>
      <c r="W63" s="15">
        <v>42346</v>
      </c>
      <c r="X63" s="20" t="s">
        <v>180</v>
      </c>
      <c r="Y63" s="17" t="s">
        <v>182</v>
      </c>
      <c r="Z63" s="15">
        <v>41981</v>
      </c>
      <c r="AA63" s="15">
        <v>42369</v>
      </c>
      <c r="AB63" s="18" t="s">
        <v>106</v>
      </c>
      <c r="AC63" s="17" t="s">
        <v>106</v>
      </c>
      <c r="AD63" s="19">
        <v>0</v>
      </c>
      <c r="AE63" s="19">
        <v>0</v>
      </c>
      <c r="AF63" s="20" t="s">
        <v>106</v>
      </c>
      <c r="AG63" s="19" t="s">
        <v>106</v>
      </c>
      <c r="AH63" s="19">
        <v>0</v>
      </c>
      <c r="AI63" s="19">
        <v>0</v>
      </c>
      <c r="AJ63" s="19">
        <v>0</v>
      </c>
      <c r="AK63" s="19">
        <v>0</v>
      </c>
      <c r="AL63" s="9">
        <v>0</v>
      </c>
      <c r="AM63" s="31" t="s">
        <v>107</v>
      </c>
      <c r="AN63" s="21">
        <v>11233</v>
      </c>
      <c r="AO63" s="104" t="s">
        <v>134</v>
      </c>
      <c r="AP63" s="21">
        <v>11233</v>
      </c>
      <c r="AQ63" s="64" t="s">
        <v>106</v>
      </c>
      <c r="AR63" s="64" t="s">
        <v>106</v>
      </c>
      <c r="AS63" s="64" t="s">
        <v>106</v>
      </c>
      <c r="AT63" s="64" t="s">
        <v>106</v>
      </c>
      <c r="AU63" s="64" t="s">
        <v>106</v>
      </c>
      <c r="AV63" s="64" t="s">
        <v>106</v>
      </c>
      <c r="AW63" s="64" t="s">
        <v>106</v>
      </c>
      <c r="AX63" s="64" t="s">
        <v>106</v>
      </c>
      <c r="AY63" s="64" t="s">
        <v>106</v>
      </c>
      <c r="AZ63" s="64" t="s">
        <v>106</v>
      </c>
      <c r="BA63" s="64" t="s">
        <v>106</v>
      </c>
      <c r="BB63" s="64" t="s">
        <v>106</v>
      </c>
      <c r="BC63" s="64" t="s">
        <v>106</v>
      </c>
      <c r="BD63" s="64" t="s">
        <v>106</v>
      </c>
      <c r="BE63" s="64" t="s">
        <v>106</v>
      </c>
      <c r="BF63" s="64" t="s">
        <v>106</v>
      </c>
      <c r="BG63" s="64" t="s">
        <v>106</v>
      </c>
      <c r="BH63" s="64" t="s">
        <v>106</v>
      </c>
    </row>
    <row r="64" spans="1:454 16361:16384" x14ac:dyDescent="0.25">
      <c r="A64" s="134"/>
      <c r="B64" s="130"/>
      <c r="C64" s="26"/>
      <c r="D64" s="26"/>
      <c r="E64" s="26"/>
      <c r="F64" s="146"/>
      <c r="G64" s="21"/>
      <c r="H64" s="27"/>
      <c r="I64" s="151"/>
      <c r="J64" s="26"/>
      <c r="K64" s="28"/>
      <c r="L64" s="29"/>
      <c r="M64" s="27"/>
      <c r="N64" s="28"/>
      <c r="O64" s="28"/>
      <c r="P64" s="26"/>
      <c r="Q64" s="26"/>
      <c r="R64" s="26"/>
      <c r="S64" s="26"/>
      <c r="T64" s="26"/>
      <c r="U64" s="17"/>
      <c r="V64" s="14" t="s">
        <v>138</v>
      </c>
      <c r="W64" s="15">
        <v>42347</v>
      </c>
      <c r="X64" s="16">
        <v>11708</v>
      </c>
      <c r="Y64" s="17" t="s">
        <v>181</v>
      </c>
      <c r="Z64" s="15">
        <v>42347</v>
      </c>
      <c r="AA64" s="15">
        <v>42735</v>
      </c>
      <c r="AB64" s="18" t="s">
        <v>106</v>
      </c>
      <c r="AC64" s="17" t="s">
        <v>106</v>
      </c>
      <c r="AD64" s="19">
        <v>0</v>
      </c>
      <c r="AE64" s="19">
        <v>0</v>
      </c>
      <c r="AF64" s="20" t="s">
        <v>106</v>
      </c>
      <c r="AG64" s="19" t="s">
        <v>106</v>
      </c>
      <c r="AH64" s="19">
        <v>0</v>
      </c>
      <c r="AI64" s="19">
        <v>0</v>
      </c>
      <c r="AJ64" s="19">
        <v>101910.66</v>
      </c>
      <c r="AK64" s="19">
        <v>0</v>
      </c>
      <c r="AL64" s="9">
        <v>0</v>
      </c>
      <c r="AM64" s="31"/>
      <c r="AN64" s="21"/>
      <c r="AO64" s="104"/>
      <c r="AP64" s="21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</row>
    <row r="65" spans="1:16384" x14ac:dyDescent="0.25">
      <c r="A65" s="134"/>
      <c r="B65" s="130"/>
      <c r="C65" s="26"/>
      <c r="D65" s="26"/>
      <c r="E65" s="26"/>
      <c r="F65" s="146"/>
      <c r="G65" s="21"/>
      <c r="H65" s="27"/>
      <c r="I65" s="151"/>
      <c r="J65" s="26"/>
      <c r="K65" s="28"/>
      <c r="L65" s="29"/>
      <c r="M65" s="27"/>
      <c r="N65" s="28"/>
      <c r="O65" s="28"/>
      <c r="P65" s="26"/>
      <c r="Q65" s="26"/>
      <c r="R65" s="26"/>
      <c r="S65" s="26"/>
      <c r="T65" s="26"/>
      <c r="U65" s="17"/>
      <c r="V65" s="14" t="s">
        <v>139</v>
      </c>
      <c r="W65" s="15">
        <v>42730</v>
      </c>
      <c r="X65" s="16">
        <v>11965</v>
      </c>
      <c r="Y65" s="17" t="s">
        <v>209</v>
      </c>
      <c r="Z65" s="15">
        <v>42736</v>
      </c>
      <c r="AA65" s="15">
        <v>43100</v>
      </c>
      <c r="AB65" s="18" t="s">
        <v>106</v>
      </c>
      <c r="AC65" s="17" t="s">
        <v>106</v>
      </c>
      <c r="AD65" s="19">
        <v>0</v>
      </c>
      <c r="AE65" s="19">
        <v>0</v>
      </c>
      <c r="AF65" s="20" t="s">
        <v>106</v>
      </c>
      <c r="AG65" s="19" t="s">
        <v>106</v>
      </c>
      <c r="AH65" s="19">
        <v>0</v>
      </c>
      <c r="AI65" s="19">
        <v>0</v>
      </c>
      <c r="AJ65" s="19">
        <v>42960</v>
      </c>
      <c r="AK65" s="19">
        <v>0</v>
      </c>
      <c r="AL65" s="9">
        <v>0</v>
      </c>
      <c r="AM65" s="31"/>
      <c r="AN65" s="21"/>
      <c r="AO65" s="104"/>
      <c r="AP65" s="21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</row>
    <row r="66" spans="1:16384" x14ac:dyDescent="0.25">
      <c r="A66" s="134"/>
      <c r="B66" s="130"/>
      <c r="C66" s="26"/>
      <c r="D66" s="26"/>
      <c r="E66" s="26"/>
      <c r="F66" s="146"/>
      <c r="G66" s="21"/>
      <c r="H66" s="27"/>
      <c r="I66" s="151"/>
      <c r="J66" s="26"/>
      <c r="K66" s="28"/>
      <c r="L66" s="29"/>
      <c r="M66" s="27"/>
      <c r="N66" s="28"/>
      <c r="O66" s="28"/>
      <c r="P66" s="26"/>
      <c r="Q66" s="26"/>
      <c r="R66" s="26"/>
      <c r="S66" s="26"/>
      <c r="T66" s="26"/>
      <c r="U66" s="17"/>
      <c r="V66" s="14" t="s">
        <v>140</v>
      </c>
      <c r="W66" s="15">
        <v>43089</v>
      </c>
      <c r="X66" s="16">
        <v>12207</v>
      </c>
      <c r="Y66" s="17" t="s">
        <v>301</v>
      </c>
      <c r="Z66" s="15">
        <v>43101</v>
      </c>
      <c r="AA66" s="15">
        <v>43465</v>
      </c>
      <c r="AB66" s="18" t="s">
        <v>106</v>
      </c>
      <c r="AC66" s="17" t="s">
        <v>106</v>
      </c>
      <c r="AD66" s="19">
        <v>0</v>
      </c>
      <c r="AE66" s="19">
        <v>0</v>
      </c>
      <c r="AF66" s="15">
        <v>43129</v>
      </c>
      <c r="AG66" s="19" t="s">
        <v>106</v>
      </c>
      <c r="AH66" s="19">
        <v>0</v>
      </c>
      <c r="AI66" s="19">
        <v>0</v>
      </c>
      <c r="AJ66" s="19">
        <v>0</v>
      </c>
      <c r="AK66" s="19">
        <f>10740+3580</f>
        <v>14320</v>
      </c>
      <c r="AL66" s="9">
        <f>AJ64+AJ65+AK66</f>
        <v>159190.66</v>
      </c>
      <c r="AM66" s="31"/>
      <c r="AN66" s="21"/>
      <c r="AO66" s="104"/>
      <c r="AP66" s="21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</row>
    <row r="67" spans="1:16384" x14ac:dyDescent="0.25">
      <c r="A67" s="134">
        <v>13</v>
      </c>
      <c r="B67" s="130" t="s">
        <v>303</v>
      </c>
      <c r="C67" s="26" t="s">
        <v>170</v>
      </c>
      <c r="D67" s="26" t="s">
        <v>196</v>
      </c>
      <c r="E67" s="26" t="s">
        <v>105</v>
      </c>
      <c r="F67" s="146" t="s">
        <v>171</v>
      </c>
      <c r="G67" s="21">
        <v>11211</v>
      </c>
      <c r="H67" s="27" t="s">
        <v>169</v>
      </c>
      <c r="I67" s="151" t="s">
        <v>116</v>
      </c>
      <c r="J67" s="26" t="s">
        <v>127</v>
      </c>
      <c r="K67" s="28">
        <v>42037</v>
      </c>
      <c r="L67" s="29">
        <v>57729.98</v>
      </c>
      <c r="M67" s="21">
        <v>11506</v>
      </c>
      <c r="N67" s="28">
        <v>42037</v>
      </c>
      <c r="O67" s="28">
        <v>42369</v>
      </c>
      <c r="P67" s="26" t="s">
        <v>143</v>
      </c>
      <c r="Q67" s="26" t="s">
        <v>106</v>
      </c>
      <c r="R67" s="26" t="s">
        <v>106</v>
      </c>
      <c r="S67" s="26" t="s">
        <v>106</v>
      </c>
      <c r="T67" s="26" t="s">
        <v>103</v>
      </c>
      <c r="U67" s="3"/>
      <c r="V67" s="14" t="s">
        <v>122</v>
      </c>
      <c r="W67" s="15">
        <v>42360</v>
      </c>
      <c r="X67" s="16">
        <v>11709</v>
      </c>
      <c r="Y67" s="17" t="s">
        <v>184</v>
      </c>
      <c r="Z67" s="15">
        <v>42370</v>
      </c>
      <c r="AA67" s="15">
        <v>42735</v>
      </c>
      <c r="AB67" s="18" t="s">
        <v>106</v>
      </c>
      <c r="AC67" s="17" t="s">
        <v>106</v>
      </c>
      <c r="AD67" s="19">
        <v>0</v>
      </c>
      <c r="AE67" s="19">
        <v>0</v>
      </c>
      <c r="AF67" s="20" t="s">
        <v>106</v>
      </c>
      <c r="AG67" s="19" t="s">
        <v>106</v>
      </c>
      <c r="AH67" s="19">
        <v>0</v>
      </c>
      <c r="AI67" s="19">
        <v>0</v>
      </c>
      <c r="AJ67" s="19">
        <v>0</v>
      </c>
      <c r="AK67" s="19">
        <v>0</v>
      </c>
      <c r="AL67" s="9">
        <v>0</v>
      </c>
      <c r="AM67" s="31" t="s">
        <v>101</v>
      </c>
      <c r="AN67" s="21" t="s">
        <v>106</v>
      </c>
      <c r="AO67" s="104" t="s">
        <v>175</v>
      </c>
      <c r="AP67" s="21" t="s">
        <v>106</v>
      </c>
      <c r="AQ67" s="21" t="s">
        <v>106</v>
      </c>
      <c r="AR67" s="21" t="s">
        <v>106</v>
      </c>
      <c r="AS67" s="21" t="s">
        <v>106</v>
      </c>
      <c r="AT67" s="21" t="s">
        <v>106</v>
      </c>
      <c r="AU67" s="21" t="s">
        <v>106</v>
      </c>
      <c r="AV67" s="21" t="s">
        <v>106</v>
      </c>
      <c r="AW67" s="21" t="s">
        <v>106</v>
      </c>
      <c r="AX67" s="21" t="s">
        <v>106</v>
      </c>
      <c r="AY67" s="21" t="s">
        <v>106</v>
      </c>
      <c r="AZ67" s="21" t="s">
        <v>106</v>
      </c>
      <c r="BA67" s="21" t="s">
        <v>106</v>
      </c>
      <c r="BB67" s="21" t="s">
        <v>106</v>
      </c>
      <c r="BC67" s="21" t="s">
        <v>106</v>
      </c>
      <c r="BD67" s="21" t="s">
        <v>106</v>
      </c>
      <c r="BE67" s="21" t="s">
        <v>106</v>
      </c>
      <c r="BF67" s="21" t="s">
        <v>106</v>
      </c>
      <c r="BG67" s="21" t="s">
        <v>106</v>
      </c>
      <c r="BH67" s="21" t="s">
        <v>106</v>
      </c>
    </row>
    <row r="68" spans="1:16384" x14ac:dyDescent="0.25">
      <c r="A68" s="134"/>
      <c r="B68" s="130"/>
      <c r="C68" s="26"/>
      <c r="D68" s="26"/>
      <c r="E68" s="26"/>
      <c r="F68" s="146"/>
      <c r="G68" s="21"/>
      <c r="H68" s="27"/>
      <c r="I68" s="151"/>
      <c r="J68" s="26"/>
      <c r="K68" s="28"/>
      <c r="L68" s="29"/>
      <c r="M68" s="21"/>
      <c r="N68" s="28"/>
      <c r="O68" s="28"/>
      <c r="P68" s="26"/>
      <c r="Q68" s="26"/>
      <c r="R68" s="26"/>
      <c r="S68" s="26"/>
      <c r="T68" s="26"/>
      <c r="U68" s="3"/>
      <c r="V68" s="14" t="s">
        <v>138</v>
      </c>
      <c r="W68" s="15">
        <v>42699</v>
      </c>
      <c r="X68" s="16">
        <v>11943</v>
      </c>
      <c r="Y68" s="17" t="s">
        <v>195</v>
      </c>
      <c r="Z68" s="15">
        <v>42401</v>
      </c>
      <c r="AA68" s="15">
        <v>42735</v>
      </c>
      <c r="AB68" s="63">
        <v>0.09</v>
      </c>
      <c r="AC68" s="17" t="s">
        <v>106</v>
      </c>
      <c r="AD68" s="19">
        <v>0</v>
      </c>
      <c r="AE68" s="19">
        <v>0</v>
      </c>
      <c r="AF68" s="20" t="s">
        <v>106</v>
      </c>
      <c r="AG68" s="19" t="s">
        <v>106</v>
      </c>
      <c r="AH68" s="19">
        <v>0</v>
      </c>
      <c r="AI68" s="19">
        <v>0</v>
      </c>
      <c r="AJ68" s="19">
        <v>120708.13</v>
      </c>
      <c r="AK68" s="19">
        <v>0</v>
      </c>
      <c r="AL68" s="9">
        <v>0</v>
      </c>
      <c r="AM68" s="31"/>
      <c r="AN68" s="21"/>
      <c r="AO68" s="104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</row>
    <row r="69" spans="1:16384" x14ac:dyDescent="0.25">
      <c r="A69" s="134"/>
      <c r="B69" s="130"/>
      <c r="C69" s="26"/>
      <c r="D69" s="26"/>
      <c r="E69" s="26"/>
      <c r="F69" s="146"/>
      <c r="G69" s="21"/>
      <c r="H69" s="27"/>
      <c r="I69" s="151"/>
      <c r="J69" s="26"/>
      <c r="K69" s="28"/>
      <c r="L69" s="29"/>
      <c r="M69" s="21"/>
      <c r="N69" s="28"/>
      <c r="O69" s="28"/>
      <c r="P69" s="26"/>
      <c r="Q69" s="26"/>
      <c r="R69" s="26"/>
      <c r="S69" s="26"/>
      <c r="T69" s="26"/>
      <c r="U69" s="3"/>
      <c r="V69" s="14" t="s">
        <v>139</v>
      </c>
      <c r="W69" s="15">
        <v>42731</v>
      </c>
      <c r="X69" s="16">
        <v>11965</v>
      </c>
      <c r="Y69" s="17" t="s">
        <v>210</v>
      </c>
      <c r="Z69" s="15">
        <v>42736</v>
      </c>
      <c r="AA69" s="15">
        <v>43100</v>
      </c>
      <c r="AB69" s="67" t="s">
        <v>106</v>
      </c>
      <c r="AC69" s="17" t="s">
        <v>106</v>
      </c>
      <c r="AD69" s="19">
        <v>0</v>
      </c>
      <c r="AE69" s="19">
        <v>0</v>
      </c>
      <c r="AF69" s="20" t="s">
        <v>106</v>
      </c>
      <c r="AG69" s="19" t="s">
        <v>106</v>
      </c>
      <c r="AH69" s="19">
        <v>0</v>
      </c>
      <c r="AI69" s="19">
        <v>0</v>
      </c>
      <c r="AJ69" s="19">
        <v>0</v>
      </c>
      <c r="AK69" s="19">
        <v>0</v>
      </c>
      <c r="AL69" s="9">
        <v>0</v>
      </c>
      <c r="AM69" s="31"/>
      <c r="AN69" s="21"/>
      <c r="AO69" s="104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</row>
    <row r="70" spans="1:16384" x14ac:dyDescent="0.25">
      <c r="A70" s="134"/>
      <c r="B70" s="130"/>
      <c r="C70" s="26"/>
      <c r="D70" s="26"/>
      <c r="E70" s="26"/>
      <c r="F70" s="146"/>
      <c r="G70" s="21"/>
      <c r="H70" s="27"/>
      <c r="I70" s="151"/>
      <c r="J70" s="26"/>
      <c r="K70" s="28"/>
      <c r="L70" s="29"/>
      <c r="M70" s="21"/>
      <c r="N70" s="28"/>
      <c r="O70" s="28"/>
      <c r="P70" s="26"/>
      <c r="Q70" s="26"/>
      <c r="R70" s="26"/>
      <c r="S70" s="26"/>
      <c r="T70" s="26"/>
      <c r="U70" s="3"/>
      <c r="V70" s="14" t="s">
        <v>140</v>
      </c>
      <c r="W70" s="15">
        <v>42948</v>
      </c>
      <c r="X70" s="16">
        <v>12130</v>
      </c>
      <c r="Y70" s="17" t="s">
        <v>195</v>
      </c>
      <c r="Z70" s="15">
        <v>42736</v>
      </c>
      <c r="AA70" s="15">
        <v>43100</v>
      </c>
      <c r="AB70" s="67">
        <v>7.5399999999999995E-2</v>
      </c>
      <c r="AC70" s="17" t="s">
        <v>106</v>
      </c>
      <c r="AD70" s="19">
        <v>391.3</v>
      </c>
      <c r="AE70" s="19">
        <v>0</v>
      </c>
      <c r="AF70" s="20" t="s">
        <v>106</v>
      </c>
      <c r="AG70" s="19" t="s">
        <v>106</v>
      </c>
      <c r="AH70" s="19">
        <v>0</v>
      </c>
      <c r="AI70" s="19">
        <v>0</v>
      </c>
      <c r="AJ70" s="19">
        <v>72855.259999999995</v>
      </c>
      <c r="AK70" s="19">
        <v>0</v>
      </c>
      <c r="AL70" s="9">
        <v>0</v>
      </c>
      <c r="AM70" s="31"/>
      <c r="AN70" s="21"/>
      <c r="AO70" s="104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</row>
    <row r="71" spans="1:16384" x14ac:dyDescent="0.25">
      <c r="A71" s="134"/>
      <c r="B71" s="130"/>
      <c r="C71" s="26"/>
      <c r="D71" s="26"/>
      <c r="E71" s="26"/>
      <c r="F71" s="146"/>
      <c r="G71" s="21"/>
      <c r="H71" s="27"/>
      <c r="I71" s="151"/>
      <c r="J71" s="26"/>
      <c r="K71" s="28"/>
      <c r="L71" s="29"/>
      <c r="M71" s="21"/>
      <c r="N71" s="28"/>
      <c r="O71" s="28"/>
      <c r="P71" s="26"/>
      <c r="Q71" s="26"/>
      <c r="R71" s="26"/>
      <c r="S71" s="26"/>
      <c r="T71" s="26"/>
      <c r="U71" s="3"/>
      <c r="V71" s="14" t="s">
        <v>141</v>
      </c>
      <c r="W71" s="15">
        <v>43089</v>
      </c>
      <c r="X71" s="16">
        <v>12207</v>
      </c>
      <c r="Y71" s="17" t="s">
        <v>289</v>
      </c>
      <c r="Z71" s="15">
        <v>43101</v>
      </c>
      <c r="AA71" s="15">
        <v>43465</v>
      </c>
      <c r="AB71" s="18" t="s">
        <v>106</v>
      </c>
      <c r="AC71" s="17" t="s">
        <v>106</v>
      </c>
      <c r="AD71" s="19">
        <v>0</v>
      </c>
      <c r="AE71" s="19">
        <v>0</v>
      </c>
      <c r="AF71" s="15">
        <v>43129</v>
      </c>
      <c r="AG71" s="19" t="s">
        <v>106</v>
      </c>
      <c r="AH71" s="19">
        <v>0</v>
      </c>
      <c r="AI71" s="19">
        <v>0</v>
      </c>
      <c r="AJ71" s="19">
        <v>0</v>
      </c>
      <c r="AK71" s="19">
        <f>12207.76+6103.88</f>
        <v>18311.64</v>
      </c>
      <c r="AL71" s="9">
        <f>AJ68+AJ70+AK71</f>
        <v>211875.03000000003</v>
      </c>
      <c r="AM71" s="31"/>
      <c r="AN71" s="21"/>
      <c r="AO71" s="104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</row>
    <row r="72" spans="1:16384" x14ac:dyDescent="0.25">
      <c r="A72" s="134">
        <v>14</v>
      </c>
      <c r="B72" s="130" t="s">
        <v>106</v>
      </c>
      <c r="C72" s="26" t="s">
        <v>106</v>
      </c>
      <c r="D72" s="26" t="s">
        <v>124</v>
      </c>
      <c r="E72" s="26" t="s">
        <v>105</v>
      </c>
      <c r="F72" s="146" t="s">
        <v>172</v>
      </c>
      <c r="G72" s="21" t="s">
        <v>106</v>
      </c>
      <c r="H72" s="27" t="s">
        <v>168</v>
      </c>
      <c r="I72" s="151" t="s">
        <v>173</v>
      </c>
      <c r="J72" s="26" t="s">
        <v>174</v>
      </c>
      <c r="K72" s="28">
        <v>42156</v>
      </c>
      <c r="L72" s="29">
        <v>66000</v>
      </c>
      <c r="M72" s="21">
        <v>11568</v>
      </c>
      <c r="N72" s="28">
        <v>42156</v>
      </c>
      <c r="O72" s="28">
        <v>42551</v>
      </c>
      <c r="P72" s="26" t="s">
        <v>143</v>
      </c>
      <c r="Q72" s="26" t="s">
        <v>106</v>
      </c>
      <c r="R72" s="26" t="s">
        <v>106</v>
      </c>
      <c r="S72" s="26" t="s">
        <v>106</v>
      </c>
      <c r="T72" s="26" t="s">
        <v>103</v>
      </c>
      <c r="U72" s="26"/>
      <c r="V72" s="14" t="s">
        <v>122</v>
      </c>
      <c r="W72" s="15">
        <v>42544</v>
      </c>
      <c r="X72" s="16">
        <v>11838</v>
      </c>
      <c r="Y72" s="17" t="s">
        <v>193</v>
      </c>
      <c r="Z72" s="15">
        <v>42552</v>
      </c>
      <c r="AA72" s="15">
        <v>42735</v>
      </c>
      <c r="AB72" s="18" t="s">
        <v>106</v>
      </c>
      <c r="AC72" s="17" t="s">
        <v>106</v>
      </c>
      <c r="AD72" s="19">
        <v>0</v>
      </c>
      <c r="AE72" s="19">
        <v>0</v>
      </c>
      <c r="AF72" s="20" t="s">
        <v>106</v>
      </c>
      <c r="AG72" s="19" t="s">
        <v>106</v>
      </c>
      <c r="AH72" s="19">
        <v>0</v>
      </c>
      <c r="AI72" s="19">
        <v>0</v>
      </c>
      <c r="AJ72" s="19">
        <v>104500</v>
      </c>
      <c r="AK72" s="19">
        <v>0</v>
      </c>
      <c r="AL72" s="9">
        <v>0</v>
      </c>
      <c r="AM72" s="31" t="s">
        <v>106</v>
      </c>
      <c r="AN72" s="21" t="s">
        <v>106</v>
      </c>
      <c r="AO72" s="104" t="s">
        <v>106</v>
      </c>
      <c r="AP72" s="21" t="s">
        <v>106</v>
      </c>
      <c r="AQ72" s="104" t="s">
        <v>124</v>
      </c>
      <c r="AR72" s="26" t="s">
        <v>123</v>
      </c>
      <c r="AS72" s="117">
        <v>11565</v>
      </c>
      <c r="AT72" s="118">
        <v>42153</v>
      </c>
      <c r="AU72" s="117">
        <v>11565</v>
      </c>
      <c r="AV72" s="118">
        <v>42153</v>
      </c>
      <c r="AW72" s="21" t="s">
        <v>106</v>
      </c>
      <c r="AX72" s="21" t="s">
        <v>106</v>
      </c>
      <c r="AY72" s="21" t="s">
        <v>106</v>
      </c>
      <c r="AZ72" s="21" t="s">
        <v>106</v>
      </c>
      <c r="BA72" s="21" t="s">
        <v>106</v>
      </c>
      <c r="BB72" s="21" t="s">
        <v>106</v>
      </c>
      <c r="BC72" s="21" t="s">
        <v>106</v>
      </c>
      <c r="BD72" s="21" t="s">
        <v>106</v>
      </c>
      <c r="BE72" s="21" t="s">
        <v>106</v>
      </c>
      <c r="BF72" s="21" t="s">
        <v>106</v>
      </c>
      <c r="BG72" s="21" t="s">
        <v>106</v>
      </c>
      <c r="BH72" s="21" t="s">
        <v>106</v>
      </c>
    </row>
    <row r="73" spans="1:16384" x14ac:dyDescent="0.25">
      <c r="A73" s="134"/>
      <c r="B73" s="130"/>
      <c r="C73" s="26"/>
      <c r="D73" s="26"/>
      <c r="E73" s="26"/>
      <c r="F73" s="146"/>
      <c r="G73" s="21"/>
      <c r="H73" s="27"/>
      <c r="I73" s="151"/>
      <c r="J73" s="26"/>
      <c r="K73" s="28"/>
      <c r="L73" s="29"/>
      <c r="M73" s="21"/>
      <c r="N73" s="28"/>
      <c r="O73" s="28"/>
      <c r="P73" s="26"/>
      <c r="Q73" s="26"/>
      <c r="R73" s="26"/>
      <c r="S73" s="26"/>
      <c r="T73" s="26"/>
      <c r="U73" s="26"/>
      <c r="V73" s="14" t="s">
        <v>138</v>
      </c>
      <c r="W73" s="15">
        <v>42730</v>
      </c>
      <c r="X73" s="16">
        <v>11965</v>
      </c>
      <c r="Y73" s="17" t="s">
        <v>210</v>
      </c>
      <c r="Z73" s="15">
        <v>42736</v>
      </c>
      <c r="AA73" s="15">
        <v>43100</v>
      </c>
      <c r="AB73" s="18" t="s">
        <v>106</v>
      </c>
      <c r="AC73" s="17" t="s">
        <v>106</v>
      </c>
      <c r="AD73" s="19">
        <v>0</v>
      </c>
      <c r="AE73" s="19">
        <v>0</v>
      </c>
      <c r="AF73" s="20" t="s">
        <v>106</v>
      </c>
      <c r="AG73" s="19" t="s">
        <v>106</v>
      </c>
      <c r="AH73" s="19">
        <v>0</v>
      </c>
      <c r="AI73" s="19">
        <v>0</v>
      </c>
      <c r="AJ73" s="19">
        <v>66000</v>
      </c>
      <c r="AK73" s="19">
        <f>16500</f>
        <v>16500</v>
      </c>
      <c r="AL73" s="9">
        <f>AJ72+AJ73+AK73</f>
        <v>187000</v>
      </c>
      <c r="AM73" s="31"/>
      <c r="AN73" s="21"/>
      <c r="AO73" s="104"/>
      <c r="AP73" s="21"/>
      <c r="AQ73" s="104"/>
      <c r="AR73" s="26"/>
      <c r="AS73" s="117"/>
      <c r="AT73" s="118"/>
      <c r="AU73" s="117"/>
      <c r="AV73" s="118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</row>
    <row r="74" spans="1:16384" ht="25.5" x14ac:dyDescent="0.25">
      <c r="A74" s="135">
        <v>15</v>
      </c>
      <c r="B74" s="131" t="s">
        <v>294</v>
      </c>
      <c r="C74" s="17" t="s">
        <v>219</v>
      </c>
      <c r="D74" s="17" t="s">
        <v>100</v>
      </c>
      <c r="E74" s="17" t="s">
        <v>105</v>
      </c>
      <c r="F74" s="147" t="s">
        <v>215</v>
      </c>
      <c r="G74" s="16">
        <v>11922</v>
      </c>
      <c r="H74" s="14" t="s">
        <v>207</v>
      </c>
      <c r="I74" s="144" t="s">
        <v>216</v>
      </c>
      <c r="J74" s="17" t="s">
        <v>217</v>
      </c>
      <c r="K74" s="15">
        <v>42737</v>
      </c>
      <c r="L74" s="9">
        <v>181575</v>
      </c>
      <c r="M74" s="16">
        <v>12013</v>
      </c>
      <c r="N74" s="15">
        <v>42737</v>
      </c>
      <c r="O74" s="15">
        <v>43102</v>
      </c>
      <c r="P74" s="17" t="s">
        <v>201</v>
      </c>
      <c r="Q74" s="15" t="s">
        <v>106</v>
      </c>
      <c r="R74" s="15" t="s">
        <v>106</v>
      </c>
      <c r="S74" s="15" t="s">
        <v>106</v>
      </c>
      <c r="T74" s="17" t="s">
        <v>218</v>
      </c>
      <c r="U74" s="17"/>
      <c r="V74" s="15" t="s">
        <v>122</v>
      </c>
      <c r="W74" s="15">
        <v>43089</v>
      </c>
      <c r="X74" s="16">
        <v>12205</v>
      </c>
      <c r="Y74" s="17" t="s">
        <v>289</v>
      </c>
      <c r="Z74" s="15">
        <v>43102</v>
      </c>
      <c r="AA74" s="15">
        <v>43465</v>
      </c>
      <c r="AB74" s="15" t="s">
        <v>106</v>
      </c>
      <c r="AC74" s="15" t="s">
        <v>106</v>
      </c>
      <c r="AD74" s="19">
        <v>0</v>
      </c>
      <c r="AE74" s="19">
        <v>0</v>
      </c>
      <c r="AF74" s="15">
        <v>43129</v>
      </c>
      <c r="AG74" s="19" t="s">
        <v>106</v>
      </c>
      <c r="AH74" s="19">
        <v>0</v>
      </c>
      <c r="AI74" s="19">
        <v>0</v>
      </c>
      <c r="AJ74" s="19">
        <v>177717.76000000001</v>
      </c>
      <c r="AK74" s="19">
        <f>27023.85+15007.4</f>
        <v>42031.25</v>
      </c>
      <c r="AL74" s="9">
        <f>AJ74+AK74</f>
        <v>219749.01</v>
      </c>
      <c r="AM74" s="20" t="s">
        <v>106</v>
      </c>
      <c r="AN74" s="20" t="s">
        <v>106</v>
      </c>
      <c r="AO74" s="20" t="s">
        <v>106</v>
      </c>
      <c r="AP74" s="20" t="s">
        <v>106</v>
      </c>
      <c r="AQ74" s="20" t="s">
        <v>106</v>
      </c>
      <c r="AR74" s="20" t="s">
        <v>106</v>
      </c>
      <c r="AS74" s="20" t="s">
        <v>106</v>
      </c>
      <c r="AT74" s="20" t="s">
        <v>106</v>
      </c>
      <c r="AU74" s="20" t="s">
        <v>106</v>
      </c>
      <c r="AV74" s="20" t="s">
        <v>106</v>
      </c>
      <c r="AW74" s="20" t="s">
        <v>106</v>
      </c>
      <c r="AX74" s="20" t="s">
        <v>106</v>
      </c>
      <c r="AY74" s="20" t="s">
        <v>106</v>
      </c>
      <c r="AZ74" s="20" t="s">
        <v>106</v>
      </c>
      <c r="BA74" s="20" t="s">
        <v>106</v>
      </c>
      <c r="BB74" s="20" t="s">
        <v>106</v>
      </c>
      <c r="BC74" s="20" t="s">
        <v>106</v>
      </c>
      <c r="BD74" s="20" t="s">
        <v>106</v>
      </c>
      <c r="BE74" s="20" t="s">
        <v>106</v>
      </c>
      <c r="BF74" s="20" t="s">
        <v>106</v>
      </c>
      <c r="BG74" s="20" t="s">
        <v>106</v>
      </c>
      <c r="BH74" s="20" t="s">
        <v>106</v>
      </c>
    </row>
    <row r="75" spans="1:16384" x14ac:dyDescent="0.25">
      <c r="A75" s="134">
        <v>16</v>
      </c>
      <c r="B75" s="132" t="s">
        <v>300</v>
      </c>
      <c r="C75" s="26" t="s">
        <v>220</v>
      </c>
      <c r="D75" s="26" t="s">
        <v>100</v>
      </c>
      <c r="E75" s="26" t="s">
        <v>105</v>
      </c>
      <c r="F75" s="146" t="s">
        <v>224</v>
      </c>
      <c r="G75" s="21">
        <v>11968</v>
      </c>
      <c r="H75" s="27" t="s">
        <v>221</v>
      </c>
      <c r="I75" s="151" t="s">
        <v>222</v>
      </c>
      <c r="J75" s="26" t="s">
        <v>223</v>
      </c>
      <c r="K75" s="28">
        <v>42781</v>
      </c>
      <c r="L75" s="29">
        <v>234420</v>
      </c>
      <c r="M75" s="21">
        <v>12027</v>
      </c>
      <c r="N75" s="28">
        <v>42781</v>
      </c>
      <c r="O75" s="28">
        <v>43146</v>
      </c>
      <c r="P75" s="26" t="s">
        <v>201</v>
      </c>
      <c r="Q75" s="28" t="s">
        <v>106</v>
      </c>
      <c r="R75" s="28" t="s">
        <v>106</v>
      </c>
      <c r="S75" s="28" t="s">
        <v>106</v>
      </c>
      <c r="T75" s="26" t="s">
        <v>103</v>
      </c>
      <c r="U75" s="26"/>
      <c r="V75" s="15" t="s">
        <v>106</v>
      </c>
      <c r="W75" s="15" t="s">
        <v>106</v>
      </c>
      <c r="X75" s="15" t="s">
        <v>106</v>
      </c>
      <c r="Y75" s="17" t="s">
        <v>106</v>
      </c>
      <c r="Z75" s="15" t="s">
        <v>106</v>
      </c>
      <c r="AA75" s="15" t="s">
        <v>106</v>
      </c>
      <c r="AB75" s="15" t="s">
        <v>106</v>
      </c>
      <c r="AC75" s="15" t="s">
        <v>106</v>
      </c>
      <c r="AD75" s="19">
        <v>0</v>
      </c>
      <c r="AE75" s="19">
        <v>0</v>
      </c>
      <c r="AF75" s="20" t="s">
        <v>106</v>
      </c>
      <c r="AG75" s="19" t="s">
        <v>106</v>
      </c>
      <c r="AH75" s="19">
        <v>0</v>
      </c>
      <c r="AI75" s="19">
        <v>0</v>
      </c>
      <c r="AJ75" s="19">
        <v>189236.52</v>
      </c>
      <c r="AK75" s="19">
        <v>29302.5</v>
      </c>
      <c r="AL75" s="9">
        <v>0</v>
      </c>
      <c r="AM75" s="20"/>
      <c r="AN75" s="20"/>
      <c r="AO75" s="20"/>
      <c r="AP75" s="20"/>
      <c r="AQ75" s="20"/>
      <c r="AR75" s="20"/>
      <c r="AS75" s="20"/>
      <c r="AT75" s="20" t="s">
        <v>106</v>
      </c>
      <c r="AU75" s="20" t="s">
        <v>106</v>
      </c>
      <c r="AV75" s="20" t="s">
        <v>106</v>
      </c>
      <c r="AW75" s="20" t="s">
        <v>106</v>
      </c>
      <c r="AX75" s="20" t="s">
        <v>106</v>
      </c>
      <c r="AY75" s="20" t="s">
        <v>106</v>
      </c>
      <c r="AZ75" s="20" t="s">
        <v>106</v>
      </c>
      <c r="BA75" s="20" t="s">
        <v>106</v>
      </c>
      <c r="BB75" s="20" t="s">
        <v>106</v>
      </c>
      <c r="BC75" s="20" t="s">
        <v>106</v>
      </c>
      <c r="BD75" s="20" t="s">
        <v>106</v>
      </c>
      <c r="BE75" s="20" t="s">
        <v>106</v>
      </c>
      <c r="BF75" s="20" t="s">
        <v>106</v>
      </c>
      <c r="BG75" s="20" t="s">
        <v>106</v>
      </c>
      <c r="BH75" s="20" t="s">
        <v>106</v>
      </c>
    </row>
    <row r="76" spans="1:16384" ht="13.5" thickBot="1" x14ac:dyDescent="0.3">
      <c r="A76" s="134"/>
      <c r="B76" s="132"/>
      <c r="C76" s="26"/>
      <c r="D76" s="26"/>
      <c r="E76" s="26"/>
      <c r="F76" s="146"/>
      <c r="G76" s="21"/>
      <c r="H76" s="27"/>
      <c r="I76" s="151"/>
      <c r="J76" s="26"/>
      <c r="K76" s="28"/>
      <c r="L76" s="29"/>
      <c r="M76" s="21"/>
      <c r="N76" s="28"/>
      <c r="O76" s="28"/>
      <c r="P76" s="26"/>
      <c r="Q76" s="28"/>
      <c r="R76" s="28"/>
      <c r="S76" s="28"/>
      <c r="T76" s="26"/>
      <c r="U76" s="26"/>
      <c r="V76" s="61" t="s">
        <v>122</v>
      </c>
      <c r="W76" s="61">
        <v>43146</v>
      </c>
      <c r="X76" s="20" t="s">
        <v>297</v>
      </c>
      <c r="Y76" s="17" t="s">
        <v>106</v>
      </c>
      <c r="Z76" s="15">
        <v>43146</v>
      </c>
      <c r="AA76" s="15">
        <v>43511</v>
      </c>
      <c r="AB76" s="15" t="s">
        <v>106</v>
      </c>
      <c r="AC76" s="15" t="s">
        <v>106</v>
      </c>
      <c r="AD76" s="19">
        <v>0</v>
      </c>
      <c r="AE76" s="19">
        <v>0</v>
      </c>
      <c r="AF76" s="15">
        <v>43102</v>
      </c>
      <c r="AG76" s="19" t="s">
        <v>106</v>
      </c>
      <c r="AH76" s="19">
        <v>0</v>
      </c>
      <c r="AI76" s="19">
        <v>0</v>
      </c>
      <c r="AJ76" s="19">
        <v>0</v>
      </c>
      <c r="AK76" s="19">
        <v>29302.48</v>
      </c>
      <c r="AL76" s="9">
        <f>AJ75+AK75+AK76</f>
        <v>247841.5</v>
      </c>
      <c r="AM76" s="20" t="s">
        <v>106</v>
      </c>
      <c r="AN76" s="20" t="s">
        <v>106</v>
      </c>
      <c r="AO76" s="20" t="s">
        <v>106</v>
      </c>
      <c r="AP76" s="20" t="s">
        <v>106</v>
      </c>
      <c r="AQ76" s="20" t="s">
        <v>106</v>
      </c>
      <c r="AR76" s="20" t="s">
        <v>106</v>
      </c>
      <c r="AS76" s="20" t="s">
        <v>106</v>
      </c>
      <c r="AT76" s="20" t="s">
        <v>106</v>
      </c>
      <c r="AU76" s="20" t="s">
        <v>106</v>
      </c>
      <c r="AV76" s="20" t="s">
        <v>106</v>
      </c>
      <c r="AW76" s="20" t="s">
        <v>106</v>
      </c>
      <c r="AX76" s="20" t="s">
        <v>106</v>
      </c>
      <c r="AY76" s="20" t="s">
        <v>106</v>
      </c>
      <c r="AZ76" s="20" t="s">
        <v>106</v>
      </c>
      <c r="BA76" s="20" t="s">
        <v>106</v>
      </c>
      <c r="BB76" s="20" t="s">
        <v>106</v>
      </c>
      <c r="BC76" s="20" t="s">
        <v>106</v>
      </c>
      <c r="BD76" s="20" t="s">
        <v>106</v>
      </c>
      <c r="BE76" s="20" t="s">
        <v>106</v>
      </c>
      <c r="BF76" s="20" t="s">
        <v>106</v>
      </c>
      <c r="BG76" s="20" t="s">
        <v>106</v>
      </c>
      <c r="BH76" s="20" t="s">
        <v>106</v>
      </c>
    </row>
    <row r="77" spans="1:16384" ht="115.5" thickBot="1" x14ac:dyDescent="0.3">
      <c r="A77" s="135">
        <v>17</v>
      </c>
      <c r="B77" s="131" t="s">
        <v>298</v>
      </c>
      <c r="C77" s="17" t="s">
        <v>220</v>
      </c>
      <c r="D77" s="17" t="s">
        <v>100</v>
      </c>
      <c r="E77" s="17" t="s">
        <v>105</v>
      </c>
      <c r="F77" s="147" t="s">
        <v>299</v>
      </c>
      <c r="G77" s="16">
        <v>12214</v>
      </c>
      <c r="H77" s="14" t="s">
        <v>243</v>
      </c>
      <c r="I77" s="152" t="s">
        <v>222</v>
      </c>
      <c r="J77" s="17" t="s">
        <v>223</v>
      </c>
      <c r="K77" s="15">
        <v>43096</v>
      </c>
      <c r="L77" s="9">
        <v>71952</v>
      </c>
      <c r="M77" s="16">
        <v>12214</v>
      </c>
      <c r="N77" s="15">
        <v>43102</v>
      </c>
      <c r="O77" s="15">
        <v>43465</v>
      </c>
      <c r="P77" s="14" t="s">
        <v>143</v>
      </c>
      <c r="Q77" s="106" t="s">
        <v>106</v>
      </c>
      <c r="R77" s="106" t="s">
        <v>106</v>
      </c>
      <c r="S77" s="106" t="s">
        <v>106</v>
      </c>
      <c r="T77" s="106" t="s">
        <v>106</v>
      </c>
      <c r="U77" s="106" t="s">
        <v>106</v>
      </c>
      <c r="V77" s="106" t="s">
        <v>106</v>
      </c>
      <c r="W77" s="106" t="s">
        <v>106</v>
      </c>
      <c r="X77" s="14" t="s">
        <v>106</v>
      </c>
      <c r="Y77" s="106" t="s">
        <v>106</v>
      </c>
      <c r="Z77" s="15">
        <v>43133</v>
      </c>
      <c r="AA77" s="17" t="s">
        <v>106</v>
      </c>
      <c r="AB77" s="17" t="s">
        <v>106</v>
      </c>
      <c r="AC77" s="17" t="s">
        <v>106</v>
      </c>
      <c r="AD77" s="19">
        <v>0</v>
      </c>
      <c r="AE77" s="19">
        <v>0</v>
      </c>
      <c r="AF77" s="20" t="s">
        <v>106</v>
      </c>
      <c r="AG77" s="119" t="s">
        <v>106</v>
      </c>
      <c r="AH77" s="119">
        <v>0</v>
      </c>
      <c r="AI77" s="119">
        <v>0</v>
      </c>
      <c r="AJ77" s="119">
        <v>0</v>
      </c>
      <c r="AK77" s="19">
        <f>11992+5996</f>
        <v>17988</v>
      </c>
      <c r="AL77" s="9">
        <f>AK77</f>
        <v>17988</v>
      </c>
      <c r="AM77" s="16"/>
      <c r="AN77" s="14"/>
      <c r="AO77" s="106"/>
      <c r="AP77" s="17"/>
      <c r="AQ77" s="17"/>
      <c r="AR77" s="17"/>
      <c r="AS77" s="17"/>
      <c r="AT77" s="17" t="s">
        <v>106</v>
      </c>
      <c r="AU77" s="17" t="s">
        <v>106</v>
      </c>
      <c r="AV77" s="17" t="s">
        <v>106</v>
      </c>
      <c r="AW77" s="17" t="s">
        <v>106</v>
      </c>
      <c r="AX77" s="17" t="s">
        <v>106</v>
      </c>
      <c r="AY77" s="17" t="s">
        <v>106</v>
      </c>
      <c r="AZ77" s="17" t="s">
        <v>106</v>
      </c>
      <c r="BA77" s="17" t="s">
        <v>106</v>
      </c>
      <c r="BB77" s="17" t="s">
        <v>106</v>
      </c>
      <c r="BC77" s="17" t="s">
        <v>106</v>
      </c>
      <c r="BD77" s="17" t="s">
        <v>106</v>
      </c>
      <c r="BE77" s="17" t="s">
        <v>106</v>
      </c>
      <c r="BF77" s="17" t="s">
        <v>106</v>
      </c>
      <c r="BG77" s="17" t="s">
        <v>106</v>
      </c>
      <c r="BH77" s="17" t="s">
        <v>106</v>
      </c>
      <c r="BI77" s="68"/>
      <c r="BJ77" s="68"/>
      <c r="BK77" s="69"/>
      <c r="BL77" s="70"/>
      <c r="BM77" s="71"/>
      <c r="BN77" s="68"/>
      <c r="BO77" s="68"/>
      <c r="BP77" s="68"/>
      <c r="BQ77" s="68"/>
      <c r="BR77" s="68"/>
      <c r="BS77" s="69"/>
      <c r="BT77" s="70"/>
      <c r="BU77" s="71"/>
      <c r="BV77" s="68"/>
      <c r="BW77" s="68"/>
      <c r="BX77" s="68"/>
      <c r="BY77" s="68"/>
      <c r="BZ77" s="68"/>
      <c r="CA77" s="69"/>
      <c r="CB77" s="70"/>
      <c r="CC77" s="71"/>
      <c r="CD77" s="68"/>
      <c r="CE77" s="68"/>
      <c r="CF77" s="68"/>
      <c r="CG77" s="68"/>
      <c r="CH77" s="68"/>
      <c r="CI77" s="69"/>
      <c r="CJ77" s="70"/>
      <c r="CK77" s="71"/>
      <c r="CL77" s="68"/>
      <c r="CM77" s="68"/>
      <c r="CN77" s="68"/>
      <c r="CO77" s="68"/>
      <c r="CP77" s="68"/>
      <c r="CQ77" s="69"/>
      <c r="CR77" s="70"/>
      <c r="CS77" s="71"/>
      <c r="CT77" s="68"/>
      <c r="CU77" s="68"/>
      <c r="CV77" s="68"/>
      <c r="CW77" s="68"/>
      <c r="CX77" s="68"/>
      <c r="CY77" s="69"/>
      <c r="CZ77" s="70"/>
      <c r="DA77" s="71"/>
      <c r="DB77" s="68"/>
      <c r="DC77" s="68"/>
      <c r="DD77" s="68"/>
      <c r="DE77" s="68"/>
      <c r="DF77" s="68"/>
      <c r="DG77" s="69"/>
      <c r="DH77" s="70"/>
      <c r="DI77" s="71"/>
      <c r="DJ77" s="68"/>
      <c r="DK77" s="68"/>
      <c r="DL77" s="68"/>
      <c r="DM77" s="68"/>
      <c r="DN77" s="68"/>
      <c r="DO77" s="69"/>
      <c r="DP77" s="70"/>
      <c r="DQ77" s="71"/>
      <c r="DR77" s="68"/>
      <c r="DS77" s="68"/>
      <c r="DT77" s="68"/>
      <c r="DU77" s="68"/>
      <c r="DV77" s="68"/>
      <c r="DW77" s="69"/>
      <c r="DX77" s="70"/>
      <c r="DY77" s="71"/>
      <c r="DZ77" s="68"/>
      <c r="EA77" s="68"/>
      <c r="EB77" s="68"/>
      <c r="EC77" s="68"/>
      <c r="ED77" s="68"/>
      <c r="EE77" s="69"/>
      <c r="EF77" s="70"/>
      <c r="EG77" s="71"/>
      <c r="EH77" s="68"/>
      <c r="EI77" s="68"/>
      <c r="EJ77" s="68"/>
      <c r="EK77" s="68"/>
      <c r="EL77" s="68"/>
      <c r="EM77" s="69"/>
      <c r="EN77" s="70"/>
      <c r="EO77" s="71"/>
      <c r="EP77" s="68"/>
      <c r="EQ77" s="68"/>
      <c r="ER77" s="68"/>
      <c r="ES77" s="68"/>
      <c r="ET77" s="68"/>
      <c r="EU77" s="69"/>
      <c r="EV77" s="70"/>
      <c r="EW77" s="71"/>
      <c r="EX77" s="68"/>
      <c r="EY77" s="68"/>
      <c r="EZ77" s="68"/>
      <c r="FA77" s="68"/>
      <c r="FB77" s="68"/>
      <c r="FC77" s="69"/>
      <c r="FD77" s="70"/>
      <c r="FE77" s="71"/>
      <c r="FF77" s="68"/>
      <c r="FG77" s="68"/>
      <c r="FH77" s="68"/>
      <c r="FI77" s="68"/>
      <c r="FJ77" s="68"/>
      <c r="FK77" s="69"/>
      <c r="FL77" s="70"/>
      <c r="FM77" s="71"/>
      <c r="FN77" s="68"/>
      <c r="FO77" s="68"/>
      <c r="FP77" s="68"/>
      <c r="FQ77" s="68"/>
      <c r="FR77" s="68"/>
      <c r="FS77" s="69"/>
      <c r="FT77" s="70"/>
      <c r="FU77" s="71"/>
      <c r="FV77" s="68"/>
      <c r="FW77" s="68"/>
      <c r="FX77" s="68"/>
      <c r="FY77" s="68"/>
      <c r="FZ77" s="68"/>
      <c r="GA77" s="69"/>
      <c r="GB77" s="70"/>
      <c r="GC77" s="71"/>
      <c r="GD77" s="68"/>
      <c r="GE77" s="68"/>
      <c r="GF77" s="68"/>
      <c r="GG77" s="68"/>
      <c r="GH77" s="68"/>
      <c r="GI77" s="69"/>
      <c r="GJ77" s="70"/>
      <c r="GK77" s="71"/>
      <c r="GL77" s="68"/>
      <c r="GM77" s="68"/>
      <c r="GN77" s="68"/>
      <c r="GO77" s="68"/>
      <c r="GP77" s="68"/>
      <c r="GQ77" s="69"/>
      <c r="GR77" s="70"/>
      <c r="GS77" s="71"/>
      <c r="GT77" s="68"/>
      <c r="GU77" s="68"/>
      <c r="GV77" s="68"/>
      <c r="GW77" s="68"/>
      <c r="GX77" s="68"/>
      <c r="GY77" s="69"/>
      <c r="GZ77" s="70"/>
      <c r="HA77" s="71"/>
      <c r="HB77" s="68"/>
      <c r="HC77" s="68"/>
      <c r="HD77" s="68"/>
      <c r="HE77" s="68"/>
      <c r="HF77" s="68"/>
      <c r="HG77" s="69"/>
      <c r="HH77" s="70"/>
      <c r="HI77" s="71"/>
      <c r="HJ77" s="68"/>
      <c r="HK77" s="68"/>
      <c r="HL77" s="68"/>
      <c r="HM77" s="68"/>
      <c r="HN77" s="68"/>
      <c r="HO77" s="69"/>
      <c r="HP77" s="70"/>
      <c r="HQ77" s="71"/>
      <c r="HR77" s="68"/>
      <c r="HS77" s="68"/>
      <c r="HT77" s="68"/>
      <c r="HU77" s="68"/>
      <c r="HV77" s="68"/>
      <c r="HW77" s="69"/>
      <c r="HX77" s="70"/>
      <c r="HY77" s="71"/>
      <c r="HZ77" s="68"/>
      <c r="IA77" s="68"/>
      <c r="IB77" s="68"/>
      <c r="IC77" s="68"/>
      <c r="ID77" s="68"/>
      <c r="IE77" s="69"/>
      <c r="IF77" s="70"/>
      <c r="IG77" s="71"/>
      <c r="IH77" s="68"/>
      <c r="II77" s="68"/>
      <c r="IJ77" s="68"/>
      <c r="IK77" s="68"/>
      <c r="IL77" s="68"/>
      <c r="IM77" s="69"/>
      <c r="IN77" s="70"/>
      <c r="IO77" s="71"/>
      <c r="IP77" s="68"/>
      <c r="IQ77" s="68"/>
      <c r="IR77" s="68"/>
      <c r="IS77" s="68"/>
      <c r="IT77" s="68"/>
      <c r="IU77" s="69"/>
      <c r="IV77" s="70"/>
      <c r="IW77" s="71"/>
      <c r="IX77" s="68"/>
      <c r="IY77" s="68"/>
      <c r="IZ77" s="68"/>
      <c r="JA77" s="68"/>
      <c r="JB77" s="68"/>
      <c r="JC77" s="69"/>
      <c r="JD77" s="70"/>
      <c r="JE77" s="71"/>
      <c r="JF77" s="68"/>
      <c r="JG77" s="68"/>
      <c r="JH77" s="68"/>
      <c r="JI77" s="68"/>
      <c r="JJ77" s="68"/>
      <c r="JK77" s="69"/>
      <c r="JL77" s="70"/>
      <c r="JM77" s="71"/>
      <c r="JN77" s="68"/>
      <c r="JO77" s="68"/>
      <c r="JP77" s="68"/>
      <c r="JQ77" s="68"/>
      <c r="JR77" s="68"/>
      <c r="JS77" s="69"/>
      <c r="JT77" s="70"/>
      <c r="JU77" s="71"/>
      <c r="JV77" s="68"/>
      <c r="JW77" s="68"/>
      <c r="JX77" s="68" t="s">
        <v>100</v>
      </c>
      <c r="JY77" s="68" t="s">
        <v>105</v>
      </c>
      <c r="JZ77" s="68" t="s">
        <v>224</v>
      </c>
      <c r="KA77" s="69">
        <v>11968</v>
      </c>
      <c r="KB77" s="70" t="s">
        <v>243</v>
      </c>
      <c r="KC77" s="71">
        <v>89</v>
      </c>
      <c r="KD77" s="68" t="s">
        <v>256</v>
      </c>
      <c r="KE77" s="68" t="s">
        <v>220</v>
      </c>
      <c r="KF77" s="68" t="s">
        <v>100</v>
      </c>
      <c r="KG77" s="68" t="s">
        <v>105</v>
      </c>
      <c r="KH77" s="68" t="s">
        <v>224</v>
      </c>
      <c r="KI77" s="69">
        <v>11968</v>
      </c>
      <c r="KJ77" s="70" t="s">
        <v>243</v>
      </c>
      <c r="KK77" s="71">
        <v>89</v>
      </c>
      <c r="KL77" s="68" t="s">
        <v>256</v>
      </c>
      <c r="KM77" s="68" t="s">
        <v>220</v>
      </c>
      <c r="KN77" s="68" t="s">
        <v>100</v>
      </c>
      <c r="KO77" s="68" t="s">
        <v>105</v>
      </c>
      <c r="KP77" s="68" t="s">
        <v>224</v>
      </c>
      <c r="KQ77" s="69">
        <v>11968</v>
      </c>
      <c r="KR77" s="70" t="s">
        <v>243</v>
      </c>
      <c r="KS77" s="71">
        <v>89</v>
      </c>
      <c r="KT77" s="68" t="s">
        <v>256</v>
      </c>
      <c r="KU77" s="68" t="s">
        <v>220</v>
      </c>
      <c r="KV77" s="68" t="s">
        <v>100</v>
      </c>
      <c r="KW77" s="68" t="s">
        <v>105</v>
      </c>
      <c r="KX77" s="68" t="s">
        <v>224</v>
      </c>
      <c r="KY77" s="69">
        <v>11968</v>
      </c>
      <c r="KZ77" s="70" t="s">
        <v>243</v>
      </c>
      <c r="LA77" s="71">
        <v>89</v>
      </c>
      <c r="LB77" s="68" t="s">
        <v>256</v>
      </c>
      <c r="LC77" s="68" t="s">
        <v>220</v>
      </c>
      <c r="LD77" s="68" t="s">
        <v>100</v>
      </c>
      <c r="LE77" s="68" t="s">
        <v>105</v>
      </c>
      <c r="LF77" s="68" t="s">
        <v>224</v>
      </c>
      <c r="LG77" s="69">
        <v>11968</v>
      </c>
      <c r="LH77" s="70" t="s">
        <v>243</v>
      </c>
      <c r="LI77" s="71">
        <v>89</v>
      </c>
      <c r="LJ77" s="68" t="s">
        <v>256</v>
      </c>
      <c r="LK77" s="68" t="s">
        <v>220</v>
      </c>
      <c r="LL77" s="68" t="s">
        <v>100</v>
      </c>
      <c r="LM77" s="68" t="s">
        <v>105</v>
      </c>
      <c r="LN77" s="68" t="s">
        <v>224</v>
      </c>
      <c r="LO77" s="69">
        <v>11968</v>
      </c>
      <c r="LP77" s="70" t="s">
        <v>243</v>
      </c>
      <c r="LQ77" s="71">
        <v>89</v>
      </c>
      <c r="LR77" s="68" t="s">
        <v>256</v>
      </c>
      <c r="LS77" s="68" t="s">
        <v>220</v>
      </c>
      <c r="LT77" s="68" t="s">
        <v>100</v>
      </c>
      <c r="LU77" s="68" t="s">
        <v>105</v>
      </c>
      <c r="LV77" s="68" t="s">
        <v>224</v>
      </c>
      <c r="LW77" s="69">
        <v>11968</v>
      </c>
      <c r="LX77" s="70" t="s">
        <v>243</v>
      </c>
      <c r="LY77" s="71">
        <v>89</v>
      </c>
      <c r="LZ77" s="68" t="s">
        <v>256</v>
      </c>
      <c r="MA77" s="68" t="s">
        <v>220</v>
      </c>
      <c r="MB77" s="68" t="s">
        <v>100</v>
      </c>
      <c r="MC77" s="68" t="s">
        <v>105</v>
      </c>
      <c r="MD77" s="68" t="s">
        <v>224</v>
      </c>
      <c r="ME77" s="69">
        <v>11968</v>
      </c>
      <c r="MF77" s="70" t="s">
        <v>243</v>
      </c>
      <c r="MG77" s="71">
        <v>89</v>
      </c>
      <c r="MH77" s="68" t="s">
        <v>256</v>
      </c>
      <c r="MI77" s="68" t="s">
        <v>220</v>
      </c>
      <c r="MJ77" s="68" t="s">
        <v>100</v>
      </c>
      <c r="MK77" s="68" t="s">
        <v>105</v>
      </c>
      <c r="ML77" s="68" t="s">
        <v>224</v>
      </c>
      <c r="MM77" s="69">
        <v>11968</v>
      </c>
      <c r="MN77" s="70" t="s">
        <v>243</v>
      </c>
      <c r="MO77" s="71">
        <v>89</v>
      </c>
      <c r="MP77" s="68" t="s">
        <v>256</v>
      </c>
      <c r="MQ77" s="68" t="s">
        <v>220</v>
      </c>
      <c r="MR77" s="68" t="s">
        <v>100</v>
      </c>
      <c r="MS77" s="68" t="s">
        <v>105</v>
      </c>
      <c r="MT77" s="68" t="s">
        <v>224</v>
      </c>
      <c r="MU77" s="69">
        <v>11968</v>
      </c>
      <c r="MV77" s="70" t="s">
        <v>243</v>
      </c>
      <c r="MW77" s="71">
        <v>89</v>
      </c>
      <c r="MX77" s="68" t="s">
        <v>256</v>
      </c>
      <c r="MY77" s="68" t="s">
        <v>220</v>
      </c>
      <c r="MZ77" s="68" t="s">
        <v>100</v>
      </c>
      <c r="NA77" s="68" t="s">
        <v>105</v>
      </c>
      <c r="NB77" s="68" t="s">
        <v>224</v>
      </c>
      <c r="NC77" s="69">
        <v>11968</v>
      </c>
      <c r="ND77" s="70" t="s">
        <v>243</v>
      </c>
      <c r="NE77" s="71">
        <v>89</v>
      </c>
      <c r="NF77" s="68" t="s">
        <v>256</v>
      </c>
      <c r="NG77" s="68" t="s">
        <v>220</v>
      </c>
      <c r="NH77" s="68" t="s">
        <v>100</v>
      </c>
      <c r="NI77" s="68" t="s">
        <v>105</v>
      </c>
      <c r="NJ77" s="68" t="s">
        <v>224</v>
      </c>
      <c r="NK77" s="69">
        <v>11968</v>
      </c>
      <c r="NL77" s="70" t="s">
        <v>243</v>
      </c>
      <c r="NM77" s="71">
        <v>89</v>
      </c>
      <c r="NN77" s="68" t="s">
        <v>256</v>
      </c>
      <c r="NO77" s="68" t="s">
        <v>220</v>
      </c>
      <c r="NP77" s="68" t="s">
        <v>100</v>
      </c>
      <c r="NQ77" s="68" t="s">
        <v>105</v>
      </c>
      <c r="NR77" s="68" t="s">
        <v>224</v>
      </c>
      <c r="NS77" s="69">
        <v>11968</v>
      </c>
      <c r="NT77" s="70" t="s">
        <v>243</v>
      </c>
      <c r="NU77" s="71">
        <v>89</v>
      </c>
      <c r="NV77" s="68" t="s">
        <v>256</v>
      </c>
      <c r="NW77" s="68" t="s">
        <v>220</v>
      </c>
      <c r="NX77" s="68" t="s">
        <v>100</v>
      </c>
      <c r="NY77" s="68" t="s">
        <v>105</v>
      </c>
      <c r="NZ77" s="68" t="s">
        <v>224</v>
      </c>
      <c r="OA77" s="69">
        <v>11968</v>
      </c>
      <c r="OB77" s="70" t="s">
        <v>243</v>
      </c>
      <c r="OC77" s="71">
        <v>89</v>
      </c>
      <c r="OD77" s="68" t="s">
        <v>256</v>
      </c>
      <c r="OE77" s="68" t="s">
        <v>220</v>
      </c>
      <c r="OF77" s="68" t="s">
        <v>100</v>
      </c>
      <c r="OG77" s="68" t="s">
        <v>105</v>
      </c>
      <c r="OH77" s="68" t="s">
        <v>224</v>
      </c>
      <c r="OI77" s="69">
        <v>11968</v>
      </c>
      <c r="OJ77" s="70" t="s">
        <v>243</v>
      </c>
      <c r="OK77" s="71">
        <v>89</v>
      </c>
      <c r="OL77" s="68" t="s">
        <v>256</v>
      </c>
      <c r="OM77" s="68" t="s">
        <v>220</v>
      </c>
      <c r="ON77" s="68" t="s">
        <v>100</v>
      </c>
      <c r="OO77" s="68" t="s">
        <v>105</v>
      </c>
      <c r="OP77" s="68" t="s">
        <v>224</v>
      </c>
      <c r="OQ77" s="69">
        <v>11968</v>
      </c>
      <c r="OR77" s="70" t="s">
        <v>243</v>
      </c>
      <c r="OS77" s="71">
        <v>89</v>
      </c>
      <c r="OT77" s="68" t="s">
        <v>256</v>
      </c>
      <c r="OU77" s="68" t="s">
        <v>220</v>
      </c>
      <c r="OV77" s="68" t="s">
        <v>100</v>
      </c>
      <c r="OW77" s="68" t="s">
        <v>105</v>
      </c>
      <c r="OX77" s="68" t="s">
        <v>224</v>
      </c>
      <c r="OY77" s="69">
        <v>11968</v>
      </c>
      <c r="OZ77" s="70" t="s">
        <v>243</v>
      </c>
      <c r="PA77" s="71">
        <v>89</v>
      </c>
      <c r="PB77" s="68" t="s">
        <v>256</v>
      </c>
      <c r="PC77" s="68" t="s">
        <v>220</v>
      </c>
      <c r="PD77" s="68" t="s">
        <v>100</v>
      </c>
      <c r="PE77" s="68" t="s">
        <v>105</v>
      </c>
      <c r="PF77" s="68" t="s">
        <v>224</v>
      </c>
      <c r="PG77" s="69">
        <v>11968</v>
      </c>
      <c r="PH77" s="70" t="s">
        <v>243</v>
      </c>
      <c r="PI77" s="71">
        <v>89</v>
      </c>
      <c r="PJ77" s="68" t="s">
        <v>256</v>
      </c>
      <c r="PK77" s="68" t="s">
        <v>220</v>
      </c>
      <c r="PL77" s="68" t="s">
        <v>100</v>
      </c>
      <c r="PM77" s="68" t="s">
        <v>105</v>
      </c>
      <c r="PN77" s="68" t="s">
        <v>224</v>
      </c>
      <c r="PO77" s="69">
        <v>11968</v>
      </c>
      <c r="PP77" s="70" t="s">
        <v>243</v>
      </c>
      <c r="PQ77" s="71">
        <v>89</v>
      </c>
      <c r="PR77" s="68" t="s">
        <v>256</v>
      </c>
      <c r="PS77" s="68" t="s">
        <v>220</v>
      </c>
      <c r="PT77" s="68" t="s">
        <v>100</v>
      </c>
      <c r="PU77" s="68" t="s">
        <v>105</v>
      </c>
      <c r="PV77" s="68" t="s">
        <v>224</v>
      </c>
      <c r="PW77" s="69">
        <v>11968</v>
      </c>
      <c r="PX77" s="70" t="s">
        <v>243</v>
      </c>
      <c r="PY77" s="71">
        <v>89</v>
      </c>
      <c r="PZ77" s="68" t="s">
        <v>256</v>
      </c>
      <c r="QA77" s="68" t="s">
        <v>220</v>
      </c>
      <c r="QB77" s="68" t="s">
        <v>100</v>
      </c>
      <c r="QC77" s="68" t="s">
        <v>105</v>
      </c>
      <c r="QD77" s="68" t="s">
        <v>224</v>
      </c>
      <c r="QE77" s="69">
        <v>11968</v>
      </c>
      <c r="QF77" s="70" t="s">
        <v>243</v>
      </c>
      <c r="QG77" s="71">
        <v>89</v>
      </c>
      <c r="QH77" s="68" t="s">
        <v>256</v>
      </c>
      <c r="QI77" s="68" t="s">
        <v>220</v>
      </c>
      <c r="QJ77" s="68" t="s">
        <v>100</v>
      </c>
      <c r="QK77" s="68" t="s">
        <v>105</v>
      </c>
      <c r="QL77" s="72" t="s">
        <v>224</v>
      </c>
      <c r="QM77" s="73">
        <v>11968</v>
      </c>
      <c r="QN77" s="74" t="s">
        <v>243</v>
      </c>
      <c r="QO77" s="75">
        <v>89</v>
      </c>
      <c r="QP77" s="66" t="s">
        <v>256</v>
      </c>
      <c r="QQ77" s="66" t="s">
        <v>220</v>
      </c>
      <c r="QR77" s="66" t="s">
        <v>100</v>
      </c>
      <c r="QS77" s="33" t="s">
        <v>105</v>
      </c>
      <c r="QT77" s="66" t="s">
        <v>224</v>
      </c>
      <c r="QU77" s="73">
        <v>11968</v>
      </c>
      <c r="QV77" s="74" t="s">
        <v>243</v>
      </c>
      <c r="QW77" s="75">
        <v>89</v>
      </c>
      <c r="QX77" s="66" t="s">
        <v>256</v>
      </c>
      <c r="QY77" s="66" t="s">
        <v>220</v>
      </c>
      <c r="QZ77" s="66" t="s">
        <v>100</v>
      </c>
      <c r="RA77" s="33" t="s">
        <v>105</v>
      </c>
      <c r="RB77" s="66" t="s">
        <v>224</v>
      </c>
      <c r="RC77" s="73">
        <v>11968</v>
      </c>
      <c r="RD77" s="74" t="s">
        <v>243</v>
      </c>
      <c r="RE77" s="75">
        <v>89</v>
      </c>
      <c r="RF77" s="66" t="s">
        <v>256</v>
      </c>
      <c r="RG77" s="66" t="s">
        <v>220</v>
      </c>
      <c r="RH77" s="66" t="s">
        <v>100</v>
      </c>
      <c r="RI77" s="33" t="s">
        <v>105</v>
      </c>
      <c r="RJ77" s="66" t="s">
        <v>224</v>
      </c>
      <c r="RK77" s="73">
        <v>11968</v>
      </c>
      <c r="RL77" s="74" t="s">
        <v>243</v>
      </c>
      <c r="RM77" s="75">
        <v>89</v>
      </c>
      <c r="RN77" s="66" t="s">
        <v>256</v>
      </c>
      <c r="RO77" s="66" t="s">
        <v>220</v>
      </c>
      <c r="RP77" s="66" t="s">
        <v>100</v>
      </c>
      <c r="RQ77" s="33" t="s">
        <v>105</v>
      </c>
      <c r="RR77" s="66" t="s">
        <v>224</v>
      </c>
      <c r="RS77" s="73">
        <v>11968</v>
      </c>
      <c r="RT77" s="74" t="s">
        <v>243</v>
      </c>
      <c r="RU77" s="75">
        <v>89</v>
      </c>
      <c r="RV77" s="66" t="s">
        <v>256</v>
      </c>
      <c r="RW77" s="66" t="s">
        <v>220</v>
      </c>
      <c r="RX77" s="66" t="s">
        <v>100</v>
      </c>
      <c r="RY77" s="33" t="s">
        <v>105</v>
      </c>
      <c r="RZ77" s="66" t="s">
        <v>224</v>
      </c>
      <c r="SA77" s="73">
        <v>11968</v>
      </c>
      <c r="SB77" s="74" t="s">
        <v>243</v>
      </c>
      <c r="SC77" s="75">
        <v>89</v>
      </c>
      <c r="SD77" s="66" t="s">
        <v>256</v>
      </c>
      <c r="SE77" s="66" t="s">
        <v>220</v>
      </c>
      <c r="SF77" s="66" t="s">
        <v>100</v>
      </c>
      <c r="SG77" s="33" t="s">
        <v>105</v>
      </c>
      <c r="SH77" s="66" t="s">
        <v>224</v>
      </c>
      <c r="SI77" s="73">
        <v>11968</v>
      </c>
      <c r="SJ77" s="74" t="s">
        <v>243</v>
      </c>
      <c r="SK77" s="75">
        <v>89</v>
      </c>
      <c r="SL77" s="66" t="s">
        <v>256</v>
      </c>
      <c r="SM77" s="66" t="s">
        <v>220</v>
      </c>
      <c r="SN77" s="66" t="s">
        <v>100</v>
      </c>
      <c r="SO77" s="33" t="s">
        <v>105</v>
      </c>
      <c r="SP77" s="66" t="s">
        <v>224</v>
      </c>
      <c r="SQ77" s="73">
        <v>11968</v>
      </c>
      <c r="SR77" s="74" t="s">
        <v>243</v>
      </c>
      <c r="SS77" s="75">
        <v>89</v>
      </c>
      <c r="ST77" s="66" t="s">
        <v>256</v>
      </c>
      <c r="SU77" s="66" t="s">
        <v>220</v>
      </c>
      <c r="SV77" s="66" t="s">
        <v>100</v>
      </c>
      <c r="SW77" s="33" t="s">
        <v>105</v>
      </c>
      <c r="SX77" s="66" t="s">
        <v>224</v>
      </c>
      <c r="SY77" s="73">
        <v>11968</v>
      </c>
      <c r="SZ77" s="74" t="s">
        <v>243</v>
      </c>
      <c r="TA77" s="75">
        <v>89</v>
      </c>
      <c r="TB77" s="66" t="s">
        <v>256</v>
      </c>
      <c r="TC77" s="66" t="s">
        <v>220</v>
      </c>
      <c r="TD77" s="66" t="s">
        <v>100</v>
      </c>
      <c r="TE77" s="33" t="s">
        <v>105</v>
      </c>
      <c r="TF77" s="66" t="s">
        <v>224</v>
      </c>
      <c r="TG77" s="73">
        <v>11968</v>
      </c>
      <c r="TH77" s="74" t="s">
        <v>243</v>
      </c>
      <c r="TI77" s="75">
        <v>89</v>
      </c>
      <c r="TJ77" s="66" t="s">
        <v>256</v>
      </c>
      <c r="TK77" s="66" t="s">
        <v>220</v>
      </c>
      <c r="TL77" s="66" t="s">
        <v>100</v>
      </c>
      <c r="TM77" s="33" t="s">
        <v>105</v>
      </c>
      <c r="TN77" s="66" t="s">
        <v>224</v>
      </c>
      <c r="TO77" s="73">
        <v>11968</v>
      </c>
      <c r="TP77" s="74" t="s">
        <v>243</v>
      </c>
      <c r="TQ77" s="75">
        <v>89</v>
      </c>
      <c r="TR77" s="66" t="s">
        <v>256</v>
      </c>
      <c r="TS77" s="66" t="s">
        <v>220</v>
      </c>
      <c r="TT77" s="66" t="s">
        <v>100</v>
      </c>
      <c r="TU77" s="33" t="s">
        <v>105</v>
      </c>
      <c r="TV77" s="66" t="s">
        <v>224</v>
      </c>
      <c r="TW77" s="73">
        <v>11968</v>
      </c>
      <c r="TX77" s="74" t="s">
        <v>243</v>
      </c>
      <c r="TY77" s="75">
        <v>89</v>
      </c>
      <c r="TZ77" s="66" t="s">
        <v>256</v>
      </c>
      <c r="UA77" s="66" t="s">
        <v>220</v>
      </c>
      <c r="UB77" s="66" t="s">
        <v>100</v>
      </c>
      <c r="UC77" s="33" t="s">
        <v>105</v>
      </c>
      <c r="UD77" s="66" t="s">
        <v>224</v>
      </c>
      <c r="UE77" s="73">
        <v>11968</v>
      </c>
      <c r="UF77" s="74" t="s">
        <v>243</v>
      </c>
      <c r="UG77" s="75">
        <v>89</v>
      </c>
      <c r="UH77" s="66" t="s">
        <v>256</v>
      </c>
      <c r="UI77" s="66" t="s">
        <v>220</v>
      </c>
      <c r="UJ77" s="66" t="s">
        <v>100</v>
      </c>
      <c r="UK77" s="33" t="s">
        <v>105</v>
      </c>
      <c r="UL77" s="66" t="s">
        <v>224</v>
      </c>
      <c r="UM77" s="73">
        <v>11968</v>
      </c>
      <c r="UN77" s="74" t="s">
        <v>243</v>
      </c>
      <c r="UO77" s="75">
        <v>89</v>
      </c>
      <c r="UP77" s="66" t="s">
        <v>256</v>
      </c>
      <c r="UQ77" s="66" t="s">
        <v>220</v>
      </c>
      <c r="UR77" s="66" t="s">
        <v>100</v>
      </c>
      <c r="US77" s="33" t="s">
        <v>105</v>
      </c>
      <c r="UT77" s="66" t="s">
        <v>224</v>
      </c>
      <c r="UU77" s="73">
        <v>11968</v>
      </c>
      <c r="UV77" s="74" t="s">
        <v>243</v>
      </c>
      <c r="UW77" s="75">
        <v>89</v>
      </c>
      <c r="UX77" s="66" t="s">
        <v>256</v>
      </c>
      <c r="UY77" s="66" t="s">
        <v>220</v>
      </c>
      <c r="UZ77" s="66" t="s">
        <v>100</v>
      </c>
      <c r="VA77" s="33" t="s">
        <v>105</v>
      </c>
      <c r="VB77" s="66" t="s">
        <v>224</v>
      </c>
      <c r="VC77" s="73">
        <v>11968</v>
      </c>
      <c r="VD77" s="74" t="s">
        <v>243</v>
      </c>
      <c r="VE77" s="75">
        <v>89</v>
      </c>
      <c r="VF77" s="66" t="s">
        <v>256</v>
      </c>
      <c r="VG77" s="66" t="s">
        <v>220</v>
      </c>
      <c r="VH77" s="66" t="s">
        <v>100</v>
      </c>
      <c r="VI77" s="33" t="s">
        <v>105</v>
      </c>
      <c r="VJ77" s="66" t="s">
        <v>224</v>
      </c>
      <c r="VK77" s="73">
        <v>11968</v>
      </c>
      <c r="VL77" s="74" t="s">
        <v>243</v>
      </c>
      <c r="VM77" s="75">
        <v>89</v>
      </c>
      <c r="VN77" s="66" t="s">
        <v>256</v>
      </c>
      <c r="VO77" s="66" t="s">
        <v>220</v>
      </c>
      <c r="VP77" s="66" t="s">
        <v>100</v>
      </c>
      <c r="VQ77" s="33" t="s">
        <v>105</v>
      </c>
      <c r="VR77" s="66" t="s">
        <v>224</v>
      </c>
      <c r="VS77" s="73">
        <v>11968</v>
      </c>
      <c r="VT77" s="74" t="s">
        <v>243</v>
      </c>
      <c r="VU77" s="75">
        <v>89</v>
      </c>
      <c r="VV77" s="66" t="s">
        <v>256</v>
      </c>
      <c r="VW77" s="66" t="s">
        <v>220</v>
      </c>
      <c r="VX77" s="66" t="s">
        <v>100</v>
      </c>
      <c r="VY77" s="33" t="s">
        <v>105</v>
      </c>
      <c r="VZ77" s="66" t="s">
        <v>224</v>
      </c>
      <c r="WA77" s="73">
        <v>11968</v>
      </c>
      <c r="WB77" s="74" t="s">
        <v>243</v>
      </c>
      <c r="WC77" s="75">
        <v>89</v>
      </c>
      <c r="WD77" s="66" t="s">
        <v>256</v>
      </c>
      <c r="WE77" s="66" t="s">
        <v>220</v>
      </c>
      <c r="WF77" s="66" t="s">
        <v>100</v>
      </c>
      <c r="WG77" s="33" t="s">
        <v>105</v>
      </c>
      <c r="WH77" s="66" t="s">
        <v>224</v>
      </c>
      <c r="WI77" s="73">
        <v>11968</v>
      </c>
      <c r="WJ77" s="74" t="s">
        <v>243</v>
      </c>
      <c r="WK77" s="75">
        <v>89</v>
      </c>
      <c r="WL77" s="66" t="s">
        <v>256</v>
      </c>
      <c r="WM77" s="66" t="s">
        <v>220</v>
      </c>
      <c r="WN77" s="66" t="s">
        <v>100</v>
      </c>
      <c r="WO77" s="33" t="s">
        <v>105</v>
      </c>
      <c r="WP77" s="66" t="s">
        <v>224</v>
      </c>
      <c r="WQ77" s="73">
        <v>11968</v>
      </c>
      <c r="WR77" s="74" t="s">
        <v>243</v>
      </c>
      <c r="WS77" s="75">
        <v>89</v>
      </c>
      <c r="WT77" s="66" t="s">
        <v>256</v>
      </c>
      <c r="WU77" s="66" t="s">
        <v>220</v>
      </c>
      <c r="WV77" s="66" t="s">
        <v>100</v>
      </c>
      <c r="WW77" s="33" t="s">
        <v>105</v>
      </c>
      <c r="WX77" s="66" t="s">
        <v>224</v>
      </c>
      <c r="WY77" s="73">
        <v>11968</v>
      </c>
      <c r="WZ77" s="74" t="s">
        <v>243</v>
      </c>
      <c r="XA77" s="75">
        <v>89</v>
      </c>
      <c r="XB77" s="66" t="s">
        <v>256</v>
      </c>
      <c r="XC77" s="66" t="s">
        <v>220</v>
      </c>
      <c r="XD77" s="66" t="s">
        <v>100</v>
      </c>
      <c r="XE77" s="33" t="s">
        <v>105</v>
      </c>
      <c r="XF77" s="66" t="s">
        <v>224</v>
      </c>
      <c r="XG77" s="73">
        <v>11968</v>
      </c>
      <c r="XH77" s="74" t="s">
        <v>243</v>
      </c>
      <c r="XI77" s="75">
        <v>89</v>
      </c>
      <c r="XJ77" s="66" t="s">
        <v>256</v>
      </c>
      <c r="XK77" s="66" t="s">
        <v>220</v>
      </c>
      <c r="XL77" s="66" t="s">
        <v>100</v>
      </c>
      <c r="XM77" s="33" t="s">
        <v>105</v>
      </c>
      <c r="XN77" s="66" t="s">
        <v>224</v>
      </c>
      <c r="XO77" s="73">
        <v>11968</v>
      </c>
      <c r="XP77" s="74" t="s">
        <v>243</v>
      </c>
      <c r="XQ77" s="75">
        <v>89</v>
      </c>
      <c r="XR77" s="66" t="s">
        <v>256</v>
      </c>
      <c r="XS77" s="66" t="s">
        <v>220</v>
      </c>
      <c r="XT77" s="66" t="s">
        <v>100</v>
      </c>
      <c r="XU77" s="33" t="s">
        <v>105</v>
      </c>
      <c r="XV77" s="66" t="s">
        <v>224</v>
      </c>
      <c r="XW77" s="73">
        <v>11968</v>
      </c>
      <c r="XX77" s="74" t="s">
        <v>243</v>
      </c>
      <c r="XY77" s="75">
        <v>89</v>
      </c>
      <c r="XZ77" s="66" t="s">
        <v>256</v>
      </c>
      <c r="YA77" s="66" t="s">
        <v>220</v>
      </c>
      <c r="YB77" s="66" t="s">
        <v>100</v>
      </c>
      <c r="YC77" s="33" t="s">
        <v>105</v>
      </c>
      <c r="YD77" s="66" t="s">
        <v>224</v>
      </c>
      <c r="YE77" s="73">
        <v>11968</v>
      </c>
      <c r="YF77" s="74" t="s">
        <v>243</v>
      </c>
      <c r="YG77" s="75">
        <v>89</v>
      </c>
      <c r="YH77" s="66" t="s">
        <v>256</v>
      </c>
      <c r="YI77" s="66" t="s">
        <v>220</v>
      </c>
      <c r="YJ77" s="66" t="s">
        <v>100</v>
      </c>
      <c r="YK77" s="33" t="s">
        <v>105</v>
      </c>
      <c r="YL77" s="66" t="s">
        <v>224</v>
      </c>
      <c r="YM77" s="73">
        <v>11968</v>
      </c>
      <c r="YN77" s="74" t="s">
        <v>243</v>
      </c>
      <c r="YO77" s="75">
        <v>89</v>
      </c>
      <c r="YP77" s="66" t="s">
        <v>256</v>
      </c>
      <c r="YQ77" s="66" t="s">
        <v>220</v>
      </c>
      <c r="YR77" s="66" t="s">
        <v>100</v>
      </c>
      <c r="YS77" s="33" t="s">
        <v>105</v>
      </c>
      <c r="YT77" s="66" t="s">
        <v>224</v>
      </c>
      <c r="YU77" s="73">
        <v>11968</v>
      </c>
      <c r="YV77" s="74" t="s">
        <v>243</v>
      </c>
      <c r="YW77" s="75">
        <v>89</v>
      </c>
      <c r="YX77" s="66" t="s">
        <v>256</v>
      </c>
      <c r="YY77" s="66" t="s">
        <v>220</v>
      </c>
      <c r="YZ77" s="66" t="s">
        <v>100</v>
      </c>
      <c r="ZA77" s="33" t="s">
        <v>105</v>
      </c>
      <c r="ZB77" s="66" t="s">
        <v>224</v>
      </c>
      <c r="ZC77" s="73">
        <v>11968</v>
      </c>
      <c r="ZD77" s="74" t="s">
        <v>243</v>
      </c>
      <c r="ZE77" s="75">
        <v>89</v>
      </c>
      <c r="ZF77" s="66" t="s">
        <v>256</v>
      </c>
      <c r="ZG77" s="66" t="s">
        <v>220</v>
      </c>
      <c r="ZH77" s="66" t="s">
        <v>100</v>
      </c>
      <c r="ZI77" s="33" t="s">
        <v>105</v>
      </c>
      <c r="ZJ77" s="66" t="s">
        <v>224</v>
      </c>
      <c r="ZK77" s="73">
        <v>11968</v>
      </c>
      <c r="ZL77" s="74" t="s">
        <v>243</v>
      </c>
      <c r="ZM77" s="75">
        <v>89</v>
      </c>
      <c r="ZN77" s="66" t="s">
        <v>256</v>
      </c>
      <c r="ZO77" s="66" t="s">
        <v>220</v>
      </c>
      <c r="ZP77" s="66" t="s">
        <v>100</v>
      </c>
      <c r="ZQ77" s="33" t="s">
        <v>105</v>
      </c>
      <c r="ZR77" s="66" t="s">
        <v>224</v>
      </c>
      <c r="ZS77" s="73">
        <v>11968</v>
      </c>
      <c r="ZT77" s="74" t="s">
        <v>243</v>
      </c>
      <c r="ZU77" s="75">
        <v>89</v>
      </c>
      <c r="ZV77" s="66" t="s">
        <v>256</v>
      </c>
      <c r="ZW77" s="66" t="s">
        <v>220</v>
      </c>
      <c r="ZX77" s="66" t="s">
        <v>100</v>
      </c>
      <c r="ZY77" s="33" t="s">
        <v>105</v>
      </c>
      <c r="ZZ77" s="66" t="s">
        <v>224</v>
      </c>
      <c r="AAA77" s="73">
        <v>11968</v>
      </c>
      <c r="AAB77" s="74" t="s">
        <v>243</v>
      </c>
      <c r="AAC77" s="75">
        <v>89</v>
      </c>
      <c r="AAD77" s="66" t="s">
        <v>256</v>
      </c>
      <c r="AAE77" s="66" t="s">
        <v>220</v>
      </c>
      <c r="AAF77" s="66" t="s">
        <v>100</v>
      </c>
      <c r="AAG77" s="33" t="s">
        <v>105</v>
      </c>
      <c r="AAH77" s="66" t="s">
        <v>224</v>
      </c>
      <c r="AAI77" s="73">
        <v>11968</v>
      </c>
      <c r="AAJ77" s="74" t="s">
        <v>243</v>
      </c>
      <c r="AAK77" s="75">
        <v>89</v>
      </c>
      <c r="AAL77" s="66" t="s">
        <v>256</v>
      </c>
      <c r="AAM77" s="66" t="s">
        <v>220</v>
      </c>
      <c r="AAN77" s="66" t="s">
        <v>100</v>
      </c>
      <c r="AAO77" s="33" t="s">
        <v>105</v>
      </c>
      <c r="AAP77" s="66" t="s">
        <v>224</v>
      </c>
      <c r="AAQ77" s="73">
        <v>11968</v>
      </c>
      <c r="AAR77" s="74" t="s">
        <v>243</v>
      </c>
      <c r="AAS77" s="75">
        <v>89</v>
      </c>
      <c r="AAT77" s="66" t="s">
        <v>256</v>
      </c>
      <c r="AAU77" s="66" t="s">
        <v>220</v>
      </c>
      <c r="AAV77" s="66" t="s">
        <v>100</v>
      </c>
      <c r="AAW77" s="33" t="s">
        <v>105</v>
      </c>
      <c r="AAX77" s="66" t="s">
        <v>224</v>
      </c>
      <c r="AAY77" s="73">
        <v>11968</v>
      </c>
      <c r="AAZ77" s="74" t="s">
        <v>243</v>
      </c>
      <c r="ABA77" s="75">
        <v>89</v>
      </c>
      <c r="ABB77" s="66" t="s">
        <v>256</v>
      </c>
      <c r="ABC77" s="66" t="s">
        <v>220</v>
      </c>
      <c r="ABD77" s="66" t="s">
        <v>100</v>
      </c>
      <c r="ABE77" s="33" t="s">
        <v>105</v>
      </c>
      <c r="ABF77" s="66" t="s">
        <v>224</v>
      </c>
      <c r="ABG77" s="73">
        <v>11968</v>
      </c>
      <c r="ABH77" s="74" t="s">
        <v>243</v>
      </c>
      <c r="ABI77" s="75">
        <v>89</v>
      </c>
      <c r="ABJ77" s="66" t="s">
        <v>256</v>
      </c>
      <c r="ABK77" s="66" t="s">
        <v>220</v>
      </c>
      <c r="ABL77" s="66" t="s">
        <v>100</v>
      </c>
      <c r="ABM77" s="33" t="s">
        <v>105</v>
      </c>
      <c r="ABN77" s="66" t="s">
        <v>224</v>
      </c>
      <c r="ABO77" s="73">
        <v>11968</v>
      </c>
      <c r="ABP77" s="74" t="s">
        <v>243</v>
      </c>
      <c r="ABQ77" s="75">
        <v>89</v>
      </c>
      <c r="ABR77" s="66" t="s">
        <v>256</v>
      </c>
      <c r="ABS77" s="66" t="s">
        <v>220</v>
      </c>
      <c r="ABT77" s="66" t="s">
        <v>100</v>
      </c>
      <c r="ABU77" s="33" t="s">
        <v>105</v>
      </c>
      <c r="ABV77" s="66" t="s">
        <v>224</v>
      </c>
      <c r="ABW77" s="73">
        <v>11968</v>
      </c>
      <c r="ABX77" s="74" t="s">
        <v>243</v>
      </c>
      <c r="ABY77" s="75">
        <v>89</v>
      </c>
      <c r="ABZ77" s="66" t="s">
        <v>256</v>
      </c>
      <c r="ACA77" s="66" t="s">
        <v>220</v>
      </c>
      <c r="ACB77" s="66" t="s">
        <v>100</v>
      </c>
      <c r="ACC77" s="33" t="s">
        <v>105</v>
      </c>
      <c r="ACD77" s="66" t="s">
        <v>224</v>
      </c>
      <c r="ACE77" s="73">
        <v>11968</v>
      </c>
      <c r="ACF77" s="74" t="s">
        <v>243</v>
      </c>
      <c r="ACG77" s="75">
        <v>89</v>
      </c>
      <c r="ACH77" s="66" t="s">
        <v>256</v>
      </c>
      <c r="ACI77" s="66" t="s">
        <v>220</v>
      </c>
      <c r="ACJ77" s="66" t="s">
        <v>100</v>
      </c>
      <c r="ACK77" s="33" t="s">
        <v>105</v>
      </c>
      <c r="ACL77" s="66" t="s">
        <v>224</v>
      </c>
      <c r="ACM77" s="73">
        <v>11968</v>
      </c>
      <c r="ACN77" s="74" t="s">
        <v>243</v>
      </c>
      <c r="ACO77" s="75">
        <v>89</v>
      </c>
      <c r="ACP77" s="66" t="s">
        <v>256</v>
      </c>
      <c r="ACQ77" s="66" t="s">
        <v>220</v>
      </c>
      <c r="ACR77" s="66" t="s">
        <v>100</v>
      </c>
      <c r="ACS77" s="33" t="s">
        <v>105</v>
      </c>
      <c r="ACT77" s="66" t="s">
        <v>224</v>
      </c>
      <c r="ACU77" s="73">
        <v>11968</v>
      </c>
      <c r="ACV77" s="74" t="s">
        <v>243</v>
      </c>
      <c r="ACW77" s="75">
        <v>89</v>
      </c>
      <c r="ACX77" s="66" t="s">
        <v>256</v>
      </c>
      <c r="ACY77" s="66" t="s">
        <v>220</v>
      </c>
      <c r="ACZ77" s="66" t="s">
        <v>100</v>
      </c>
      <c r="ADA77" s="33" t="s">
        <v>105</v>
      </c>
      <c r="ADB77" s="66" t="s">
        <v>224</v>
      </c>
      <c r="ADC77" s="73">
        <v>11968</v>
      </c>
      <c r="ADD77" s="74" t="s">
        <v>243</v>
      </c>
      <c r="ADE77" s="75">
        <v>89</v>
      </c>
      <c r="ADF77" s="66" t="s">
        <v>256</v>
      </c>
      <c r="ADG77" s="66" t="s">
        <v>220</v>
      </c>
      <c r="ADH77" s="66" t="s">
        <v>100</v>
      </c>
      <c r="ADI77" s="33" t="s">
        <v>105</v>
      </c>
      <c r="ADJ77" s="66" t="s">
        <v>224</v>
      </c>
      <c r="ADK77" s="73">
        <v>11968</v>
      </c>
      <c r="ADL77" s="74" t="s">
        <v>243</v>
      </c>
      <c r="ADM77" s="75">
        <v>89</v>
      </c>
      <c r="ADN77" s="66" t="s">
        <v>256</v>
      </c>
      <c r="ADO77" s="66" t="s">
        <v>220</v>
      </c>
      <c r="ADP77" s="66" t="s">
        <v>100</v>
      </c>
      <c r="ADQ77" s="33" t="s">
        <v>105</v>
      </c>
      <c r="ADR77" s="66" t="s">
        <v>224</v>
      </c>
      <c r="ADS77" s="73">
        <v>11968</v>
      </c>
      <c r="ADT77" s="74" t="s">
        <v>243</v>
      </c>
      <c r="ADU77" s="75">
        <v>89</v>
      </c>
      <c r="ADV77" s="66" t="s">
        <v>256</v>
      </c>
      <c r="ADW77" s="66" t="s">
        <v>220</v>
      </c>
      <c r="ADX77" s="66" t="s">
        <v>100</v>
      </c>
      <c r="ADY77" s="33" t="s">
        <v>105</v>
      </c>
      <c r="ADZ77" s="66" t="s">
        <v>224</v>
      </c>
      <c r="AEA77" s="73">
        <v>11968</v>
      </c>
      <c r="AEB77" s="74" t="s">
        <v>243</v>
      </c>
      <c r="AEC77" s="75">
        <v>89</v>
      </c>
      <c r="AED77" s="66" t="s">
        <v>256</v>
      </c>
      <c r="AEE77" s="66" t="s">
        <v>220</v>
      </c>
      <c r="AEF77" s="66" t="s">
        <v>100</v>
      </c>
      <c r="AEG77" s="33" t="s">
        <v>105</v>
      </c>
      <c r="AEH77" s="66" t="s">
        <v>224</v>
      </c>
      <c r="AEI77" s="73">
        <v>11968</v>
      </c>
      <c r="AEJ77" s="74" t="s">
        <v>243</v>
      </c>
      <c r="AEK77" s="75">
        <v>89</v>
      </c>
      <c r="AEL77" s="66" t="s">
        <v>256</v>
      </c>
      <c r="AEM77" s="66" t="s">
        <v>220</v>
      </c>
      <c r="AEN77" s="66" t="s">
        <v>100</v>
      </c>
      <c r="AEO77" s="33" t="s">
        <v>105</v>
      </c>
      <c r="AEP77" s="66" t="s">
        <v>224</v>
      </c>
      <c r="AEQ77" s="73">
        <v>11968</v>
      </c>
      <c r="AER77" s="74" t="s">
        <v>243</v>
      </c>
      <c r="AES77" s="75">
        <v>89</v>
      </c>
      <c r="AET77" s="66" t="s">
        <v>256</v>
      </c>
      <c r="AEU77" s="66" t="s">
        <v>220</v>
      </c>
      <c r="AEV77" s="66" t="s">
        <v>100</v>
      </c>
      <c r="AEW77" s="33" t="s">
        <v>105</v>
      </c>
      <c r="AEX77" s="66" t="s">
        <v>224</v>
      </c>
      <c r="AEY77" s="73">
        <v>11968</v>
      </c>
      <c r="AEZ77" s="74" t="s">
        <v>243</v>
      </c>
      <c r="AFA77" s="75">
        <v>89</v>
      </c>
      <c r="AFB77" s="66" t="s">
        <v>256</v>
      </c>
      <c r="AFC77" s="66" t="s">
        <v>220</v>
      </c>
      <c r="AFD77" s="66" t="s">
        <v>100</v>
      </c>
      <c r="AFE77" s="33" t="s">
        <v>105</v>
      </c>
      <c r="AFF77" s="66" t="s">
        <v>224</v>
      </c>
      <c r="AFG77" s="73">
        <v>11968</v>
      </c>
      <c r="AFH77" s="74" t="s">
        <v>243</v>
      </c>
      <c r="AFI77" s="75">
        <v>89</v>
      </c>
      <c r="AFJ77" s="66" t="s">
        <v>256</v>
      </c>
      <c r="AFK77" s="66" t="s">
        <v>220</v>
      </c>
      <c r="AFL77" s="66" t="s">
        <v>100</v>
      </c>
      <c r="AFM77" s="33" t="s">
        <v>105</v>
      </c>
      <c r="AFN77" s="66" t="s">
        <v>224</v>
      </c>
      <c r="AFO77" s="73">
        <v>11968</v>
      </c>
      <c r="AFP77" s="74" t="s">
        <v>243</v>
      </c>
      <c r="AFQ77" s="75">
        <v>89</v>
      </c>
      <c r="AFR77" s="66" t="s">
        <v>256</v>
      </c>
      <c r="AFS77" s="66" t="s">
        <v>220</v>
      </c>
      <c r="AFT77" s="66" t="s">
        <v>100</v>
      </c>
      <c r="AFU77" s="33" t="s">
        <v>105</v>
      </c>
      <c r="AFV77" s="66" t="s">
        <v>224</v>
      </c>
      <c r="AFW77" s="73">
        <v>11968</v>
      </c>
      <c r="AFX77" s="74" t="s">
        <v>243</v>
      </c>
      <c r="AFY77" s="75">
        <v>89</v>
      </c>
      <c r="AFZ77" s="66" t="s">
        <v>256</v>
      </c>
      <c r="AGA77" s="66" t="s">
        <v>220</v>
      </c>
      <c r="AGB77" s="66" t="s">
        <v>100</v>
      </c>
      <c r="AGC77" s="33" t="s">
        <v>105</v>
      </c>
      <c r="AGD77" s="66" t="s">
        <v>224</v>
      </c>
      <c r="AGE77" s="73">
        <v>11968</v>
      </c>
      <c r="AGF77" s="74" t="s">
        <v>243</v>
      </c>
      <c r="AGG77" s="75">
        <v>89</v>
      </c>
      <c r="AGH77" s="66" t="s">
        <v>256</v>
      </c>
      <c r="AGI77" s="66" t="s">
        <v>220</v>
      </c>
      <c r="AGJ77" s="66" t="s">
        <v>100</v>
      </c>
      <c r="AGK77" s="33" t="s">
        <v>105</v>
      </c>
      <c r="AGL77" s="66" t="s">
        <v>224</v>
      </c>
      <c r="AGM77" s="73">
        <v>11968</v>
      </c>
      <c r="AGN77" s="74" t="s">
        <v>243</v>
      </c>
      <c r="AGO77" s="75">
        <v>89</v>
      </c>
      <c r="AGP77" s="66" t="s">
        <v>256</v>
      </c>
      <c r="AGQ77" s="66" t="s">
        <v>220</v>
      </c>
      <c r="AGR77" s="66" t="s">
        <v>100</v>
      </c>
      <c r="AGS77" s="33" t="s">
        <v>105</v>
      </c>
      <c r="AGT77" s="66" t="s">
        <v>224</v>
      </c>
      <c r="AGU77" s="73">
        <v>11968</v>
      </c>
      <c r="AGV77" s="74" t="s">
        <v>243</v>
      </c>
      <c r="AGW77" s="75">
        <v>89</v>
      </c>
      <c r="AGX77" s="66" t="s">
        <v>256</v>
      </c>
      <c r="AGY77" s="66" t="s">
        <v>220</v>
      </c>
      <c r="AGZ77" s="66" t="s">
        <v>100</v>
      </c>
      <c r="AHA77" s="33" t="s">
        <v>105</v>
      </c>
      <c r="AHB77" s="66" t="s">
        <v>224</v>
      </c>
      <c r="AHC77" s="73">
        <v>11968</v>
      </c>
      <c r="AHD77" s="74" t="s">
        <v>243</v>
      </c>
      <c r="AHE77" s="75">
        <v>89</v>
      </c>
      <c r="AHF77" s="66" t="s">
        <v>256</v>
      </c>
      <c r="AHG77" s="66" t="s">
        <v>220</v>
      </c>
      <c r="AHH77" s="66" t="s">
        <v>100</v>
      </c>
      <c r="AHI77" s="33" t="s">
        <v>105</v>
      </c>
      <c r="AHJ77" s="66" t="s">
        <v>224</v>
      </c>
      <c r="AHK77" s="73">
        <v>11968</v>
      </c>
      <c r="AHL77" s="74" t="s">
        <v>243</v>
      </c>
      <c r="AHM77" s="75">
        <v>89</v>
      </c>
      <c r="AHN77" s="66" t="s">
        <v>256</v>
      </c>
      <c r="AHO77" s="66" t="s">
        <v>220</v>
      </c>
      <c r="AHP77" s="66" t="s">
        <v>100</v>
      </c>
      <c r="AHQ77" s="33" t="s">
        <v>105</v>
      </c>
      <c r="AHR77" s="66" t="s">
        <v>224</v>
      </c>
      <c r="AHS77" s="73">
        <v>11968</v>
      </c>
      <c r="AHT77" s="74" t="s">
        <v>243</v>
      </c>
      <c r="AHU77" s="75">
        <v>89</v>
      </c>
      <c r="AHV77" s="66" t="s">
        <v>256</v>
      </c>
      <c r="AHW77" s="66" t="s">
        <v>220</v>
      </c>
      <c r="AHX77" s="66" t="s">
        <v>100</v>
      </c>
      <c r="AHY77" s="33" t="s">
        <v>105</v>
      </c>
      <c r="AHZ77" s="66" t="s">
        <v>224</v>
      </c>
      <c r="AIA77" s="73">
        <v>11968</v>
      </c>
      <c r="AIB77" s="74" t="s">
        <v>243</v>
      </c>
      <c r="AIC77" s="75">
        <v>89</v>
      </c>
      <c r="AID77" s="66" t="s">
        <v>256</v>
      </c>
      <c r="AIE77" s="66" t="s">
        <v>220</v>
      </c>
      <c r="AIF77" s="66" t="s">
        <v>100</v>
      </c>
      <c r="AIG77" s="33" t="s">
        <v>105</v>
      </c>
      <c r="AIH77" s="66" t="s">
        <v>224</v>
      </c>
      <c r="AII77" s="73">
        <v>11968</v>
      </c>
      <c r="AIJ77" s="74" t="s">
        <v>243</v>
      </c>
      <c r="AIK77" s="75">
        <v>89</v>
      </c>
      <c r="AIL77" s="66" t="s">
        <v>256</v>
      </c>
      <c r="AIM77" s="66" t="s">
        <v>220</v>
      </c>
      <c r="AIN77" s="66" t="s">
        <v>100</v>
      </c>
      <c r="AIO77" s="33" t="s">
        <v>105</v>
      </c>
      <c r="AIP77" s="66" t="s">
        <v>224</v>
      </c>
      <c r="AIQ77" s="73">
        <v>11968</v>
      </c>
      <c r="AIR77" s="74" t="s">
        <v>243</v>
      </c>
      <c r="AIS77" s="75">
        <v>89</v>
      </c>
      <c r="AIT77" s="66" t="s">
        <v>256</v>
      </c>
      <c r="AIU77" s="66" t="s">
        <v>220</v>
      </c>
      <c r="AIV77" s="66" t="s">
        <v>100</v>
      </c>
      <c r="AIW77" s="33" t="s">
        <v>105</v>
      </c>
      <c r="AIX77" s="66" t="s">
        <v>224</v>
      </c>
      <c r="AIY77" s="73">
        <v>11968</v>
      </c>
      <c r="AIZ77" s="74" t="s">
        <v>243</v>
      </c>
      <c r="AJA77" s="75">
        <v>89</v>
      </c>
      <c r="AJB77" s="66" t="s">
        <v>256</v>
      </c>
      <c r="AJC77" s="66" t="s">
        <v>220</v>
      </c>
      <c r="AJD77" s="66" t="s">
        <v>100</v>
      </c>
      <c r="AJE77" s="33" t="s">
        <v>105</v>
      </c>
      <c r="AJF77" s="66" t="s">
        <v>224</v>
      </c>
      <c r="AJG77" s="73">
        <v>11968</v>
      </c>
      <c r="AJH77" s="74" t="s">
        <v>243</v>
      </c>
      <c r="AJI77" s="75">
        <v>89</v>
      </c>
      <c r="AJJ77" s="66" t="s">
        <v>256</v>
      </c>
      <c r="AJK77" s="66" t="s">
        <v>220</v>
      </c>
      <c r="AJL77" s="66" t="s">
        <v>100</v>
      </c>
      <c r="AJM77" s="33" t="s">
        <v>105</v>
      </c>
      <c r="AJN77" s="66" t="s">
        <v>224</v>
      </c>
      <c r="AJO77" s="73">
        <v>11968</v>
      </c>
      <c r="AJP77" s="74" t="s">
        <v>243</v>
      </c>
      <c r="AJQ77" s="75">
        <v>89</v>
      </c>
      <c r="AJR77" s="66" t="s">
        <v>256</v>
      </c>
      <c r="AJS77" s="66" t="s">
        <v>220</v>
      </c>
      <c r="AJT77" s="66" t="s">
        <v>100</v>
      </c>
      <c r="AJU77" s="33" t="s">
        <v>105</v>
      </c>
      <c r="AJV77" s="66" t="s">
        <v>224</v>
      </c>
      <c r="AJW77" s="73">
        <v>11968</v>
      </c>
      <c r="AJX77" s="74" t="s">
        <v>243</v>
      </c>
      <c r="AJY77" s="75">
        <v>89</v>
      </c>
      <c r="AJZ77" s="66" t="s">
        <v>256</v>
      </c>
      <c r="AKA77" s="66" t="s">
        <v>220</v>
      </c>
      <c r="AKB77" s="66" t="s">
        <v>100</v>
      </c>
      <c r="AKC77" s="33" t="s">
        <v>105</v>
      </c>
      <c r="AKD77" s="66" t="s">
        <v>224</v>
      </c>
      <c r="AKE77" s="73">
        <v>11968</v>
      </c>
      <c r="AKF77" s="74" t="s">
        <v>243</v>
      </c>
      <c r="AKG77" s="75">
        <v>89</v>
      </c>
      <c r="AKH77" s="66" t="s">
        <v>256</v>
      </c>
      <c r="AKI77" s="66" t="s">
        <v>220</v>
      </c>
      <c r="AKJ77" s="66" t="s">
        <v>100</v>
      </c>
      <c r="AKK77" s="33" t="s">
        <v>105</v>
      </c>
      <c r="AKL77" s="66" t="s">
        <v>224</v>
      </c>
      <c r="AKM77" s="73">
        <v>11968</v>
      </c>
      <c r="AKN77" s="74" t="s">
        <v>243</v>
      </c>
      <c r="AKO77" s="75">
        <v>89</v>
      </c>
      <c r="AKP77" s="66" t="s">
        <v>256</v>
      </c>
      <c r="AKQ77" s="66" t="s">
        <v>220</v>
      </c>
      <c r="AKR77" s="66" t="s">
        <v>100</v>
      </c>
      <c r="AKS77" s="33" t="s">
        <v>105</v>
      </c>
      <c r="AKT77" s="66" t="s">
        <v>224</v>
      </c>
      <c r="AKU77" s="73">
        <v>11968</v>
      </c>
      <c r="AKV77" s="74" t="s">
        <v>243</v>
      </c>
      <c r="AKW77" s="75">
        <v>89</v>
      </c>
      <c r="AKX77" s="66" t="s">
        <v>256</v>
      </c>
      <c r="AKY77" s="66" t="s">
        <v>220</v>
      </c>
      <c r="AKZ77" s="66" t="s">
        <v>100</v>
      </c>
      <c r="ALA77" s="33" t="s">
        <v>105</v>
      </c>
      <c r="ALB77" s="66" t="s">
        <v>224</v>
      </c>
      <c r="ALC77" s="73">
        <v>11968</v>
      </c>
      <c r="ALD77" s="74" t="s">
        <v>243</v>
      </c>
      <c r="ALE77" s="75">
        <v>89</v>
      </c>
      <c r="ALF77" s="66" t="s">
        <v>256</v>
      </c>
      <c r="ALG77" s="66" t="s">
        <v>220</v>
      </c>
      <c r="ALH77" s="66" t="s">
        <v>100</v>
      </c>
      <c r="ALI77" s="33" t="s">
        <v>105</v>
      </c>
      <c r="ALJ77" s="66" t="s">
        <v>224</v>
      </c>
      <c r="ALK77" s="73">
        <v>11968</v>
      </c>
      <c r="ALL77" s="74" t="s">
        <v>243</v>
      </c>
      <c r="ALM77" s="75">
        <v>89</v>
      </c>
      <c r="ALN77" s="66" t="s">
        <v>256</v>
      </c>
      <c r="ALO77" s="66" t="s">
        <v>220</v>
      </c>
      <c r="ALP77" s="66" t="s">
        <v>100</v>
      </c>
      <c r="ALQ77" s="33" t="s">
        <v>105</v>
      </c>
      <c r="ALR77" s="66" t="s">
        <v>224</v>
      </c>
      <c r="ALS77" s="73">
        <v>11968</v>
      </c>
      <c r="ALT77" s="74" t="s">
        <v>243</v>
      </c>
      <c r="ALU77" s="75">
        <v>89</v>
      </c>
      <c r="ALV77" s="66" t="s">
        <v>256</v>
      </c>
      <c r="ALW77" s="66" t="s">
        <v>220</v>
      </c>
      <c r="ALX77" s="66" t="s">
        <v>100</v>
      </c>
      <c r="ALY77" s="33" t="s">
        <v>105</v>
      </c>
      <c r="ALZ77" s="66" t="s">
        <v>224</v>
      </c>
      <c r="AMA77" s="73">
        <v>11968</v>
      </c>
      <c r="AMB77" s="74" t="s">
        <v>243</v>
      </c>
      <c r="AMC77" s="75">
        <v>89</v>
      </c>
      <c r="AMD77" s="66" t="s">
        <v>256</v>
      </c>
      <c r="AME77" s="66" t="s">
        <v>220</v>
      </c>
      <c r="AMF77" s="66" t="s">
        <v>100</v>
      </c>
      <c r="AMG77" s="33" t="s">
        <v>105</v>
      </c>
      <c r="AMH77" s="66" t="s">
        <v>224</v>
      </c>
      <c r="AMI77" s="73">
        <v>11968</v>
      </c>
      <c r="AMJ77" s="74" t="s">
        <v>243</v>
      </c>
      <c r="AMK77" s="75">
        <v>89</v>
      </c>
      <c r="AML77" s="66" t="s">
        <v>256</v>
      </c>
      <c r="AMM77" s="66" t="s">
        <v>220</v>
      </c>
      <c r="AMN77" s="66" t="s">
        <v>100</v>
      </c>
      <c r="AMO77" s="33" t="s">
        <v>105</v>
      </c>
      <c r="AMP77" s="66" t="s">
        <v>224</v>
      </c>
      <c r="AMQ77" s="73">
        <v>11968</v>
      </c>
      <c r="AMR77" s="74" t="s">
        <v>243</v>
      </c>
      <c r="AMS77" s="75">
        <v>89</v>
      </c>
      <c r="AMT77" s="66" t="s">
        <v>256</v>
      </c>
      <c r="AMU77" s="66" t="s">
        <v>220</v>
      </c>
      <c r="AMV77" s="66" t="s">
        <v>100</v>
      </c>
      <c r="AMW77" s="33" t="s">
        <v>105</v>
      </c>
      <c r="AMX77" s="66" t="s">
        <v>224</v>
      </c>
      <c r="AMY77" s="73">
        <v>11968</v>
      </c>
      <c r="AMZ77" s="74" t="s">
        <v>243</v>
      </c>
      <c r="ANA77" s="75">
        <v>89</v>
      </c>
      <c r="ANB77" s="66" t="s">
        <v>256</v>
      </c>
      <c r="ANC77" s="66" t="s">
        <v>220</v>
      </c>
      <c r="AND77" s="66" t="s">
        <v>100</v>
      </c>
      <c r="ANE77" s="33" t="s">
        <v>105</v>
      </c>
      <c r="ANF77" s="66" t="s">
        <v>224</v>
      </c>
      <c r="ANG77" s="73">
        <v>11968</v>
      </c>
      <c r="ANH77" s="74" t="s">
        <v>243</v>
      </c>
      <c r="ANI77" s="75">
        <v>89</v>
      </c>
      <c r="ANJ77" s="66" t="s">
        <v>256</v>
      </c>
      <c r="ANK77" s="66" t="s">
        <v>220</v>
      </c>
      <c r="ANL77" s="66" t="s">
        <v>100</v>
      </c>
      <c r="ANM77" s="33" t="s">
        <v>105</v>
      </c>
      <c r="ANN77" s="66" t="s">
        <v>224</v>
      </c>
      <c r="ANO77" s="73">
        <v>11968</v>
      </c>
      <c r="ANP77" s="74" t="s">
        <v>243</v>
      </c>
      <c r="ANQ77" s="75">
        <v>89</v>
      </c>
      <c r="ANR77" s="66" t="s">
        <v>256</v>
      </c>
      <c r="ANS77" s="66" t="s">
        <v>220</v>
      </c>
      <c r="ANT77" s="66" t="s">
        <v>100</v>
      </c>
      <c r="ANU77" s="33" t="s">
        <v>105</v>
      </c>
      <c r="ANV77" s="66" t="s">
        <v>224</v>
      </c>
      <c r="ANW77" s="73">
        <v>11968</v>
      </c>
      <c r="ANX77" s="74" t="s">
        <v>243</v>
      </c>
      <c r="ANY77" s="75">
        <v>89</v>
      </c>
      <c r="ANZ77" s="66" t="s">
        <v>256</v>
      </c>
      <c r="AOA77" s="66" t="s">
        <v>220</v>
      </c>
      <c r="AOB77" s="66" t="s">
        <v>100</v>
      </c>
      <c r="AOC77" s="33" t="s">
        <v>105</v>
      </c>
      <c r="AOD77" s="66" t="s">
        <v>224</v>
      </c>
      <c r="AOE77" s="73">
        <v>11968</v>
      </c>
      <c r="AOF77" s="74" t="s">
        <v>243</v>
      </c>
      <c r="AOG77" s="75">
        <v>89</v>
      </c>
      <c r="AOH77" s="66" t="s">
        <v>256</v>
      </c>
      <c r="AOI77" s="66" t="s">
        <v>220</v>
      </c>
      <c r="AOJ77" s="66" t="s">
        <v>100</v>
      </c>
      <c r="AOK77" s="33" t="s">
        <v>105</v>
      </c>
      <c r="AOL77" s="66" t="s">
        <v>224</v>
      </c>
      <c r="AOM77" s="73">
        <v>11968</v>
      </c>
      <c r="AON77" s="74" t="s">
        <v>243</v>
      </c>
      <c r="AOO77" s="75">
        <v>89</v>
      </c>
      <c r="AOP77" s="66" t="s">
        <v>256</v>
      </c>
      <c r="AOQ77" s="66" t="s">
        <v>220</v>
      </c>
      <c r="AOR77" s="66" t="s">
        <v>100</v>
      </c>
      <c r="AOS77" s="33" t="s">
        <v>105</v>
      </c>
      <c r="AOT77" s="66" t="s">
        <v>224</v>
      </c>
      <c r="AOU77" s="73">
        <v>11968</v>
      </c>
      <c r="AOV77" s="74" t="s">
        <v>243</v>
      </c>
      <c r="AOW77" s="75">
        <v>89</v>
      </c>
      <c r="AOX77" s="66" t="s">
        <v>256</v>
      </c>
      <c r="AOY77" s="66" t="s">
        <v>220</v>
      </c>
      <c r="AOZ77" s="66" t="s">
        <v>100</v>
      </c>
      <c r="APA77" s="33" t="s">
        <v>105</v>
      </c>
      <c r="APB77" s="66" t="s">
        <v>224</v>
      </c>
      <c r="APC77" s="73">
        <v>11968</v>
      </c>
      <c r="APD77" s="74" t="s">
        <v>243</v>
      </c>
      <c r="APE77" s="75">
        <v>89</v>
      </c>
      <c r="APF77" s="66" t="s">
        <v>256</v>
      </c>
      <c r="APG77" s="66" t="s">
        <v>220</v>
      </c>
      <c r="APH77" s="66" t="s">
        <v>100</v>
      </c>
      <c r="API77" s="33" t="s">
        <v>105</v>
      </c>
      <c r="APJ77" s="66" t="s">
        <v>224</v>
      </c>
      <c r="APK77" s="73">
        <v>11968</v>
      </c>
      <c r="APL77" s="74" t="s">
        <v>243</v>
      </c>
      <c r="APM77" s="75">
        <v>89</v>
      </c>
      <c r="APN77" s="66" t="s">
        <v>256</v>
      </c>
      <c r="APO77" s="66" t="s">
        <v>220</v>
      </c>
      <c r="APP77" s="66" t="s">
        <v>100</v>
      </c>
      <c r="APQ77" s="33" t="s">
        <v>105</v>
      </c>
      <c r="APR77" s="66" t="s">
        <v>224</v>
      </c>
      <c r="APS77" s="73">
        <v>11968</v>
      </c>
      <c r="APT77" s="74" t="s">
        <v>243</v>
      </c>
      <c r="APU77" s="75">
        <v>89</v>
      </c>
      <c r="APV77" s="66" t="s">
        <v>256</v>
      </c>
      <c r="APW77" s="66" t="s">
        <v>220</v>
      </c>
      <c r="APX77" s="66" t="s">
        <v>100</v>
      </c>
      <c r="APY77" s="33" t="s">
        <v>105</v>
      </c>
      <c r="APZ77" s="66" t="s">
        <v>224</v>
      </c>
      <c r="AQA77" s="73">
        <v>11968</v>
      </c>
      <c r="AQB77" s="74" t="s">
        <v>243</v>
      </c>
      <c r="AQC77" s="75">
        <v>89</v>
      </c>
      <c r="AQD77" s="66" t="s">
        <v>256</v>
      </c>
      <c r="AQE77" s="66" t="s">
        <v>220</v>
      </c>
      <c r="AQF77" s="66" t="s">
        <v>100</v>
      </c>
      <c r="AQG77" s="33" t="s">
        <v>105</v>
      </c>
      <c r="AQH77" s="66" t="s">
        <v>224</v>
      </c>
      <c r="AQI77" s="73">
        <v>11968</v>
      </c>
      <c r="AQJ77" s="74" t="s">
        <v>243</v>
      </c>
      <c r="AQK77" s="75">
        <v>89</v>
      </c>
      <c r="AQL77" s="66" t="s">
        <v>256</v>
      </c>
      <c r="AQM77" s="66" t="s">
        <v>220</v>
      </c>
      <c r="AQN77" s="66" t="s">
        <v>100</v>
      </c>
      <c r="AQO77" s="33" t="s">
        <v>105</v>
      </c>
      <c r="AQP77" s="66" t="s">
        <v>224</v>
      </c>
      <c r="AQQ77" s="73">
        <v>11968</v>
      </c>
      <c r="AQR77" s="74" t="s">
        <v>243</v>
      </c>
      <c r="AQS77" s="75">
        <v>89</v>
      </c>
      <c r="AQT77" s="66" t="s">
        <v>256</v>
      </c>
      <c r="AQU77" s="66" t="s">
        <v>220</v>
      </c>
      <c r="AQV77" s="66" t="s">
        <v>100</v>
      </c>
      <c r="AQW77" s="33" t="s">
        <v>105</v>
      </c>
      <c r="AQX77" s="66" t="s">
        <v>224</v>
      </c>
      <c r="AQY77" s="73">
        <v>11968</v>
      </c>
      <c r="AQZ77" s="74" t="s">
        <v>243</v>
      </c>
      <c r="ARA77" s="75">
        <v>89</v>
      </c>
      <c r="ARB77" s="66" t="s">
        <v>256</v>
      </c>
      <c r="ARC77" s="66" t="s">
        <v>220</v>
      </c>
      <c r="ARD77" s="66" t="s">
        <v>100</v>
      </c>
      <c r="ARE77" s="33" t="s">
        <v>105</v>
      </c>
      <c r="ARF77" s="66" t="s">
        <v>224</v>
      </c>
      <c r="ARG77" s="73">
        <v>11968</v>
      </c>
      <c r="ARH77" s="74" t="s">
        <v>243</v>
      </c>
      <c r="ARI77" s="75">
        <v>89</v>
      </c>
      <c r="ARJ77" s="66" t="s">
        <v>256</v>
      </c>
      <c r="ARK77" s="66" t="s">
        <v>220</v>
      </c>
      <c r="ARL77" s="66" t="s">
        <v>100</v>
      </c>
      <c r="ARM77" s="33" t="s">
        <v>105</v>
      </c>
      <c r="ARN77" s="66" t="s">
        <v>224</v>
      </c>
      <c r="ARO77" s="73">
        <v>11968</v>
      </c>
      <c r="ARP77" s="74" t="s">
        <v>243</v>
      </c>
      <c r="ARQ77" s="75">
        <v>89</v>
      </c>
      <c r="ARR77" s="66" t="s">
        <v>256</v>
      </c>
      <c r="ARS77" s="66" t="s">
        <v>220</v>
      </c>
      <c r="ART77" s="66" t="s">
        <v>100</v>
      </c>
      <c r="ARU77" s="33" t="s">
        <v>105</v>
      </c>
      <c r="ARV77" s="66" t="s">
        <v>224</v>
      </c>
      <c r="ARW77" s="73">
        <v>11968</v>
      </c>
      <c r="ARX77" s="74" t="s">
        <v>243</v>
      </c>
      <c r="ARY77" s="75">
        <v>89</v>
      </c>
      <c r="ARZ77" s="66" t="s">
        <v>256</v>
      </c>
      <c r="ASA77" s="66" t="s">
        <v>220</v>
      </c>
      <c r="ASB77" s="66" t="s">
        <v>100</v>
      </c>
      <c r="ASC77" s="33" t="s">
        <v>105</v>
      </c>
      <c r="ASD77" s="66" t="s">
        <v>224</v>
      </c>
      <c r="ASE77" s="73">
        <v>11968</v>
      </c>
      <c r="ASF77" s="74" t="s">
        <v>243</v>
      </c>
      <c r="ASG77" s="75">
        <v>89</v>
      </c>
      <c r="ASH77" s="66" t="s">
        <v>256</v>
      </c>
      <c r="ASI77" s="66" t="s">
        <v>220</v>
      </c>
      <c r="ASJ77" s="66" t="s">
        <v>100</v>
      </c>
      <c r="ASK77" s="33" t="s">
        <v>105</v>
      </c>
      <c r="ASL77" s="66" t="s">
        <v>224</v>
      </c>
      <c r="ASM77" s="73">
        <v>11968</v>
      </c>
      <c r="ASN77" s="74" t="s">
        <v>243</v>
      </c>
      <c r="ASO77" s="75">
        <v>89</v>
      </c>
      <c r="ASP77" s="66" t="s">
        <v>256</v>
      </c>
      <c r="ASQ77" s="66" t="s">
        <v>220</v>
      </c>
      <c r="ASR77" s="66" t="s">
        <v>100</v>
      </c>
      <c r="ASS77" s="33" t="s">
        <v>105</v>
      </c>
      <c r="AST77" s="66" t="s">
        <v>224</v>
      </c>
      <c r="ASU77" s="73">
        <v>11968</v>
      </c>
      <c r="ASV77" s="74" t="s">
        <v>243</v>
      </c>
      <c r="ASW77" s="75">
        <v>89</v>
      </c>
      <c r="ASX77" s="66" t="s">
        <v>256</v>
      </c>
      <c r="ASY77" s="66" t="s">
        <v>220</v>
      </c>
      <c r="ASZ77" s="66" t="s">
        <v>100</v>
      </c>
      <c r="ATA77" s="33" t="s">
        <v>105</v>
      </c>
      <c r="ATB77" s="66" t="s">
        <v>224</v>
      </c>
      <c r="ATC77" s="73">
        <v>11968</v>
      </c>
      <c r="ATD77" s="74" t="s">
        <v>243</v>
      </c>
      <c r="ATE77" s="75">
        <v>89</v>
      </c>
      <c r="ATF77" s="66" t="s">
        <v>256</v>
      </c>
      <c r="ATG77" s="66" t="s">
        <v>220</v>
      </c>
      <c r="ATH77" s="66" t="s">
        <v>100</v>
      </c>
      <c r="ATI77" s="33" t="s">
        <v>105</v>
      </c>
      <c r="ATJ77" s="66" t="s">
        <v>224</v>
      </c>
      <c r="ATK77" s="73">
        <v>11968</v>
      </c>
      <c r="ATL77" s="74" t="s">
        <v>243</v>
      </c>
      <c r="ATM77" s="75">
        <v>89</v>
      </c>
      <c r="ATN77" s="66" t="s">
        <v>256</v>
      </c>
      <c r="ATO77" s="66" t="s">
        <v>220</v>
      </c>
      <c r="ATP77" s="66" t="s">
        <v>100</v>
      </c>
      <c r="ATQ77" s="33" t="s">
        <v>105</v>
      </c>
      <c r="ATR77" s="66" t="s">
        <v>224</v>
      </c>
      <c r="ATS77" s="73">
        <v>11968</v>
      </c>
      <c r="ATT77" s="74" t="s">
        <v>243</v>
      </c>
      <c r="ATU77" s="75">
        <v>89</v>
      </c>
      <c r="ATV77" s="66" t="s">
        <v>256</v>
      </c>
      <c r="ATW77" s="66" t="s">
        <v>220</v>
      </c>
      <c r="ATX77" s="66" t="s">
        <v>100</v>
      </c>
      <c r="ATY77" s="33" t="s">
        <v>105</v>
      </c>
      <c r="ATZ77" s="66" t="s">
        <v>224</v>
      </c>
      <c r="AUA77" s="73">
        <v>11968</v>
      </c>
      <c r="AUB77" s="74" t="s">
        <v>243</v>
      </c>
      <c r="AUC77" s="75">
        <v>89</v>
      </c>
      <c r="AUD77" s="66" t="s">
        <v>256</v>
      </c>
      <c r="AUE77" s="66" t="s">
        <v>220</v>
      </c>
      <c r="AUF77" s="66" t="s">
        <v>100</v>
      </c>
      <c r="AUG77" s="33" t="s">
        <v>105</v>
      </c>
      <c r="AUH77" s="66" t="s">
        <v>224</v>
      </c>
      <c r="AUI77" s="73">
        <v>11968</v>
      </c>
      <c r="AUJ77" s="74" t="s">
        <v>243</v>
      </c>
      <c r="AUK77" s="75">
        <v>89</v>
      </c>
      <c r="AUL77" s="66" t="s">
        <v>256</v>
      </c>
      <c r="AUM77" s="66" t="s">
        <v>220</v>
      </c>
      <c r="AUN77" s="66" t="s">
        <v>100</v>
      </c>
      <c r="AUO77" s="33" t="s">
        <v>105</v>
      </c>
      <c r="AUP77" s="66" t="s">
        <v>224</v>
      </c>
      <c r="AUQ77" s="73">
        <v>11968</v>
      </c>
      <c r="AUR77" s="74" t="s">
        <v>243</v>
      </c>
      <c r="AUS77" s="75">
        <v>89</v>
      </c>
      <c r="AUT77" s="66" t="s">
        <v>256</v>
      </c>
      <c r="AUU77" s="66" t="s">
        <v>220</v>
      </c>
      <c r="AUV77" s="66" t="s">
        <v>100</v>
      </c>
      <c r="AUW77" s="33" t="s">
        <v>105</v>
      </c>
      <c r="AUX77" s="66" t="s">
        <v>224</v>
      </c>
      <c r="AUY77" s="73">
        <v>11968</v>
      </c>
      <c r="AUZ77" s="74" t="s">
        <v>243</v>
      </c>
      <c r="AVA77" s="75">
        <v>89</v>
      </c>
      <c r="AVB77" s="66" t="s">
        <v>256</v>
      </c>
      <c r="AVC77" s="66" t="s">
        <v>220</v>
      </c>
      <c r="AVD77" s="66" t="s">
        <v>100</v>
      </c>
      <c r="AVE77" s="33" t="s">
        <v>105</v>
      </c>
      <c r="AVF77" s="66" t="s">
        <v>224</v>
      </c>
      <c r="AVG77" s="73">
        <v>11968</v>
      </c>
      <c r="AVH77" s="74" t="s">
        <v>243</v>
      </c>
      <c r="AVI77" s="75">
        <v>89</v>
      </c>
      <c r="AVJ77" s="66" t="s">
        <v>256</v>
      </c>
      <c r="AVK77" s="66" t="s">
        <v>220</v>
      </c>
      <c r="AVL77" s="66" t="s">
        <v>100</v>
      </c>
      <c r="AVM77" s="33" t="s">
        <v>105</v>
      </c>
      <c r="AVN77" s="66" t="s">
        <v>224</v>
      </c>
      <c r="AVO77" s="73">
        <v>11968</v>
      </c>
      <c r="AVP77" s="74" t="s">
        <v>243</v>
      </c>
      <c r="AVQ77" s="75">
        <v>89</v>
      </c>
      <c r="AVR77" s="66" t="s">
        <v>256</v>
      </c>
      <c r="AVS77" s="66" t="s">
        <v>220</v>
      </c>
      <c r="AVT77" s="66" t="s">
        <v>100</v>
      </c>
      <c r="AVU77" s="33" t="s">
        <v>105</v>
      </c>
      <c r="AVV77" s="66" t="s">
        <v>224</v>
      </c>
      <c r="AVW77" s="73">
        <v>11968</v>
      </c>
      <c r="AVX77" s="74" t="s">
        <v>243</v>
      </c>
      <c r="AVY77" s="75">
        <v>89</v>
      </c>
      <c r="AVZ77" s="66" t="s">
        <v>256</v>
      </c>
      <c r="AWA77" s="66" t="s">
        <v>220</v>
      </c>
      <c r="AWB77" s="66" t="s">
        <v>100</v>
      </c>
      <c r="AWC77" s="33" t="s">
        <v>105</v>
      </c>
      <c r="AWD77" s="66" t="s">
        <v>224</v>
      </c>
      <c r="AWE77" s="73">
        <v>11968</v>
      </c>
      <c r="AWF77" s="74" t="s">
        <v>243</v>
      </c>
      <c r="AWG77" s="75">
        <v>89</v>
      </c>
      <c r="AWH77" s="66" t="s">
        <v>256</v>
      </c>
      <c r="AWI77" s="66" t="s">
        <v>220</v>
      </c>
      <c r="AWJ77" s="66" t="s">
        <v>100</v>
      </c>
      <c r="AWK77" s="33" t="s">
        <v>105</v>
      </c>
      <c r="AWL77" s="66" t="s">
        <v>224</v>
      </c>
      <c r="AWM77" s="73">
        <v>11968</v>
      </c>
      <c r="AWN77" s="74" t="s">
        <v>243</v>
      </c>
      <c r="AWO77" s="75">
        <v>89</v>
      </c>
      <c r="AWP77" s="66" t="s">
        <v>256</v>
      </c>
      <c r="AWQ77" s="66" t="s">
        <v>220</v>
      </c>
      <c r="AWR77" s="66" t="s">
        <v>100</v>
      </c>
      <c r="AWS77" s="33" t="s">
        <v>105</v>
      </c>
      <c r="AWT77" s="66" t="s">
        <v>224</v>
      </c>
      <c r="AWU77" s="73">
        <v>11968</v>
      </c>
      <c r="AWV77" s="74" t="s">
        <v>243</v>
      </c>
      <c r="AWW77" s="75">
        <v>89</v>
      </c>
      <c r="AWX77" s="66" t="s">
        <v>256</v>
      </c>
      <c r="AWY77" s="66" t="s">
        <v>220</v>
      </c>
      <c r="AWZ77" s="66" t="s">
        <v>100</v>
      </c>
      <c r="AXA77" s="33" t="s">
        <v>105</v>
      </c>
      <c r="AXB77" s="66" t="s">
        <v>224</v>
      </c>
      <c r="AXC77" s="73">
        <v>11968</v>
      </c>
      <c r="AXD77" s="74" t="s">
        <v>243</v>
      </c>
      <c r="AXE77" s="75">
        <v>89</v>
      </c>
      <c r="AXF77" s="66" t="s">
        <v>256</v>
      </c>
      <c r="AXG77" s="66" t="s">
        <v>220</v>
      </c>
      <c r="AXH77" s="66" t="s">
        <v>100</v>
      </c>
      <c r="AXI77" s="33" t="s">
        <v>105</v>
      </c>
      <c r="AXJ77" s="66" t="s">
        <v>224</v>
      </c>
      <c r="AXK77" s="73">
        <v>11968</v>
      </c>
      <c r="AXL77" s="74" t="s">
        <v>243</v>
      </c>
      <c r="AXM77" s="75">
        <v>89</v>
      </c>
      <c r="AXN77" s="66" t="s">
        <v>256</v>
      </c>
      <c r="AXO77" s="66" t="s">
        <v>220</v>
      </c>
      <c r="AXP77" s="66" t="s">
        <v>100</v>
      </c>
      <c r="AXQ77" s="33" t="s">
        <v>105</v>
      </c>
      <c r="AXR77" s="66" t="s">
        <v>224</v>
      </c>
      <c r="AXS77" s="73">
        <v>11968</v>
      </c>
      <c r="AXT77" s="74" t="s">
        <v>243</v>
      </c>
      <c r="AXU77" s="75">
        <v>89</v>
      </c>
      <c r="AXV77" s="66" t="s">
        <v>256</v>
      </c>
      <c r="AXW77" s="66" t="s">
        <v>220</v>
      </c>
      <c r="AXX77" s="66" t="s">
        <v>100</v>
      </c>
      <c r="AXY77" s="33" t="s">
        <v>105</v>
      </c>
      <c r="AXZ77" s="66" t="s">
        <v>224</v>
      </c>
      <c r="AYA77" s="73">
        <v>11968</v>
      </c>
      <c r="AYB77" s="74" t="s">
        <v>243</v>
      </c>
      <c r="AYC77" s="75">
        <v>89</v>
      </c>
      <c r="AYD77" s="66" t="s">
        <v>256</v>
      </c>
      <c r="AYE77" s="66" t="s">
        <v>220</v>
      </c>
      <c r="AYF77" s="66" t="s">
        <v>100</v>
      </c>
      <c r="AYG77" s="33" t="s">
        <v>105</v>
      </c>
      <c r="AYH77" s="66" t="s">
        <v>224</v>
      </c>
      <c r="AYI77" s="73">
        <v>11968</v>
      </c>
      <c r="AYJ77" s="74" t="s">
        <v>243</v>
      </c>
      <c r="AYK77" s="75">
        <v>89</v>
      </c>
      <c r="AYL77" s="66" t="s">
        <v>256</v>
      </c>
      <c r="AYM77" s="66" t="s">
        <v>220</v>
      </c>
      <c r="AYN77" s="66" t="s">
        <v>100</v>
      </c>
      <c r="AYO77" s="33" t="s">
        <v>105</v>
      </c>
      <c r="AYP77" s="66" t="s">
        <v>224</v>
      </c>
      <c r="AYQ77" s="73">
        <v>11968</v>
      </c>
      <c r="AYR77" s="74" t="s">
        <v>243</v>
      </c>
      <c r="AYS77" s="75">
        <v>89</v>
      </c>
      <c r="AYT77" s="66" t="s">
        <v>256</v>
      </c>
      <c r="AYU77" s="66" t="s">
        <v>220</v>
      </c>
      <c r="AYV77" s="66" t="s">
        <v>100</v>
      </c>
      <c r="AYW77" s="33" t="s">
        <v>105</v>
      </c>
      <c r="AYX77" s="66" t="s">
        <v>224</v>
      </c>
      <c r="AYY77" s="73">
        <v>11968</v>
      </c>
      <c r="AYZ77" s="74" t="s">
        <v>243</v>
      </c>
      <c r="AZA77" s="75">
        <v>89</v>
      </c>
      <c r="AZB77" s="66" t="s">
        <v>256</v>
      </c>
      <c r="AZC77" s="66" t="s">
        <v>220</v>
      </c>
      <c r="AZD77" s="66" t="s">
        <v>100</v>
      </c>
      <c r="AZE77" s="33" t="s">
        <v>105</v>
      </c>
      <c r="AZF77" s="66" t="s">
        <v>224</v>
      </c>
      <c r="AZG77" s="73">
        <v>11968</v>
      </c>
      <c r="AZH77" s="74" t="s">
        <v>243</v>
      </c>
      <c r="AZI77" s="75">
        <v>89</v>
      </c>
      <c r="AZJ77" s="66" t="s">
        <v>256</v>
      </c>
      <c r="AZK77" s="66" t="s">
        <v>220</v>
      </c>
      <c r="AZL77" s="66" t="s">
        <v>100</v>
      </c>
      <c r="AZM77" s="33" t="s">
        <v>105</v>
      </c>
      <c r="AZN77" s="66" t="s">
        <v>224</v>
      </c>
      <c r="AZO77" s="73">
        <v>11968</v>
      </c>
      <c r="AZP77" s="74" t="s">
        <v>243</v>
      </c>
      <c r="AZQ77" s="75">
        <v>89</v>
      </c>
      <c r="AZR77" s="66" t="s">
        <v>256</v>
      </c>
      <c r="AZS77" s="66" t="s">
        <v>220</v>
      </c>
      <c r="AZT77" s="66" t="s">
        <v>100</v>
      </c>
      <c r="AZU77" s="33" t="s">
        <v>105</v>
      </c>
      <c r="AZV77" s="66" t="s">
        <v>224</v>
      </c>
      <c r="AZW77" s="73">
        <v>11968</v>
      </c>
      <c r="AZX77" s="74" t="s">
        <v>243</v>
      </c>
      <c r="AZY77" s="75">
        <v>89</v>
      </c>
      <c r="AZZ77" s="66" t="s">
        <v>256</v>
      </c>
      <c r="BAA77" s="66" t="s">
        <v>220</v>
      </c>
      <c r="BAB77" s="66" t="s">
        <v>100</v>
      </c>
      <c r="BAC77" s="33" t="s">
        <v>105</v>
      </c>
      <c r="BAD77" s="66" t="s">
        <v>224</v>
      </c>
      <c r="BAE77" s="73">
        <v>11968</v>
      </c>
      <c r="BAF77" s="74" t="s">
        <v>243</v>
      </c>
      <c r="BAG77" s="75">
        <v>89</v>
      </c>
      <c r="BAH77" s="66" t="s">
        <v>256</v>
      </c>
      <c r="BAI77" s="66" t="s">
        <v>220</v>
      </c>
      <c r="BAJ77" s="66" t="s">
        <v>100</v>
      </c>
      <c r="BAK77" s="33" t="s">
        <v>105</v>
      </c>
      <c r="BAL77" s="66" t="s">
        <v>224</v>
      </c>
      <c r="BAM77" s="73">
        <v>11968</v>
      </c>
      <c r="BAN77" s="74" t="s">
        <v>243</v>
      </c>
      <c r="BAO77" s="75">
        <v>89</v>
      </c>
      <c r="BAP77" s="66" t="s">
        <v>256</v>
      </c>
      <c r="BAQ77" s="66" t="s">
        <v>220</v>
      </c>
      <c r="BAR77" s="66" t="s">
        <v>100</v>
      </c>
      <c r="BAS77" s="33" t="s">
        <v>105</v>
      </c>
      <c r="BAT77" s="66" t="s">
        <v>224</v>
      </c>
      <c r="BAU77" s="73">
        <v>11968</v>
      </c>
      <c r="BAV77" s="74" t="s">
        <v>243</v>
      </c>
      <c r="BAW77" s="75">
        <v>89</v>
      </c>
      <c r="BAX77" s="66" t="s">
        <v>256</v>
      </c>
      <c r="BAY77" s="66" t="s">
        <v>220</v>
      </c>
      <c r="BAZ77" s="66" t="s">
        <v>100</v>
      </c>
      <c r="BBA77" s="33" t="s">
        <v>105</v>
      </c>
      <c r="BBB77" s="66" t="s">
        <v>224</v>
      </c>
      <c r="BBC77" s="73">
        <v>11968</v>
      </c>
      <c r="BBD77" s="74" t="s">
        <v>243</v>
      </c>
      <c r="BBE77" s="75">
        <v>89</v>
      </c>
      <c r="BBF77" s="66" t="s">
        <v>256</v>
      </c>
      <c r="BBG77" s="66" t="s">
        <v>220</v>
      </c>
      <c r="BBH77" s="66" t="s">
        <v>100</v>
      </c>
      <c r="BBI77" s="33" t="s">
        <v>105</v>
      </c>
      <c r="BBJ77" s="66" t="s">
        <v>224</v>
      </c>
      <c r="BBK77" s="73">
        <v>11968</v>
      </c>
      <c r="BBL77" s="74" t="s">
        <v>243</v>
      </c>
      <c r="BBM77" s="75">
        <v>89</v>
      </c>
      <c r="BBN77" s="66" t="s">
        <v>256</v>
      </c>
      <c r="BBO77" s="66" t="s">
        <v>220</v>
      </c>
      <c r="BBP77" s="66" t="s">
        <v>100</v>
      </c>
      <c r="BBQ77" s="33" t="s">
        <v>105</v>
      </c>
      <c r="BBR77" s="66" t="s">
        <v>224</v>
      </c>
      <c r="BBS77" s="73">
        <v>11968</v>
      </c>
      <c r="BBT77" s="74" t="s">
        <v>243</v>
      </c>
      <c r="BBU77" s="75">
        <v>89</v>
      </c>
      <c r="BBV77" s="66" t="s">
        <v>256</v>
      </c>
      <c r="BBW77" s="66" t="s">
        <v>220</v>
      </c>
      <c r="BBX77" s="66" t="s">
        <v>100</v>
      </c>
      <c r="BBY77" s="33" t="s">
        <v>105</v>
      </c>
      <c r="BBZ77" s="66" t="s">
        <v>224</v>
      </c>
      <c r="BCA77" s="73">
        <v>11968</v>
      </c>
      <c r="BCB77" s="74" t="s">
        <v>243</v>
      </c>
      <c r="BCC77" s="75">
        <v>89</v>
      </c>
      <c r="BCD77" s="66" t="s">
        <v>256</v>
      </c>
      <c r="BCE77" s="66" t="s">
        <v>220</v>
      </c>
      <c r="BCF77" s="66" t="s">
        <v>100</v>
      </c>
      <c r="BCG77" s="33" t="s">
        <v>105</v>
      </c>
      <c r="BCH77" s="66" t="s">
        <v>224</v>
      </c>
      <c r="BCI77" s="73">
        <v>11968</v>
      </c>
      <c r="BCJ77" s="74" t="s">
        <v>243</v>
      </c>
      <c r="BCK77" s="75">
        <v>89</v>
      </c>
      <c r="BCL77" s="66" t="s">
        <v>256</v>
      </c>
      <c r="BCM77" s="66" t="s">
        <v>220</v>
      </c>
      <c r="BCN77" s="66" t="s">
        <v>100</v>
      </c>
      <c r="BCO77" s="33" t="s">
        <v>105</v>
      </c>
      <c r="BCP77" s="66" t="s">
        <v>224</v>
      </c>
      <c r="BCQ77" s="73">
        <v>11968</v>
      </c>
      <c r="BCR77" s="74" t="s">
        <v>243</v>
      </c>
      <c r="BCS77" s="75">
        <v>89</v>
      </c>
      <c r="BCT77" s="66" t="s">
        <v>256</v>
      </c>
      <c r="BCU77" s="66" t="s">
        <v>220</v>
      </c>
      <c r="BCV77" s="66" t="s">
        <v>100</v>
      </c>
      <c r="BCW77" s="33" t="s">
        <v>105</v>
      </c>
      <c r="BCX77" s="66" t="s">
        <v>224</v>
      </c>
      <c r="BCY77" s="73">
        <v>11968</v>
      </c>
      <c r="BCZ77" s="74" t="s">
        <v>243</v>
      </c>
      <c r="BDA77" s="75">
        <v>89</v>
      </c>
      <c r="BDB77" s="66" t="s">
        <v>256</v>
      </c>
      <c r="BDC77" s="66" t="s">
        <v>220</v>
      </c>
      <c r="BDD77" s="66" t="s">
        <v>100</v>
      </c>
      <c r="BDE77" s="33" t="s">
        <v>105</v>
      </c>
      <c r="BDF77" s="66" t="s">
        <v>224</v>
      </c>
      <c r="BDG77" s="73">
        <v>11968</v>
      </c>
      <c r="BDH77" s="74" t="s">
        <v>243</v>
      </c>
      <c r="BDI77" s="75">
        <v>89</v>
      </c>
      <c r="BDJ77" s="66" t="s">
        <v>256</v>
      </c>
      <c r="BDK77" s="66" t="s">
        <v>220</v>
      </c>
      <c r="BDL77" s="66" t="s">
        <v>100</v>
      </c>
      <c r="BDM77" s="33" t="s">
        <v>105</v>
      </c>
      <c r="BDN77" s="66" t="s">
        <v>224</v>
      </c>
      <c r="BDO77" s="73">
        <v>11968</v>
      </c>
      <c r="BDP77" s="74" t="s">
        <v>243</v>
      </c>
      <c r="BDQ77" s="75">
        <v>89</v>
      </c>
      <c r="BDR77" s="66" t="s">
        <v>256</v>
      </c>
      <c r="BDS77" s="66" t="s">
        <v>220</v>
      </c>
      <c r="BDT77" s="66" t="s">
        <v>100</v>
      </c>
      <c r="BDU77" s="33" t="s">
        <v>105</v>
      </c>
      <c r="BDV77" s="66" t="s">
        <v>224</v>
      </c>
      <c r="BDW77" s="73">
        <v>11968</v>
      </c>
      <c r="BDX77" s="74" t="s">
        <v>243</v>
      </c>
      <c r="BDY77" s="75">
        <v>89</v>
      </c>
      <c r="BDZ77" s="66" t="s">
        <v>256</v>
      </c>
      <c r="BEA77" s="66" t="s">
        <v>220</v>
      </c>
      <c r="BEB77" s="66" t="s">
        <v>100</v>
      </c>
      <c r="BEC77" s="33" t="s">
        <v>105</v>
      </c>
      <c r="BED77" s="66" t="s">
        <v>224</v>
      </c>
      <c r="BEE77" s="73">
        <v>11968</v>
      </c>
      <c r="BEF77" s="74" t="s">
        <v>243</v>
      </c>
      <c r="BEG77" s="75">
        <v>89</v>
      </c>
      <c r="BEH77" s="66" t="s">
        <v>256</v>
      </c>
      <c r="BEI77" s="66" t="s">
        <v>220</v>
      </c>
      <c r="BEJ77" s="66" t="s">
        <v>100</v>
      </c>
      <c r="BEK77" s="33" t="s">
        <v>105</v>
      </c>
      <c r="BEL77" s="66" t="s">
        <v>224</v>
      </c>
      <c r="BEM77" s="73">
        <v>11968</v>
      </c>
      <c r="BEN77" s="74" t="s">
        <v>243</v>
      </c>
      <c r="BEO77" s="75">
        <v>89</v>
      </c>
      <c r="BEP77" s="66" t="s">
        <v>256</v>
      </c>
      <c r="BEQ77" s="66" t="s">
        <v>220</v>
      </c>
      <c r="BER77" s="66" t="s">
        <v>100</v>
      </c>
      <c r="BES77" s="33" t="s">
        <v>105</v>
      </c>
      <c r="BET77" s="66" t="s">
        <v>224</v>
      </c>
      <c r="BEU77" s="73">
        <v>11968</v>
      </c>
      <c r="BEV77" s="74" t="s">
        <v>243</v>
      </c>
      <c r="BEW77" s="75">
        <v>89</v>
      </c>
      <c r="BEX77" s="66" t="s">
        <v>256</v>
      </c>
      <c r="BEY77" s="66" t="s">
        <v>220</v>
      </c>
      <c r="BEZ77" s="66" t="s">
        <v>100</v>
      </c>
      <c r="BFA77" s="33" t="s">
        <v>105</v>
      </c>
      <c r="BFB77" s="66" t="s">
        <v>224</v>
      </c>
      <c r="BFC77" s="73">
        <v>11968</v>
      </c>
      <c r="BFD77" s="74" t="s">
        <v>243</v>
      </c>
      <c r="BFE77" s="75">
        <v>89</v>
      </c>
      <c r="BFF77" s="66" t="s">
        <v>256</v>
      </c>
      <c r="BFG77" s="66" t="s">
        <v>220</v>
      </c>
      <c r="BFH77" s="66" t="s">
        <v>100</v>
      </c>
      <c r="BFI77" s="33" t="s">
        <v>105</v>
      </c>
      <c r="BFJ77" s="66" t="s">
        <v>224</v>
      </c>
      <c r="BFK77" s="73">
        <v>11968</v>
      </c>
      <c r="BFL77" s="74" t="s">
        <v>243</v>
      </c>
      <c r="BFM77" s="75">
        <v>89</v>
      </c>
      <c r="BFN77" s="66" t="s">
        <v>256</v>
      </c>
      <c r="BFO77" s="66" t="s">
        <v>220</v>
      </c>
      <c r="BFP77" s="66" t="s">
        <v>100</v>
      </c>
      <c r="BFQ77" s="33" t="s">
        <v>105</v>
      </c>
      <c r="BFR77" s="66" t="s">
        <v>224</v>
      </c>
      <c r="BFS77" s="73">
        <v>11968</v>
      </c>
      <c r="BFT77" s="74" t="s">
        <v>243</v>
      </c>
      <c r="BFU77" s="75">
        <v>89</v>
      </c>
      <c r="BFV77" s="66" t="s">
        <v>256</v>
      </c>
      <c r="BFW77" s="66" t="s">
        <v>220</v>
      </c>
      <c r="BFX77" s="66" t="s">
        <v>100</v>
      </c>
      <c r="BFY77" s="33" t="s">
        <v>105</v>
      </c>
      <c r="BFZ77" s="66" t="s">
        <v>224</v>
      </c>
      <c r="BGA77" s="73">
        <v>11968</v>
      </c>
      <c r="BGB77" s="74" t="s">
        <v>243</v>
      </c>
      <c r="BGC77" s="75">
        <v>89</v>
      </c>
      <c r="BGD77" s="66" t="s">
        <v>256</v>
      </c>
      <c r="BGE77" s="66" t="s">
        <v>220</v>
      </c>
      <c r="BGF77" s="66" t="s">
        <v>100</v>
      </c>
      <c r="BGG77" s="33" t="s">
        <v>105</v>
      </c>
      <c r="BGH77" s="66" t="s">
        <v>224</v>
      </c>
      <c r="BGI77" s="73">
        <v>11968</v>
      </c>
      <c r="BGJ77" s="74" t="s">
        <v>243</v>
      </c>
      <c r="BGK77" s="75">
        <v>89</v>
      </c>
      <c r="BGL77" s="66" t="s">
        <v>256</v>
      </c>
      <c r="BGM77" s="66" t="s">
        <v>220</v>
      </c>
      <c r="BGN77" s="66" t="s">
        <v>100</v>
      </c>
      <c r="BGO77" s="33" t="s">
        <v>105</v>
      </c>
      <c r="BGP77" s="66" t="s">
        <v>224</v>
      </c>
      <c r="BGQ77" s="73">
        <v>11968</v>
      </c>
      <c r="BGR77" s="74" t="s">
        <v>243</v>
      </c>
      <c r="BGS77" s="75">
        <v>89</v>
      </c>
      <c r="BGT77" s="66" t="s">
        <v>256</v>
      </c>
      <c r="BGU77" s="66" t="s">
        <v>220</v>
      </c>
      <c r="BGV77" s="66" t="s">
        <v>100</v>
      </c>
      <c r="BGW77" s="33" t="s">
        <v>105</v>
      </c>
      <c r="BGX77" s="66" t="s">
        <v>224</v>
      </c>
      <c r="BGY77" s="73">
        <v>11968</v>
      </c>
      <c r="BGZ77" s="74" t="s">
        <v>243</v>
      </c>
      <c r="BHA77" s="75">
        <v>89</v>
      </c>
      <c r="BHB77" s="66" t="s">
        <v>256</v>
      </c>
      <c r="BHC77" s="66" t="s">
        <v>220</v>
      </c>
      <c r="BHD77" s="66" t="s">
        <v>100</v>
      </c>
      <c r="BHE77" s="33" t="s">
        <v>105</v>
      </c>
      <c r="BHF77" s="66" t="s">
        <v>224</v>
      </c>
      <c r="BHG77" s="73">
        <v>11968</v>
      </c>
      <c r="BHH77" s="74" t="s">
        <v>243</v>
      </c>
      <c r="BHI77" s="75">
        <v>89</v>
      </c>
      <c r="BHJ77" s="66" t="s">
        <v>256</v>
      </c>
      <c r="BHK77" s="66" t="s">
        <v>220</v>
      </c>
      <c r="BHL77" s="66" t="s">
        <v>100</v>
      </c>
      <c r="BHM77" s="33" t="s">
        <v>105</v>
      </c>
      <c r="BHN77" s="66" t="s">
        <v>224</v>
      </c>
      <c r="BHO77" s="73">
        <v>11968</v>
      </c>
      <c r="BHP77" s="74" t="s">
        <v>243</v>
      </c>
      <c r="BHQ77" s="75">
        <v>89</v>
      </c>
      <c r="BHR77" s="66" t="s">
        <v>256</v>
      </c>
      <c r="BHS77" s="66" t="s">
        <v>220</v>
      </c>
      <c r="BHT77" s="66" t="s">
        <v>100</v>
      </c>
      <c r="BHU77" s="33" t="s">
        <v>105</v>
      </c>
      <c r="BHV77" s="66" t="s">
        <v>224</v>
      </c>
      <c r="BHW77" s="73">
        <v>11968</v>
      </c>
      <c r="BHX77" s="74" t="s">
        <v>243</v>
      </c>
      <c r="BHY77" s="75">
        <v>89</v>
      </c>
      <c r="BHZ77" s="66" t="s">
        <v>256</v>
      </c>
      <c r="BIA77" s="66" t="s">
        <v>220</v>
      </c>
      <c r="BIB77" s="66" t="s">
        <v>100</v>
      </c>
      <c r="BIC77" s="33" t="s">
        <v>105</v>
      </c>
      <c r="BID77" s="66" t="s">
        <v>224</v>
      </c>
      <c r="BIE77" s="73">
        <v>11968</v>
      </c>
      <c r="BIF77" s="74" t="s">
        <v>243</v>
      </c>
      <c r="BIG77" s="75">
        <v>89</v>
      </c>
      <c r="BIH77" s="66" t="s">
        <v>256</v>
      </c>
      <c r="BII77" s="66" t="s">
        <v>220</v>
      </c>
      <c r="BIJ77" s="66" t="s">
        <v>100</v>
      </c>
      <c r="BIK77" s="33" t="s">
        <v>105</v>
      </c>
      <c r="BIL77" s="66" t="s">
        <v>224</v>
      </c>
      <c r="BIM77" s="73">
        <v>11968</v>
      </c>
      <c r="BIN77" s="74" t="s">
        <v>243</v>
      </c>
      <c r="BIO77" s="75">
        <v>89</v>
      </c>
      <c r="BIP77" s="66" t="s">
        <v>256</v>
      </c>
      <c r="BIQ77" s="66" t="s">
        <v>220</v>
      </c>
      <c r="BIR77" s="66" t="s">
        <v>100</v>
      </c>
      <c r="BIS77" s="33" t="s">
        <v>105</v>
      </c>
      <c r="BIT77" s="66" t="s">
        <v>224</v>
      </c>
      <c r="BIU77" s="73">
        <v>11968</v>
      </c>
      <c r="BIV77" s="74" t="s">
        <v>243</v>
      </c>
      <c r="BIW77" s="75">
        <v>89</v>
      </c>
      <c r="BIX77" s="66" t="s">
        <v>256</v>
      </c>
      <c r="BIY77" s="66" t="s">
        <v>220</v>
      </c>
      <c r="BIZ77" s="66" t="s">
        <v>100</v>
      </c>
      <c r="BJA77" s="33" t="s">
        <v>105</v>
      </c>
      <c r="BJB77" s="66" t="s">
        <v>224</v>
      </c>
      <c r="BJC77" s="73">
        <v>11968</v>
      </c>
      <c r="BJD77" s="74" t="s">
        <v>243</v>
      </c>
      <c r="BJE77" s="75">
        <v>89</v>
      </c>
      <c r="BJF77" s="66" t="s">
        <v>256</v>
      </c>
      <c r="BJG77" s="66" t="s">
        <v>220</v>
      </c>
      <c r="BJH77" s="66" t="s">
        <v>100</v>
      </c>
      <c r="BJI77" s="33" t="s">
        <v>105</v>
      </c>
      <c r="BJJ77" s="66" t="s">
        <v>224</v>
      </c>
      <c r="BJK77" s="73">
        <v>11968</v>
      </c>
      <c r="BJL77" s="74" t="s">
        <v>243</v>
      </c>
      <c r="BJM77" s="75">
        <v>89</v>
      </c>
      <c r="BJN77" s="66" t="s">
        <v>256</v>
      </c>
      <c r="BJO77" s="66" t="s">
        <v>220</v>
      </c>
      <c r="BJP77" s="66" t="s">
        <v>100</v>
      </c>
      <c r="BJQ77" s="33" t="s">
        <v>105</v>
      </c>
      <c r="BJR77" s="66" t="s">
        <v>224</v>
      </c>
      <c r="BJS77" s="73">
        <v>11968</v>
      </c>
      <c r="BJT77" s="74" t="s">
        <v>243</v>
      </c>
      <c r="BJU77" s="75">
        <v>89</v>
      </c>
      <c r="BJV77" s="66" t="s">
        <v>256</v>
      </c>
      <c r="BJW77" s="66" t="s">
        <v>220</v>
      </c>
      <c r="BJX77" s="66" t="s">
        <v>100</v>
      </c>
      <c r="BJY77" s="33" t="s">
        <v>105</v>
      </c>
      <c r="BJZ77" s="66" t="s">
        <v>224</v>
      </c>
      <c r="BKA77" s="73">
        <v>11968</v>
      </c>
      <c r="BKB77" s="74" t="s">
        <v>243</v>
      </c>
      <c r="BKC77" s="75">
        <v>89</v>
      </c>
      <c r="BKD77" s="66" t="s">
        <v>256</v>
      </c>
      <c r="BKE77" s="66" t="s">
        <v>220</v>
      </c>
      <c r="BKF77" s="66" t="s">
        <v>100</v>
      </c>
      <c r="BKG77" s="33" t="s">
        <v>105</v>
      </c>
      <c r="BKH77" s="66" t="s">
        <v>224</v>
      </c>
      <c r="BKI77" s="73">
        <v>11968</v>
      </c>
      <c r="BKJ77" s="74" t="s">
        <v>243</v>
      </c>
      <c r="BKK77" s="75">
        <v>89</v>
      </c>
      <c r="BKL77" s="66" t="s">
        <v>256</v>
      </c>
      <c r="BKM77" s="66" t="s">
        <v>220</v>
      </c>
      <c r="BKN77" s="66" t="s">
        <v>100</v>
      </c>
      <c r="BKO77" s="33" t="s">
        <v>105</v>
      </c>
      <c r="BKP77" s="66" t="s">
        <v>224</v>
      </c>
      <c r="BKQ77" s="73">
        <v>11968</v>
      </c>
      <c r="BKR77" s="74" t="s">
        <v>243</v>
      </c>
      <c r="BKS77" s="75">
        <v>89</v>
      </c>
      <c r="BKT77" s="66" t="s">
        <v>256</v>
      </c>
      <c r="BKU77" s="66" t="s">
        <v>220</v>
      </c>
      <c r="BKV77" s="66" t="s">
        <v>100</v>
      </c>
      <c r="BKW77" s="33" t="s">
        <v>105</v>
      </c>
      <c r="BKX77" s="66" t="s">
        <v>224</v>
      </c>
      <c r="BKY77" s="73">
        <v>11968</v>
      </c>
      <c r="BKZ77" s="74" t="s">
        <v>243</v>
      </c>
      <c r="BLA77" s="75">
        <v>89</v>
      </c>
      <c r="BLB77" s="66" t="s">
        <v>256</v>
      </c>
      <c r="BLC77" s="66" t="s">
        <v>220</v>
      </c>
      <c r="BLD77" s="66" t="s">
        <v>100</v>
      </c>
      <c r="BLE77" s="33" t="s">
        <v>105</v>
      </c>
      <c r="BLF77" s="66" t="s">
        <v>224</v>
      </c>
      <c r="BLG77" s="73">
        <v>11968</v>
      </c>
      <c r="BLH77" s="74" t="s">
        <v>243</v>
      </c>
      <c r="BLI77" s="75">
        <v>89</v>
      </c>
      <c r="BLJ77" s="66" t="s">
        <v>256</v>
      </c>
      <c r="BLK77" s="66" t="s">
        <v>220</v>
      </c>
      <c r="BLL77" s="66" t="s">
        <v>100</v>
      </c>
      <c r="BLM77" s="33" t="s">
        <v>105</v>
      </c>
      <c r="BLN77" s="66" t="s">
        <v>224</v>
      </c>
      <c r="BLO77" s="73">
        <v>11968</v>
      </c>
      <c r="BLP77" s="74" t="s">
        <v>243</v>
      </c>
      <c r="BLQ77" s="75">
        <v>89</v>
      </c>
      <c r="BLR77" s="66" t="s">
        <v>256</v>
      </c>
      <c r="BLS77" s="66" t="s">
        <v>220</v>
      </c>
      <c r="BLT77" s="66" t="s">
        <v>100</v>
      </c>
      <c r="BLU77" s="33" t="s">
        <v>105</v>
      </c>
      <c r="BLV77" s="66" t="s">
        <v>224</v>
      </c>
      <c r="BLW77" s="73">
        <v>11968</v>
      </c>
      <c r="BLX77" s="74" t="s">
        <v>243</v>
      </c>
      <c r="BLY77" s="75">
        <v>89</v>
      </c>
      <c r="BLZ77" s="66" t="s">
        <v>256</v>
      </c>
      <c r="BMA77" s="66" t="s">
        <v>220</v>
      </c>
      <c r="BMB77" s="66" t="s">
        <v>100</v>
      </c>
      <c r="BMC77" s="33" t="s">
        <v>105</v>
      </c>
      <c r="BMD77" s="66" t="s">
        <v>224</v>
      </c>
      <c r="BME77" s="73">
        <v>11968</v>
      </c>
      <c r="BMF77" s="74" t="s">
        <v>243</v>
      </c>
      <c r="BMG77" s="75">
        <v>89</v>
      </c>
      <c r="BMH77" s="66" t="s">
        <v>256</v>
      </c>
      <c r="BMI77" s="66" t="s">
        <v>220</v>
      </c>
      <c r="BMJ77" s="66" t="s">
        <v>100</v>
      </c>
      <c r="BMK77" s="33" t="s">
        <v>105</v>
      </c>
      <c r="BML77" s="66" t="s">
        <v>224</v>
      </c>
      <c r="BMM77" s="73">
        <v>11968</v>
      </c>
      <c r="BMN77" s="74" t="s">
        <v>243</v>
      </c>
      <c r="BMO77" s="75">
        <v>89</v>
      </c>
      <c r="BMP77" s="66" t="s">
        <v>256</v>
      </c>
      <c r="BMQ77" s="66" t="s">
        <v>220</v>
      </c>
      <c r="BMR77" s="66" t="s">
        <v>100</v>
      </c>
      <c r="BMS77" s="33" t="s">
        <v>105</v>
      </c>
      <c r="BMT77" s="66" t="s">
        <v>224</v>
      </c>
      <c r="BMU77" s="73">
        <v>11968</v>
      </c>
      <c r="BMV77" s="74" t="s">
        <v>243</v>
      </c>
      <c r="BMW77" s="75">
        <v>89</v>
      </c>
      <c r="BMX77" s="66" t="s">
        <v>256</v>
      </c>
      <c r="BMY77" s="66" t="s">
        <v>220</v>
      </c>
      <c r="BMZ77" s="66" t="s">
        <v>100</v>
      </c>
      <c r="BNA77" s="33" t="s">
        <v>105</v>
      </c>
      <c r="BNB77" s="66" t="s">
        <v>224</v>
      </c>
      <c r="BNC77" s="73">
        <v>11968</v>
      </c>
      <c r="BND77" s="74" t="s">
        <v>243</v>
      </c>
      <c r="BNE77" s="75">
        <v>89</v>
      </c>
      <c r="BNF77" s="66" t="s">
        <v>256</v>
      </c>
      <c r="BNG77" s="66" t="s">
        <v>220</v>
      </c>
      <c r="BNH77" s="66" t="s">
        <v>100</v>
      </c>
      <c r="BNI77" s="33" t="s">
        <v>105</v>
      </c>
      <c r="BNJ77" s="66" t="s">
        <v>224</v>
      </c>
      <c r="BNK77" s="73">
        <v>11968</v>
      </c>
      <c r="BNL77" s="74" t="s">
        <v>243</v>
      </c>
      <c r="BNM77" s="75">
        <v>89</v>
      </c>
      <c r="BNN77" s="66" t="s">
        <v>256</v>
      </c>
      <c r="BNO77" s="66" t="s">
        <v>220</v>
      </c>
      <c r="BNP77" s="66" t="s">
        <v>100</v>
      </c>
      <c r="BNQ77" s="33" t="s">
        <v>105</v>
      </c>
      <c r="BNR77" s="66" t="s">
        <v>224</v>
      </c>
      <c r="BNS77" s="73">
        <v>11968</v>
      </c>
      <c r="BNT77" s="74" t="s">
        <v>243</v>
      </c>
      <c r="BNU77" s="75">
        <v>89</v>
      </c>
      <c r="BNV77" s="66" t="s">
        <v>256</v>
      </c>
      <c r="BNW77" s="66" t="s">
        <v>220</v>
      </c>
      <c r="BNX77" s="66" t="s">
        <v>100</v>
      </c>
      <c r="BNY77" s="33" t="s">
        <v>105</v>
      </c>
      <c r="BNZ77" s="66" t="s">
        <v>224</v>
      </c>
      <c r="BOA77" s="73">
        <v>11968</v>
      </c>
      <c r="BOB77" s="74" t="s">
        <v>243</v>
      </c>
      <c r="BOC77" s="75">
        <v>89</v>
      </c>
      <c r="BOD77" s="66" t="s">
        <v>256</v>
      </c>
      <c r="BOE77" s="66" t="s">
        <v>220</v>
      </c>
      <c r="BOF77" s="66" t="s">
        <v>100</v>
      </c>
      <c r="BOG77" s="33" t="s">
        <v>105</v>
      </c>
      <c r="BOH77" s="66" t="s">
        <v>224</v>
      </c>
      <c r="BOI77" s="73">
        <v>11968</v>
      </c>
      <c r="BOJ77" s="74" t="s">
        <v>243</v>
      </c>
      <c r="BOK77" s="75">
        <v>89</v>
      </c>
      <c r="BOL77" s="66" t="s">
        <v>256</v>
      </c>
      <c r="BOM77" s="66" t="s">
        <v>220</v>
      </c>
      <c r="BON77" s="66" t="s">
        <v>100</v>
      </c>
      <c r="BOO77" s="33" t="s">
        <v>105</v>
      </c>
      <c r="BOP77" s="66" t="s">
        <v>224</v>
      </c>
      <c r="BOQ77" s="73">
        <v>11968</v>
      </c>
      <c r="BOR77" s="74" t="s">
        <v>243</v>
      </c>
      <c r="BOS77" s="75">
        <v>89</v>
      </c>
      <c r="BOT77" s="66" t="s">
        <v>256</v>
      </c>
      <c r="BOU77" s="66" t="s">
        <v>220</v>
      </c>
      <c r="BOV77" s="66" t="s">
        <v>100</v>
      </c>
      <c r="BOW77" s="33" t="s">
        <v>105</v>
      </c>
      <c r="BOX77" s="66" t="s">
        <v>224</v>
      </c>
      <c r="BOY77" s="73">
        <v>11968</v>
      </c>
      <c r="BOZ77" s="74" t="s">
        <v>243</v>
      </c>
      <c r="BPA77" s="75">
        <v>89</v>
      </c>
      <c r="BPB77" s="66" t="s">
        <v>256</v>
      </c>
      <c r="BPC77" s="66" t="s">
        <v>220</v>
      </c>
      <c r="BPD77" s="66" t="s">
        <v>100</v>
      </c>
      <c r="BPE77" s="33" t="s">
        <v>105</v>
      </c>
      <c r="BPF77" s="66" t="s">
        <v>224</v>
      </c>
      <c r="BPG77" s="73">
        <v>11968</v>
      </c>
      <c r="BPH77" s="74" t="s">
        <v>243</v>
      </c>
      <c r="BPI77" s="75">
        <v>89</v>
      </c>
      <c r="BPJ77" s="66" t="s">
        <v>256</v>
      </c>
      <c r="BPK77" s="66" t="s">
        <v>220</v>
      </c>
      <c r="BPL77" s="66" t="s">
        <v>100</v>
      </c>
      <c r="BPM77" s="33" t="s">
        <v>105</v>
      </c>
      <c r="BPN77" s="66" t="s">
        <v>224</v>
      </c>
      <c r="BPO77" s="73">
        <v>11968</v>
      </c>
      <c r="BPP77" s="74" t="s">
        <v>243</v>
      </c>
      <c r="BPQ77" s="75">
        <v>89</v>
      </c>
      <c r="BPR77" s="66" t="s">
        <v>256</v>
      </c>
      <c r="BPS77" s="66" t="s">
        <v>220</v>
      </c>
      <c r="BPT77" s="66" t="s">
        <v>100</v>
      </c>
      <c r="BPU77" s="33" t="s">
        <v>105</v>
      </c>
      <c r="BPV77" s="66" t="s">
        <v>224</v>
      </c>
      <c r="BPW77" s="73">
        <v>11968</v>
      </c>
      <c r="BPX77" s="74" t="s">
        <v>243</v>
      </c>
      <c r="BPY77" s="75">
        <v>89</v>
      </c>
      <c r="BPZ77" s="66" t="s">
        <v>256</v>
      </c>
      <c r="BQA77" s="66" t="s">
        <v>220</v>
      </c>
      <c r="BQB77" s="66" t="s">
        <v>100</v>
      </c>
      <c r="BQC77" s="33" t="s">
        <v>105</v>
      </c>
      <c r="BQD77" s="66" t="s">
        <v>224</v>
      </c>
      <c r="BQE77" s="73">
        <v>11968</v>
      </c>
      <c r="BQF77" s="74" t="s">
        <v>243</v>
      </c>
      <c r="BQG77" s="75">
        <v>89</v>
      </c>
      <c r="BQH77" s="66" t="s">
        <v>256</v>
      </c>
      <c r="BQI77" s="66" t="s">
        <v>220</v>
      </c>
      <c r="BQJ77" s="66" t="s">
        <v>100</v>
      </c>
      <c r="BQK77" s="33" t="s">
        <v>105</v>
      </c>
      <c r="BQL77" s="66" t="s">
        <v>224</v>
      </c>
      <c r="BQM77" s="73">
        <v>11968</v>
      </c>
      <c r="BQN77" s="74" t="s">
        <v>243</v>
      </c>
      <c r="BQO77" s="75">
        <v>89</v>
      </c>
      <c r="BQP77" s="66" t="s">
        <v>256</v>
      </c>
      <c r="BQQ77" s="66" t="s">
        <v>220</v>
      </c>
      <c r="BQR77" s="66" t="s">
        <v>100</v>
      </c>
      <c r="BQS77" s="33" t="s">
        <v>105</v>
      </c>
      <c r="BQT77" s="66" t="s">
        <v>224</v>
      </c>
      <c r="BQU77" s="73">
        <v>11968</v>
      </c>
      <c r="BQV77" s="74" t="s">
        <v>243</v>
      </c>
      <c r="BQW77" s="75">
        <v>89</v>
      </c>
      <c r="BQX77" s="66" t="s">
        <v>256</v>
      </c>
      <c r="BQY77" s="66" t="s">
        <v>220</v>
      </c>
      <c r="BQZ77" s="66" t="s">
        <v>100</v>
      </c>
      <c r="BRA77" s="33" t="s">
        <v>105</v>
      </c>
      <c r="BRB77" s="66" t="s">
        <v>224</v>
      </c>
      <c r="BRC77" s="73">
        <v>11968</v>
      </c>
      <c r="BRD77" s="74" t="s">
        <v>243</v>
      </c>
      <c r="BRE77" s="75">
        <v>89</v>
      </c>
      <c r="BRF77" s="66" t="s">
        <v>256</v>
      </c>
      <c r="BRG77" s="66" t="s">
        <v>220</v>
      </c>
      <c r="BRH77" s="66" t="s">
        <v>100</v>
      </c>
      <c r="BRI77" s="33" t="s">
        <v>105</v>
      </c>
      <c r="BRJ77" s="66" t="s">
        <v>224</v>
      </c>
      <c r="BRK77" s="73">
        <v>11968</v>
      </c>
      <c r="BRL77" s="74" t="s">
        <v>243</v>
      </c>
      <c r="BRM77" s="75">
        <v>89</v>
      </c>
      <c r="BRN77" s="66" t="s">
        <v>256</v>
      </c>
      <c r="BRO77" s="66" t="s">
        <v>220</v>
      </c>
      <c r="BRP77" s="66" t="s">
        <v>100</v>
      </c>
      <c r="BRQ77" s="33" t="s">
        <v>105</v>
      </c>
      <c r="BRR77" s="66" t="s">
        <v>224</v>
      </c>
      <c r="BRS77" s="73">
        <v>11968</v>
      </c>
      <c r="BRT77" s="74" t="s">
        <v>243</v>
      </c>
      <c r="BRU77" s="75">
        <v>89</v>
      </c>
      <c r="BRV77" s="66" t="s">
        <v>256</v>
      </c>
      <c r="BRW77" s="66" t="s">
        <v>220</v>
      </c>
      <c r="BRX77" s="66" t="s">
        <v>100</v>
      </c>
      <c r="BRY77" s="33" t="s">
        <v>105</v>
      </c>
      <c r="BRZ77" s="66" t="s">
        <v>224</v>
      </c>
      <c r="BSA77" s="73">
        <v>11968</v>
      </c>
      <c r="BSB77" s="74" t="s">
        <v>243</v>
      </c>
      <c r="BSC77" s="75">
        <v>89</v>
      </c>
      <c r="BSD77" s="66" t="s">
        <v>256</v>
      </c>
      <c r="BSE77" s="66" t="s">
        <v>220</v>
      </c>
      <c r="BSF77" s="66" t="s">
        <v>100</v>
      </c>
      <c r="BSG77" s="33" t="s">
        <v>105</v>
      </c>
      <c r="BSH77" s="66" t="s">
        <v>224</v>
      </c>
      <c r="BSI77" s="73">
        <v>11968</v>
      </c>
      <c r="BSJ77" s="74" t="s">
        <v>243</v>
      </c>
      <c r="BSK77" s="75">
        <v>89</v>
      </c>
      <c r="BSL77" s="66" t="s">
        <v>256</v>
      </c>
      <c r="BSM77" s="66" t="s">
        <v>220</v>
      </c>
      <c r="BSN77" s="66" t="s">
        <v>100</v>
      </c>
      <c r="BSO77" s="33" t="s">
        <v>105</v>
      </c>
      <c r="BSP77" s="66" t="s">
        <v>224</v>
      </c>
      <c r="BSQ77" s="73">
        <v>11968</v>
      </c>
      <c r="BSR77" s="74" t="s">
        <v>243</v>
      </c>
      <c r="BSS77" s="75">
        <v>89</v>
      </c>
      <c r="BST77" s="66" t="s">
        <v>256</v>
      </c>
      <c r="BSU77" s="66" t="s">
        <v>220</v>
      </c>
      <c r="BSV77" s="66" t="s">
        <v>100</v>
      </c>
      <c r="BSW77" s="33" t="s">
        <v>105</v>
      </c>
      <c r="BSX77" s="66" t="s">
        <v>224</v>
      </c>
      <c r="BSY77" s="73">
        <v>11968</v>
      </c>
      <c r="BSZ77" s="74" t="s">
        <v>243</v>
      </c>
      <c r="BTA77" s="75">
        <v>89</v>
      </c>
      <c r="BTB77" s="66" t="s">
        <v>256</v>
      </c>
      <c r="BTC77" s="66" t="s">
        <v>220</v>
      </c>
      <c r="BTD77" s="66" t="s">
        <v>100</v>
      </c>
      <c r="BTE77" s="33" t="s">
        <v>105</v>
      </c>
      <c r="BTF77" s="66" t="s">
        <v>224</v>
      </c>
      <c r="BTG77" s="73">
        <v>11968</v>
      </c>
      <c r="BTH77" s="74" t="s">
        <v>243</v>
      </c>
      <c r="BTI77" s="75">
        <v>89</v>
      </c>
      <c r="BTJ77" s="66" t="s">
        <v>256</v>
      </c>
      <c r="BTK77" s="66" t="s">
        <v>220</v>
      </c>
      <c r="BTL77" s="66" t="s">
        <v>100</v>
      </c>
      <c r="BTM77" s="33" t="s">
        <v>105</v>
      </c>
      <c r="BTN77" s="66" t="s">
        <v>224</v>
      </c>
      <c r="BTO77" s="73">
        <v>11968</v>
      </c>
      <c r="BTP77" s="74" t="s">
        <v>243</v>
      </c>
      <c r="BTQ77" s="75">
        <v>89</v>
      </c>
      <c r="BTR77" s="66" t="s">
        <v>256</v>
      </c>
      <c r="BTS77" s="66" t="s">
        <v>220</v>
      </c>
      <c r="BTT77" s="66" t="s">
        <v>100</v>
      </c>
      <c r="BTU77" s="33" t="s">
        <v>105</v>
      </c>
      <c r="BTV77" s="66" t="s">
        <v>224</v>
      </c>
      <c r="BTW77" s="73">
        <v>11968</v>
      </c>
      <c r="BTX77" s="74" t="s">
        <v>243</v>
      </c>
      <c r="BTY77" s="75">
        <v>89</v>
      </c>
      <c r="BTZ77" s="66" t="s">
        <v>256</v>
      </c>
      <c r="BUA77" s="66" t="s">
        <v>220</v>
      </c>
      <c r="BUB77" s="66" t="s">
        <v>100</v>
      </c>
      <c r="BUC77" s="33" t="s">
        <v>105</v>
      </c>
      <c r="BUD77" s="66" t="s">
        <v>224</v>
      </c>
      <c r="BUE77" s="73">
        <v>11968</v>
      </c>
      <c r="BUF77" s="74" t="s">
        <v>243</v>
      </c>
      <c r="BUG77" s="75">
        <v>89</v>
      </c>
      <c r="BUH77" s="66" t="s">
        <v>256</v>
      </c>
      <c r="BUI77" s="66" t="s">
        <v>220</v>
      </c>
      <c r="BUJ77" s="66" t="s">
        <v>100</v>
      </c>
      <c r="BUK77" s="33" t="s">
        <v>105</v>
      </c>
      <c r="BUL77" s="66" t="s">
        <v>224</v>
      </c>
      <c r="BUM77" s="73">
        <v>11968</v>
      </c>
      <c r="BUN77" s="74" t="s">
        <v>243</v>
      </c>
      <c r="BUO77" s="75">
        <v>89</v>
      </c>
      <c r="BUP77" s="66" t="s">
        <v>256</v>
      </c>
      <c r="BUQ77" s="66" t="s">
        <v>220</v>
      </c>
      <c r="BUR77" s="66" t="s">
        <v>100</v>
      </c>
      <c r="BUS77" s="33" t="s">
        <v>105</v>
      </c>
      <c r="BUT77" s="66" t="s">
        <v>224</v>
      </c>
      <c r="BUU77" s="73">
        <v>11968</v>
      </c>
      <c r="BUV77" s="74" t="s">
        <v>243</v>
      </c>
      <c r="BUW77" s="75">
        <v>89</v>
      </c>
      <c r="BUX77" s="66" t="s">
        <v>256</v>
      </c>
      <c r="BUY77" s="66" t="s">
        <v>220</v>
      </c>
      <c r="BUZ77" s="66" t="s">
        <v>100</v>
      </c>
      <c r="BVA77" s="33" t="s">
        <v>105</v>
      </c>
      <c r="BVB77" s="66" t="s">
        <v>224</v>
      </c>
      <c r="BVC77" s="73">
        <v>11968</v>
      </c>
      <c r="BVD77" s="74" t="s">
        <v>243</v>
      </c>
      <c r="BVE77" s="75">
        <v>89</v>
      </c>
      <c r="BVF77" s="66" t="s">
        <v>256</v>
      </c>
      <c r="BVG77" s="66" t="s">
        <v>220</v>
      </c>
      <c r="BVH77" s="66" t="s">
        <v>100</v>
      </c>
      <c r="BVI77" s="33" t="s">
        <v>105</v>
      </c>
      <c r="BVJ77" s="66" t="s">
        <v>224</v>
      </c>
      <c r="BVK77" s="73">
        <v>11968</v>
      </c>
      <c r="BVL77" s="74" t="s">
        <v>243</v>
      </c>
      <c r="BVM77" s="75">
        <v>89</v>
      </c>
      <c r="BVN77" s="66" t="s">
        <v>256</v>
      </c>
      <c r="BVO77" s="66" t="s">
        <v>220</v>
      </c>
      <c r="BVP77" s="66" t="s">
        <v>100</v>
      </c>
      <c r="BVQ77" s="33" t="s">
        <v>105</v>
      </c>
      <c r="BVR77" s="66" t="s">
        <v>224</v>
      </c>
      <c r="BVS77" s="73">
        <v>11968</v>
      </c>
      <c r="BVT77" s="74" t="s">
        <v>243</v>
      </c>
      <c r="BVU77" s="75">
        <v>89</v>
      </c>
      <c r="BVV77" s="66" t="s">
        <v>256</v>
      </c>
      <c r="BVW77" s="66" t="s">
        <v>220</v>
      </c>
      <c r="BVX77" s="66" t="s">
        <v>100</v>
      </c>
      <c r="BVY77" s="33" t="s">
        <v>105</v>
      </c>
      <c r="BVZ77" s="66" t="s">
        <v>224</v>
      </c>
      <c r="BWA77" s="73">
        <v>11968</v>
      </c>
      <c r="BWB77" s="74" t="s">
        <v>243</v>
      </c>
      <c r="BWC77" s="75">
        <v>89</v>
      </c>
      <c r="BWD77" s="66" t="s">
        <v>256</v>
      </c>
      <c r="BWE77" s="66" t="s">
        <v>220</v>
      </c>
      <c r="BWF77" s="66" t="s">
        <v>100</v>
      </c>
      <c r="BWG77" s="33" t="s">
        <v>105</v>
      </c>
      <c r="BWH77" s="66" t="s">
        <v>224</v>
      </c>
      <c r="BWI77" s="73">
        <v>11968</v>
      </c>
      <c r="BWJ77" s="74" t="s">
        <v>243</v>
      </c>
      <c r="BWK77" s="75">
        <v>89</v>
      </c>
      <c r="BWL77" s="66" t="s">
        <v>256</v>
      </c>
      <c r="BWM77" s="66" t="s">
        <v>220</v>
      </c>
      <c r="BWN77" s="66" t="s">
        <v>100</v>
      </c>
      <c r="BWO77" s="33" t="s">
        <v>105</v>
      </c>
      <c r="BWP77" s="66" t="s">
        <v>224</v>
      </c>
      <c r="BWQ77" s="73">
        <v>11968</v>
      </c>
      <c r="BWR77" s="74" t="s">
        <v>243</v>
      </c>
      <c r="BWS77" s="75">
        <v>89</v>
      </c>
      <c r="BWT77" s="66" t="s">
        <v>256</v>
      </c>
      <c r="BWU77" s="66" t="s">
        <v>220</v>
      </c>
      <c r="BWV77" s="66" t="s">
        <v>100</v>
      </c>
      <c r="BWW77" s="33" t="s">
        <v>105</v>
      </c>
      <c r="BWX77" s="66" t="s">
        <v>224</v>
      </c>
      <c r="BWY77" s="73">
        <v>11968</v>
      </c>
      <c r="BWZ77" s="74" t="s">
        <v>243</v>
      </c>
      <c r="BXA77" s="75">
        <v>89</v>
      </c>
      <c r="BXB77" s="66" t="s">
        <v>256</v>
      </c>
      <c r="BXC77" s="66" t="s">
        <v>220</v>
      </c>
      <c r="BXD77" s="66" t="s">
        <v>100</v>
      </c>
      <c r="BXE77" s="33" t="s">
        <v>105</v>
      </c>
      <c r="BXF77" s="66" t="s">
        <v>224</v>
      </c>
      <c r="BXG77" s="73">
        <v>11968</v>
      </c>
      <c r="BXH77" s="74" t="s">
        <v>243</v>
      </c>
      <c r="BXI77" s="75">
        <v>89</v>
      </c>
      <c r="BXJ77" s="66" t="s">
        <v>256</v>
      </c>
      <c r="BXK77" s="66" t="s">
        <v>220</v>
      </c>
      <c r="BXL77" s="66" t="s">
        <v>100</v>
      </c>
      <c r="BXM77" s="33" t="s">
        <v>105</v>
      </c>
      <c r="BXN77" s="66" t="s">
        <v>224</v>
      </c>
      <c r="BXO77" s="73">
        <v>11968</v>
      </c>
      <c r="BXP77" s="74" t="s">
        <v>243</v>
      </c>
      <c r="BXQ77" s="75">
        <v>89</v>
      </c>
      <c r="BXR77" s="66" t="s">
        <v>256</v>
      </c>
      <c r="BXS77" s="66" t="s">
        <v>220</v>
      </c>
      <c r="BXT77" s="66" t="s">
        <v>100</v>
      </c>
      <c r="BXU77" s="33" t="s">
        <v>105</v>
      </c>
      <c r="BXV77" s="66" t="s">
        <v>224</v>
      </c>
      <c r="BXW77" s="73">
        <v>11968</v>
      </c>
      <c r="BXX77" s="74" t="s">
        <v>243</v>
      </c>
      <c r="BXY77" s="75">
        <v>89</v>
      </c>
      <c r="BXZ77" s="66" t="s">
        <v>256</v>
      </c>
      <c r="BYA77" s="66" t="s">
        <v>220</v>
      </c>
      <c r="BYB77" s="66" t="s">
        <v>100</v>
      </c>
      <c r="BYC77" s="33" t="s">
        <v>105</v>
      </c>
      <c r="BYD77" s="66" t="s">
        <v>224</v>
      </c>
      <c r="BYE77" s="73">
        <v>11968</v>
      </c>
      <c r="BYF77" s="74" t="s">
        <v>243</v>
      </c>
      <c r="BYG77" s="75">
        <v>89</v>
      </c>
      <c r="BYH77" s="66" t="s">
        <v>256</v>
      </c>
      <c r="BYI77" s="66" t="s">
        <v>220</v>
      </c>
      <c r="BYJ77" s="66" t="s">
        <v>100</v>
      </c>
      <c r="BYK77" s="33" t="s">
        <v>105</v>
      </c>
      <c r="BYL77" s="66" t="s">
        <v>224</v>
      </c>
      <c r="BYM77" s="73">
        <v>11968</v>
      </c>
      <c r="BYN77" s="74" t="s">
        <v>243</v>
      </c>
      <c r="BYO77" s="75">
        <v>89</v>
      </c>
      <c r="BYP77" s="66" t="s">
        <v>256</v>
      </c>
      <c r="BYQ77" s="66" t="s">
        <v>220</v>
      </c>
      <c r="BYR77" s="66" t="s">
        <v>100</v>
      </c>
      <c r="BYS77" s="33" t="s">
        <v>105</v>
      </c>
      <c r="BYT77" s="66" t="s">
        <v>224</v>
      </c>
      <c r="BYU77" s="73">
        <v>11968</v>
      </c>
      <c r="BYV77" s="74" t="s">
        <v>243</v>
      </c>
      <c r="BYW77" s="75">
        <v>89</v>
      </c>
      <c r="BYX77" s="66" t="s">
        <v>256</v>
      </c>
      <c r="BYY77" s="66" t="s">
        <v>220</v>
      </c>
      <c r="BYZ77" s="66" t="s">
        <v>100</v>
      </c>
      <c r="BZA77" s="33" t="s">
        <v>105</v>
      </c>
      <c r="BZB77" s="66" t="s">
        <v>224</v>
      </c>
      <c r="BZC77" s="73">
        <v>11968</v>
      </c>
      <c r="BZD77" s="74" t="s">
        <v>243</v>
      </c>
      <c r="BZE77" s="75">
        <v>89</v>
      </c>
      <c r="BZF77" s="66" t="s">
        <v>256</v>
      </c>
      <c r="BZG77" s="66" t="s">
        <v>220</v>
      </c>
      <c r="BZH77" s="66" t="s">
        <v>100</v>
      </c>
      <c r="BZI77" s="33" t="s">
        <v>105</v>
      </c>
      <c r="BZJ77" s="66" t="s">
        <v>224</v>
      </c>
      <c r="BZK77" s="73">
        <v>11968</v>
      </c>
      <c r="BZL77" s="74" t="s">
        <v>243</v>
      </c>
      <c r="BZM77" s="75">
        <v>89</v>
      </c>
      <c r="BZN77" s="66" t="s">
        <v>256</v>
      </c>
      <c r="BZO77" s="66" t="s">
        <v>220</v>
      </c>
      <c r="BZP77" s="66" t="s">
        <v>100</v>
      </c>
      <c r="BZQ77" s="33" t="s">
        <v>105</v>
      </c>
      <c r="BZR77" s="66" t="s">
        <v>224</v>
      </c>
      <c r="BZS77" s="73">
        <v>11968</v>
      </c>
      <c r="BZT77" s="74" t="s">
        <v>243</v>
      </c>
      <c r="BZU77" s="75">
        <v>89</v>
      </c>
      <c r="BZV77" s="66" t="s">
        <v>256</v>
      </c>
      <c r="BZW77" s="66" t="s">
        <v>220</v>
      </c>
      <c r="BZX77" s="66" t="s">
        <v>100</v>
      </c>
      <c r="BZY77" s="33" t="s">
        <v>105</v>
      </c>
      <c r="BZZ77" s="66" t="s">
        <v>224</v>
      </c>
      <c r="CAA77" s="73">
        <v>11968</v>
      </c>
      <c r="CAB77" s="74" t="s">
        <v>243</v>
      </c>
      <c r="CAC77" s="75">
        <v>89</v>
      </c>
      <c r="CAD77" s="66" t="s">
        <v>256</v>
      </c>
      <c r="CAE77" s="66" t="s">
        <v>220</v>
      </c>
      <c r="CAF77" s="66" t="s">
        <v>100</v>
      </c>
      <c r="CAG77" s="33" t="s">
        <v>105</v>
      </c>
      <c r="CAH77" s="66" t="s">
        <v>224</v>
      </c>
      <c r="CAI77" s="73">
        <v>11968</v>
      </c>
      <c r="CAJ77" s="74" t="s">
        <v>243</v>
      </c>
      <c r="CAK77" s="75">
        <v>89</v>
      </c>
      <c r="CAL77" s="66" t="s">
        <v>256</v>
      </c>
      <c r="CAM77" s="66" t="s">
        <v>220</v>
      </c>
      <c r="CAN77" s="66" t="s">
        <v>100</v>
      </c>
      <c r="CAO77" s="33" t="s">
        <v>105</v>
      </c>
      <c r="CAP77" s="66" t="s">
        <v>224</v>
      </c>
      <c r="CAQ77" s="73">
        <v>11968</v>
      </c>
      <c r="CAR77" s="74" t="s">
        <v>243</v>
      </c>
      <c r="CAS77" s="75">
        <v>89</v>
      </c>
      <c r="CAT77" s="66" t="s">
        <v>256</v>
      </c>
      <c r="CAU77" s="66" t="s">
        <v>220</v>
      </c>
      <c r="CAV77" s="66" t="s">
        <v>100</v>
      </c>
      <c r="CAW77" s="33" t="s">
        <v>105</v>
      </c>
      <c r="CAX77" s="66" t="s">
        <v>224</v>
      </c>
      <c r="CAY77" s="73">
        <v>11968</v>
      </c>
      <c r="CAZ77" s="74" t="s">
        <v>243</v>
      </c>
      <c r="CBA77" s="75">
        <v>89</v>
      </c>
      <c r="CBB77" s="66" t="s">
        <v>256</v>
      </c>
      <c r="CBC77" s="66" t="s">
        <v>220</v>
      </c>
      <c r="CBD77" s="66" t="s">
        <v>100</v>
      </c>
      <c r="CBE77" s="33" t="s">
        <v>105</v>
      </c>
      <c r="CBF77" s="66" t="s">
        <v>224</v>
      </c>
      <c r="CBG77" s="73">
        <v>11968</v>
      </c>
      <c r="CBH77" s="74" t="s">
        <v>243</v>
      </c>
      <c r="CBI77" s="75">
        <v>89</v>
      </c>
      <c r="CBJ77" s="66" t="s">
        <v>256</v>
      </c>
      <c r="CBK77" s="66" t="s">
        <v>220</v>
      </c>
      <c r="CBL77" s="66" t="s">
        <v>100</v>
      </c>
      <c r="CBM77" s="33" t="s">
        <v>105</v>
      </c>
      <c r="CBN77" s="66" t="s">
        <v>224</v>
      </c>
      <c r="CBO77" s="73">
        <v>11968</v>
      </c>
      <c r="CBP77" s="74" t="s">
        <v>243</v>
      </c>
      <c r="CBQ77" s="75">
        <v>89</v>
      </c>
      <c r="CBR77" s="66" t="s">
        <v>256</v>
      </c>
      <c r="CBS77" s="66" t="s">
        <v>220</v>
      </c>
      <c r="CBT77" s="66" t="s">
        <v>100</v>
      </c>
      <c r="CBU77" s="33" t="s">
        <v>105</v>
      </c>
      <c r="CBV77" s="66" t="s">
        <v>224</v>
      </c>
      <c r="CBW77" s="73">
        <v>11968</v>
      </c>
      <c r="CBX77" s="74" t="s">
        <v>243</v>
      </c>
      <c r="CBY77" s="75">
        <v>89</v>
      </c>
      <c r="CBZ77" s="66" t="s">
        <v>256</v>
      </c>
      <c r="CCA77" s="66" t="s">
        <v>220</v>
      </c>
      <c r="CCB77" s="66" t="s">
        <v>100</v>
      </c>
      <c r="CCC77" s="33" t="s">
        <v>105</v>
      </c>
      <c r="CCD77" s="66" t="s">
        <v>224</v>
      </c>
      <c r="CCE77" s="73">
        <v>11968</v>
      </c>
      <c r="CCF77" s="74" t="s">
        <v>243</v>
      </c>
      <c r="CCG77" s="75">
        <v>89</v>
      </c>
      <c r="CCH77" s="66" t="s">
        <v>256</v>
      </c>
      <c r="CCI77" s="66" t="s">
        <v>220</v>
      </c>
      <c r="CCJ77" s="66" t="s">
        <v>100</v>
      </c>
      <c r="CCK77" s="33" t="s">
        <v>105</v>
      </c>
      <c r="CCL77" s="66" t="s">
        <v>224</v>
      </c>
      <c r="CCM77" s="73">
        <v>11968</v>
      </c>
      <c r="CCN77" s="74" t="s">
        <v>243</v>
      </c>
      <c r="CCO77" s="75">
        <v>89</v>
      </c>
      <c r="CCP77" s="66" t="s">
        <v>256</v>
      </c>
      <c r="CCQ77" s="66" t="s">
        <v>220</v>
      </c>
      <c r="CCR77" s="66" t="s">
        <v>100</v>
      </c>
      <c r="CCS77" s="33" t="s">
        <v>105</v>
      </c>
      <c r="CCT77" s="66" t="s">
        <v>224</v>
      </c>
      <c r="CCU77" s="73">
        <v>11968</v>
      </c>
      <c r="CCV77" s="74" t="s">
        <v>243</v>
      </c>
      <c r="CCW77" s="75">
        <v>89</v>
      </c>
      <c r="CCX77" s="66" t="s">
        <v>256</v>
      </c>
      <c r="CCY77" s="66" t="s">
        <v>220</v>
      </c>
      <c r="CCZ77" s="66" t="s">
        <v>100</v>
      </c>
      <c r="CDA77" s="33" t="s">
        <v>105</v>
      </c>
      <c r="CDB77" s="66" t="s">
        <v>224</v>
      </c>
      <c r="CDC77" s="73">
        <v>11968</v>
      </c>
      <c r="CDD77" s="74" t="s">
        <v>243</v>
      </c>
      <c r="CDE77" s="75">
        <v>89</v>
      </c>
      <c r="CDF77" s="66" t="s">
        <v>256</v>
      </c>
      <c r="CDG77" s="66" t="s">
        <v>220</v>
      </c>
      <c r="CDH77" s="66" t="s">
        <v>100</v>
      </c>
      <c r="CDI77" s="33" t="s">
        <v>105</v>
      </c>
      <c r="CDJ77" s="66" t="s">
        <v>224</v>
      </c>
      <c r="CDK77" s="73">
        <v>11968</v>
      </c>
      <c r="CDL77" s="74" t="s">
        <v>243</v>
      </c>
      <c r="CDM77" s="75">
        <v>89</v>
      </c>
      <c r="CDN77" s="66" t="s">
        <v>256</v>
      </c>
      <c r="CDO77" s="66" t="s">
        <v>220</v>
      </c>
      <c r="CDP77" s="66" t="s">
        <v>100</v>
      </c>
      <c r="CDQ77" s="33" t="s">
        <v>105</v>
      </c>
      <c r="CDR77" s="66" t="s">
        <v>224</v>
      </c>
      <c r="CDS77" s="73">
        <v>11968</v>
      </c>
      <c r="CDT77" s="74" t="s">
        <v>243</v>
      </c>
      <c r="CDU77" s="75">
        <v>89</v>
      </c>
      <c r="CDV77" s="66" t="s">
        <v>256</v>
      </c>
      <c r="CDW77" s="66" t="s">
        <v>220</v>
      </c>
      <c r="CDX77" s="66" t="s">
        <v>100</v>
      </c>
      <c r="CDY77" s="33" t="s">
        <v>105</v>
      </c>
      <c r="CDZ77" s="66" t="s">
        <v>224</v>
      </c>
      <c r="CEA77" s="73">
        <v>11968</v>
      </c>
      <c r="CEB77" s="74" t="s">
        <v>243</v>
      </c>
      <c r="CEC77" s="75">
        <v>89</v>
      </c>
      <c r="CED77" s="66" t="s">
        <v>256</v>
      </c>
      <c r="CEE77" s="66" t="s">
        <v>220</v>
      </c>
      <c r="CEF77" s="66" t="s">
        <v>100</v>
      </c>
      <c r="CEG77" s="33" t="s">
        <v>105</v>
      </c>
      <c r="CEH77" s="66" t="s">
        <v>224</v>
      </c>
      <c r="CEI77" s="73">
        <v>11968</v>
      </c>
      <c r="CEJ77" s="74" t="s">
        <v>243</v>
      </c>
      <c r="CEK77" s="75">
        <v>89</v>
      </c>
      <c r="CEL77" s="66" t="s">
        <v>256</v>
      </c>
      <c r="CEM77" s="66" t="s">
        <v>220</v>
      </c>
      <c r="CEN77" s="66" t="s">
        <v>100</v>
      </c>
      <c r="CEO77" s="33" t="s">
        <v>105</v>
      </c>
      <c r="CEP77" s="66" t="s">
        <v>224</v>
      </c>
      <c r="CEQ77" s="73">
        <v>11968</v>
      </c>
      <c r="CER77" s="74" t="s">
        <v>243</v>
      </c>
      <c r="CES77" s="75">
        <v>89</v>
      </c>
      <c r="CET77" s="66" t="s">
        <v>256</v>
      </c>
      <c r="CEU77" s="66" t="s">
        <v>220</v>
      </c>
      <c r="CEV77" s="66" t="s">
        <v>100</v>
      </c>
      <c r="CEW77" s="33" t="s">
        <v>105</v>
      </c>
      <c r="CEX77" s="66" t="s">
        <v>224</v>
      </c>
      <c r="CEY77" s="73">
        <v>11968</v>
      </c>
      <c r="CEZ77" s="74" t="s">
        <v>243</v>
      </c>
      <c r="CFA77" s="75">
        <v>89</v>
      </c>
      <c r="CFB77" s="66" t="s">
        <v>256</v>
      </c>
      <c r="CFC77" s="66" t="s">
        <v>220</v>
      </c>
      <c r="CFD77" s="66" t="s">
        <v>100</v>
      </c>
      <c r="CFE77" s="33" t="s">
        <v>105</v>
      </c>
      <c r="CFF77" s="66" t="s">
        <v>224</v>
      </c>
      <c r="CFG77" s="73">
        <v>11968</v>
      </c>
      <c r="CFH77" s="74" t="s">
        <v>243</v>
      </c>
      <c r="CFI77" s="75">
        <v>89</v>
      </c>
      <c r="CFJ77" s="66" t="s">
        <v>256</v>
      </c>
      <c r="CFK77" s="66" t="s">
        <v>220</v>
      </c>
      <c r="CFL77" s="66" t="s">
        <v>100</v>
      </c>
      <c r="CFM77" s="33" t="s">
        <v>105</v>
      </c>
      <c r="CFN77" s="66" t="s">
        <v>224</v>
      </c>
      <c r="CFO77" s="73">
        <v>11968</v>
      </c>
      <c r="CFP77" s="74" t="s">
        <v>243</v>
      </c>
      <c r="CFQ77" s="75">
        <v>89</v>
      </c>
      <c r="CFR77" s="66" t="s">
        <v>256</v>
      </c>
      <c r="CFS77" s="66" t="s">
        <v>220</v>
      </c>
      <c r="CFT77" s="66" t="s">
        <v>100</v>
      </c>
      <c r="CFU77" s="33" t="s">
        <v>105</v>
      </c>
      <c r="CFV77" s="66" t="s">
        <v>224</v>
      </c>
      <c r="CFW77" s="73">
        <v>11968</v>
      </c>
      <c r="CFX77" s="74" t="s">
        <v>243</v>
      </c>
      <c r="CFY77" s="75">
        <v>89</v>
      </c>
      <c r="CFZ77" s="66" t="s">
        <v>256</v>
      </c>
      <c r="CGA77" s="66" t="s">
        <v>220</v>
      </c>
      <c r="CGB77" s="66" t="s">
        <v>100</v>
      </c>
      <c r="CGC77" s="33" t="s">
        <v>105</v>
      </c>
      <c r="CGD77" s="66" t="s">
        <v>224</v>
      </c>
      <c r="CGE77" s="73">
        <v>11968</v>
      </c>
      <c r="CGF77" s="74" t="s">
        <v>243</v>
      </c>
      <c r="CGG77" s="75">
        <v>89</v>
      </c>
      <c r="CGH77" s="66" t="s">
        <v>256</v>
      </c>
      <c r="CGI77" s="66" t="s">
        <v>220</v>
      </c>
      <c r="CGJ77" s="66" t="s">
        <v>100</v>
      </c>
      <c r="CGK77" s="33" t="s">
        <v>105</v>
      </c>
      <c r="CGL77" s="66" t="s">
        <v>224</v>
      </c>
      <c r="CGM77" s="73">
        <v>11968</v>
      </c>
      <c r="CGN77" s="74" t="s">
        <v>243</v>
      </c>
      <c r="CGO77" s="75">
        <v>89</v>
      </c>
      <c r="CGP77" s="66" t="s">
        <v>256</v>
      </c>
      <c r="CGQ77" s="66" t="s">
        <v>220</v>
      </c>
      <c r="CGR77" s="66" t="s">
        <v>100</v>
      </c>
      <c r="CGS77" s="33" t="s">
        <v>105</v>
      </c>
      <c r="CGT77" s="66" t="s">
        <v>224</v>
      </c>
      <c r="CGU77" s="73">
        <v>11968</v>
      </c>
      <c r="CGV77" s="74" t="s">
        <v>243</v>
      </c>
      <c r="CGW77" s="75">
        <v>89</v>
      </c>
      <c r="CGX77" s="66" t="s">
        <v>256</v>
      </c>
      <c r="CGY77" s="66" t="s">
        <v>220</v>
      </c>
      <c r="CGZ77" s="66" t="s">
        <v>100</v>
      </c>
      <c r="CHA77" s="33" t="s">
        <v>105</v>
      </c>
      <c r="CHB77" s="66" t="s">
        <v>224</v>
      </c>
      <c r="CHC77" s="73">
        <v>11968</v>
      </c>
      <c r="CHD77" s="74" t="s">
        <v>243</v>
      </c>
      <c r="CHE77" s="75">
        <v>89</v>
      </c>
      <c r="CHF77" s="66" t="s">
        <v>256</v>
      </c>
      <c r="CHG77" s="66" t="s">
        <v>220</v>
      </c>
      <c r="CHH77" s="66" t="s">
        <v>100</v>
      </c>
      <c r="CHI77" s="33" t="s">
        <v>105</v>
      </c>
      <c r="CHJ77" s="66" t="s">
        <v>224</v>
      </c>
      <c r="CHK77" s="73">
        <v>11968</v>
      </c>
      <c r="CHL77" s="74" t="s">
        <v>243</v>
      </c>
      <c r="CHM77" s="75">
        <v>89</v>
      </c>
      <c r="CHN77" s="66" t="s">
        <v>256</v>
      </c>
      <c r="CHO77" s="66" t="s">
        <v>220</v>
      </c>
      <c r="CHP77" s="66" t="s">
        <v>100</v>
      </c>
      <c r="CHQ77" s="33" t="s">
        <v>105</v>
      </c>
      <c r="CHR77" s="66" t="s">
        <v>224</v>
      </c>
      <c r="CHS77" s="73">
        <v>11968</v>
      </c>
      <c r="CHT77" s="74" t="s">
        <v>243</v>
      </c>
      <c r="CHU77" s="75">
        <v>89</v>
      </c>
      <c r="CHV77" s="66" t="s">
        <v>256</v>
      </c>
      <c r="CHW77" s="66" t="s">
        <v>220</v>
      </c>
      <c r="CHX77" s="66" t="s">
        <v>100</v>
      </c>
      <c r="CHY77" s="33" t="s">
        <v>105</v>
      </c>
      <c r="CHZ77" s="66" t="s">
        <v>224</v>
      </c>
      <c r="CIA77" s="73">
        <v>11968</v>
      </c>
      <c r="CIB77" s="74" t="s">
        <v>243</v>
      </c>
      <c r="CIC77" s="75">
        <v>89</v>
      </c>
      <c r="CID77" s="66" t="s">
        <v>256</v>
      </c>
      <c r="CIE77" s="66" t="s">
        <v>220</v>
      </c>
      <c r="CIF77" s="66" t="s">
        <v>100</v>
      </c>
      <c r="CIG77" s="33" t="s">
        <v>105</v>
      </c>
      <c r="CIH77" s="66" t="s">
        <v>224</v>
      </c>
      <c r="CII77" s="73">
        <v>11968</v>
      </c>
      <c r="CIJ77" s="74" t="s">
        <v>243</v>
      </c>
      <c r="CIK77" s="75">
        <v>89</v>
      </c>
      <c r="CIL77" s="66" t="s">
        <v>256</v>
      </c>
      <c r="CIM77" s="66" t="s">
        <v>220</v>
      </c>
      <c r="CIN77" s="66" t="s">
        <v>100</v>
      </c>
      <c r="CIO77" s="33" t="s">
        <v>105</v>
      </c>
      <c r="CIP77" s="66" t="s">
        <v>224</v>
      </c>
      <c r="CIQ77" s="73">
        <v>11968</v>
      </c>
      <c r="CIR77" s="74" t="s">
        <v>243</v>
      </c>
      <c r="CIS77" s="75">
        <v>89</v>
      </c>
      <c r="CIT77" s="66" t="s">
        <v>256</v>
      </c>
      <c r="CIU77" s="66" t="s">
        <v>220</v>
      </c>
      <c r="CIV77" s="66" t="s">
        <v>100</v>
      </c>
      <c r="CIW77" s="33" t="s">
        <v>105</v>
      </c>
      <c r="CIX77" s="66" t="s">
        <v>224</v>
      </c>
      <c r="CIY77" s="73">
        <v>11968</v>
      </c>
      <c r="CIZ77" s="74" t="s">
        <v>243</v>
      </c>
      <c r="CJA77" s="75">
        <v>89</v>
      </c>
      <c r="CJB77" s="66" t="s">
        <v>256</v>
      </c>
      <c r="CJC77" s="66" t="s">
        <v>220</v>
      </c>
      <c r="CJD77" s="66" t="s">
        <v>100</v>
      </c>
      <c r="CJE77" s="33" t="s">
        <v>105</v>
      </c>
      <c r="CJF77" s="66" t="s">
        <v>224</v>
      </c>
      <c r="CJG77" s="73">
        <v>11968</v>
      </c>
      <c r="CJH77" s="74" t="s">
        <v>243</v>
      </c>
      <c r="CJI77" s="75">
        <v>89</v>
      </c>
      <c r="CJJ77" s="66" t="s">
        <v>256</v>
      </c>
      <c r="CJK77" s="66" t="s">
        <v>220</v>
      </c>
      <c r="CJL77" s="66" t="s">
        <v>100</v>
      </c>
      <c r="CJM77" s="33" t="s">
        <v>105</v>
      </c>
      <c r="CJN77" s="66" t="s">
        <v>224</v>
      </c>
      <c r="CJO77" s="73">
        <v>11968</v>
      </c>
      <c r="CJP77" s="74" t="s">
        <v>243</v>
      </c>
      <c r="CJQ77" s="75">
        <v>89</v>
      </c>
      <c r="CJR77" s="66" t="s">
        <v>256</v>
      </c>
      <c r="CJS77" s="66" t="s">
        <v>220</v>
      </c>
      <c r="CJT77" s="66" t="s">
        <v>100</v>
      </c>
      <c r="CJU77" s="33" t="s">
        <v>105</v>
      </c>
      <c r="CJV77" s="66" t="s">
        <v>224</v>
      </c>
      <c r="CJW77" s="73">
        <v>11968</v>
      </c>
      <c r="CJX77" s="74" t="s">
        <v>243</v>
      </c>
      <c r="CJY77" s="75">
        <v>89</v>
      </c>
      <c r="CJZ77" s="66" t="s">
        <v>256</v>
      </c>
      <c r="CKA77" s="66" t="s">
        <v>220</v>
      </c>
      <c r="CKB77" s="66" t="s">
        <v>100</v>
      </c>
      <c r="CKC77" s="33" t="s">
        <v>105</v>
      </c>
      <c r="CKD77" s="66" t="s">
        <v>224</v>
      </c>
      <c r="CKE77" s="73">
        <v>11968</v>
      </c>
      <c r="CKF77" s="74" t="s">
        <v>243</v>
      </c>
      <c r="CKG77" s="75">
        <v>89</v>
      </c>
      <c r="CKH77" s="66" t="s">
        <v>256</v>
      </c>
      <c r="CKI77" s="66" t="s">
        <v>220</v>
      </c>
      <c r="CKJ77" s="66" t="s">
        <v>100</v>
      </c>
      <c r="CKK77" s="33" t="s">
        <v>105</v>
      </c>
      <c r="CKL77" s="66" t="s">
        <v>224</v>
      </c>
      <c r="CKM77" s="73">
        <v>11968</v>
      </c>
      <c r="CKN77" s="74" t="s">
        <v>243</v>
      </c>
      <c r="CKO77" s="75">
        <v>89</v>
      </c>
      <c r="CKP77" s="66" t="s">
        <v>256</v>
      </c>
      <c r="CKQ77" s="66" t="s">
        <v>220</v>
      </c>
      <c r="CKR77" s="66" t="s">
        <v>100</v>
      </c>
      <c r="CKS77" s="33" t="s">
        <v>105</v>
      </c>
      <c r="CKT77" s="66" t="s">
        <v>224</v>
      </c>
      <c r="CKU77" s="73">
        <v>11968</v>
      </c>
      <c r="CKV77" s="74" t="s">
        <v>243</v>
      </c>
      <c r="CKW77" s="75">
        <v>89</v>
      </c>
      <c r="CKX77" s="66" t="s">
        <v>256</v>
      </c>
      <c r="CKY77" s="66" t="s">
        <v>220</v>
      </c>
      <c r="CKZ77" s="66" t="s">
        <v>100</v>
      </c>
      <c r="CLA77" s="33" t="s">
        <v>105</v>
      </c>
      <c r="CLB77" s="66" t="s">
        <v>224</v>
      </c>
      <c r="CLC77" s="73">
        <v>11968</v>
      </c>
      <c r="CLD77" s="74" t="s">
        <v>243</v>
      </c>
      <c r="CLE77" s="75">
        <v>89</v>
      </c>
      <c r="CLF77" s="66" t="s">
        <v>256</v>
      </c>
      <c r="CLG77" s="66" t="s">
        <v>220</v>
      </c>
      <c r="CLH77" s="66" t="s">
        <v>100</v>
      </c>
      <c r="CLI77" s="33" t="s">
        <v>105</v>
      </c>
      <c r="CLJ77" s="66" t="s">
        <v>224</v>
      </c>
      <c r="CLK77" s="73">
        <v>11968</v>
      </c>
      <c r="CLL77" s="74" t="s">
        <v>243</v>
      </c>
      <c r="CLM77" s="75">
        <v>89</v>
      </c>
      <c r="CLN77" s="66" t="s">
        <v>256</v>
      </c>
      <c r="CLO77" s="66" t="s">
        <v>220</v>
      </c>
      <c r="CLP77" s="66" t="s">
        <v>100</v>
      </c>
      <c r="CLQ77" s="33" t="s">
        <v>105</v>
      </c>
      <c r="CLR77" s="66" t="s">
        <v>224</v>
      </c>
      <c r="CLS77" s="73">
        <v>11968</v>
      </c>
      <c r="CLT77" s="74" t="s">
        <v>243</v>
      </c>
      <c r="CLU77" s="75">
        <v>89</v>
      </c>
      <c r="CLV77" s="66" t="s">
        <v>256</v>
      </c>
      <c r="CLW77" s="66" t="s">
        <v>220</v>
      </c>
      <c r="CLX77" s="66" t="s">
        <v>100</v>
      </c>
      <c r="CLY77" s="33" t="s">
        <v>105</v>
      </c>
      <c r="CLZ77" s="66" t="s">
        <v>224</v>
      </c>
      <c r="CMA77" s="73">
        <v>11968</v>
      </c>
      <c r="CMB77" s="74" t="s">
        <v>243</v>
      </c>
      <c r="CMC77" s="75">
        <v>89</v>
      </c>
      <c r="CMD77" s="66" t="s">
        <v>256</v>
      </c>
      <c r="CME77" s="66" t="s">
        <v>220</v>
      </c>
      <c r="CMF77" s="66" t="s">
        <v>100</v>
      </c>
      <c r="CMG77" s="33" t="s">
        <v>105</v>
      </c>
      <c r="CMH77" s="66" t="s">
        <v>224</v>
      </c>
      <c r="CMI77" s="73">
        <v>11968</v>
      </c>
      <c r="CMJ77" s="74" t="s">
        <v>243</v>
      </c>
      <c r="CMK77" s="75">
        <v>89</v>
      </c>
      <c r="CML77" s="66" t="s">
        <v>256</v>
      </c>
      <c r="CMM77" s="66" t="s">
        <v>220</v>
      </c>
      <c r="CMN77" s="66" t="s">
        <v>100</v>
      </c>
      <c r="CMO77" s="33" t="s">
        <v>105</v>
      </c>
      <c r="CMP77" s="66" t="s">
        <v>224</v>
      </c>
      <c r="CMQ77" s="73">
        <v>11968</v>
      </c>
      <c r="CMR77" s="74" t="s">
        <v>243</v>
      </c>
      <c r="CMS77" s="75">
        <v>89</v>
      </c>
      <c r="CMT77" s="66" t="s">
        <v>256</v>
      </c>
      <c r="CMU77" s="66" t="s">
        <v>220</v>
      </c>
      <c r="CMV77" s="66" t="s">
        <v>100</v>
      </c>
      <c r="CMW77" s="33" t="s">
        <v>105</v>
      </c>
      <c r="CMX77" s="66" t="s">
        <v>224</v>
      </c>
      <c r="CMY77" s="73">
        <v>11968</v>
      </c>
      <c r="CMZ77" s="74" t="s">
        <v>243</v>
      </c>
      <c r="CNA77" s="75">
        <v>89</v>
      </c>
      <c r="CNB77" s="66" t="s">
        <v>256</v>
      </c>
      <c r="CNC77" s="66" t="s">
        <v>220</v>
      </c>
      <c r="CND77" s="66" t="s">
        <v>100</v>
      </c>
      <c r="CNE77" s="33" t="s">
        <v>105</v>
      </c>
      <c r="CNF77" s="66" t="s">
        <v>224</v>
      </c>
      <c r="CNG77" s="73">
        <v>11968</v>
      </c>
      <c r="CNH77" s="74" t="s">
        <v>243</v>
      </c>
      <c r="CNI77" s="75">
        <v>89</v>
      </c>
      <c r="CNJ77" s="66" t="s">
        <v>256</v>
      </c>
      <c r="CNK77" s="66" t="s">
        <v>220</v>
      </c>
      <c r="CNL77" s="66" t="s">
        <v>100</v>
      </c>
      <c r="CNM77" s="33" t="s">
        <v>105</v>
      </c>
      <c r="CNN77" s="66" t="s">
        <v>224</v>
      </c>
      <c r="CNO77" s="73">
        <v>11968</v>
      </c>
      <c r="CNP77" s="74" t="s">
        <v>243</v>
      </c>
      <c r="CNQ77" s="75">
        <v>89</v>
      </c>
      <c r="CNR77" s="66" t="s">
        <v>256</v>
      </c>
      <c r="CNS77" s="66" t="s">
        <v>220</v>
      </c>
      <c r="CNT77" s="66" t="s">
        <v>100</v>
      </c>
      <c r="CNU77" s="33" t="s">
        <v>105</v>
      </c>
      <c r="CNV77" s="66" t="s">
        <v>224</v>
      </c>
      <c r="CNW77" s="73">
        <v>11968</v>
      </c>
      <c r="CNX77" s="74" t="s">
        <v>243</v>
      </c>
      <c r="CNY77" s="75">
        <v>89</v>
      </c>
      <c r="CNZ77" s="66" t="s">
        <v>256</v>
      </c>
      <c r="COA77" s="66" t="s">
        <v>220</v>
      </c>
      <c r="COB77" s="66" t="s">
        <v>100</v>
      </c>
      <c r="COC77" s="33" t="s">
        <v>105</v>
      </c>
      <c r="COD77" s="66" t="s">
        <v>224</v>
      </c>
      <c r="COE77" s="73">
        <v>11968</v>
      </c>
      <c r="COF77" s="74" t="s">
        <v>243</v>
      </c>
      <c r="COG77" s="75">
        <v>89</v>
      </c>
      <c r="COH77" s="66" t="s">
        <v>256</v>
      </c>
      <c r="COI77" s="66" t="s">
        <v>220</v>
      </c>
      <c r="COJ77" s="66" t="s">
        <v>100</v>
      </c>
      <c r="COK77" s="33" t="s">
        <v>105</v>
      </c>
      <c r="COL77" s="66" t="s">
        <v>224</v>
      </c>
      <c r="COM77" s="73">
        <v>11968</v>
      </c>
      <c r="CON77" s="74" t="s">
        <v>243</v>
      </c>
      <c r="COO77" s="75">
        <v>89</v>
      </c>
      <c r="COP77" s="66" t="s">
        <v>256</v>
      </c>
      <c r="COQ77" s="66" t="s">
        <v>220</v>
      </c>
      <c r="COR77" s="66" t="s">
        <v>100</v>
      </c>
      <c r="COS77" s="33" t="s">
        <v>105</v>
      </c>
      <c r="COT77" s="66" t="s">
        <v>224</v>
      </c>
      <c r="COU77" s="73">
        <v>11968</v>
      </c>
      <c r="COV77" s="74" t="s">
        <v>243</v>
      </c>
      <c r="COW77" s="75">
        <v>89</v>
      </c>
      <c r="COX77" s="66" t="s">
        <v>256</v>
      </c>
      <c r="COY77" s="66" t="s">
        <v>220</v>
      </c>
      <c r="COZ77" s="66" t="s">
        <v>100</v>
      </c>
      <c r="CPA77" s="33" t="s">
        <v>105</v>
      </c>
      <c r="CPB77" s="66" t="s">
        <v>224</v>
      </c>
      <c r="CPC77" s="73">
        <v>11968</v>
      </c>
      <c r="CPD77" s="74" t="s">
        <v>243</v>
      </c>
      <c r="CPE77" s="75">
        <v>89</v>
      </c>
      <c r="CPF77" s="66" t="s">
        <v>256</v>
      </c>
      <c r="CPG77" s="66" t="s">
        <v>220</v>
      </c>
      <c r="CPH77" s="66" t="s">
        <v>100</v>
      </c>
      <c r="CPI77" s="33" t="s">
        <v>105</v>
      </c>
      <c r="CPJ77" s="66" t="s">
        <v>224</v>
      </c>
      <c r="CPK77" s="73">
        <v>11968</v>
      </c>
      <c r="CPL77" s="74" t="s">
        <v>243</v>
      </c>
      <c r="CPM77" s="75">
        <v>89</v>
      </c>
      <c r="CPN77" s="66" t="s">
        <v>256</v>
      </c>
      <c r="CPO77" s="66" t="s">
        <v>220</v>
      </c>
      <c r="CPP77" s="66" t="s">
        <v>100</v>
      </c>
      <c r="CPQ77" s="33" t="s">
        <v>105</v>
      </c>
      <c r="CPR77" s="66" t="s">
        <v>224</v>
      </c>
      <c r="CPS77" s="73">
        <v>11968</v>
      </c>
      <c r="CPT77" s="74" t="s">
        <v>243</v>
      </c>
      <c r="CPU77" s="75">
        <v>89</v>
      </c>
      <c r="CPV77" s="66" t="s">
        <v>256</v>
      </c>
      <c r="CPW77" s="66" t="s">
        <v>220</v>
      </c>
      <c r="CPX77" s="66" t="s">
        <v>100</v>
      </c>
      <c r="CPY77" s="33" t="s">
        <v>105</v>
      </c>
      <c r="CPZ77" s="66" t="s">
        <v>224</v>
      </c>
      <c r="CQA77" s="73">
        <v>11968</v>
      </c>
      <c r="CQB77" s="74" t="s">
        <v>243</v>
      </c>
      <c r="CQC77" s="75">
        <v>89</v>
      </c>
      <c r="CQD77" s="66" t="s">
        <v>256</v>
      </c>
      <c r="CQE77" s="66" t="s">
        <v>220</v>
      </c>
      <c r="CQF77" s="66" t="s">
        <v>100</v>
      </c>
      <c r="CQG77" s="33" t="s">
        <v>105</v>
      </c>
      <c r="CQH77" s="66" t="s">
        <v>224</v>
      </c>
      <c r="CQI77" s="73">
        <v>11968</v>
      </c>
      <c r="CQJ77" s="74" t="s">
        <v>243</v>
      </c>
      <c r="CQK77" s="75">
        <v>89</v>
      </c>
      <c r="CQL77" s="66" t="s">
        <v>256</v>
      </c>
      <c r="CQM77" s="66" t="s">
        <v>220</v>
      </c>
      <c r="CQN77" s="66" t="s">
        <v>100</v>
      </c>
      <c r="CQO77" s="33" t="s">
        <v>105</v>
      </c>
      <c r="CQP77" s="66" t="s">
        <v>224</v>
      </c>
      <c r="CQQ77" s="73">
        <v>11968</v>
      </c>
      <c r="CQR77" s="74" t="s">
        <v>243</v>
      </c>
      <c r="CQS77" s="75">
        <v>89</v>
      </c>
      <c r="CQT77" s="66" t="s">
        <v>256</v>
      </c>
      <c r="CQU77" s="66" t="s">
        <v>220</v>
      </c>
      <c r="CQV77" s="66" t="s">
        <v>100</v>
      </c>
      <c r="CQW77" s="33" t="s">
        <v>105</v>
      </c>
      <c r="CQX77" s="66" t="s">
        <v>224</v>
      </c>
      <c r="CQY77" s="73">
        <v>11968</v>
      </c>
      <c r="CQZ77" s="74" t="s">
        <v>243</v>
      </c>
      <c r="CRA77" s="75">
        <v>89</v>
      </c>
      <c r="CRB77" s="66" t="s">
        <v>256</v>
      </c>
      <c r="CRC77" s="66" t="s">
        <v>220</v>
      </c>
      <c r="CRD77" s="66" t="s">
        <v>100</v>
      </c>
      <c r="CRE77" s="33" t="s">
        <v>105</v>
      </c>
      <c r="CRF77" s="66" t="s">
        <v>224</v>
      </c>
      <c r="CRG77" s="73">
        <v>11968</v>
      </c>
      <c r="CRH77" s="74" t="s">
        <v>243</v>
      </c>
      <c r="CRI77" s="75">
        <v>89</v>
      </c>
      <c r="CRJ77" s="66" t="s">
        <v>256</v>
      </c>
      <c r="CRK77" s="66" t="s">
        <v>220</v>
      </c>
      <c r="CRL77" s="66" t="s">
        <v>100</v>
      </c>
      <c r="CRM77" s="33" t="s">
        <v>105</v>
      </c>
      <c r="CRN77" s="66" t="s">
        <v>224</v>
      </c>
      <c r="CRO77" s="73">
        <v>11968</v>
      </c>
      <c r="CRP77" s="74" t="s">
        <v>243</v>
      </c>
      <c r="CRQ77" s="75">
        <v>89</v>
      </c>
      <c r="CRR77" s="66" t="s">
        <v>256</v>
      </c>
      <c r="CRS77" s="66" t="s">
        <v>220</v>
      </c>
      <c r="CRT77" s="66" t="s">
        <v>100</v>
      </c>
      <c r="CRU77" s="33" t="s">
        <v>105</v>
      </c>
      <c r="CRV77" s="66" t="s">
        <v>224</v>
      </c>
      <c r="CRW77" s="73">
        <v>11968</v>
      </c>
      <c r="CRX77" s="74" t="s">
        <v>243</v>
      </c>
      <c r="CRY77" s="75">
        <v>89</v>
      </c>
      <c r="CRZ77" s="66" t="s">
        <v>256</v>
      </c>
      <c r="CSA77" s="66" t="s">
        <v>220</v>
      </c>
      <c r="CSB77" s="66" t="s">
        <v>100</v>
      </c>
      <c r="CSC77" s="33" t="s">
        <v>105</v>
      </c>
      <c r="CSD77" s="66" t="s">
        <v>224</v>
      </c>
      <c r="CSE77" s="73">
        <v>11968</v>
      </c>
      <c r="CSF77" s="74" t="s">
        <v>243</v>
      </c>
      <c r="CSG77" s="75">
        <v>89</v>
      </c>
      <c r="CSH77" s="66" t="s">
        <v>256</v>
      </c>
      <c r="CSI77" s="66" t="s">
        <v>220</v>
      </c>
      <c r="CSJ77" s="66" t="s">
        <v>100</v>
      </c>
      <c r="CSK77" s="33" t="s">
        <v>105</v>
      </c>
      <c r="CSL77" s="66" t="s">
        <v>224</v>
      </c>
      <c r="CSM77" s="73">
        <v>11968</v>
      </c>
      <c r="CSN77" s="74" t="s">
        <v>243</v>
      </c>
      <c r="CSO77" s="75">
        <v>89</v>
      </c>
      <c r="CSP77" s="66" t="s">
        <v>256</v>
      </c>
      <c r="CSQ77" s="66" t="s">
        <v>220</v>
      </c>
      <c r="CSR77" s="66" t="s">
        <v>100</v>
      </c>
      <c r="CSS77" s="33" t="s">
        <v>105</v>
      </c>
      <c r="CST77" s="66" t="s">
        <v>224</v>
      </c>
      <c r="CSU77" s="73">
        <v>11968</v>
      </c>
      <c r="CSV77" s="74" t="s">
        <v>243</v>
      </c>
      <c r="CSW77" s="75">
        <v>89</v>
      </c>
      <c r="CSX77" s="66" t="s">
        <v>256</v>
      </c>
      <c r="CSY77" s="66" t="s">
        <v>220</v>
      </c>
      <c r="CSZ77" s="66" t="s">
        <v>100</v>
      </c>
      <c r="CTA77" s="33" t="s">
        <v>105</v>
      </c>
      <c r="CTB77" s="66" t="s">
        <v>224</v>
      </c>
      <c r="CTC77" s="73">
        <v>11968</v>
      </c>
      <c r="CTD77" s="74" t="s">
        <v>243</v>
      </c>
      <c r="CTE77" s="75">
        <v>89</v>
      </c>
      <c r="CTF77" s="66" t="s">
        <v>256</v>
      </c>
      <c r="CTG77" s="66" t="s">
        <v>220</v>
      </c>
      <c r="CTH77" s="66" t="s">
        <v>100</v>
      </c>
      <c r="CTI77" s="33" t="s">
        <v>105</v>
      </c>
      <c r="CTJ77" s="66" t="s">
        <v>224</v>
      </c>
      <c r="CTK77" s="73">
        <v>11968</v>
      </c>
      <c r="CTL77" s="74" t="s">
        <v>243</v>
      </c>
      <c r="CTM77" s="75">
        <v>89</v>
      </c>
      <c r="CTN77" s="66" t="s">
        <v>256</v>
      </c>
      <c r="CTO77" s="66" t="s">
        <v>220</v>
      </c>
      <c r="CTP77" s="66" t="s">
        <v>100</v>
      </c>
      <c r="CTQ77" s="33" t="s">
        <v>105</v>
      </c>
      <c r="CTR77" s="66" t="s">
        <v>224</v>
      </c>
      <c r="CTS77" s="73">
        <v>11968</v>
      </c>
      <c r="CTT77" s="74" t="s">
        <v>243</v>
      </c>
      <c r="CTU77" s="75">
        <v>89</v>
      </c>
      <c r="CTV77" s="66" t="s">
        <v>256</v>
      </c>
      <c r="CTW77" s="66" t="s">
        <v>220</v>
      </c>
      <c r="CTX77" s="66" t="s">
        <v>100</v>
      </c>
      <c r="CTY77" s="33" t="s">
        <v>105</v>
      </c>
      <c r="CTZ77" s="66" t="s">
        <v>224</v>
      </c>
      <c r="CUA77" s="73">
        <v>11968</v>
      </c>
      <c r="CUB77" s="74" t="s">
        <v>243</v>
      </c>
      <c r="CUC77" s="75">
        <v>89</v>
      </c>
      <c r="CUD77" s="66" t="s">
        <v>256</v>
      </c>
      <c r="CUE77" s="66" t="s">
        <v>220</v>
      </c>
      <c r="CUF77" s="66" t="s">
        <v>100</v>
      </c>
      <c r="CUG77" s="33" t="s">
        <v>105</v>
      </c>
      <c r="CUH77" s="66" t="s">
        <v>224</v>
      </c>
      <c r="CUI77" s="73">
        <v>11968</v>
      </c>
      <c r="CUJ77" s="74" t="s">
        <v>243</v>
      </c>
      <c r="CUK77" s="75">
        <v>89</v>
      </c>
      <c r="CUL77" s="66" t="s">
        <v>256</v>
      </c>
      <c r="CUM77" s="66" t="s">
        <v>220</v>
      </c>
      <c r="CUN77" s="66" t="s">
        <v>100</v>
      </c>
      <c r="CUO77" s="33" t="s">
        <v>105</v>
      </c>
      <c r="CUP77" s="66" t="s">
        <v>224</v>
      </c>
      <c r="CUQ77" s="73">
        <v>11968</v>
      </c>
      <c r="CUR77" s="74" t="s">
        <v>243</v>
      </c>
      <c r="CUS77" s="75">
        <v>89</v>
      </c>
      <c r="CUT77" s="66" t="s">
        <v>256</v>
      </c>
      <c r="CUU77" s="66" t="s">
        <v>220</v>
      </c>
      <c r="CUV77" s="66" t="s">
        <v>100</v>
      </c>
      <c r="CUW77" s="33" t="s">
        <v>105</v>
      </c>
      <c r="CUX77" s="66" t="s">
        <v>224</v>
      </c>
      <c r="CUY77" s="73">
        <v>11968</v>
      </c>
      <c r="CUZ77" s="74" t="s">
        <v>243</v>
      </c>
      <c r="CVA77" s="75">
        <v>89</v>
      </c>
      <c r="CVB77" s="66" t="s">
        <v>256</v>
      </c>
      <c r="CVC77" s="66" t="s">
        <v>220</v>
      </c>
      <c r="CVD77" s="66" t="s">
        <v>100</v>
      </c>
      <c r="CVE77" s="33" t="s">
        <v>105</v>
      </c>
      <c r="CVF77" s="66" t="s">
        <v>224</v>
      </c>
      <c r="CVG77" s="73">
        <v>11968</v>
      </c>
      <c r="CVH77" s="74" t="s">
        <v>243</v>
      </c>
      <c r="CVI77" s="75">
        <v>89</v>
      </c>
      <c r="CVJ77" s="66" t="s">
        <v>256</v>
      </c>
      <c r="CVK77" s="66" t="s">
        <v>220</v>
      </c>
      <c r="CVL77" s="66" t="s">
        <v>100</v>
      </c>
      <c r="CVM77" s="33" t="s">
        <v>105</v>
      </c>
      <c r="CVN77" s="66" t="s">
        <v>224</v>
      </c>
      <c r="CVO77" s="73">
        <v>11968</v>
      </c>
      <c r="CVP77" s="74" t="s">
        <v>243</v>
      </c>
      <c r="CVQ77" s="75">
        <v>89</v>
      </c>
      <c r="CVR77" s="66" t="s">
        <v>256</v>
      </c>
      <c r="CVS77" s="66" t="s">
        <v>220</v>
      </c>
      <c r="CVT77" s="66" t="s">
        <v>100</v>
      </c>
      <c r="CVU77" s="33" t="s">
        <v>105</v>
      </c>
      <c r="CVV77" s="66" t="s">
        <v>224</v>
      </c>
      <c r="CVW77" s="73">
        <v>11968</v>
      </c>
      <c r="CVX77" s="74" t="s">
        <v>243</v>
      </c>
      <c r="CVY77" s="75">
        <v>89</v>
      </c>
      <c r="CVZ77" s="66" t="s">
        <v>256</v>
      </c>
      <c r="CWA77" s="66" t="s">
        <v>220</v>
      </c>
      <c r="CWB77" s="66" t="s">
        <v>100</v>
      </c>
      <c r="CWC77" s="33" t="s">
        <v>105</v>
      </c>
      <c r="CWD77" s="66" t="s">
        <v>224</v>
      </c>
      <c r="CWE77" s="73">
        <v>11968</v>
      </c>
      <c r="CWF77" s="74" t="s">
        <v>243</v>
      </c>
      <c r="CWG77" s="75">
        <v>89</v>
      </c>
      <c r="CWH77" s="66" t="s">
        <v>256</v>
      </c>
      <c r="CWI77" s="66" t="s">
        <v>220</v>
      </c>
      <c r="CWJ77" s="66" t="s">
        <v>100</v>
      </c>
      <c r="CWK77" s="33" t="s">
        <v>105</v>
      </c>
      <c r="CWL77" s="66" t="s">
        <v>224</v>
      </c>
      <c r="CWM77" s="73">
        <v>11968</v>
      </c>
      <c r="CWN77" s="74" t="s">
        <v>243</v>
      </c>
      <c r="CWO77" s="75">
        <v>89</v>
      </c>
      <c r="CWP77" s="66" t="s">
        <v>256</v>
      </c>
      <c r="CWQ77" s="66" t="s">
        <v>220</v>
      </c>
      <c r="CWR77" s="66" t="s">
        <v>100</v>
      </c>
      <c r="CWS77" s="33" t="s">
        <v>105</v>
      </c>
      <c r="CWT77" s="66" t="s">
        <v>224</v>
      </c>
      <c r="CWU77" s="73">
        <v>11968</v>
      </c>
      <c r="CWV77" s="74" t="s">
        <v>243</v>
      </c>
      <c r="CWW77" s="75">
        <v>89</v>
      </c>
      <c r="CWX77" s="66" t="s">
        <v>256</v>
      </c>
      <c r="CWY77" s="66" t="s">
        <v>220</v>
      </c>
      <c r="CWZ77" s="66" t="s">
        <v>100</v>
      </c>
      <c r="CXA77" s="33" t="s">
        <v>105</v>
      </c>
      <c r="CXB77" s="66" t="s">
        <v>224</v>
      </c>
      <c r="CXC77" s="73">
        <v>11968</v>
      </c>
      <c r="CXD77" s="74" t="s">
        <v>243</v>
      </c>
      <c r="CXE77" s="75">
        <v>89</v>
      </c>
      <c r="CXF77" s="66" t="s">
        <v>256</v>
      </c>
      <c r="CXG77" s="66" t="s">
        <v>220</v>
      </c>
      <c r="CXH77" s="66" t="s">
        <v>100</v>
      </c>
      <c r="CXI77" s="33" t="s">
        <v>105</v>
      </c>
      <c r="CXJ77" s="66" t="s">
        <v>224</v>
      </c>
      <c r="CXK77" s="73">
        <v>11968</v>
      </c>
      <c r="CXL77" s="74" t="s">
        <v>243</v>
      </c>
      <c r="CXM77" s="75">
        <v>89</v>
      </c>
      <c r="CXN77" s="66" t="s">
        <v>256</v>
      </c>
      <c r="CXO77" s="66" t="s">
        <v>220</v>
      </c>
      <c r="CXP77" s="66" t="s">
        <v>100</v>
      </c>
      <c r="CXQ77" s="33" t="s">
        <v>105</v>
      </c>
      <c r="CXR77" s="66" t="s">
        <v>224</v>
      </c>
      <c r="CXS77" s="73">
        <v>11968</v>
      </c>
      <c r="CXT77" s="74" t="s">
        <v>243</v>
      </c>
      <c r="CXU77" s="75">
        <v>89</v>
      </c>
      <c r="CXV77" s="66" t="s">
        <v>256</v>
      </c>
      <c r="CXW77" s="66" t="s">
        <v>220</v>
      </c>
      <c r="CXX77" s="66" t="s">
        <v>100</v>
      </c>
      <c r="CXY77" s="33" t="s">
        <v>105</v>
      </c>
      <c r="CXZ77" s="66" t="s">
        <v>224</v>
      </c>
      <c r="CYA77" s="73">
        <v>11968</v>
      </c>
      <c r="CYB77" s="74" t="s">
        <v>243</v>
      </c>
      <c r="CYC77" s="75">
        <v>89</v>
      </c>
      <c r="CYD77" s="66" t="s">
        <v>256</v>
      </c>
      <c r="CYE77" s="66" t="s">
        <v>220</v>
      </c>
      <c r="CYF77" s="66" t="s">
        <v>100</v>
      </c>
      <c r="CYG77" s="33" t="s">
        <v>105</v>
      </c>
      <c r="CYH77" s="66" t="s">
        <v>224</v>
      </c>
      <c r="CYI77" s="73">
        <v>11968</v>
      </c>
      <c r="CYJ77" s="74" t="s">
        <v>243</v>
      </c>
      <c r="CYK77" s="75">
        <v>89</v>
      </c>
      <c r="CYL77" s="66" t="s">
        <v>256</v>
      </c>
      <c r="CYM77" s="66" t="s">
        <v>220</v>
      </c>
      <c r="CYN77" s="66" t="s">
        <v>100</v>
      </c>
      <c r="CYO77" s="33" t="s">
        <v>105</v>
      </c>
      <c r="CYP77" s="66" t="s">
        <v>224</v>
      </c>
      <c r="CYQ77" s="73">
        <v>11968</v>
      </c>
      <c r="CYR77" s="74" t="s">
        <v>243</v>
      </c>
      <c r="CYS77" s="75">
        <v>89</v>
      </c>
      <c r="CYT77" s="66" t="s">
        <v>256</v>
      </c>
      <c r="CYU77" s="66" t="s">
        <v>220</v>
      </c>
      <c r="CYV77" s="66" t="s">
        <v>100</v>
      </c>
      <c r="CYW77" s="33" t="s">
        <v>105</v>
      </c>
      <c r="CYX77" s="66" t="s">
        <v>224</v>
      </c>
      <c r="CYY77" s="73">
        <v>11968</v>
      </c>
      <c r="CYZ77" s="74" t="s">
        <v>243</v>
      </c>
      <c r="CZA77" s="75">
        <v>89</v>
      </c>
      <c r="CZB77" s="66" t="s">
        <v>256</v>
      </c>
      <c r="CZC77" s="66" t="s">
        <v>220</v>
      </c>
      <c r="CZD77" s="66" t="s">
        <v>100</v>
      </c>
      <c r="CZE77" s="33" t="s">
        <v>105</v>
      </c>
      <c r="CZF77" s="66" t="s">
        <v>224</v>
      </c>
      <c r="CZG77" s="73">
        <v>11968</v>
      </c>
      <c r="CZH77" s="74" t="s">
        <v>243</v>
      </c>
      <c r="CZI77" s="75">
        <v>89</v>
      </c>
      <c r="CZJ77" s="66" t="s">
        <v>256</v>
      </c>
      <c r="CZK77" s="66" t="s">
        <v>220</v>
      </c>
      <c r="CZL77" s="66" t="s">
        <v>100</v>
      </c>
      <c r="CZM77" s="33" t="s">
        <v>105</v>
      </c>
      <c r="CZN77" s="66" t="s">
        <v>224</v>
      </c>
      <c r="CZO77" s="73">
        <v>11968</v>
      </c>
      <c r="CZP77" s="74" t="s">
        <v>243</v>
      </c>
      <c r="CZQ77" s="75">
        <v>89</v>
      </c>
      <c r="CZR77" s="66" t="s">
        <v>256</v>
      </c>
      <c r="CZS77" s="66" t="s">
        <v>220</v>
      </c>
      <c r="CZT77" s="66" t="s">
        <v>100</v>
      </c>
      <c r="CZU77" s="33" t="s">
        <v>105</v>
      </c>
      <c r="CZV77" s="66" t="s">
        <v>224</v>
      </c>
      <c r="CZW77" s="73">
        <v>11968</v>
      </c>
      <c r="CZX77" s="74" t="s">
        <v>243</v>
      </c>
      <c r="CZY77" s="75">
        <v>89</v>
      </c>
      <c r="CZZ77" s="66" t="s">
        <v>256</v>
      </c>
      <c r="DAA77" s="66" t="s">
        <v>220</v>
      </c>
      <c r="DAB77" s="66" t="s">
        <v>100</v>
      </c>
      <c r="DAC77" s="33" t="s">
        <v>105</v>
      </c>
      <c r="DAD77" s="66" t="s">
        <v>224</v>
      </c>
      <c r="DAE77" s="73">
        <v>11968</v>
      </c>
      <c r="DAF77" s="74" t="s">
        <v>243</v>
      </c>
      <c r="DAG77" s="75">
        <v>89</v>
      </c>
      <c r="DAH77" s="66" t="s">
        <v>256</v>
      </c>
      <c r="DAI77" s="66" t="s">
        <v>220</v>
      </c>
      <c r="DAJ77" s="66" t="s">
        <v>100</v>
      </c>
      <c r="DAK77" s="33" t="s">
        <v>105</v>
      </c>
      <c r="DAL77" s="66" t="s">
        <v>224</v>
      </c>
      <c r="DAM77" s="73">
        <v>11968</v>
      </c>
      <c r="DAN77" s="74" t="s">
        <v>243</v>
      </c>
      <c r="DAO77" s="75">
        <v>89</v>
      </c>
      <c r="DAP77" s="66" t="s">
        <v>256</v>
      </c>
      <c r="DAQ77" s="66" t="s">
        <v>220</v>
      </c>
      <c r="DAR77" s="66" t="s">
        <v>100</v>
      </c>
      <c r="DAS77" s="33" t="s">
        <v>105</v>
      </c>
      <c r="DAT77" s="66" t="s">
        <v>224</v>
      </c>
      <c r="DAU77" s="73">
        <v>11968</v>
      </c>
      <c r="DAV77" s="74" t="s">
        <v>243</v>
      </c>
      <c r="DAW77" s="75">
        <v>89</v>
      </c>
      <c r="DAX77" s="66" t="s">
        <v>256</v>
      </c>
      <c r="DAY77" s="66" t="s">
        <v>220</v>
      </c>
      <c r="DAZ77" s="66" t="s">
        <v>100</v>
      </c>
      <c r="DBA77" s="33" t="s">
        <v>105</v>
      </c>
      <c r="DBB77" s="66" t="s">
        <v>224</v>
      </c>
      <c r="DBC77" s="73">
        <v>11968</v>
      </c>
      <c r="DBD77" s="74" t="s">
        <v>243</v>
      </c>
      <c r="DBE77" s="75">
        <v>89</v>
      </c>
      <c r="DBF77" s="66" t="s">
        <v>256</v>
      </c>
      <c r="DBG77" s="66" t="s">
        <v>220</v>
      </c>
      <c r="DBH77" s="66" t="s">
        <v>100</v>
      </c>
      <c r="DBI77" s="33" t="s">
        <v>105</v>
      </c>
      <c r="DBJ77" s="66" t="s">
        <v>224</v>
      </c>
      <c r="DBK77" s="73">
        <v>11968</v>
      </c>
      <c r="DBL77" s="74" t="s">
        <v>243</v>
      </c>
      <c r="DBM77" s="75">
        <v>89</v>
      </c>
      <c r="DBN77" s="66" t="s">
        <v>256</v>
      </c>
      <c r="DBO77" s="66" t="s">
        <v>220</v>
      </c>
      <c r="DBP77" s="66" t="s">
        <v>100</v>
      </c>
      <c r="DBQ77" s="33" t="s">
        <v>105</v>
      </c>
      <c r="DBR77" s="66" t="s">
        <v>224</v>
      </c>
      <c r="DBS77" s="73">
        <v>11968</v>
      </c>
      <c r="DBT77" s="74" t="s">
        <v>243</v>
      </c>
      <c r="DBU77" s="75">
        <v>89</v>
      </c>
      <c r="DBV77" s="66" t="s">
        <v>256</v>
      </c>
      <c r="DBW77" s="66" t="s">
        <v>220</v>
      </c>
      <c r="DBX77" s="66" t="s">
        <v>100</v>
      </c>
      <c r="DBY77" s="33" t="s">
        <v>105</v>
      </c>
      <c r="DBZ77" s="66" t="s">
        <v>224</v>
      </c>
      <c r="DCA77" s="73">
        <v>11968</v>
      </c>
      <c r="DCB77" s="74" t="s">
        <v>243</v>
      </c>
      <c r="DCC77" s="75">
        <v>89</v>
      </c>
      <c r="DCD77" s="66" t="s">
        <v>256</v>
      </c>
      <c r="DCE77" s="66" t="s">
        <v>220</v>
      </c>
      <c r="DCF77" s="66" t="s">
        <v>100</v>
      </c>
      <c r="DCG77" s="33" t="s">
        <v>105</v>
      </c>
      <c r="DCH77" s="66" t="s">
        <v>224</v>
      </c>
      <c r="DCI77" s="73">
        <v>11968</v>
      </c>
      <c r="DCJ77" s="74" t="s">
        <v>243</v>
      </c>
      <c r="DCK77" s="75">
        <v>89</v>
      </c>
      <c r="DCL77" s="66" t="s">
        <v>256</v>
      </c>
      <c r="DCM77" s="66" t="s">
        <v>220</v>
      </c>
      <c r="DCN77" s="66" t="s">
        <v>100</v>
      </c>
      <c r="DCO77" s="33" t="s">
        <v>105</v>
      </c>
      <c r="DCP77" s="66" t="s">
        <v>224</v>
      </c>
      <c r="DCQ77" s="73">
        <v>11968</v>
      </c>
      <c r="DCR77" s="74" t="s">
        <v>243</v>
      </c>
      <c r="DCS77" s="75">
        <v>89</v>
      </c>
      <c r="DCT77" s="66" t="s">
        <v>256</v>
      </c>
      <c r="DCU77" s="66" t="s">
        <v>220</v>
      </c>
      <c r="DCV77" s="66" t="s">
        <v>100</v>
      </c>
      <c r="DCW77" s="33" t="s">
        <v>105</v>
      </c>
      <c r="DCX77" s="66" t="s">
        <v>224</v>
      </c>
      <c r="DCY77" s="73">
        <v>11968</v>
      </c>
      <c r="DCZ77" s="74" t="s">
        <v>243</v>
      </c>
      <c r="DDA77" s="75">
        <v>89</v>
      </c>
      <c r="DDB77" s="66" t="s">
        <v>256</v>
      </c>
      <c r="DDC77" s="66" t="s">
        <v>220</v>
      </c>
      <c r="DDD77" s="66" t="s">
        <v>100</v>
      </c>
      <c r="DDE77" s="33" t="s">
        <v>105</v>
      </c>
      <c r="DDF77" s="66" t="s">
        <v>224</v>
      </c>
      <c r="DDG77" s="73">
        <v>11968</v>
      </c>
      <c r="DDH77" s="74" t="s">
        <v>243</v>
      </c>
      <c r="DDI77" s="75">
        <v>89</v>
      </c>
      <c r="DDJ77" s="66" t="s">
        <v>256</v>
      </c>
      <c r="DDK77" s="66" t="s">
        <v>220</v>
      </c>
      <c r="DDL77" s="66" t="s">
        <v>100</v>
      </c>
      <c r="DDM77" s="33" t="s">
        <v>105</v>
      </c>
      <c r="DDN77" s="66" t="s">
        <v>224</v>
      </c>
      <c r="DDO77" s="73">
        <v>11968</v>
      </c>
      <c r="DDP77" s="74" t="s">
        <v>243</v>
      </c>
      <c r="DDQ77" s="75">
        <v>89</v>
      </c>
      <c r="DDR77" s="66" t="s">
        <v>256</v>
      </c>
      <c r="DDS77" s="66" t="s">
        <v>220</v>
      </c>
      <c r="DDT77" s="66" t="s">
        <v>100</v>
      </c>
      <c r="DDU77" s="33" t="s">
        <v>105</v>
      </c>
      <c r="DDV77" s="66" t="s">
        <v>224</v>
      </c>
      <c r="DDW77" s="73">
        <v>11968</v>
      </c>
      <c r="DDX77" s="74" t="s">
        <v>243</v>
      </c>
      <c r="DDY77" s="75">
        <v>89</v>
      </c>
      <c r="DDZ77" s="66" t="s">
        <v>256</v>
      </c>
      <c r="DEA77" s="66" t="s">
        <v>220</v>
      </c>
      <c r="DEB77" s="66" t="s">
        <v>100</v>
      </c>
      <c r="DEC77" s="33" t="s">
        <v>105</v>
      </c>
      <c r="DED77" s="66" t="s">
        <v>224</v>
      </c>
      <c r="DEE77" s="73">
        <v>11968</v>
      </c>
      <c r="DEF77" s="74" t="s">
        <v>243</v>
      </c>
      <c r="DEG77" s="75">
        <v>89</v>
      </c>
      <c r="DEH77" s="66" t="s">
        <v>256</v>
      </c>
      <c r="DEI77" s="66" t="s">
        <v>220</v>
      </c>
      <c r="DEJ77" s="66" t="s">
        <v>100</v>
      </c>
      <c r="DEK77" s="33" t="s">
        <v>105</v>
      </c>
      <c r="DEL77" s="66" t="s">
        <v>224</v>
      </c>
      <c r="DEM77" s="73">
        <v>11968</v>
      </c>
      <c r="DEN77" s="74" t="s">
        <v>243</v>
      </c>
      <c r="DEO77" s="75">
        <v>89</v>
      </c>
      <c r="DEP77" s="66" t="s">
        <v>256</v>
      </c>
      <c r="DEQ77" s="66" t="s">
        <v>220</v>
      </c>
      <c r="DER77" s="66" t="s">
        <v>100</v>
      </c>
      <c r="DES77" s="33" t="s">
        <v>105</v>
      </c>
      <c r="DET77" s="66" t="s">
        <v>224</v>
      </c>
      <c r="DEU77" s="73">
        <v>11968</v>
      </c>
      <c r="DEV77" s="74" t="s">
        <v>243</v>
      </c>
      <c r="DEW77" s="75">
        <v>89</v>
      </c>
      <c r="DEX77" s="66" t="s">
        <v>256</v>
      </c>
      <c r="DEY77" s="66" t="s">
        <v>220</v>
      </c>
      <c r="DEZ77" s="66" t="s">
        <v>100</v>
      </c>
      <c r="DFA77" s="33" t="s">
        <v>105</v>
      </c>
      <c r="DFB77" s="66" t="s">
        <v>224</v>
      </c>
      <c r="DFC77" s="73">
        <v>11968</v>
      </c>
      <c r="DFD77" s="74" t="s">
        <v>243</v>
      </c>
      <c r="DFE77" s="75">
        <v>89</v>
      </c>
      <c r="DFF77" s="66" t="s">
        <v>256</v>
      </c>
      <c r="DFG77" s="66" t="s">
        <v>220</v>
      </c>
      <c r="DFH77" s="66" t="s">
        <v>100</v>
      </c>
      <c r="DFI77" s="33" t="s">
        <v>105</v>
      </c>
      <c r="DFJ77" s="66" t="s">
        <v>224</v>
      </c>
      <c r="DFK77" s="73">
        <v>11968</v>
      </c>
      <c r="DFL77" s="74" t="s">
        <v>243</v>
      </c>
      <c r="DFM77" s="75">
        <v>89</v>
      </c>
      <c r="DFN77" s="66" t="s">
        <v>256</v>
      </c>
      <c r="DFO77" s="66" t="s">
        <v>220</v>
      </c>
      <c r="DFP77" s="66" t="s">
        <v>100</v>
      </c>
      <c r="DFQ77" s="33" t="s">
        <v>105</v>
      </c>
      <c r="DFR77" s="66" t="s">
        <v>224</v>
      </c>
      <c r="DFS77" s="73">
        <v>11968</v>
      </c>
      <c r="DFT77" s="74" t="s">
        <v>243</v>
      </c>
      <c r="DFU77" s="75">
        <v>89</v>
      </c>
      <c r="DFV77" s="66" t="s">
        <v>256</v>
      </c>
      <c r="DFW77" s="66" t="s">
        <v>220</v>
      </c>
      <c r="DFX77" s="66" t="s">
        <v>100</v>
      </c>
      <c r="DFY77" s="33" t="s">
        <v>105</v>
      </c>
      <c r="DFZ77" s="66" t="s">
        <v>224</v>
      </c>
      <c r="DGA77" s="73">
        <v>11968</v>
      </c>
      <c r="DGB77" s="74" t="s">
        <v>243</v>
      </c>
      <c r="DGC77" s="75">
        <v>89</v>
      </c>
      <c r="DGD77" s="66" t="s">
        <v>256</v>
      </c>
      <c r="DGE77" s="66" t="s">
        <v>220</v>
      </c>
      <c r="DGF77" s="66" t="s">
        <v>100</v>
      </c>
      <c r="DGG77" s="33" t="s">
        <v>105</v>
      </c>
      <c r="DGH77" s="66" t="s">
        <v>224</v>
      </c>
      <c r="DGI77" s="73">
        <v>11968</v>
      </c>
      <c r="DGJ77" s="74" t="s">
        <v>243</v>
      </c>
      <c r="DGK77" s="75">
        <v>89</v>
      </c>
      <c r="DGL77" s="66" t="s">
        <v>256</v>
      </c>
      <c r="DGM77" s="66" t="s">
        <v>220</v>
      </c>
      <c r="DGN77" s="66" t="s">
        <v>100</v>
      </c>
      <c r="DGO77" s="33" t="s">
        <v>105</v>
      </c>
      <c r="DGP77" s="66" t="s">
        <v>224</v>
      </c>
      <c r="DGQ77" s="73">
        <v>11968</v>
      </c>
      <c r="DGR77" s="74" t="s">
        <v>243</v>
      </c>
      <c r="DGS77" s="75">
        <v>89</v>
      </c>
      <c r="DGT77" s="66" t="s">
        <v>256</v>
      </c>
      <c r="DGU77" s="66" t="s">
        <v>220</v>
      </c>
      <c r="DGV77" s="66" t="s">
        <v>100</v>
      </c>
      <c r="DGW77" s="33" t="s">
        <v>105</v>
      </c>
      <c r="DGX77" s="66" t="s">
        <v>224</v>
      </c>
      <c r="DGY77" s="73">
        <v>11968</v>
      </c>
      <c r="DGZ77" s="74" t="s">
        <v>243</v>
      </c>
      <c r="DHA77" s="75">
        <v>89</v>
      </c>
      <c r="DHB77" s="66" t="s">
        <v>256</v>
      </c>
      <c r="DHC77" s="66" t="s">
        <v>220</v>
      </c>
      <c r="DHD77" s="66" t="s">
        <v>100</v>
      </c>
      <c r="DHE77" s="33" t="s">
        <v>105</v>
      </c>
      <c r="DHF77" s="66" t="s">
        <v>224</v>
      </c>
      <c r="DHG77" s="73">
        <v>11968</v>
      </c>
      <c r="DHH77" s="74" t="s">
        <v>243</v>
      </c>
      <c r="DHI77" s="75">
        <v>89</v>
      </c>
      <c r="DHJ77" s="66" t="s">
        <v>256</v>
      </c>
      <c r="DHK77" s="66" t="s">
        <v>220</v>
      </c>
      <c r="DHL77" s="66" t="s">
        <v>100</v>
      </c>
      <c r="DHM77" s="33" t="s">
        <v>105</v>
      </c>
      <c r="DHN77" s="66" t="s">
        <v>224</v>
      </c>
      <c r="DHO77" s="73">
        <v>11968</v>
      </c>
      <c r="DHP77" s="74" t="s">
        <v>243</v>
      </c>
      <c r="DHQ77" s="75">
        <v>89</v>
      </c>
      <c r="DHR77" s="66" t="s">
        <v>256</v>
      </c>
      <c r="DHS77" s="66" t="s">
        <v>220</v>
      </c>
      <c r="DHT77" s="66" t="s">
        <v>100</v>
      </c>
      <c r="DHU77" s="33" t="s">
        <v>105</v>
      </c>
      <c r="DHV77" s="66" t="s">
        <v>224</v>
      </c>
      <c r="DHW77" s="73">
        <v>11968</v>
      </c>
      <c r="DHX77" s="74" t="s">
        <v>243</v>
      </c>
      <c r="DHY77" s="75">
        <v>89</v>
      </c>
      <c r="DHZ77" s="66" t="s">
        <v>256</v>
      </c>
      <c r="DIA77" s="66" t="s">
        <v>220</v>
      </c>
      <c r="DIB77" s="66" t="s">
        <v>100</v>
      </c>
      <c r="DIC77" s="33" t="s">
        <v>105</v>
      </c>
      <c r="DID77" s="66" t="s">
        <v>224</v>
      </c>
      <c r="DIE77" s="73">
        <v>11968</v>
      </c>
      <c r="DIF77" s="74" t="s">
        <v>243</v>
      </c>
      <c r="DIG77" s="75">
        <v>89</v>
      </c>
      <c r="DIH77" s="66" t="s">
        <v>256</v>
      </c>
      <c r="DII77" s="66" t="s">
        <v>220</v>
      </c>
      <c r="DIJ77" s="66" t="s">
        <v>100</v>
      </c>
      <c r="DIK77" s="33" t="s">
        <v>105</v>
      </c>
      <c r="DIL77" s="66" t="s">
        <v>224</v>
      </c>
      <c r="DIM77" s="73">
        <v>11968</v>
      </c>
      <c r="DIN77" s="74" t="s">
        <v>243</v>
      </c>
      <c r="DIO77" s="75">
        <v>89</v>
      </c>
      <c r="DIP77" s="66" t="s">
        <v>256</v>
      </c>
      <c r="DIQ77" s="66" t="s">
        <v>220</v>
      </c>
      <c r="DIR77" s="66" t="s">
        <v>100</v>
      </c>
      <c r="DIS77" s="33" t="s">
        <v>105</v>
      </c>
      <c r="DIT77" s="66" t="s">
        <v>224</v>
      </c>
      <c r="DIU77" s="73">
        <v>11968</v>
      </c>
      <c r="DIV77" s="74" t="s">
        <v>243</v>
      </c>
      <c r="DIW77" s="75">
        <v>89</v>
      </c>
      <c r="DIX77" s="66" t="s">
        <v>256</v>
      </c>
      <c r="DIY77" s="66" t="s">
        <v>220</v>
      </c>
      <c r="DIZ77" s="66" t="s">
        <v>100</v>
      </c>
      <c r="DJA77" s="33" t="s">
        <v>105</v>
      </c>
      <c r="DJB77" s="66" t="s">
        <v>224</v>
      </c>
      <c r="DJC77" s="73">
        <v>11968</v>
      </c>
      <c r="DJD77" s="74" t="s">
        <v>243</v>
      </c>
      <c r="DJE77" s="75">
        <v>89</v>
      </c>
      <c r="DJF77" s="66" t="s">
        <v>256</v>
      </c>
      <c r="DJG77" s="66" t="s">
        <v>220</v>
      </c>
      <c r="DJH77" s="66" t="s">
        <v>100</v>
      </c>
      <c r="DJI77" s="33" t="s">
        <v>105</v>
      </c>
      <c r="DJJ77" s="66" t="s">
        <v>224</v>
      </c>
      <c r="DJK77" s="73">
        <v>11968</v>
      </c>
      <c r="DJL77" s="74" t="s">
        <v>243</v>
      </c>
      <c r="DJM77" s="75">
        <v>89</v>
      </c>
      <c r="DJN77" s="66" t="s">
        <v>256</v>
      </c>
      <c r="DJO77" s="66" t="s">
        <v>220</v>
      </c>
      <c r="DJP77" s="66" t="s">
        <v>100</v>
      </c>
      <c r="DJQ77" s="33" t="s">
        <v>105</v>
      </c>
      <c r="DJR77" s="66" t="s">
        <v>224</v>
      </c>
      <c r="DJS77" s="73">
        <v>11968</v>
      </c>
      <c r="DJT77" s="74" t="s">
        <v>243</v>
      </c>
      <c r="DJU77" s="75">
        <v>89</v>
      </c>
      <c r="DJV77" s="66" t="s">
        <v>256</v>
      </c>
      <c r="DJW77" s="66" t="s">
        <v>220</v>
      </c>
      <c r="DJX77" s="66" t="s">
        <v>100</v>
      </c>
      <c r="DJY77" s="33" t="s">
        <v>105</v>
      </c>
      <c r="DJZ77" s="66" t="s">
        <v>224</v>
      </c>
      <c r="DKA77" s="73">
        <v>11968</v>
      </c>
      <c r="DKB77" s="74" t="s">
        <v>243</v>
      </c>
      <c r="DKC77" s="75">
        <v>89</v>
      </c>
      <c r="DKD77" s="66" t="s">
        <v>256</v>
      </c>
      <c r="DKE77" s="66" t="s">
        <v>220</v>
      </c>
      <c r="DKF77" s="66" t="s">
        <v>100</v>
      </c>
      <c r="DKG77" s="33" t="s">
        <v>105</v>
      </c>
      <c r="DKH77" s="66" t="s">
        <v>224</v>
      </c>
      <c r="DKI77" s="73">
        <v>11968</v>
      </c>
      <c r="DKJ77" s="74" t="s">
        <v>243</v>
      </c>
      <c r="DKK77" s="75">
        <v>89</v>
      </c>
      <c r="DKL77" s="66" t="s">
        <v>256</v>
      </c>
      <c r="DKM77" s="66" t="s">
        <v>220</v>
      </c>
      <c r="DKN77" s="66" t="s">
        <v>100</v>
      </c>
      <c r="DKO77" s="33" t="s">
        <v>105</v>
      </c>
      <c r="DKP77" s="66" t="s">
        <v>224</v>
      </c>
      <c r="DKQ77" s="73">
        <v>11968</v>
      </c>
      <c r="DKR77" s="74" t="s">
        <v>243</v>
      </c>
      <c r="DKS77" s="75">
        <v>89</v>
      </c>
      <c r="DKT77" s="66" t="s">
        <v>256</v>
      </c>
      <c r="DKU77" s="66" t="s">
        <v>220</v>
      </c>
      <c r="DKV77" s="66" t="s">
        <v>100</v>
      </c>
      <c r="DKW77" s="33" t="s">
        <v>105</v>
      </c>
      <c r="DKX77" s="66" t="s">
        <v>224</v>
      </c>
      <c r="DKY77" s="73">
        <v>11968</v>
      </c>
      <c r="DKZ77" s="74" t="s">
        <v>243</v>
      </c>
      <c r="DLA77" s="75">
        <v>89</v>
      </c>
      <c r="DLB77" s="66" t="s">
        <v>256</v>
      </c>
      <c r="DLC77" s="66" t="s">
        <v>220</v>
      </c>
      <c r="DLD77" s="66" t="s">
        <v>100</v>
      </c>
      <c r="DLE77" s="33" t="s">
        <v>105</v>
      </c>
      <c r="DLF77" s="66" t="s">
        <v>224</v>
      </c>
      <c r="DLG77" s="73">
        <v>11968</v>
      </c>
      <c r="DLH77" s="74" t="s">
        <v>243</v>
      </c>
      <c r="DLI77" s="75">
        <v>89</v>
      </c>
      <c r="DLJ77" s="66" t="s">
        <v>256</v>
      </c>
      <c r="DLK77" s="66" t="s">
        <v>220</v>
      </c>
      <c r="DLL77" s="66" t="s">
        <v>100</v>
      </c>
      <c r="DLM77" s="33" t="s">
        <v>105</v>
      </c>
      <c r="DLN77" s="66" t="s">
        <v>224</v>
      </c>
      <c r="DLO77" s="73">
        <v>11968</v>
      </c>
      <c r="DLP77" s="74" t="s">
        <v>243</v>
      </c>
      <c r="DLQ77" s="75">
        <v>89</v>
      </c>
      <c r="DLR77" s="66" t="s">
        <v>256</v>
      </c>
      <c r="DLS77" s="66" t="s">
        <v>220</v>
      </c>
      <c r="DLT77" s="66" t="s">
        <v>100</v>
      </c>
      <c r="DLU77" s="33" t="s">
        <v>105</v>
      </c>
      <c r="DLV77" s="66" t="s">
        <v>224</v>
      </c>
      <c r="DLW77" s="73">
        <v>11968</v>
      </c>
      <c r="DLX77" s="74" t="s">
        <v>243</v>
      </c>
      <c r="DLY77" s="75">
        <v>89</v>
      </c>
      <c r="DLZ77" s="66" t="s">
        <v>256</v>
      </c>
      <c r="DMA77" s="66" t="s">
        <v>220</v>
      </c>
      <c r="DMB77" s="66" t="s">
        <v>100</v>
      </c>
      <c r="DMC77" s="33" t="s">
        <v>105</v>
      </c>
      <c r="DMD77" s="66" t="s">
        <v>224</v>
      </c>
      <c r="DME77" s="73">
        <v>11968</v>
      </c>
      <c r="DMF77" s="74" t="s">
        <v>243</v>
      </c>
      <c r="DMG77" s="75">
        <v>89</v>
      </c>
      <c r="DMH77" s="66" t="s">
        <v>256</v>
      </c>
      <c r="DMI77" s="66" t="s">
        <v>220</v>
      </c>
      <c r="DMJ77" s="66" t="s">
        <v>100</v>
      </c>
      <c r="DMK77" s="33" t="s">
        <v>105</v>
      </c>
      <c r="DML77" s="66" t="s">
        <v>224</v>
      </c>
      <c r="DMM77" s="73">
        <v>11968</v>
      </c>
      <c r="DMN77" s="74" t="s">
        <v>243</v>
      </c>
      <c r="DMO77" s="75">
        <v>89</v>
      </c>
      <c r="DMP77" s="66" t="s">
        <v>256</v>
      </c>
      <c r="DMQ77" s="66" t="s">
        <v>220</v>
      </c>
      <c r="DMR77" s="66" t="s">
        <v>100</v>
      </c>
      <c r="DMS77" s="33" t="s">
        <v>105</v>
      </c>
      <c r="DMT77" s="66" t="s">
        <v>224</v>
      </c>
      <c r="DMU77" s="73">
        <v>11968</v>
      </c>
      <c r="DMV77" s="74" t="s">
        <v>243</v>
      </c>
      <c r="DMW77" s="75">
        <v>89</v>
      </c>
      <c r="DMX77" s="66" t="s">
        <v>256</v>
      </c>
      <c r="DMY77" s="66" t="s">
        <v>220</v>
      </c>
      <c r="DMZ77" s="66" t="s">
        <v>100</v>
      </c>
      <c r="DNA77" s="33" t="s">
        <v>105</v>
      </c>
      <c r="DNB77" s="66" t="s">
        <v>224</v>
      </c>
      <c r="DNC77" s="73">
        <v>11968</v>
      </c>
      <c r="DND77" s="74" t="s">
        <v>243</v>
      </c>
      <c r="DNE77" s="75">
        <v>89</v>
      </c>
      <c r="DNF77" s="66" t="s">
        <v>256</v>
      </c>
      <c r="DNG77" s="66" t="s">
        <v>220</v>
      </c>
      <c r="DNH77" s="66" t="s">
        <v>100</v>
      </c>
      <c r="DNI77" s="33" t="s">
        <v>105</v>
      </c>
      <c r="DNJ77" s="66" t="s">
        <v>224</v>
      </c>
      <c r="DNK77" s="73">
        <v>11968</v>
      </c>
      <c r="DNL77" s="74" t="s">
        <v>243</v>
      </c>
      <c r="DNM77" s="75">
        <v>89</v>
      </c>
      <c r="DNN77" s="66" t="s">
        <v>256</v>
      </c>
      <c r="DNO77" s="66" t="s">
        <v>220</v>
      </c>
      <c r="DNP77" s="66" t="s">
        <v>100</v>
      </c>
      <c r="DNQ77" s="33" t="s">
        <v>105</v>
      </c>
      <c r="DNR77" s="66" t="s">
        <v>224</v>
      </c>
      <c r="DNS77" s="73">
        <v>11968</v>
      </c>
      <c r="DNT77" s="74" t="s">
        <v>243</v>
      </c>
      <c r="DNU77" s="75">
        <v>89</v>
      </c>
      <c r="DNV77" s="66" t="s">
        <v>256</v>
      </c>
      <c r="DNW77" s="66" t="s">
        <v>220</v>
      </c>
      <c r="DNX77" s="66" t="s">
        <v>100</v>
      </c>
      <c r="DNY77" s="33" t="s">
        <v>105</v>
      </c>
      <c r="DNZ77" s="66" t="s">
        <v>224</v>
      </c>
      <c r="DOA77" s="73">
        <v>11968</v>
      </c>
      <c r="DOB77" s="74" t="s">
        <v>243</v>
      </c>
      <c r="DOC77" s="75">
        <v>89</v>
      </c>
      <c r="DOD77" s="66" t="s">
        <v>256</v>
      </c>
      <c r="DOE77" s="66" t="s">
        <v>220</v>
      </c>
      <c r="DOF77" s="66" t="s">
        <v>100</v>
      </c>
      <c r="DOG77" s="33" t="s">
        <v>105</v>
      </c>
      <c r="DOH77" s="66" t="s">
        <v>224</v>
      </c>
      <c r="DOI77" s="73">
        <v>11968</v>
      </c>
      <c r="DOJ77" s="74" t="s">
        <v>243</v>
      </c>
      <c r="DOK77" s="75">
        <v>89</v>
      </c>
      <c r="DOL77" s="66" t="s">
        <v>256</v>
      </c>
      <c r="DOM77" s="66" t="s">
        <v>220</v>
      </c>
      <c r="DON77" s="66" t="s">
        <v>100</v>
      </c>
      <c r="DOO77" s="33" t="s">
        <v>105</v>
      </c>
      <c r="DOP77" s="66" t="s">
        <v>224</v>
      </c>
      <c r="DOQ77" s="73">
        <v>11968</v>
      </c>
      <c r="DOR77" s="74" t="s">
        <v>243</v>
      </c>
      <c r="DOS77" s="75">
        <v>89</v>
      </c>
      <c r="DOT77" s="66" t="s">
        <v>256</v>
      </c>
      <c r="DOU77" s="66" t="s">
        <v>220</v>
      </c>
      <c r="DOV77" s="66" t="s">
        <v>100</v>
      </c>
      <c r="DOW77" s="33" t="s">
        <v>105</v>
      </c>
      <c r="DOX77" s="66" t="s">
        <v>224</v>
      </c>
      <c r="DOY77" s="73">
        <v>11968</v>
      </c>
      <c r="DOZ77" s="74" t="s">
        <v>243</v>
      </c>
      <c r="DPA77" s="75">
        <v>89</v>
      </c>
      <c r="DPB77" s="66" t="s">
        <v>256</v>
      </c>
      <c r="DPC77" s="66" t="s">
        <v>220</v>
      </c>
      <c r="DPD77" s="66" t="s">
        <v>100</v>
      </c>
      <c r="DPE77" s="33" t="s">
        <v>105</v>
      </c>
      <c r="DPF77" s="66" t="s">
        <v>224</v>
      </c>
      <c r="DPG77" s="73">
        <v>11968</v>
      </c>
      <c r="DPH77" s="74" t="s">
        <v>243</v>
      </c>
      <c r="DPI77" s="75">
        <v>89</v>
      </c>
      <c r="DPJ77" s="66" t="s">
        <v>256</v>
      </c>
      <c r="DPK77" s="66" t="s">
        <v>220</v>
      </c>
      <c r="DPL77" s="66" t="s">
        <v>100</v>
      </c>
      <c r="DPM77" s="33" t="s">
        <v>105</v>
      </c>
      <c r="DPN77" s="66" t="s">
        <v>224</v>
      </c>
      <c r="DPO77" s="73">
        <v>11968</v>
      </c>
      <c r="DPP77" s="74" t="s">
        <v>243</v>
      </c>
      <c r="DPQ77" s="75">
        <v>89</v>
      </c>
      <c r="DPR77" s="66" t="s">
        <v>256</v>
      </c>
      <c r="DPS77" s="66" t="s">
        <v>220</v>
      </c>
      <c r="DPT77" s="66" t="s">
        <v>100</v>
      </c>
      <c r="DPU77" s="33" t="s">
        <v>105</v>
      </c>
      <c r="DPV77" s="66" t="s">
        <v>224</v>
      </c>
      <c r="DPW77" s="73">
        <v>11968</v>
      </c>
      <c r="DPX77" s="74" t="s">
        <v>243</v>
      </c>
      <c r="DPY77" s="75">
        <v>89</v>
      </c>
      <c r="DPZ77" s="66" t="s">
        <v>256</v>
      </c>
      <c r="DQA77" s="66" t="s">
        <v>220</v>
      </c>
      <c r="DQB77" s="66" t="s">
        <v>100</v>
      </c>
      <c r="DQC77" s="33" t="s">
        <v>105</v>
      </c>
      <c r="DQD77" s="66" t="s">
        <v>224</v>
      </c>
      <c r="DQE77" s="73">
        <v>11968</v>
      </c>
      <c r="DQF77" s="74" t="s">
        <v>243</v>
      </c>
      <c r="DQG77" s="75">
        <v>89</v>
      </c>
      <c r="DQH77" s="66" t="s">
        <v>256</v>
      </c>
      <c r="DQI77" s="66" t="s">
        <v>220</v>
      </c>
      <c r="DQJ77" s="66" t="s">
        <v>100</v>
      </c>
      <c r="DQK77" s="33" t="s">
        <v>105</v>
      </c>
      <c r="DQL77" s="66" t="s">
        <v>224</v>
      </c>
      <c r="DQM77" s="73">
        <v>11968</v>
      </c>
      <c r="DQN77" s="74" t="s">
        <v>243</v>
      </c>
      <c r="DQO77" s="75">
        <v>89</v>
      </c>
      <c r="DQP77" s="66" t="s">
        <v>256</v>
      </c>
      <c r="DQQ77" s="66" t="s">
        <v>220</v>
      </c>
      <c r="DQR77" s="66" t="s">
        <v>100</v>
      </c>
      <c r="DQS77" s="33" t="s">
        <v>105</v>
      </c>
      <c r="DQT77" s="66" t="s">
        <v>224</v>
      </c>
      <c r="DQU77" s="73">
        <v>11968</v>
      </c>
      <c r="DQV77" s="74" t="s">
        <v>243</v>
      </c>
      <c r="DQW77" s="75">
        <v>89</v>
      </c>
      <c r="DQX77" s="66" t="s">
        <v>256</v>
      </c>
      <c r="DQY77" s="66" t="s">
        <v>220</v>
      </c>
      <c r="DQZ77" s="66" t="s">
        <v>100</v>
      </c>
      <c r="DRA77" s="33" t="s">
        <v>105</v>
      </c>
      <c r="DRB77" s="66" t="s">
        <v>224</v>
      </c>
      <c r="DRC77" s="73">
        <v>11968</v>
      </c>
      <c r="DRD77" s="74" t="s">
        <v>243</v>
      </c>
      <c r="DRE77" s="75">
        <v>89</v>
      </c>
      <c r="DRF77" s="66" t="s">
        <v>256</v>
      </c>
      <c r="DRG77" s="66" t="s">
        <v>220</v>
      </c>
      <c r="DRH77" s="66" t="s">
        <v>100</v>
      </c>
      <c r="DRI77" s="33" t="s">
        <v>105</v>
      </c>
      <c r="DRJ77" s="66" t="s">
        <v>224</v>
      </c>
      <c r="DRK77" s="73">
        <v>11968</v>
      </c>
      <c r="DRL77" s="74" t="s">
        <v>243</v>
      </c>
      <c r="DRM77" s="75">
        <v>89</v>
      </c>
      <c r="DRN77" s="66" t="s">
        <v>256</v>
      </c>
      <c r="DRO77" s="66" t="s">
        <v>220</v>
      </c>
      <c r="DRP77" s="66" t="s">
        <v>100</v>
      </c>
      <c r="DRQ77" s="33" t="s">
        <v>105</v>
      </c>
      <c r="DRR77" s="66" t="s">
        <v>224</v>
      </c>
      <c r="DRS77" s="73">
        <v>11968</v>
      </c>
      <c r="DRT77" s="74" t="s">
        <v>243</v>
      </c>
      <c r="DRU77" s="75">
        <v>89</v>
      </c>
      <c r="DRV77" s="66" t="s">
        <v>256</v>
      </c>
      <c r="DRW77" s="66" t="s">
        <v>220</v>
      </c>
      <c r="DRX77" s="66" t="s">
        <v>100</v>
      </c>
      <c r="DRY77" s="33" t="s">
        <v>105</v>
      </c>
      <c r="DRZ77" s="66" t="s">
        <v>224</v>
      </c>
      <c r="DSA77" s="73">
        <v>11968</v>
      </c>
      <c r="DSB77" s="74" t="s">
        <v>243</v>
      </c>
      <c r="DSC77" s="75">
        <v>89</v>
      </c>
      <c r="DSD77" s="66" t="s">
        <v>256</v>
      </c>
      <c r="DSE77" s="66" t="s">
        <v>220</v>
      </c>
      <c r="DSF77" s="66" t="s">
        <v>100</v>
      </c>
      <c r="DSG77" s="33" t="s">
        <v>105</v>
      </c>
      <c r="DSH77" s="66" t="s">
        <v>224</v>
      </c>
      <c r="DSI77" s="73">
        <v>11968</v>
      </c>
      <c r="DSJ77" s="74" t="s">
        <v>243</v>
      </c>
      <c r="DSK77" s="75">
        <v>89</v>
      </c>
      <c r="DSL77" s="66" t="s">
        <v>256</v>
      </c>
      <c r="DSM77" s="66" t="s">
        <v>220</v>
      </c>
      <c r="DSN77" s="66" t="s">
        <v>100</v>
      </c>
      <c r="DSO77" s="33" t="s">
        <v>105</v>
      </c>
      <c r="DSP77" s="66" t="s">
        <v>224</v>
      </c>
      <c r="DSQ77" s="73">
        <v>11968</v>
      </c>
      <c r="DSR77" s="74" t="s">
        <v>243</v>
      </c>
      <c r="DSS77" s="75">
        <v>89</v>
      </c>
      <c r="DST77" s="66" t="s">
        <v>256</v>
      </c>
      <c r="DSU77" s="66" t="s">
        <v>220</v>
      </c>
      <c r="DSV77" s="66" t="s">
        <v>100</v>
      </c>
      <c r="DSW77" s="33" t="s">
        <v>105</v>
      </c>
      <c r="DSX77" s="66" t="s">
        <v>224</v>
      </c>
      <c r="DSY77" s="73">
        <v>11968</v>
      </c>
      <c r="DSZ77" s="74" t="s">
        <v>243</v>
      </c>
      <c r="DTA77" s="75">
        <v>89</v>
      </c>
      <c r="DTB77" s="66" t="s">
        <v>256</v>
      </c>
      <c r="DTC77" s="66" t="s">
        <v>220</v>
      </c>
      <c r="DTD77" s="66" t="s">
        <v>100</v>
      </c>
      <c r="DTE77" s="33" t="s">
        <v>105</v>
      </c>
      <c r="DTF77" s="66" t="s">
        <v>224</v>
      </c>
      <c r="DTG77" s="73">
        <v>11968</v>
      </c>
      <c r="DTH77" s="74" t="s">
        <v>243</v>
      </c>
      <c r="DTI77" s="75">
        <v>89</v>
      </c>
      <c r="DTJ77" s="66" t="s">
        <v>256</v>
      </c>
      <c r="DTK77" s="66" t="s">
        <v>220</v>
      </c>
      <c r="DTL77" s="66" t="s">
        <v>100</v>
      </c>
      <c r="DTM77" s="33" t="s">
        <v>105</v>
      </c>
      <c r="DTN77" s="66" t="s">
        <v>224</v>
      </c>
      <c r="DTO77" s="73">
        <v>11968</v>
      </c>
      <c r="DTP77" s="74" t="s">
        <v>243</v>
      </c>
      <c r="DTQ77" s="75">
        <v>89</v>
      </c>
      <c r="DTR77" s="66" t="s">
        <v>256</v>
      </c>
      <c r="DTS77" s="66" t="s">
        <v>220</v>
      </c>
      <c r="DTT77" s="66" t="s">
        <v>100</v>
      </c>
      <c r="DTU77" s="33" t="s">
        <v>105</v>
      </c>
      <c r="DTV77" s="66" t="s">
        <v>224</v>
      </c>
      <c r="DTW77" s="73">
        <v>11968</v>
      </c>
      <c r="DTX77" s="74" t="s">
        <v>243</v>
      </c>
      <c r="DTY77" s="75">
        <v>89</v>
      </c>
      <c r="DTZ77" s="66" t="s">
        <v>256</v>
      </c>
      <c r="DUA77" s="66" t="s">
        <v>220</v>
      </c>
      <c r="DUB77" s="66" t="s">
        <v>100</v>
      </c>
      <c r="DUC77" s="33" t="s">
        <v>105</v>
      </c>
      <c r="DUD77" s="66" t="s">
        <v>224</v>
      </c>
      <c r="DUE77" s="73">
        <v>11968</v>
      </c>
      <c r="DUF77" s="74" t="s">
        <v>243</v>
      </c>
      <c r="DUG77" s="75">
        <v>89</v>
      </c>
      <c r="DUH77" s="66" t="s">
        <v>256</v>
      </c>
      <c r="DUI77" s="66" t="s">
        <v>220</v>
      </c>
      <c r="DUJ77" s="66" t="s">
        <v>100</v>
      </c>
      <c r="DUK77" s="33" t="s">
        <v>105</v>
      </c>
      <c r="DUL77" s="66" t="s">
        <v>224</v>
      </c>
      <c r="DUM77" s="73">
        <v>11968</v>
      </c>
      <c r="DUN77" s="74" t="s">
        <v>243</v>
      </c>
      <c r="DUO77" s="75">
        <v>89</v>
      </c>
      <c r="DUP77" s="66" t="s">
        <v>256</v>
      </c>
      <c r="DUQ77" s="66" t="s">
        <v>220</v>
      </c>
      <c r="DUR77" s="66" t="s">
        <v>100</v>
      </c>
      <c r="DUS77" s="33" t="s">
        <v>105</v>
      </c>
      <c r="DUT77" s="66" t="s">
        <v>224</v>
      </c>
      <c r="DUU77" s="73">
        <v>11968</v>
      </c>
      <c r="DUV77" s="74" t="s">
        <v>243</v>
      </c>
      <c r="DUW77" s="75">
        <v>89</v>
      </c>
      <c r="DUX77" s="66" t="s">
        <v>256</v>
      </c>
      <c r="DUY77" s="66" t="s">
        <v>220</v>
      </c>
      <c r="DUZ77" s="66" t="s">
        <v>100</v>
      </c>
      <c r="DVA77" s="33" t="s">
        <v>105</v>
      </c>
      <c r="DVB77" s="66" t="s">
        <v>224</v>
      </c>
      <c r="DVC77" s="73">
        <v>11968</v>
      </c>
      <c r="DVD77" s="74" t="s">
        <v>243</v>
      </c>
      <c r="DVE77" s="75">
        <v>89</v>
      </c>
      <c r="DVF77" s="66" t="s">
        <v>256</v>
      </c>
      <c r="DVG77" s="66" t="s">
        <v>220</v>
      </c>
      <c r="DVH77" s="66" t="s">
        <v>100</v>
      </c>
      <c r="DVI77" s="33" t="s">
        <v>105</v>
      </c>
      <c r="DVJ77" s="66" t="s">
        <v>224</v>
      </c>
      <c r="DVK77" s="73">
        <v>11968</v>
      </c>
      <c r="DVL77" s="74" t="s">
        <v>243</v>
      </c>
      <c r="DVM77" s="75">
        <v>89</v>
      </c>
      <c r="DVN77" s="66" t="s">
        <v>256</v>
      </c>
      <c r="DVO77" s="66" t="s">
        <v>220</v>
      </c>
      <c r="DVP77" s="66" t="s">
        <v>100</v>
      </c>
      <c r="DVQ77" s="33" t="s">
        <v>105</v>
      </c>
      <c r="DVR77" s="66" t="s">
        <v>224</v>
      </c>
      <c r="DVS77" s="73">
        <v>11968</v>
      </c>
      <c r="DVT77" s="74" t="s">
        <v>243</v>
      </c>
      <c r="DVU77" s="75">
        <v>89</v>
      </c>
      <c r="DVV77" s="66" t="s">
        <v>256</v>
      </c>
      <c r="DVW77" s="66" t="s">
        <v>220</v>
      </c>
      <c r="DVX77" s="66" t="s">
        <v>100</v>
      </c>
      <c r="DVY77" s="33" t="s">
        <v>105</v>
      </c>
      <c r="DVZ77" s="66" t="s">
        <v>224</v>
      </c>
      <c r="DWA77" s="73">
        <v>11968</v>
      </c>
      <c r="DWB77" s="74" t="s">
        <v>243</v>
      </c>
      <c r="DWC77" s="75">
        <v>89</v>
      </c>
      <c r="DWD77" s="66" t="s">
        <v>256</v>
      </c>
      <c r="DWE77" s="66" t="s">
        <v>220</v>
      </c>
      <c r="DWF77" s="66" t="s">
        <v>100</v>
      </c>
      <c r="DWG77" s="33" t="s">
        <v>105</v>
      </c>
      <c r="DWH77" s="66" t="s">
        <v>224</v>
      </c>
      <c r="DWI77" s="73">
        <v>11968</v>
      </c>
      <c r="DWJ77" s="74" t="s">
        <v>243</v>
      </c>
      <c r="DWK77" s="75">
        <v>89</v>
      </c>
      <c r="DWL77" s="66" t="s">
        <v>256</v>
      </c>
      <c r="DWM77" s="66" t="s">
        <v>220</v>
      </c>
      <c r="DWN77" s="66" t="s">
        <v>100</v>
      </c>
      <c r="DWO77" s="33" t="s">
        <v>105</v>
      </c>
      <c r="DWP77" s="66" t="s">
        <v>224</v>
      </c>
      <c r="DWQ77" s="73">
        <v>11968</v>
      </c>
      <c r="DWR77" s="74" t="s">
        <v>243</v>
      </c>
      <c r="DWS77" s="75">
        <v>89</v>
      </c>
      <c r="DWT77" s="66" t="s">
        <v>256</v>
      </c>
      <c r="DWU77" s="66" t="s">
        <v>220</v>
      </c>
      <c r="DWV77" s="66" t="s">
        <v>100</v>
      </c>
      <c r="DWW77" s="33" t="s">
        <v>105</v>
      </c>
      <c r="DWX77" s="66" t="s">
        <v>224</v>
      </c>
      <c r="DWY77" s="73">
        <v>11968</v>
      </c>
      <c r="DWZ77" s="74" t="s">
        <v>243</v>
      </c>
      <c r="DXA77" s="75">
        <v>89</v>
      </c>
      <c r="DXB77" s="66" t="s">
        <v>256</v>
      </c>
      <c r="DXC77" s="66" t="s">
        <v>220</v>
      </c>
      <c r="DXD77" s="66" t="s">
        <v>100</v>
      </c>
      <c r="DXE77" s="33" t="s">
        <v>105</v>
      </c>
      <c r="DXF77" s="66" t="s">
        <v>224</v>
      </c>
      <c r="DXG77" s="73">
        <v>11968</v>
      </c>
      <c r="DXH77" s="74" t="s">
        <v>243</v>
      </c>
      <c r="DXI77" s="75">
        <v>89</v>
      </c>
      <c r="DXJ77" s="66" t="s">
        <v>256</v>
      </c>
      <c r="DXK77" s="66" t="s">
        <v>220</v>
      </c>
      <c r="DXL77" s="66" t="s">
        <v>100</v>
      </c>
      <c r="DXM77" s="33" t="s">
        <v>105</v>
      </c>
      <c r="DXN77" s="66" t="s">
        <v>224</v>
      </c>
      <c r="DXO77" s="73">
        <v>11968</v>
      </c>
      <c r="DXP77" s="74" t="s">
        <v>243</v>
      </c>
      <c r="DXQ77" s="75">
        <v>89</v>
      </c>
      <c r="DXR77" s="66" t="s">
        <v>256</v>
      </c>
      <c r="DXS77" s="66" t="s">
        <v>220</v>
      </c>
      <c r="DXT77" s="66" t="s">
        <v>100</v>
      </c>
      <c r="DXU77" s="33" t="s">
        <v>105</v>
      </c>
      <c r="DXV77" s="66" t="s">
        <v>224</v>
      </c>
      <c r="DXW77" s="73">
        <v>11968</v>
      </c>
      <c r="DXX77" s="74" t="s">
        <v>243</v>
      </c>
      <c r="DXY77" s="75">
        <v>89</v>
      </c>
      <c r="DXZ77" s="66" t="s">
        <v>256</v>
      </c>
      <c r="DYA77" s="66" t="s">
        <v>220</v>
      </c>
      <c r="DYB77" s="66" t="s">
        <v>100</v>
      </c>
      <c r="DYC77" s="33" t="s">
        <v>105</v>
      </c>
      <c r="DYD77" s="66" t="s">
        <v>224</v>
      </c>
      <c r="DYE77" s="73">
        <v>11968</v>
      </c>
      <c r="DYF77" s="74" t="s">
        <v>243</v>
      </c>
      <c r="DYG77" s="75">
        <v>89</v>
      </c>
      <c r="DYH77" s="66" t="s">
        <v>256</v>
      </c>
      <c r="DYI77" s="66" t="s">
        <v>220</v>
      </c>
      <c r="DYJ77" s="66" t="s">
        <v>100</v>
      </c>
      <c r="DYK77" s="33" t="s">
        <v>105</v>
      </c>
      <c r="DYL77" s="66" t="s">
        <v>224</v>
      </c>
      <c r="DYM77" s="73">
        <v>11968</v>
      </c>
      <c r="DYN77" s="74" t="s">
        <v>243</v>
      </c>
      <c r="DYO77" s="75">
        <v>89</v>
      </c>
      <c r="DYP77" s="66" t="s">
        <v>256</v>
      </c>
      <c r="DYQ77" s="66" t="s">
        <v>220</v>
      </c>
      <c r="DYR77" s="66" t="s">
        <v>100</v>
      </c>
      <c r="DYS77" s="33" t="s">
        <v>105</v>
      </c>
      <c r="DYT77" s="66" t="s">
        <v>224</v>
      </c>
      <c r="DYU77" s="73">
        <v>11968</v>
      </c>
      <c r="DYV77" s="74" t="s">
        <v>243</v>
      </c>
      <c r="DYW77" s="75">
        <v>89</v>
      </c>
      <c r="DYX77" s="66" t="s">
        <v>256</v>
      </c>
      <c r="DYY77" s="66" t="s">
        <v>220</v>
      </c>
      <c r="DYZ77" s="66" t="s">
        <v>100</v>
      </c>
      <c r="DZA77" s="33" t="s">
        <v>105</v>
      </c>
      <c r="DZB77" s="66" t="s">
        <v>224</v>
      </c>
      <c r="DZC77" s="73">
        <v>11968</v>
      </c>
      <c r="DZD77" s="74" t="s">
        <v>243</v>
      </c>
      <c r="DZE77" s="75">
        <v>89</v>
      </c>
      <c r="DZF77" s="66" t="s">
        <v>256</v>
      </c>
      <c r="DZG77" s="66" t="s">
        <v>220</v>
      </c>
      <c r="DZH77" s="66" t="s">
        <v>100</v>
      </c>
      <c r="DZI77" s="33" t="s">
        <v>105</v>
      </c>
      <c r="DZJ77" s="66" t="s">
        <v>224</v>
      </c>
      <c r="DZK77" s="73">
        <v>11968</v>
      </c>
      <c r="DZL77" s="74" t="s">
        <v>243</v>
      </c>
      <c r="DZM77" s="75">
        <v>89</v>
      </c>
      <c r="DZN77" s="66" t="s">
        <v>256</v>
      </c>
      <c r="DZO77" s="66" t="s">
        <v>220</v>
      </c>
      <c r="DZP77" s="66" t="s">
        <v>100</v>
      </c>
      <c r="DZQ77" s="33" t="s">
        <v>105</v>
      </c>
      <c r="DZR77" s="66" t="s">
        <v>224</v>
      </c>
      <c r="DZS77" s="73">
        <v>11968</v>
      </c>
      <c r="DZT77" s="74" t="s">
        <v>243</v>
      </c>
      <c r="DZU77" s="75">
        <v>89</v>
      </c>
      <c r="DZV77" s="66" t="s">
        <v>256</v>
      </c>
      <c r="DZW77" s="66" t="s">
        <v>220</v>
      </c>
      <c r="DZX77" s="66" t="s">
        <v>100</v>
      </c>
      <c r="DZY77" s="33" t="s">
        <v>105</v>
      </c>
      <c r="DZZ77" s="66" t="s">
        <v>224</v>
      </c>
      <c r="EAA77" s="73">
        <v>11968</v>
      </c>
      <c r="EAB77" s="74" t="s">
        <v>243</v>
      </c>
      <c r="EAC77" s="75">
        <v>89</v>
      </c>
      <c r="EAD77" s="66" t="s">
        <v>256</v>
      </c>
      <c r="EAE77" s="66" t="s">
        <v>220</v>
      </c>
      <c r="EAF77" s="66" t="s">
        <v>100</v>
      </c>
      <c r="EAG77" s="33" t="s">
        <v>105</v>
      </c>
      <c r="EAH77" s="66" t="s">
        <v>224</v>
      </c>
      <c r="EAI77" s="73">
        <v>11968</v>
      </c>
      <c r="EAJ77" s="74" t="s">
        <v>243</v>
      </c>
      <c r="EAK77" s="75">
        <v>89</v>
      </c>
      <c r="EAL77" s="66" t="s">
        <v>256</v>
      </c>
      <c r="EAM77" s="66" t="s">
        <v>220</v>
      </c>
      <c r="EAN77" s="66" t="s">
        <v>100</v>
      </c>
      <c r="EAO77" s="33" t="s">
        <v>105</v>
      </c>
      <c r="EAP77" s="66" t="s">
        <v>224</v>
      </c>
      <c r="EAQ77" s="73">
        <v>11968</v>
      </c>
      <c r="EAR77" s="74" t="s">
        <v>243</v>
      </c>
      <c r="EAS77" s="75">
        <v>89</v>
      </c>
      <c r="EAT77" s="66" t="s">
        <v>256</v>
      </c>
      <c r="EAU77" s="66" t="s">
        <v>220</v>
      </c>
      <c r="EAV77" s="66" t="s">
        <v>100</v>
      </c>
      <c r="EAW77" s="33" t="s">
        <v>105</v>
      </c>
      <c r="EAX77" s="66" t="s">
        <v>224</v>
      </c>
      <c r="EAY77" s="73">
        <v>11968</v>
      </c>
      <c r="EAZ77" s="74" t="s">
        <v>243</v>
      </c>
      <c r="EBA77" s="75">
        <v>89</v>
      </c>
      <c r="EBB77" s="66" t="s">
        <v>256</v>
      </c>
      <c r="EBC77" s="66" t="s">
        <v>220</v>
      </c>
      <c r="EBD77" s="66" t="s">
        <v>100</v>
      </c>
      <c r="EBE77" s="33" t="s">
        <v>105</v>
      </c>
      <c r="EBF77" s="66" t="s">
        <v>224</v>
      </c>
      <c r="EBG77" s="73">
        <v>11968</v>
      </c>
      <c r="EBH77" s="74" t="s">
        <v>243</v>
      </c>
      <c r="EBI77" s="75">
        <v>89</v>
      </c>
      <c r="EBJ77" s="66" t="s">
        <v>256</v>
      </c>
      <c r="EBK77" s="66" t="s">
        <v>220</v>
      </c>
      <c r="EBL77" s="66" t="s">
        <v>100</v>
      </c>
      <c r="EBM77" s="33" t="s">
        <v>105</v>
      </c>
      <c r="EBN77" s="66" t="s">
        <v>224</v>
      </c>
      <c r="EBO77" s="73">
        <v>11968</v>
      </c>
      <c r="EBP77" s="74" t="s">
        <v>243</v>
      </c>
      <c r="EBQ77" s="75">
        <v>89</v>
      </c>
      <c r="EBR77" s="66" t="s">
        <v>256</v>
      </c>
      <c r="EBS77" s="66" t="s">
        <v>220</v>
      </c>
      <c r="EBT77" s="66" t="s">
        <v>100</v>
      </c>
      <c r="EBU77" s="33" t="s">
        <v>105</v>
      </c>
      <c r="EBV77" s="66" t="s">
        <v>224</v>
      </c>
      <c r="EBW77" s="73">
        <v>11968</v>
      </c>
      <c r="EBX77" s="74" t="s">
        <v>243</v>
      </c>
      <c r="EBY77" s="75">
        <v>89</v>
      </c>
      <c r="EBZ77" s="66" t="s">
        <v>256</v>
      </c>
      <c r="ECA77" s="66" t="s">
        <v>220</v>
      </c>
      <c r="ECB77" s="66" t="s">
        <v>100</v>
      </c>
      <c r="ECC77" s="33" t="s">
        <v>105</v>
      </c>
      <c r="ECD77" s="66" t="s">
        <v>224</v>
      </c>
      <c r="ECE77" s="73">
        <v>11968</v>
      </c>
      <c r="ECF77" s="74" t="s">
        <v>243</v>
      </c>
      <c r="ECG77" s="75">
        <v>89</v>
      </c>
      <c r="ECH77" s="66" t="s">
        <v>256</v>
      </c>
      <c r="ECI77" s="66" t="s">
        <v>220</v>
      </c>
      <c r="ECJ77" s="66" t="s">
        <v>100</v>
      </c>
      <c r="ECK77" s="33" t="s">
        <v>105</v>
      </c>
      <c r="ECL77" s="66" t="s">
        <v>224</v>
      </c>
      <c r="ECM77" s="73">
        <v>11968</v>
      </c>
      <c r="ECN77" s="74" t="s">
        <v>243</v>
      </c>
      <c r="ECO77" s="75">
        <v>89</v>
      </c>
      <c r="ECP77" s="66" t="s">
        <v>256</v>
      </c>
      <c r="ECQ77" s="66" t="s">
        <v>220</v>
      </c>
      <c r="ECR77" s="66" t="s">
        <v>100</v>
      </c>
      <c r="ECS77" s="33" t="s">
        <v>105</v>
      </c>
      <c r="ECT77" s="66" t="s">
        <v>224</v>
      </c>
      <c r="ECU77" s="73">
        <v>11968</v>
      </c>
      <c r="ECV77" s="74" t="s">
        <v>243</v>
      </c>
      <c r="ECW77" s="75">
        <v>89</v>
      </c>
      <c r="ECX77" s="66" t="s">
        <v>256</v>
      </c>
      <c r="ECY77" s="66" t="s">
        <v>220</v>
      </c>
      <c r="ECZ77" s="66" t="s">
        <v>100</v>
      </c>
      <c r="EDA77" s="33" t="s">
        <v>105</v>
      </c>
      <c r="EDB77" s="66" t="s">
        <v>224</v>
      </c>
      <c r="EDC77" s="73">
        <v>11968</v>
      </c>
      <c r="EDD77" s="74" t="s">
        <v>243</v>
      </c>
      <c r="EDE77" s="75">
        <v>89</v>
      </c>
      <c r="EDF77" s="66" t="s">
        <v>256</v>
      </c>
      <c r="EDG77" s="66" t="s">
        <v>220</v>
      </c>
      <c r="EDH77" s="66" t="s">
        <v>100</v>
      </c>
      <c r="EDI77" s="33" t="s">
        <v>105</v>
      </c>
      <c r="EDJ77" s="66" t="s">
        <v>224</v>
      </c>
      <c r="EDK77" s="73">
        <v>11968</v>
      </c>
      <c r="EDL77" s="74" t="s">
        <v>243</v>
      </c>
      <c r="EDM77" s="75">
        <v>89</v>
      </c>
      <c r="EDN77" s="66" t="s">
        <v>256</v>
      </c>
      <c r="EDO77" s="66" t="s">
        <v>220</v>
      </c>
      <c r="EDP77" s="66" t="s">
        <v>100</v>
      </c>
      <c r="EDQ77" s="33" t="s">
        <v>105</v>
      </c>
      <c r="EDR77" s="66" t="s">
        <v>224</v>
      </c>
      <c r="EDS77" s="73">
        <v>11968</v>
      </c>
      <c r="EDT77" s="74" t="s">
        <v>243</v>
      </c>
      <c r="EDU77" s="75">
        <v>89</v>
      </c>
      <c r="EDV77" s="66" t="s">
        <v>256</v>
      </c>
      <c r="EDW77" s="66" t="s">
        <v>220</v>
      </c>
      <c r="EDX77" s="66" t="s">
        <v>100</v>
      </c>
      <c r="EDY77" s="33" t="s">
        <v>105</v>
      </c>
      <c r="EDZ77" s="66" t="s">
        <v>224</v>
      </c>
      <c r="EEA77" s="73">
        <v>11968</v>
      </c>
      <c r="EEB77" s="74" t="s">
        <v>243</v>
      </c>
      <c r="EEC77" s="75">
        <v>89</v>
      </c>
      <c r="EED77" s="66" t="s">
        <v>256</v>
      </c>
      <c r="EEE77" s="66" t="s">
        <v>220</v>
      </c>
      <c r="EEF77" s="66" t="s">
        <v>100</v>
      </c>
      <c r="EEG77" s="33" t="s">
        <v>105</v>
      </c>
      <c r="EEH77" s="66" t="s">
        <v>224</v>
      </c>
      <c r="EEI77" s="73">
        <v>11968</v>
      </c>
      <c r="EEJ77" s="74" t="s">
        <v>243</v>
      </c>
      <c r="EEK77" s="75">
        <v>89</v>
      </c>
      <c r="EEL77" s="66" t="s">
        <v>256</v>
      </c>
      <c r="EEM77" s="66" t="s">
        <v>220</v>
      </c>
      <c r="EEN77" s="66" t="s">
        <v>100</v>
      </c>
      <c r="EEO77" s="33" t="s">
        <v>105</v>
      </c>
      <c r="EEP77" s="66" t="s">
        <v>224</v>
      </c>
      <c r="EEQ77" s="73">
        <v>11968</v>
      </c>
      <c r="EER77" s="74" t="s">
        <v>243</v>
      </c>
      <c r="EES77" s="75">
        <v>89</v>
      </c>
      <c r="EET77" s="66" t="s">
        <v>256</v>
      </c>
      <c r="EEU77" s="66" t="s">
        <v>220</v>
      </c>
      <c r="EEV77" s="66" t="s">
        <v>100</v>
      </c>
      <c r="EEW77" s="33" t="s">
        <v>105</v>
      </c>
      <c r="EEX77" s="66" t="s">
        <v>224</v>
      </c>
      <c r="EEY77" s="73">
        <v>11968</v>
      </c>
      <c r="EEZ77" s="74" t="s">
        <v>243</v>
      </c>
      <c r="EFA77" s="75">
        <v>89</v>
      </c>
      <c r="EFB77" s="66" t="s">
        <v>256</v>
      </c>
      <c r="EFC77" s="66" t="s">
        <v>220</v>
      </c>
      <c r="EFD77" s="66" t="s">
        <v>100</v>
      </c>
      <c r="EFE77" s="33" t="s">
        <v>105</v>
      </c>
      <c r="EFF77" s="66" t="s">
        <v>224</v>
      </c>
      <c r="EFG77" s="73">
        <v>11968</v>
      </c>
      <c r="EFH77" s="74" t="s">
        <v>243</v>
      </c>
      <c r="EFI77" s="75">
        <v>89</v>
      </c>
      <c r="EFJ77" s="66" t="s">
        <v>256</v>
      </c>
      <c r="EFK77" s="66" t="s">
        <v>220</v>
      </c>
      <c r="EFL77" s="66" t="s">
        <v>100</v>
      </c>
      <c r="EFM77" s="33" t="s">
        <v>105</v>
      </c>
      <c r="EFN77" s="66" t="s">
        <v>224</v>
      </c>
      <c r="EFO77" s="73">
        <v>11968</v>
      </c>
      <c r="EFP77" s="74" t="s">
        <v>243</v>
      </c>
      <c r="EFQ77" s="75">
        <v>89</v>
      </c>
      <c r="EFR77" s="66" t="s">
        <v>256</v>
      </c>
      <c r="EFS77" s="66" t="s">
        <v>220</v>
      </c>
      <c r="EFT77" s="66" t="s">
        <v>100</v>
      </c>
      <c r="EFU77" s="33" t="s">
        <v>105</v>
      </c>
      <c r="EFV77" s="66" t="s">
        <v>224</v>
      </c>
      <c r="EFW77" s="73">
        <v>11968</v>
      </c>
      <c r="EFX77" s="74" t="s">
        <v>243</v>
      </c>
      <c r="EFY77" s="75">
        <v>89</v>
      </c>
      <c r="EFZ77" s="66" t="s">
        <v>256</v>
      </c>
      <c r="EGA77" s="66" t="s">
        <v>220</v>
      </c>
      <c r="EGB77" s="66" t="s">
        <v>100</v>
      </c>
      <c r="EGC77" s="33" t="s">
        <v>105</v>
      </c>
      <c r="EGD77" s="66" t="s">
        <v>224</v>
      </c>
      <c r="EGE77" s="73">
        <v>11968</v>
      </c>
      <c r="EGF77" s="74" t="s">
        <v>243</v>
      </c>
      <c r="EGG77" s="75">
        <v>89</v>
      </c>
      <c r="EGH77" s="66" t="s">
        <v>256</v>
      </c>
      <c r="EGI77" s="66" t="s">
        <v>220</v>
      </c>
      <c r="EGJ77" s="66" t="s">
        <v>100</v>
      </c>
      <c r="EGK77" s="33" t="s">
        <v>105</v>
      </c>
      <c r="EGL77" s="66" t="s">
        <v>224</v>
      </c>
      <c r="EGM77" s="73">
        <v>11968</v>
      </c>
      <c r="EGN77" s="74" t="s">
        <v>243</v>
      </c>
      <c r="EGO77" s="75">
        <v>89</v>
      </c>
      <c r="EGP77" s="66" t="s">
        <v>256</v>
      </c>
      <c r="EGQ77" s="66" t="s">
        <v>220</v>
      </c>
      <c r="EGR77" s="66" t="s">
        <v>100</v>
      </c>
      <c r="EGS77" s="33" t="s">
        <v>105</v>
      </c>
      <c r="EGT77" s="66" t="s">
        <v>224</v>
      </c>
      <c r="EGU77" s="73">
        <v>11968</v>
      </c>
      <c r="EGV77" s="74" t="s">
        <v>243</v>
      </c>
      <c r="EGW77" s="75">
        <v>89</v>
      </c>
      <c r="EGX77" s="66" t="s">
        <v>256</v>
      </c>
      <c r="EGY77" s="66" t="s">
        <v>220</v>
      </c>
      <c r="EGZ77" s="66" t="s">
        <v>100</v>
      </c>
      <c r="EHA77" s="33" t="s">
        <v>105</v>
      </c>
      <c r="EHB77" s="66" t="s">
        <v>224</v>
      </c>
      <c r="EHC77" s="73">
        <v>11968</v>
      </c>
      <c r="EHD77" s="74" t="s">
        <v>243</v>
      </c>
      <c r="EHE77" s="75">
        <v>89</v>
      </c>
      <c r="EHF77" s="66" t="s">
        <v>256</v>
      </c>
      <c r="EHG77" s="66" t="s">
        <v>220</v>
      </c>
      <c r="EHH77" s="66" t="s">
        <v>100</v>
      </c>
      <c r="EHI77" s="33" t="s">
        <v>105</v>
      </c>
      <c r="EHJ77" s="66" t="s">
        <v>224</v>
      </c>
      <c r="EHK77" s="73">
        <v>11968</v>
      </c>
      <c r="EHL77" s="74" t="s">
        <v>243</v>
      </c>
      <c r="EHM77" s="75">
        <v>89</v>
      </c>
      <c r="EHN77" s="66" t="s">
        <v>256</v>
      </c>
      <c r="EHO77" s="66" t="s">
        <v>220</v>
      </c>
      <c r="EHP77" s="66" t="s">
        <v>100</v>
      </c>
      <c r="EHQ77" s="33" t="s">
        <v>105</v>
      </c>
      <c r="EHR77" s="66" t="s">
        <v>224</v>
      </c>
      <c r="EHS77" s="73">
        <v>11968</v>
      </c>
      <c r="EHT77" s="74" t="s">
        <v>243</v>
      </c>
      <c r="EHU77" s="75">
        <v>89</v>
      </c>
      <c r="EHV77" s="66" t="s">
        <v>256</v>
      </c>
      <c r="EHW77" s="66" t="s">
        <v>220</v>
      </c>
      <c r="EHX77" s="66" t="s">
        <v>100</v>
      </c>
      <c r="EHY77" s="33" t="s">
        <v>105</v>
      </c>
      <c r="EHZ77" s="66" t="s">
        <v>224</v>
      </c>
      <c r="EIA77" s="73">
        <v>11968</v>
      </c>
      <c r="EIB77" s="74" t="s">
        <v>243</v>
      </c>
      <c r="EIC77" s="75">
        <v>89</v>
      </c>
      <c r="EID77" s="66" t="s">
        <v>256</v>
      </c>
      <c r="EIE77" s="66" t="s">
        <v>220</v>
      </c>
      <c r="EIF77" s="66" t="s">
        <v>100</v>
      </c>
      <c r="EIG77" s="33" t="s">
        <v>105</v>
      </c>
      <c r="EIH77" s="66" t="s">
        <v>224</v>
      </c>
      <c r="EII77" s="73">
        <v>11968</v>
      </c>
      <c r="EIJ77" s="74" t="s">
        <v>243</v>
      </c>
      <c r="EIK77" s="75">
        <v>89</v>
      </c>
      <c r="EIL77" s="66" t="s">
        <v>256</v>
      </c>
      <c r="EIM77" s="66" t="s">
        <v>220</v>
      </c>
      <c r="EIN77" s="66" t="s">
        <v>100</v>
      </c>
      <c r="EIO77" s="33" t="s">
        <v>105</v>
      </c>
      <c r="EIP77" s="66" t="s">
        <v>224</v>
      </c>
      <c r="EIQ77" s="73">
        <v>11968</v>
      </c>
      <c r="EIR77" s="74" t="s">
        <v>243</v>
      </c>
      <c r="EIS77" s="75">
        <v>89</v>
      </c>
      <c r="EIT77" s="66" t="s">
        <v>256</v>
      </c>
      <c r="EIU77" s="66" t="s">
        <v>220</v>
      </c>
      <c r="EIV77" s="66" t="s">
        <v>100</v>
      </c>
      <c r="EIW77" s="33" t="s">
        <v>105</v>
      </c>
      <c r="EIX77" s="66" t="s">
        <v>224</v>
      </c>
      <c r="EIY77" s="73">
        <v>11968</v>
      </c>
      <c r="EIZ77" s="74" t="s">
        <v>243</v>
      </c>
      <c r="EJA77" s="75">
        <v>89</v>
      </c>
      <c r="EJB77" s="66" t="s">
        <v>256</v>
      </c>
      <c r="EJC77" s="66" t="s">
        <v>220</v>
      </c>
      <c r="EJD77" s="66" t="s">
        <v>100</v>
      </c>
      <c r="EJE77" s="33" t="s">
        <v>105</v>
      </c>
      <c r="EJF77" s="66" t="s">
        <v>224</v>
      </c>
      <c r="EJG77" s="73">
        <v>11968</v>
      </c>
      <c r="EJH77" s="74" t="s">
        <v>243</v>
      </c>
      <c r="EJI77" s="75">
        <v>89</v>
      </c>
      <c r="EJJ77" s="66" t="s">
        <v>256</v>
      </c>
      <c r="EJK77" s="66" t="s">
        <v>220</v>
      </c>
      <c r="EJL77" s="66" t="s">
        <v>100</v>
      </c>
      <c r="EJM77" s="33" t="s">
        <v>105</v>
      </c>
      <c r="EJN77" s="66" t="s">
        <v>224</v>
      </c>
      <c r="EJO77" s="73">
        <v>11968</v>
      </c>
      <c r="EJP77" s="74" t="s">
        <v>243</v>
      </c>
      <c r="EJQ77" s="75">
        <v>89</v>
      </c>
      <c r="EJR77" s="66" t="s">
        <v>256</v>
      </c>
      <c r="EJS77" s="66" t="s">
        <v>220</v>
      </c>
      <c r="EJT77" s="66" t="s">
        <v>100</v>
      </c>
      <c r="EJU77" s="33" t="s">
        <v>105</v>
      </c>
      <c r="EJV77" s="66" t="s">
        <v>224</v>
      </c>
      <c r="EJW77" s="73">
        <v>11968</v>
      </c>
      <c r="EJX77" s="74" t="s">
        <v>243</v>
      </c>
      <c r="EJY77" s="75">
        <v>89</v>
      </c>
      <c r="EJZ77" s="66" t="s">
        <v>256</v>
      </c>
      <c r="EKA77" s="66" t="s">
        <v>220</v>
      </c>
      <c r="EKB77" s="66" t="s">
        <v>100</v>
      </c>
      <c r="EKC77" s="33" t="s">
        <v>105</v>
      </c>
      <c r="EKD77" s="66" t="s">
        <v>224</v>
      </c>
      <c r="EKE77" s="73">
        <v>11968</v>
      </c>
      <c r="EKF77" s="74" t="s">
        <v>243</v>
      </c>
      <c r="EKG77" s="75">
        <v>89</v>
      </c>
      <c r="EKH77" s="66" t="s">
        <v>256</v>
      </c>
      <c r="EKI77" s="66" t="s">
        <v>220</v>
      </c>
      <c r="EKJ77" s="66" t="s">
        <v>100</v>
      </c>
      <c r="EKK77" s="33" t="s">
        <v>105</v>
      </c>
      <c r="EKL77" s="66" t="s">
        <v>224</v>
      </c>
      <c r="EKM77" s="73">
        <v>11968</v>
      </c>
      <c r="EKN77" s="74" t="s">
        <v>243</v>
      </c>
      <c r="EKO77" s="75">
        <v>89</v>
      </c>
      <c r="EKP77" s="66" t="s">
        <v>256</v>
      </c>
      <c r="EKQ77" s="66" t="s">
        <v>220</v>
      </c>
      <c r="EKR77" s="66" t="s">
        <v>100</v>
      </c>
      <c r="EKS77" s="33" t="s">
        <v>105</v>
      </c>
      <c r="EKT77" s="66" t="s">
        <v>224</v>
      </c>
      <c r="EKU77" s="73">
        <v>11968</v>
      </c>
      <c r="EKV77" s="74" t="s">
        <v>243</v>
      </c>
      <c r="EKW77" s="75">
        <v>89</v>
      </c>
      <c r="EKX77" s="66" t="s">
        <v>256</v>
      </c>
      <c r="EKY77" s="66" t="s">
        <v>220</v>
      </c>
      <c r="EKZ77" s="66" t="s">
        <v>100</v>
      </c>
      <c r="ELA77" s="33" t="s">
        <v>105</v>
      </c>
      <c r="ELB77" s="66" t="s">
        <v>224</v>
      </c>
      <c r="ELC77" s="73">
        <v>11968</v>
      </c>
      <c r="ELD77" s="74" t="s">
        <v>243</v>
      </c>
      <c r="ELE77" s="75">
        <v>89</v>
      </c>
      <c r="ELF77" s="66" t="s">
        <v>256</v>
      </c>
      <c r="ELG77" s="66" t="s">
        <v>220</v>
      </c>
      <c r="ELH77" s="66" t="s">
        <v>100</v>
      </c>
      <c r="ELI77" s="33" t="s">
        <v>105</v>
      </c>
      <c r="ELJ77" s="66" t="s">
        <v>224</v>
      </c>
      <c r="ELK77" s="73">
        <v>11968</v>
      </c>
      <c r="ELL77" s="74" t="s">
        <v>243</v>
      </c>
      <c r="ELM77" s="75">
        <v>89</v>
      </c>
      <c r="ELN77" s="66" t="s">
        <v>256</v>
      </c>
      <c r="ELO77" s="66" t="s">
        <v>220</v>
      </c>
      <c r="ELP77" s="66" t="s">
        <v>100</v>
      </c>
      <c r="ELQ77" s="33" t="s">
        <v>105</v>
      </c>
      <c r="ELR77" s="66" t="s">
        <v>224</v>
      </c>
      <c r="ELS77" s="73">
        <v>11968</v>
      </c>
      <c r="ELT77" s="74" t="s">
        <v>243</v>
      </c>
      <c r="ELU77" s="75">
        <v>89</v>
      </c>
      <c r="ELV77" s="66" t="s">
        <v>256</v>
      </c>
      <c r="ELW77" s="66" t="s">
        <v>220</v>
      </c>
      <c r="ELX77" s="66" t="s">
        <v>100</v>
      </c>
      <c r="ELY77" s="33" t="s">
        <v>105</v>
      </c>
      <c r="ELZ77" s="66" t="s">
        <v>224</v>
      </c>
      <c r="EMA77" s="73">
        <v>11968</v>
      </c>
      <c r="EMB77" s="74" t="s">
        <v>243</v>
      </c>
      <c r="EMC77" s="75">
        <v>89</v>
      </c>
      <c r="EMD77" s="66" t="s">
        <v>256</v>
      </c>
      <c r="EME77" s="66" t="s">
        <v>220</v>
      </c>
      <c r="EMF77" s="66" t="s">
        <v>100</v>
      </c>
      <c r="EMG77" s="33" t="s">
        <v>105</v>
      </c>
      <c r="EMH77" s="66" t="s">
        <v>224</v>
      </c>
      <c r="EMI77" s="73">
        <v>11968</v>
      </c>
      <c r="EMJ77" s="74" t="s">
        <v>243</v>
      </c>
      <c r="EMK77" s="75">
        <v>89</v>
      </c>
      <c r="EML77" s="66" t="s">
        <v>256</v>
      </c>
      <c r="EMM77" s="66" t="s">
        <v>220</v>
      </c>
      <c r="EMN77" s="66" t="s">
        <v>100</v>
      </c>
      <c r="EMO77" s="33" t="s">
        <v>105</v>
      </c>
      <c r="EMP77" s="66" t="s">
        <v>224</v>
      </c>
      <c r="EMQ77" s="73">
        <v>11968</v>
      </c>
      <c r="EMR77" s="74" t="s">
        <v>243</v>
      </c>
      <c r="EMS77" s="75">
        <v>89</v>
      </c>
      <c r="EMT77" s="66" t="s">
        <v>256</v>
      </c>
      <c r="EMU77" s="66" t="s">
        <v>220</v>
      </c>
      <c r="EMV77" s="66" t="s">
        <v>100</v>
      </c>
      <c r="EMW77" s="33" t="s">
        <v>105</v>
      </c>
      <c r="EMX77" s="66" t="s">
        <v>224</v>
      </c>
      <c r="EMY77" s="73">
        <v>11968</v>
      </c>
      <c r="EMZ77" s="74" t="s">
        <v>243</v>
      </c>
      <c r="ENA77" s="75">
        <v>89</v>
      </c>
      <c r="ENB77" s="66" t="s">
        <v>256</v>
      </c>
      <c r="ENC77" s="66" t="s">
        <v>220</v>
      </c>
      <c r="END77" s="66" t="s">
        <v>100</v>
      </c>
      <c r="ENE77" s="33" t="s">
        <v>105</v>
      </c>
      <c r="ENF77" s="66" t="s">
        <v>224</v>
      </c>
      <c r="ENG77" s="73">
        <v>11968</v>
      </c>
      <c r="ENH77" s="74" t="s">
        <v>243</v>
      </c>
      <c r="ENI77" s="75">
        <v>89</v>
      </c>
      <c r="ENJ77" s="66" t="s">
        <v>256</v>
      </c>
      <c r="ENK77" s="66" t="s">
        <v>220</v>
      </c>
      <c r="ENL77" s="66" t="s">
        <v>100</v>
      </c>
      <c r="ENM77" s="33" t="s">
        <v>105</v>
      </c>
      <c r="ENN77" s="66" t="s">
        <v>224</v>
      </c>
      <c r="ENO77" s="73">
        <v>11968</v>
      </c>
      <c r="ENP77" s="74" t="s">
        <v>243</v>
      </c>
      <c r="ENQ77" s="75">
        <v>89</v>
      </c>
      <c r="ENR77" s="66" t="s">
        <v>256</v>
      </c>
      <c r="ENS77" s="66" t="s">
        <v>220</v>
      </c>
      <c r="ENT77" s="66" t="s">
        <v>100</v>
      </c>
      <c r="ENU77" s="33" t="s">
        <v>105</v>
      </c>
      <c r="ENV77" s="66" t="s">
        <v>224</v>
      </c>
      <c r="ENW77" s="73">
        <v>11968</v>
      </c>
      <c r="ENX77" s="74" t="s">
        <v>243</v>
      </c>
      <c r="ENY77" s="75">
        <v>89</v>
      </c>
      <c r="ENZ77" s="66" t="s">
        <v>256</v>
      </c>
      <c r="EOA77" s="66" t="s">
        <v>220</v>
      </c>
      <c r="EOB77" s="66" t="s">
        <v>100</v>
      </c>
      <c r="EOC77" s="33" t="s">
        <v>105</v>
      </c>
      <c r="EOD77" s="66" t="s">
        <v>224</v>
      </c>
      <c r="EOE77" s="73">
        <v>11968</v>
      </c>
      <c r="EOF77" s="74" t="s">
        <v>243</v>
      </c>
      <c r="EOG77" s="75">
        <v>89</v>
      </c>
      <c r="EOH77" s="66" t="s">
        <v>256</v>
      </c>
      <c r="EOI77" s="66" t="s">
        <v>220</v>
      </c>
      <c r="EOJ77" s="66" t="s">
        <v>100</v>
      </c>
      <c r="EOK77" s="33" t="s">
        <v>105</v>
      </c>
      <c r="EOL77" s="66" t="s">
        <v>224</v>
      </c>
      <c r="EOM77" s="73">
        <v>11968</v>
      </c>
      <c r="EON77" s="74" t="s">
        <v>243</v>
      </c>
      <c r="EOO77" s="75">
        <v>89</v>
      </c>
      <c r="EOP77" s="66" t="s">
        <v>256</v>
      </c>
      <c r="EOQ77" s="66" t="s">
        <v>220</v>
      </c>
      <c r="EOR77" s="66" t="s">
        <v>100</v>
      </c>
      <c r="EOS77" s="33" t="s">
        <v>105</v>
      </c>
      <c r="EOT77" s="66" t="s">
        <v>224</v>
      </c>
      <c r="EOU77" s="73">
        <v>11968</v>
      </c>
      <c r="EOV77" s="74" t="s">
        <v>243</v>
      </c>
      <c r="EOW77" s="75">
        <v>89</v>
      </c>
      <c r="EOX77" s="66" t="s">
        <v>256</v>
      </c>
      <c r="EOY77" s="66" t="s">
        <v>220</v>
      </c>
      <c r="EOZ77" s="66" t="s">
        <v>100</v>
      </c>
      <c r="EPA77" s="33" t="s">
        <v>105</v>
      </c>
      <c r="EPB77" s="66" t="s">
        <v>224</v>
      </c>
      <c r="EPC77" s="73">
        <v>11968</v>
      </c>
      <c r="EPD77" s="74" t="s">
        <v>243</v>
      </c>
      <c r="EPE77" s="75">
        <v>89</v>
      </c>
      <c r="EPF77" s="66" t="s">
        <v>256</v>
      </c>
      <c r="EPG77" s="66" t="s">
        <v>220</v>
      </c>
      <c r="EPH77" s="66" t="s">
        <v>100</v>
      </c>
      <c r="EPI77" s="33" t="s">
        <v>105</v>
      </c>
      <c r="EPJ77" s="66" t="s">
        <v>224</v>
      </c>
      <c r="EPK77" s="73">
        <v>11968</v>
      </c>
      <c r="EPL77" s="74" t="s">
        <v>243</v>
      </c>
      <c r="EPM77" s="75">
        <v>89</v>
      </c>
      <c r="EPN77" s="66" t="s">
        <v>256</v>
      </c>
      <c r="EPO77" s="66" t="s">
        <v>220</v>
      </c>
      <c r="EPP77" s="66" t="s">
        <v>100</v>
      </c>
      <c r="EPQ77" s="33" t="s">
        <v>105</v>
      </c>
      <c r="EPR77" s="66" t="s">
        <v>224</v>
      </c>
      <c r="EPS77" s="73">
        <v>11968</v>
      </c>
      <c r="EPT77" s="74" t="s">
        <v>243</v>
      </c>
      <c r="EPU77" s="75">
        <v>89</v>
      </c>
      <c r="EPV77" s="66" t="s">
        <v>256</v>
      </c>
      <c r="EPW77" s="66" t="s">
        <v>220</v>
      </c>
      <c r="EPX77" s="66" t="s">
        <v>100</v>
      </c>
      <c r="EPY77" s="33" t="s">
        <v>105</v>
      </c>
      <c r="EPZ77" s="66" t="s">
        <v>224</v>
      </c>
      <c r="EQA77" s="73">
        <v>11968</v>
      </c>
      <c r="EQB77" s="74" t="s">
        <v>243</v>
      </c>
      <c r="EQC77" s="75">
        <v>89</v>
      </c>
      <c r="EQD77" s="66" t="s">
        <v>256</v>
      </c>
      <c r="EQE77" s="66" t="s">
        <v>220</v>
      </c>
      <c r="EQF77" s="66" t="s">
        <v>100</v>
      </c>
      <c r="EQG77" s="33" t="s">
        <v>105</v>
      </c>
      <c r="EQH77" s="66" t="s">
        <v>224</v>
      </c>
      <c r="EQI77" s="73">
        <v>11968</v>
      </c>
      <c r="EQJ77" s="74" t="s">
        <v>243</v>
      </c>
      <c r="EQK77" s="75">
        <v>89</v>
      </c>
      <c r="EQL77" s="66" t="s">
        <v>256</v>
      </c>
      <c r="EQM77" s="66" t="s">
        <v>220</v>
      </c>
      <c r="EQN77" s="66" t="s">
        <v>100</v>
      </c>
      <c r="EQO77" s="33" t="s">
        <v>105</v>
      </c>
      <c r="EQP77" s="66" t="s">
        <v>224</v>
      </c>
      <c r="EQQ77" s="73">
        <v>11968</v>
      </c>
      <c r="EQR77" s="74" t="s">
        <v>243</v>
      </c>
      <c r="EQS77" s="75">
        <v>89</v>
      </c>
      <c r="EQT77" s="66" t="s">
        <v>256</v>
      </c>
      <c r="EQU77" s="66" t="s">
        <v>220</v>
      </c>
      <c r="EQV77" s="66" t="s">
        <v>100</v>
      </c>
      <c r="EQW77" s="33" t="s">
        <v>105</v>
      </c>
      <c r="EQX77" s="66" t="s">
        <v>224</v>
      </c>
      <c r="EQY77" s="73">
        <v>11968</v>
      </c>
      <c r="EQZ77" s="74" t="s">
        <v>243</v>
      </c>
      <c r="ERA77" s="75">
        <v>89</v>
      </c>
      <c r="ERB77" s="66" t="s">
        <v>256</v>
      </c>
      <c r="ERC77" s="66" t="s">
        <v>220</v>
      </c>
      <c r="ERD77" s="66" t="s">
        <v>100</v>
      </c>
      <c r="ERE77" s="33" t="s">
        <v>105</v>
      </c>
      <c r="ERF77" s="66" t="s">
        <v>224</v>
      </c>
      <c r="ERG77" s="73">
        <v>11968</v>
      </c>
      <c r="ERH77" s="74" t="s">
        <v>243</v>
      </c>
      <c r="ERI77" s="75">
        <v>89</v>
      </c>
      <c r="ERJ77" s="66" t="s">
        <v>256</v>
      </c>
      <c r="ERK77" s="66" t="s">
        <v>220</v>
      </c>
      <c r="ERL77" s="66" t="s">
        <v>100</v>
      </c>
      <c r="ERM77" s="33" t="s">
        <v>105</v>
      </c>
      <c r="ERN77" s="66" t="s">
        <v>224</v>
      </c>
      <c r="ERO77" s="73">
        <v>11968</v>
      </c>
      <c r="ERP77" s="74" t="s">
        <v>243</v>
      </c>
      <c r="ERQ77" s="75">
        <v>89</v>
      </c>
      <c r="ERR77" s="66" t="s">
        <v>256</v>
      </c>
      <c r="ERS77" s="66" t="s">
        <v>220</v>
      </c>
      <c r="ERT77" s="66" t="s">
        <v>100</v>
      </c>
      <c r="ERU77" s="33" t="s">
        <v>105</v>
      </c>
      <c r="ERV77" s="66" t="s">
        <v>224</v>
      </c>
      <c r="ERW77" s="73">
        <v>11968</v>
      </c>
      <c r="ERX77" s="74" t="s">
        <v>243</v>
      </c>
      <c r="ERY77" s="75">
        <v>89</v>
      </c>
      <c r="ERZ77" s="66" t="s">
        <v>256</v>
      </c>
      <c r="ESA77" s="66" t="s">
        <v>220</v>
      </c>
      <c r="ESB77" s="66" t="s">
        <v>100</v>
      </c>
      <c r="ESC77" s="33" t="s">
        <v>105</v>
      </c>
      <c r="ESD77" s="66" t="s">
        <v>224</v>
      </c>
      <c r="ESE77" s="73">
        <v>11968</v>
      </c>
      <c r="ESF77" s="74" t="s">
        <v>243</v>
      </c>
      <c r="ESG77" s="75">
        <v>89</v>
      </c>
      <c r="ESH77" s="66" t="s">
        <v>256</v>
      </c>
      <c r="ESI77" s="66" t="s">
        <v>220</v>
      </c>
      <c r="ESJ77" s="66" t="s">
        <v>100</v>
      </c>
      <c r="ESK77" s="33" t="s">
        <v>105</v>
      </c>
      <c r="ESL77" s="66" t="s">
        <v>224</v>
      </c>
      <c r="ESM77" s="73">
        <v>11968</v>
      </c>
      <c r="ESN77" s="74" t="s">
        <v>243</v>
      </c>
      <c r="ESO77" s="75">
        <v>89</v>
      </c>
      <c r="ESP77" s="66" t="s">
        <v>256</v>
      </c>
      <c r="ESQ77" s="66" t="s">
        <v>220</v>
      </c>
      <c r="ESR77" s="66" t="s">
        <v>100</v>
      </c>
      <c r="ESS77" s="33" t="s">
        <v>105</v>
      </c>
      <c r="EST77" s="66" t="s">
        <v>224</v>
      </c>
      <c r="ESU77" s="73">
        <v>11968</v>
      </c>
      <c r="ESV77" s="74" t="s">
        <v>243</v>
      </c>
      <c r="ESW77" s="75">
        <v>89</v>
      </c>
      <c r="ESX77" s="66" t="s">
        <v>256</v>
      </c>
      <c r="ESY77" s="66" t="s">
        <v>220</v>
      </c>
      <c r="ESZ77" s="66" t="s">
        <v>100</v>
      </c>
      <c r="ETA77" s="33" t="s">
        <v>105</v>
      </c>
      <c r="ETB77" s="66" t="s">
        <v>224</v>
      </c>
      <c r="ETC77" s="73">
        <v>11968</v>
      </c>
      <c r="ETD77" s="74" t="s">
        <v>243</v>
      </c>
      <c r="ETE77" s="75">
        <v>89</v>
      </c>
      <c r="ETF77" s="66" t="s">
        <v>256</v>
      </c>
      <c r="ETG77" s="66" t="s">
        <v>220</v>
      </c>
      <c r="ETH77" s="66" t="s">
        <v>100</v>
      </c>
      <c r="ETI77" s="33" t="s">
        <v>105</v>
      </c>
      <c r="ETJ77" s="66" t="s">
        <v>224</v>
      </c>
      <c r="ETK77" s="73">
        <v>11968</v>
      </c>
      <c r="ETL77" s="74" t="s">
        <v>243</v>
      </c>
      <c r="ETM77" s="75">
        <v>89</v>
      </c>
      <c r="ETN77" s="66" t="s">
        <v>256</v>
      </c>
      <c r="ETO77" s="66" t="s">
        <v>220</v>
      </c>
      <c r="ETP77" s="66" t="s">
        <v>100</v>
      </c>
      <c r="ETQ77" s="33" t="s">
        <v>105</v>
      </c>
      <c r="ETR77" s="66" t="s">
        <v>224</v>
      </c>
      <c r="ETS77" s="73">
        <v>11968</v>
      </c>
      <c r="ETT77" s="74" t="s">
        <v>243</v>
      </c>
      <c r="ETU77" s="75">
        <v>89</v>
      </c>
      <c r="ETV77" s="66" t="s">
        <v>256</v>
      </c>
      <c r="ETW77" s="66" t="s">
        <v>220</v>
      </c>
      <c r="ETX77" s="66" t="s">
        <v>100</v>
      </c>
      <c r="ETY77" s="33" t="s">
        <v>105</v>
      </c>
      <c r="ETZ77" s="66" t="s">
        <v>224</v>
      </c>
      <c r="EUA77" s="73">
        <v>11968</v>
      </c>
      <c r="EUB77" s="74" t="s">
        <v>243</v>
      </c>
      <c r="EUC77" s="75">
        <v>89</v>
      </c>
      <c r="EUD77" s="66" t="s">
        <v>256</v>
      </c>
      <c r="EUE77" s="66" t="s">
        <v>220</v>
      </c>
      <c r="EUF77" s="66" t="s">
        <v>100</v>
      </c>
      <c r="EUG77" s="33" t="s">
        <v>105</v>
      </c>
      <c r="EUH77" s="66" t="s">
        <v>224</v>
      </c>
      <c r="EUI77" s="73">
        <v>11968</v>
      </c>
      <c r="EUJ77" s="74" t="s">
        <v>243</v>
      </c>
      <c r="EUK77" s="75">
        <v>89</v>
      </c>
      <c r="EUL77" s="66" t="s">
        <v>256</v>
      </c>
      <c r="EUM77" s="66" t="s">
        <v>220</v>
      </c>
      <c r="EUN77" s="66" t="s">
        <v>100</v>
      </c>
      <c r="EUO77" s="33" t="s">
        <v>105</v>
      </c>
      <c r="EUP77" s="66" t="s">
        <v>224</v>
      </c>
      <c r="EUQ77" s="73">
        <v>11968</v>
      </c>
      <c r="EUR77" s="74" t="s">
        <v>243</v>
      </c>
      <c r="EUS77" s="75">
        <v>89</v>
      </c>
      <c r="EUT77" s="66" t="s">
        <v>256</v>
      </c>
      <c r="EUU77" s="66" t="s">
        <v>220</v>
      </c>
      <c r="EUV77" s="66" t="s">
        <v>100</v>
      </c>
      <c r="EUW77" s="33" t="s">
        <v>105</v>
      </c>
      <c r="EUX77" s="66" t="s">
        <v>224</v>
      </c>
      <c r="EUY77" s="73">
        <v>11968</v>
      </c>
      <c r="EUZ77" s="74" t="s">
        <v>243</v>
      </c>
      <c r="EVA77" s="75">
        <v>89</v>
      </c>
      <c r="EVB77" s="66" t="s">
        <v>256</v>
      </c>
      <c r="EVC77" s="66" t="s">
        <v>220</v>
      </c>
      <c r="EVD77" s="66" t="s">
        <v>100</v>
      </c>
      <c r="EVE77" s="33" t="s">
        <v>105</v>
      </c>
      <c r="EVF77" s="66" t="s">
        <v>224</v>
      </c>
      <c r="EVG77" s="73">
        <v>11968</v>
      </c>
      <c r="EVH77" s="74" t="s">
        <v>243</v>
      </c>
      <c r="EVI77" s="75">
        <v>89</v>
      </c>
      <c r="EVJ77" s="66" t="s">
        <v>256</v>
      </c>
      <c r="EVK77" s="66" t="s">
        <v>220</v>
      </c>
      <c r="EVL77" s="66" t="s">
        <v>100</v>
      </c>
      <c r="EVM77" s="33" t="s">
        <v>105</v>
      </c>
      <c r="EVN77" s="66" t="s">
        <v>224</v>
      </c>
      <c r="EVO77" s="73">
        <v>11968</v>
      </c>
      <c r="EVP77" s="74" t="s">
        <v>243</v>
      </c>
      <c r="EVQ77" s="75">
        <v>89</v>
      </c>
      <c r="EVR77" s="66" t="s">
        <v>256</v>
      </c>
      <c r="EVS77" s="66" t="s">
        <v>220</v>
      </c>
      <c r="EVT77" s="66" t="s">
        <v>100</v>
      </c>
      <c r="EVU77" s="33" t="s">
        <v>105</v>
      </c>
      <c r="EVV77" s="66" t="s">
        <v>224</v>
      </c>
      <c r="EVW77" s="73">
        <v>11968</v>
      </c>
      <c r="EVX77" s="74" t="s">
        <v>243</v>
      </c>
      <c r="EVY77" s="75">
        <v>89</v>
      </c>
      <c r="EVZ77" s="66" t="s">
        <v>256</v>
      </c>
      <c r="EWA77" s="66" t="s">
        <v>220</v>
      </c>
      <c r="EWB77" s="66" t="s">
        <v>100</v>
      </c>
      <c r="EWC77" s="33" t="s">
        <v>105</v>
      </c>
      <c r="EWD77" s="66" t="s">
        <v>224</v>
      </c>
      <c r="EWE77" s="73">
        <v>11968</v>
      </c>
      <c r="EWF77" s="74" t="s">
        <v>243</v>
      </c>
      <c r="EWG77" s="75">
        <v>89</v>
      </c>
      <c r="EWH77" s="66" t="s">
        <v>256</v>
      </c>
      <c r="EWI77" s="66" t="s">
        <v>220</v>
      </c>
      <c r="EWJ77" s="66" t="s">
        <v>100</v>
      </c>
      <c r="EWK77" s="33" t="s">
        <v>105</v>
      </c>
      <c r="EWL77" s="66" t="s">
        <v>224</v>
      </c>
      <c r="EWM77" s="73">
        <v>11968</v>
      </c>
      <c r="EWN77" s="74" t="s">
        <v>243</v>
      </c>
      <c r="EWO77" s="75">
        <v>89</v>
      </c>
      <c r="EWP77" s="66" t="s">
        <v>256</v>
      </c>
      <c r="EWQ77" s="66" t="s">
        <v>220</v>
      </c>
      <c r="EWR77" s="66" t="s">
        <v>100</v>
      </c>
      <c r="EWS77" s="33" t="s">
        <v>105</v>
      </c>
      <c r="EWT77" s="66" t="s">
        <v>224</v>
      </c>
      <c r="EWU77" s="73">
        <v>11968</v>
      </c>
      <c r="EWV77" s="74" t="s">
        <v>243</v>
      </c>
      <c r="EWW77" s="75">
        <v>89</v>
      </c>
      <c r="EWX77" s="66" t="s">
        <v>256</v>
      </c>
      <c r="EWY77" s="66" t="s">
        <v>220</v>
      </c>
      <c r="EWZ77" s="66" t="s">
        <v>100</v>
      </c>
      <c r="EXA77" s="33" t="s">
        <v>105</v>
      </c>
      <c r="EXB77" s="66" t="s">
        <v>224</v>
      </c>
      <c r="EXC77" s="73">
        <v>11968</v>
      </c>
      <c r="EXD77" s="74" t="s">
        <v>243</v>
      </c>
      <c r="EXE77" s="75">
        <v>89</v>
      </c>
      <c r="EXF77" s="66" t="s">
        <v>256</v>
      </c>
      <c r="EXG77" s="66" t="s">
        <v>220</v>
      </c>
      <c r="EXH77" s="66" t="s">
        <v>100</v>
      </c>
      <c r="EXI77" s="33" t="s">
        <v>105</v>
      </c>
      <c r="EXJ77" s="66" t="s">
        <v>224</v>
      </c>
      <c r="EXK77" s="73">
        <v>11968</v>
      </c>
      <c r="EXL77" s="74" t="s">
        <v>243</v>
      </c>
      <c r="EXM77" s="75">
        <v>89</v>
      </c>
      <c r="EXN77" s="66" t="s">
        <v>256</v>
      </c>
      <c r="EXO77" s="66" t="s">
        <v>220</v>
      </c>
      <c r="EXP77" s="66" t="s">
        <v>100</v>
      </c>
      <c r="EXQ77" s="33" t="s">
        <v>105</v>
      </c>
      <c r="EXR77" s="66" t="s">
        <v>224</v>
      </c>
      <c r="EXS77" s="73">
        <v>11968</v>
      </c>
      <c r="EXT77" s="74" t="s">
        <v>243</v>
      </c>
      <c r="EXU77" s="75">
        <v>89</v>
      </c>
      <c r="EXV77" s="66" t="s">
        <v>256</v>
      </c>
      <c r="EXW77" s="66" t="s">
        <v>220</v>
      </c>
      <c r="EXX77" s="66" t="s">
        <v>100</v>
      </c>
      <c r="EXY77" s="33" t="s">
        <v>105</v>
      </c>
      <c r="EXZ77" s="66" t="s">
        <v>224</v>
      </c>
      <c r="EYA77" s="73">
        <v>11968</v>
      </c>
      <c r="EYB77" s="74" t="s">
        <v>243</v>
      </c>
      <c r="EYC77" s="75">
        <v>89</v>
      </c>
      <c r="EYD77" s="66" t="s">
        <v>256</v>
      </c>
      <c r="EYE77" s="66" t="s">
        <v>220</v>
      </c>
      <c r="EYF77" s="66" t="s">
        <v>100</v>
      </c>
      <c r="EYG77" s="33" t="s">
        <v>105</v>
      </c>
      <c r="EYH77" s="66" t="s">
        <v>224</v>
      </c>
      <c r="EYI77" s="73">
        <v>11968</v>
      </c>
      <c r="EYJ77" s="74" t="s">
        <v>243</v>
      </c>
      <c r="EYK77" s="75">
        <v>89</v>
      </c>
      <c r="EYL77" s="66" t="s">
        <v>256</v>
      </c>
      <c r="EYM77" s="66" t="s">
        <v>220</v>
      </c>
      <c r="EYN77" s="66" t="s">
        <v>100</v>
      </c>
      <c r="EYO77" s="33" t="s">
        <v>105</v>
      </c>
      <c r="EYP77" s="66" t="s">
        <v>224</v>
      </c>
      <c r="EYQ77" s="73">
        <v>11968</v>
      </c>
      <c r="EYR77" s="74" t="s">
        <v>243</v>
      </c>
      <c r="EYS77" s="75">
        <v>89</v>
      </c>
      <c r="EYT77" s="66" t="s">
        <v>256</v>
      </c>
      <c r="EYU77" s="66" t="s">
        <v>220</v>
      </c>
      <c r="EYV77" s="66" t="s">
        <v>100</v>
      </c>
      <c r="EYW77" s="33" t="s">
        <v>105</v>
      </c>
      <c r="EYX77" s="66" t="s">
        <v>224</v>
      </c>
      <c r="EYY77" s="73">
        <v>11968</v>
      </c>
      <c r="EYZ77" s="74" t="s">
        <v>243</v>
      </c>
      <c r="EZA77" s="75">
        <v>89</v>
      </c>
      <c r="EZB77" s="66" t="s">
        <v>256</v>
      </c>
      <c r="EZC77" s="66" t="s">
        <v>220</v>
      </c>
      <c r="EZD77" s="66" t="s">
        <v>100</v>
      </c>
      <c r="EZE77" s="33" t="s">
        <v>105</v>
      </c>
      <c r="EZF77" s="66" t="s">
        <v>224</v>
      </c>
      <c r="EZG77" s="73">
        <v>11968</v>
      </c>
      <c r="EZH77" s="74" t="s">
        <v>243</v>
      </c>
      <c r="EZI77" s="75">
        <v>89</v>
      </c>
      <c r="EZJ77" s="66" t="s">
        <v>256</v>
      </c>
      <c r="EZK77" s="66" t="s">
        <v>220</v>
      </c>
      <c r="EZL77" s="66" t="s">
        <v>100</v>
      </c>
      <c r="EZM77" s="33" t="s">
        <v>105</v>
      </c>
      <c r="EZN77" s="66" t="s">
        <v>224</v>
      </c>
      <c r="EZO77" s="73">
        <v>11968</v>
      </c>
      <c r="EZP77" s="74" t="s">
        <v>243</v>
      </c>
      <c r="EZQ77" s="75">
        <v>89</v>
      </c>
      <c r="EZR77" s="66" t="s">
        <v>256</v>
      </c>
      <c r="EZS77" s="66" t="s">
        <v>220</v>
      </c>
      <c r="EZT77" s="66" t="s">
        <v>100</v>
      </c>
      <c r="EZU77" s="33" t="s">
        <v>105</v>
      </c>
      <c r="EZV77" s="66" t="s">
        <v>224</v>
      </c>
      <c r="EZW77" s="73">
        <v>11968</v>
      </c>
      <c r="EZX77" s="74" t="s">
        <v>243</v>
      </c>
      <c r="EZY77" s="75">
        <v>89</v>
      </c>
      <c r="EZZ77" s="66" t="s">
        <v>256</v>
      </c>
      <c r="FAA77" s="66" t="s">
        <v>220</v>
      </c>
      <c r="FAB77" s="66" t="s">
        <v>100</v>
      </c>
      <c r="FAC77" s="33" t="s">
        <v>105</v>
      </c>
      <c r="FAD77" s="66" t="s">
        <v>224</v>
      </c>
      <c r="FAE77" s="73">
        <v>11968</v>
      </c>
      <c r="FAF77" s="74" t="s">
        <v>243</v>
      </c>
      <c r="FAG77" s="75">
        <v>89</v>
      </c>
      <c r="FAH77" s="66" t="s">
        <v>256</v>
      </c>
      <c r="FAI77" s="66" t="s">
        <v>220</v>
      </c>
      <c r="FAJ77" s="66" t="s">
        <v>100</v>
      </c>
      <c r="FAK77" s="33" t="s">
        <v>105</v>
      </c>
      <c r="FAL77" s="66" t="s">
        <v>224</v>
      </c>
      <c r="FAM77" s="73">
        <v>11968</v>
      </c>
      <c r="FAN77" s="74" t="s">
        <v>243</v>
      </c>
      <c r="FAO77" s="75">
        <v>89</v>
      </c>
      <c r="FAP77" s="66" t="s">
        <v>256</v>
      </c>
      <c r="FAQ77" s="66" t="s">
        <v>220</v>
      </c>
      <c r="FAR77" s="66" t="s">
        <v>100</v>
      </c>
      <c r="FAS77" s="33" t="s">
        <v>105</v>
      </c>
      <c r="FAT77" s="66" t="s">
        <v>224</v>
      </c>
      <c r="FAU77" s="73">
        <v>11968</v>
      </c>
      <c r="FAV77" s="74" t="s">
        <v>243</v>
      </c>
      <c r="FAW77" s="75">
        <v>89</v>
      </c>
      <c r="FAX77" s="66" t="s">
        <v>256</v>
      </c>
      <c r="FAY77" s="66" t="s">
        <v>220</v>
      </c>
      <c r="FAZ77" s="66" t="s">
        <v>100</v>
      </c>
      <c r="FBA77" s="33" t="s">
        <v>105</v>
      </c>
      <c r="FBB77" s="66" t="s">
        <v>224</v>
      </c>
      <c r="FBC77" s="73">
        <v>11968</v>
      </c>
      <c r="FBD77" s="74" t="s">
        <v>243</v>
      </c>
      <c r="FBE77" s="75">
        <v>89</v>
      </c>
      <c r="FBF77" s="66" t="s">
        <v>256</v>
      </c>
      <c r="FBG77" s="66" t="s">
        <v>220</v>
      </c>
      <c r="FBH77" s="66" t="s">
        <v>100</v>
      </c>
      <c r="FBI77" s="33" t="s">
        <v>105</v>
      </c>
      <c r="FBJ77" s="66" t="s">
        <v>224</v>
      </c>
      <c r="FBK77" s="73">
        <v>11968</v>
      </c>
      <c r="FBL77" s="74" t="s">
        <v>243</v>
      </c>
      <c r="FBM77" s="75">
        <v>89</v>
      </c>
      <c r="FBN77" s="66" t="s">
        <v>256</v>
      </c>
      <c r="FBO77" s="66" t="s">
        <v>220</v>
      </c>
      <c r="FBP77" s="66" t="s">
        <v>100</v>
      </c>
      <c r="FBQ77" s="33" t="s">
        <v>105</v>
      </c>
      <c r="FBR77" s="66" t="s">
        <v>224</v>
      </c>
      <c r="FBS77" s="73">
        <v>11968</v>
      </c>
      <c r="FBT77" s="74" t="s">
        <v>243</v>
      </c>
      <c r="FBU77" s="75">
        <v>89</v>
      </c>
      <c r="FBV77" s="66" t="s">
        <v>256</v>
      </c>
      <c r="FBW77" s="66" t="s">
        <v>220</v>
      </c>
      <c r="FBX77" s="66" t="s">
        <v>100</v>
      </c>
      <c r="FBY77" s="33" t="s">
        <v>105</v>
      </c>
      <c r="FBZ77" s="66" t="s">
        <v>224</v>
      </c>
      <c r="FCA77" s="73">
        <v>11968</v>
      </c>
      <c r="FCB77" s="74" t="s">
        <v>243</v>
      </c>
      <c r="FCC77" s="75">
        <v>89</v>
      </c>
      <c r="FCD77" s="66" t="s">
        <v>256</v>
      </c>
      <c r="FCE77" s="66" t="s">
        <v>220</v>
      </c>
      <c r="FCF77" s="66" t="s">
        <v>100</v>
      </c>
      <c r="FCG77" s="33" t="s">
        <v>105</v>
      </c>
      <c r="FCH77" s="66" t="s">
        <v>224</v>
      </c>
      <c r="FCI77" s="73">
        <v>11968</v>
      </c>
      <c r="FCJ77" s="74" t="s">
        <v>243</v>
      </c>
      <c r="FCK77" s="75">
        <v>89</v>
      </c>
      <c r="FCL77" s="66" t="s">
        <v>256</v>
      </c>
      <c r="FCM77" s="66" t="s">
        <v>220</v>
      </c>
      <c r="FCN77" s="66" t="s">
        <v>100</v>
      </c>
      <c r="FCO77" s="33" t="s">
        <v>105</v>
      </c>
      <c r="FCP77" s="66" t="s">
        <v>224</v>
      </c>
      <c r="FCQ77" s="73">
        <v>11968</v>
      </c>
      <c r="FCR77" s="74" t="s">
        <v>243</v>
      </c>
      <c r="FCS77" s="75">
        <v>89</v>
      </c>
      <c r="FCT77" s="66" t="s">
        <v>256</v>
      </c>
      <c r="FCU77" s="66" t="s">
        <v>220</v>
      </c>
      <c r="FCV77" s="66" t="s">
        <v>100</v>
      </c>
      <c r="FCW77" s="33" t="s">
        <v>105</v>
      </c>
      <c r="FCX77" s="66" t="s">
        <v>224</v>
      </c>
      <c r="FCY77" s="73">
        <v>11968</v>
      </c>
      <c r="FCZ77" s="74" t="s">
        <v>243</v>
      </c>
      <c r="FDA77" s="75">
        <v>89</v>
      </c>
      <c r="FDB77" s="66" t="s">
        <v>256</v>
      </c>
      <c r="FDC77" s="66" t="s">
        <v>220</v>
      </c>
      <c r="FDD77" s="66" t="s">
        <v>100</v>
      </c>
      <c r="FDE77" s="33" t="s">
        <v>105</v>
      </c>
      <c r="FDF77" s="66" t="s">
        <v>224</v>
      </c>
      <c r="FDG77" s="73">
        <v>11968</v>
      </c>
      <c r="FDH77" s="74" t="s">
        <v>243</v>
      </c>
      <c r="FDI77" s="75">
        <v>89</v>
      </c>
      <c r="FDJ77" s="66" t="s">
        <v>256</v>
      </c>
      <c r="FDK77" s="66" t="s">
        <v>220</v>
      </c>
      <c r="FDL77" s="66" t="s">
        <v>100</v>
      </c>
      <c r="FDM77" s="33" t="s">
        <v>105</v>
      </c>
      <c r="FDN77" s="66" t="s">
        <v>224</v>
      </c>
      <c r="FDO77" s="73">
        <v>11968</v>
      </c>
      <c r="FDP77" s="74" t="s">
        <v>243</v>
      </c>
      <c r="FDQ77" s="75">
        <v>89</v>
      </c>
      <c r="FDR77" s="66" t="s">
        <v>256</v>
      </c>
      <c r="FDS77" s="66" t="s">
        <v>220</v>
      </c>
      <c r="FDT77" s="66" t="s">
        <v>100</v>
      </c>
      <c r="FDU77" s="33" t="s">
        <v>105</v>
      </c>
      <c r="FDV77" s="66" t="s">
        <v>224</v>
      </c>
      <c r="FDW77" s="73">
        <v>11968</v>
      </c>
      <c r="FDX77" s="74" t="s">
        <v>243</v>
      </c>
      <c r="FDY77" s="75">
        <v>89</v>
      </c>
      <c r="FDZ77" s="66" t="s">
        <v>256</v>
      </c>
      <c r="FEA77" s="66" t="s">
        <v>220</v>
      </c>
      <c r="FEB77" s="66" t="s">
        <v>100</v>
      </c>
      <c r="FEC77" s="33" t="s">
        <v>105</v>
      </c>
      <c r="FED77" s="66" t="s">
        <v>224</v>
      </c>
      <c r="FEE77" s="73">
        <v>11968</v>
      </c>
      <c r="FEF77" s="74" t="s">
        <v>243</v>
      </c>
      <c r="FEG77" s="75">
        <v>89</v>
      </c>
      <c r="FEH77" s="66" t="s">
        <v>256</v>
      </c>
      <c r="FEI77" s="66" t="s">
        <v>220</v>
      </c>
      <c r="FEJ77" s="66" t="s">
        <v>100</v>
      </c>
      <c r="FEK77" s="33" t="s">
        <v>105</v>
      </c>
      <c r="FEL77" s="66" t="s">
        <v>224</v>
      </c>
      <c r="FEM77" s="73">
        <v>11968</v>
      </c>
      <c r="FEN77" s="74" t="s">
        <v>243</v>
      </c>
      <c r="FEO77" s="75">
        <v>89</v>
      </c>
      <c r="FEP77" s="66" t="s">
        <v>256</v>
      </c>
      <c r="FEQ77" s="66" t="s">
        <v>220</v>
      </c>
      <c r="FER77" s="66" t="s">
        <v>100</v>
      </c>
      <c r="FES77" s="33" t="s">
        <v>105</v>
      </c>
      <c r="FET77" s="66" t="s">
        <v>224</v>
      </c>
      <c r="FEU77" s="73">
        <v>11968</v>
      </c>
      <c r="FEV77" s="74" t="s">
        <v>243</v>
      </c>
      <c r="FEW77" s="75">
        <v>89</v>
      </c>
      <c r="FEX77" s="66" t="s">
        <v>256</v>
      </c>
      <c r="FEY77" s="66" t="s">
        <v>220</v>
      </c>
      <c r="FEZ77" s="66" t="s">
        <v>100</v>
      </c>
      <c r="FFA77" s="33" t="s">
        <v>105</v>
      </c>
      <c r="FFB77" s="66" t="s">
        <v>224</v>
      </c>
      <c r="FFC77" s="73">
        <v>11968</v>
      </c>
      <c r="FFD77" s="74" t="s">
        <v>243</v>
      </c>
      <c r="FFE77" s="75">
        <v>89</v>
      </c>
      <c r="FFF77" s="66" t="s">
        <v>256</v>
      </c>
      <c r="FFG77" s="66" t="s">
        <v>220</v>
      </c>
      <c r="FFH77" s="66" t="s">
        <v>100</v>
      </c>
      <c r="FFI77" s="33" t="s">
        <v>105</v>
      </c>
      <c r="FFJ77" s="66" t="s">
        <v>224</v>
      </c>
      <c r="FFK77" s="73">
        <v>11968</v>
      </c>
      <c r="FFL77" s="74" t="s">
        <v>243</v>
      </c>
      <c r="FFM77" s="75">
        <v>89</v>
      </c>
      <c r="FFN77" s="66" t="s">
        <v>256</v>
      </c>
      <c r="FFO77" s="66" t="s">
        <v>220</v>
      </c>
      <c r="FFP77" s="66" t="s">
        <v>100</v>
      </c>
      <c r="FFQ77" s="33" t="s">
        <v>105</v>
      </c>
      <c r="FFR77" s="66" t="s">
        <v>224</v>
      </c>
      <c r="FFS77" s="73">
        <v>11968</v>
      </c>
      <c r="FFT77" s="74" t="s">
        <v>243</v>
      </c>
      <c r="FFU77" s="75">
        <v>89</v>
      </c>
      <c r="FFV77" s="66" t="s">
        <v>256</v>
      </c>
      <c r="FFW77" s="66" t="s">
        <v>220</v>
      </c>
      <c r="FFX77" s="66" t="s">
        <v>100</v>
      </c>
      <c r="FFY77" s="33" t="s">
        <v>105</v>
      </c>
      <c r="FFZ77" s="66" t="s">
        <v>224</v>
      </c>
      <c r="FGA77" s="73">
        <v>11968</v>
      </c>
      <c r="FGB77" s="74" t="s">
        <v>243</v>
      </c>
      <c r="FGC77" s="75">
        <v>89</v>
      </c>
      <c r="FGD77" s="66" t="s">
        <v>256</v>
      </c>
      <c r="FGE77" s="66" t="s">
        <v>220</v>
      </c>
      <c r="FGF77" s="66" t="s">
        <v>100</v>
      </c>
      <c r="FGG77" s="33" t="s">
        <v>105</v>
      </c>
      <c r="FGH77" s="66" t="s">
        <v>224</v>
      </c>
      <c r="FGI77" s="73">
        <v>11968</v>
      </c>
      <c r="FGJ77" s="74" t="s">
        <v>243</v>
      </c>
      <c r="FGK77" s="75">
        <v>89</v>
      </c>
      <c r="FGL77" s="66" t="s">
        <v>256</v>
      </c>
      <c r="FGM77" s="66" t="s">
        <v>220</v>
      </c>
      <c r="FGN77" s="66" t="s">
        <v>100</v>
      </c>
      <c r="FGO77" s="33" t="s">
        <v>105</v>
      </c>
      <c r="FGP77" s="66" t="s">
        <v>224</v>
      </c>
      <c r="FGQ77" s="73">
        <v>11968</v>
      </c>
      <c r="FGR77" s="74" t="s">
        <v>243</v>
      </c>
      <c r="FGS77" s="75">
        <v>89</v>
      </c>
      <c r="FGT77" s="66" t="s">
        <v>256</v>
      </c>
      <c r="FGU77" s="66" t="s">
        <v>220</v>
      </c>
      <c r="FGV77" s="66" t="s">
        <v>100</v>
      </c>
      <c r="FGW77" s="33" t="s">
        <v>105</v>
      </c>
      <c r="FGX77" s="66" t="s">
        <v>224</v>
      </c>
      <c r="FGY77" s="73">
        <v>11968</v>
      </c>
      <c r="FGZ77" s="74" t="s">
        <v>243</v>
      </c>
      <c r="FHA77" s="75">
        <v>89</v>
      </c>
      <c r="FHB77" s="66" t="s">
        <v>256</v>
      </c>
      <c r="FHC77" s="66" t="s">
        <v>220</v>
      </c>
      <c r="FHD77" s="66" t="s">
        <v>100</v>
      </c>
      <c r="FHE77" s="33" t="s">
        <v>105</v>
      </c>
      <c r="FHF77" s="66" t="s">
        <v>224</v>
      </c>
      <c r="FHG77" s="73">
        <v>11968</v>
      </c>
      <c r="FHH77" s="74" t="s">
        <v>243</v>
      </c>
      <c r="FHI77" s="75">
        <v>89</v>
      </c>
      <c r="FHJ77" s="66" t="s">
        <v>256</v>
      </c>
      <c r="FHK77" s="66" t="s">
        <v>220</v>
      </c>
      <c r="FHL77" s="66" t="s">
        <v>100</v>
      </c>
      <c r="FHM77" s="33" t="s">
        <v>105</v>
      </c>
      <c r="FHN77" s="66" t="s">
        <v>224</v>
      </c>
      <c r="FHO77" s="73">
        <v>11968</v>
      </c>
      <c r="FHP77" s="74" t="s">
        <v>243</v>
      </c>
      <c r="FHQ77" s="75">
        <v>89</v>
      </c>
      <c r="FHR77" s="66" t="s">
        <v>256</v>
      </c>
      <c r="FHS77" s="66" t="s">
        <v>220</v>
      </c>
      <c r="FHT77" s="66" t="s">
        <v>100</v>
      </c>
      <c r="FHU77" s="33" t="s">
        <v>105</v>
      </c>
      <c r="FHV77" s="66" t="s">
        <v>224</v>
      </c>
      <c r="FHW77" s="73">
        <v>11968</v>
      </c>
      <c r="FHX77" s="74" t="s">
        <v>243</v>
      </c>
      <c r="FHY77" s="75">
        <v>89</v>
      </c>
      <c r="FHZ77" s="66" t="s">
        <v>256</v>
      </c>
      <c r="FIA77" s="66" t="s">
        <v>220</v>
      </c>
      <c r="FIB77" s="66" t="s">
        <v>100</v>
      </c>
      <c r="FIC77" s="33" t="s">
        <v>105</v>
      </c>
      <c r="FID77" s="66" t="s">
        <v>224</v>
      </c>
      <c r="FIE77" s="73">
        <v>11968</v>
      </c>
      <c r="FIF77" s="74" t="s">
        <v>243</v>
      </c>
      <c r="FIG77" s="75">
        <v>89</v>
      </c>
      <c r="FIH77" s="66" t="s">
        <v>256</v>
      </c>
      <c r="FII77" s="66" t="s">
        <v>220</v>
      </c>
      <c r="FIJ77" s="66" t="s">
        <v>100</v>
      </c>
      <c r="FIK77" s="33" t="s">
        <v>105</v>
      </c>
      <c r="FIL77" s="66" t="s">
        <v>224</v>
      </c>
      <c r="FIM77" s="73">
        <v>11968</v>
      </c>
      <c r="FIN77" s="74" t="s">
        <v>243</v>
      </c>
      <c r="FIO77" s="75">
        <v>89</v>
      </c>
      <c r="FIP77" s="66" t="s">
        <v>256</v>
      </c>
      <c r="FIQ77" s="66" t="s">
        <v>220</v>
      </c>
      <c r="FIR77" s="66" t="s">
        <v>100</v>
      </c>
      <c r="FIS77" s="33" t="s">
        <v>105</v>
      </c>
      <c r="FIT77" s="66" t="s">
        <v>224</v>
      </c>
      <c r="FIU77" s="73">
        <v>11968</v>
      </c>
      <c r="FIV77" s="74" t="s">
        <v>243</v>
      </c>
      <c r="FIW77" s="75">
        <v>89</v>
      </c>
      <c r="FIX77" s="66" t="s">
        <v>256</v>
      </c>
      <c r="FIY77" s="66" t="s">
        <v>220</v>
      </c>
      <c r="FIZ77" s="66" t="s">
        <v>100</v>
      </c>
      <c r="FJA77" s="33" t="s">
        <v>105</v>
      </c>
      <c r="FJB77" s="66" t="s">
        <v>224</v>
      </c>
      <c r="FJC77" s="73">
        <v>11968</v>
      </c>
      <c r="FJD77" s="74" t="s">
        <v>243</v>
      </c>
      <c r="FJE77" s="75">
        <v>89</v>
      </c>
      <c r="FJF77" s="66" t="s">
        <v>256</v>
      </c>
      <c r="FJG77" s="66" t="s">
        <v>220</v>
      </c>
      <c r="FJH77" s="66" t="s">
        <v>100</v>
      </c>
      <c r="FJI77" s="33" t="s">
        <v>105</v>
      </c>
      <c r="FJJ77" s="66" t="s">
        <v>224</v>
      </c>
      <c r="FJK77" s="73">
        <v>11968</v>
      </c>
      <c r="FJL77" s="74" t="s">
        <v>243</v>
      </c>
      <c r="FJM77" s="75">
        <v>89</v>
      </c>
      <c r="FJN77" s="66" t="s">
        <v>256</v>
      </c>
      <c r="FJO77" s="66" t="s">
        <v>220</v>
      </c>
      <c r="FJP77" s="66" t="s">
        <v>100</v>
      </c>
      <c r="FJQ77" s="33" t="s">
        <v>105</v>
      </c>
      <c r="FJR77" s="66" t="s">
        <v>224</v>
      </c>
      <c r="FJS77" s="73">
        <v>11968</v>
      </c>
      <c r="FJT77" s="74" t="s">
        <v>243</v>
      </c>
      <c r="FJU77" s="75">
        <v>89</v>
      </c>
      <c r="FJV77" s="66" t="s">
        <v>256</v>
      </c>
      <c r="FJW77" s="66" t="s">
        <v>220</v>
      </c>
      <c r="FJX77" s="66" t="s">
        <v>100</v>
      </c>
      <c r="FJY77" s="33" t="s">
        <v>105</v>
      </c>
      <c r="FJZ77" s="66" t="s">
        <v>224</v>
      </c>
      <c r="FKA77" s="73">
        <v>11968</v>
      </c>
      <c r="FKB77" s="74" t="s">
        <v>243</v>
      </c>
      <c r="FKC77" s="75">
        <v>89</v>
      </c>
      <c r="FKD77" s="66" t="s">
        <v>256</v>
      </c>
      <c r="FKE77" s="66" t="s">
        <v>220</v>
      </c>
      <c r="FKF77" s="66" t="s">
        <v>100</v>
      </c>
      <c r="FKG77" s="33" t="s">
        <v>105</v>
      </c>
      <c r="FKH77" s="66" t="s">
        <v>224</v>
      </c>
      <c r="FKI77" s="73">
        <v>11968</v>
      </c>
      <c r="FKJ77" s="74" t="s">
        <v>243</v>
      </c>
      <c r="FKK77" s="75">
        <v>89</v>
      </c>
      <c r="FKL77" s="66" t="s">
        <v>256</v>
      </c>
      <c r="FKM77" s="66" t="s">
        <v>220</v>
      </c>
      <c r="FKN77" s="66" t="s">
        <v>100</v>
      </c>
      <c r="FKO77" s="33" t="s">
        <v>105</v>
      </c>
      <c r="FKP77" s="66" t="s">
        <v>224</v>
      </c>
      <c r="FKQ77" s="73">
        <v>11968</v>
      </c>
      <c r="FKR77" s="74" t="s">
        <v>243</v>
      </c>
      <c r="FKS77" s="75">
        <v>89</v>
      </c>
      <c r="FKT77" s="66" t="s">
        <v>256</v>
      </c>
      <c r="FKU77" s="66" t="s">
        <v>220</v>
      </c>
      <c r="FKV77" s="66" t="s">
        <v>100</v>
      </c>
      <c r="FKW77" s="33" t="s">
        <v>105</v>
      </c>
      <c r="FKX77" s="66" t="s">
        <v>224</v>
      </c>
      <c r="FKY77" s="73">
        <v>11968</v>
      </c>
      <c r="FKZ77" s="74" t="s">
        <v>243</v>
      </c>
      <c r="FLA77" s="75">
        <v>89</v>
      </c>
      <c r="FLB77" s="66" t="s">
        <v>256</v>
      </c>
      <c r="FLC77" s="66" t="s">
        <v>220</v>
      </c>
      <c r="FLD77" s="66" t="s">
        <v>100</v>
      </c>
      <c r="FLE77" s="33" t="s">
        <v>105</v>
      </c>
      <c r="FLF77" s="66" t="s">
        <v>224</v>
      </c>
      <c r="FLG77" s="73">
        <v>11968</v>
      </c>
      <c r="FLH77" s="74" t="s">
        <v>243</v>
      </c>
      <c r="FLI77" s="75">
        <v>89</v>
      </c>
      <c r="FLJ77" s="66" t="s">
        <v>256</v>
      </c>
      <c r="FLK77" s="66" t="s">
        <v>220</v>
      </c>
      <c r="FLL77" s="66" t="s">
        <v>100</v>
      </c>
      <c r="FLM77" s="33" t="s">
        <v>105</v>
      </c>
      <c r="FLN77" s="66" t="s">
        <v>224</v>
      </c>
      <c r="FLO77" s="73">
        <v>11968</v>
      </c>
      <c r="FLP77" s="74" t="s">
        <v>243</v>
      </c>
      <c r="FLQ77" s="75">
        <v>89</v>
      </c>
      <c r="FLR77" s="66" t="s">
        <v>256</v>
      </c>
      <c r="FLS77" s="66" t="s">
        <v>220</v>
      </c>
      <c r="FLT77" s="66" t="s">
        <v>100</v>
      </c>
      <c r="FLU77" s="33" t="s">
        <v>105</v>
      </c>
      <c r="FLV77" s="66" t="s">
        <v>224</v>
      </c>
      <c r="FLW77" s="73">
        <v>11968</v>
      </c>
      <c r="FLX77" s="74" t="s">
        <v>243</v>
      </c>
      <c r="FLY77" s="75">
        <v>89</v>
      </c>
      <c r="FLZ77" s="66" t="s">
        <v>256</v>
      </c>
      <c r="FMA77" s="66" t="s">
        <v>220</v>
      </c>
      <c r="FMB77" s="66" t="s">
        <v>100</v>
      </c>
      <c r="FMC77" s="33" t="s">
        <v>105</v>
      </c>
      <c r="FMD77" s="66" t="s">
        <v>224</v>
      </c>
      <c r="FME77" s="73">
        <v>11968</v>
      </c>
      <c r="FMF77" s="74" t="s">
        <v>243</v>
      </c>
      <c r="FMG77" s="75">
        <v>89</v>
      </c>
      <c r="FMH77" s="66" t="s">
        <v>256</v>
      </c>
      <c r="FMI77" s="66" t="s">
        <v>220</v>
      </c>
      <c r="FMJ77" s="66" t="s">
        <v>100</v>
      </c>
      <c r="FMK77" s="33" t="s">
        <v>105</v>
      </c>
      <c r="FML77" s="66" t="s">
        <v>224</v>
      </c>
      <c r="FMM77" s="73">
        <v>11968</v>
      </c>
      <c r="FMN77" s="74" t="s">
        <v>243</v>
      </c>
      <c r="FMO77" s="75">
        <v>89</v>
      </c>
      <c r="FMP77" s="66" t="s">
        <v>256</v>
      </c>
      <c r="FMQ77" s="66" t="s">
        <v>220</v>
      </c>
      <c r="FMR77" s="66" t="s">
        <v>100</v>
      </c>
      <c r="FMS77" s="33" t="s">
        <v>105</v>
      </c>
      <c r="FMT77" s="66" t="s">
        <v>224</v>
      </c>
      <c r="FMU77" s="73">
        <v>11968</v>
      </c>
      <c r="FMV77" s="74" t="s">
        <v>243</v>
      </c>
      <c r="FMW77" s="75">
        <v>89</v>
      </c>
      <c r="FMX77" s="66" t="s">
        <v>256</v>
      </c>
      <c r="FMY77" s="66" t="s">
        <v>220</v>
      </c>
      <c r="FMZ77" s="66" t="s">
        <v>100</v>
      </c>
      <c r="FNA77" s="33" t="s">
        <v>105</v>
      </c>
      <c r="FNB77" s="66" t="s">
        <v>224</v>
      </c>
      <c r="FNC77" s="73">
        <v>11968</v>
      </c>
      <c r="FND77" s="74" t="s">
        <v>243</v>
      </c>
      <c r="FNE77" s="75">
        <v>89</v>
      </c>
      <c r="FNF77" s="66" t="s">
        <v>256</v>
      </c>
      <c r="FNG77" s="66" t="s">
        <v>220</v>
      </c>
      <c r="FNH77" s="66" t="s">
        <v>100</v>
      </c>
      <c r="FNI77" s="33" t="s">
        <v>105</v>
      </c>
      <c r="FNJ77" s="66" t="s">
        <v>224</v>
      </c>
      <c r="FNK77" s="73">
        <v>11968</v>
      </c>
      <c r="FNL77" s="74" t="s">
        <v>243</v>
      </c>
      <c r="FNM77" s="75">
        <v>89</v>
      </c>
      <c r="FNN77" s="66" t="s">
        <v>256</v>
      </c>
      <c r="FNO77" s="66" t="s">
        <v>220</v>
      </c>
      <c r="FNP77" s="66" t="s">
        <v>100</v>
      </c>
      <c r="FNQ77" s="33" t="s">
        <v>105</v>
      </c>
      <c r="FNR77" s="66" t="s">
        <v>224</v>
      </c>
      <c r="FNS77" s="73">
        <v>11968</v>
      </c>
      <c r="FNT77" s="74" t="s">
        <v>243</v>
      </c>
      <c r="FNU77" s="75">
        <v>89</v>
      </c>
      <c r="FNV77" s="66" t="s">
        <v>256</v>
      </c>
      <c r="FNW77" s="66" t="s">
        <v>220</v>
      </c>
      <c r="FNX77" s="66" t="s">
        <v>100</v>
      </c>
      <c r="FNY77" s="33" t="s">
        <v>105</v>
      </c>
      <c r="FNZ77" s="66" t="s">
        <v>224</v>
      </c>
      <c r="FOA77" s="73">
        <v>11968</v>
      </c>
      <c r="FOB77" s="74" t="s">
        <v>243</v>
      </c>
      <c r="FOC77" s="75">
        <v>89</v>
      </c>
      <c r="FOD77" s="66" t="s">
        <v>256</v>
      </c>
      <c r="FOE77" s="66" t="s">
        <v>220</v>
      </c>
      <c r="FOF77" s="66" t="s">
        <v>100</v>
      </c>
      <c r="FOG77" s="33" t="s">
        <v>105</v>
      </c>
      <c r="FOH77" s="66" t="s">
        <v>224</v>
      </c>
      <c r="FOI77" s="73">
        <v>11968</v>
      </c>
      <c r="FOJ77" s="74" t="s">
        <v>243</v>
      </c>
      <c r="FOK77" s="75">
        <v>89</v>
      </c>
      <c r="FOL77" s="66" t="s">
        <v>256</v>
      </c>
      <c r="FOM77" s="66" t="s">
        <v>220</v>
      </c>
      <c r="FON77" s="66" t="s">
        <v>100</v>
      </c>
      <c r="FOO77" s="33" t="s">
        <v>105</v>
      </c>
      <c r="FOP77" s="66" t="s">
        <v>224</v>
      </c>
      <c r="FOQ77" s="73">
        <v>11968</v>
      </c>
      <c r="FOR77" s="74" t="s">
        <v>243</v>
      </c>
      <c r="FOS77" s="75">
        <v>89</v>
      </c>
      <c r="FOT77" s="66" t="s">
        <v>256</v>
      </c>
      <c r="FOU77" s="66" t="s">
        <v>220</v>
      </c>
      <c r="FOV77" s="66" t="s">
        <v>100</v>
      </c>
      <c r="FOW77" s="33" t="s">
        <v>105</v>
      </c>
      <c r="FOX77" s="66" t="s">
        <v>224</v>
      </c>
      <c r="FOY77" s="73">
        <v>11968</v>
      </c>
      <c r="FOZ77" s="74" t="s">
        <v>243</v>
      </c>
      <c r="FPA77" s="75">
        <v>89</v>
      </c>
      <c r="FPB77" s="66" t="s">
        <v>256</v>
      </c>
      <c r="FPC77" s="66" t="s">
        <v>220</v>
      </c>
      <c r="FPD77" s="66" t="s">
        <v>100</v>
      </c>
      <c r="FPE77" s="33" t="s">
        <v>105</v>
      </c>
      <c r="FPF77" s="66" t="s">
        <v>224</v>
      </c>
      <c r="FPG77" s="73">
        <v>11968</v>
      </c>
      <c r="FPH77" s="74" t="s">
        <v>243</v>
      </c>
      <c r="FPI77" s="75">
        <v>89</v>
      </c>
      <c r="FPJ77" s="66" t="s">
        <v>256</v>
      </c>
      <c r="FPK77" s="66" t="s">
        <v>220</v>
      </c>
      <c r="FPL77" s="66" t="s">
        <v>100</v>
      </c>
      <c r="FPM77" s="33" t="s">
        <v>105</v>
      </c>
      <c r="FPN77" s="66" t="s">
        <v>224</v>
      </c>
      <c r="FPO77" s="73">
        <v>11968</v>
      </c>
      <c r="FPP77" s="74" t="s">
        <v>243</v>
      </c>
      <c r="FPQ77" s="75">
        <v>89</v>
      </c>
      <c r="FPR77" s="66" t="s">
        <v>256</v>
      </c>
      <c r="FPS77" s="66" t="s">
        <v>220</v>
      </c>
      <c r="FPT77" s="66" t="s">
        <v>100</v>
      </c>
      <c r="FPU77" s="33" t="s">
        <v>105</v>
      </c>
      <c r="FPV77" s="66" t="s">
        <v>224</v>
      </c>
      <c r="FPW77" s="73">
        <v>11968</v>
      </c>
      <c r="FPX77" s="74" t="s">
        <v>243</v>
      </c>
      <c r="FPY77" s="75">
        <v>89</v>
      </c>
      <c r="FPZ77" s="66" t="s">
        <v>256</v>
      </c>
      <c r="FQA77" s="66" t="s">
        <v>220</v>
      </c>
      <c r="FQB77" s="66" t="s">
        <v>100</v>
      </c>
      <c r="FQC77" s="33" t="s">
        <v>105</v>
      </c>
      <c r="FQD77" s="66" t="s">
        <v>224</v>
      </c>
      <c r="FQE77" s="73">
        <v>11968</v>
      </c>
      <c r="FQF77" s="74" t="s">
        <v>243</v>
      </c>
      <c r="FQG77" s="75">
        <v>89</v>
      </c>
      <c r="FQH77" s="66" t="s">
        <v>256</v>
      </c>
      <c r="FQI77" s="66" t="s">
        <v>220</v>
      </c>
      <c r="FQJ77" s="66" t="s">
        <v>100</v>
      </c>
      <c r="FQK77" s="33" t="s">
        <v>105</v>
      </c>
      <c r="FQL77" s="66" t="s">
        <v>224</v>
      </c>
      <c r="FQM77" s="73">
        <v>11968</v>
      </c>
      <c r="FQN77" s="74" t="s">
        <v>243</v>
      </c>
      <c r="FQO77" s="75">
        <v>89</v>
      </c>
      <c r="FQP77" s="66" t="s">
        <v>256</v>
      </c>
      <c r="FQQ77" s="66" t="s">
        <v>220</v>
      </c>
      <c r="FQR77" s="66" t="s">
        <v>100</v>
      </c>
      <c r="FQS77" s="33" t="s">
        <v>105</v>
      </c>
      <c r="FQT77" s="66" t="s">
        <v>224</v>
      </c>
      <c r="FQU77" s="73">
        <v>11968</v>
      </c>
      <c r="FQV77" s="74" t="s">
        <v>243</v>
      </c>
      <c r="FQW77" s="75">
        <v>89</v>
      </c>
      <c r="FQX77" s="66" t="s">
        <v>256</v>
      </c>
      <c r="FQY77" s="66" t="s">
        <v>220</v>
      </c>
      <c r="FQZ77" s="66" t="s">
        <v>100</v>
      </c>
      <c r="FRA77" s="33" t="s">
        <v>105</v>
      </c>
      <c r="FRB77" s="66" t="s">
        <v>224</v>
      </c>
      <c r="FRC77" s="73">
        <v>11968</v>
      </c>
      <c r="FRD77" s="74" t="s">
        <v>243</v>
      </c>
      <c r="FRE77" s="75">
        <v>89</v>
      </c>
      <c r="FRF77" s="66" t="s">
        <v>256</v>
      </c>
      <c r="FRG77" s="66" t="s">
        <v>220</v>
      </c>
      <c r="FRH77" s="66" t="s">
        <v>100</v>
      </c>
      <c r="FRI77" s="33" t="s">
        <v>105</v>
      </c>
      <c r="FRJ77" s="66" t="s">
        <v>224</v>
      </c>
      <c r="FRK77" s="73">
        <v>11968</v>
      </c>
      <c r="FRL77" s="74" t="s">
        <v>243</v>
      </c>
      <c r="FRM77" s="75">
        <v>89</v>
      </c>
      <c r="FRN77" s="66" t="s">
        <v>256</v>
      </c>
      <c r="FRO77" s="66" t="s">
        <v>220</v>
      </c>
      <c r="FRP77" s="66" t="s">
        <v>100</v>
      </c>
      <c r="FRQ77" s="33" t="s">
        <v>105</v>
      </c>
      <c r="FRR77" s="66" t="s">
        <v>224</v>
      </c>
      <c r="FRS77" s="73">
        <v>11968</v>
      </c>
      <c r="FRT77" s="74" t="s">
        <v>243</v>
      </c>
      <c r="FRU77" s="75">
        <v>89</v>
      </c>
      <c r="FRV77" s="66" t="s">
        <v>256</v>
      </c>
      <c r="FRW77" s="66" t="s">
        <v>220</v>
      </c>
      <c r="FRX77" s="66" t="s">
        <v>100</v>
      </c>
      <c r="FRY77" s="33" t="s">
        <v>105</v>
      </c>
      <c r="FRZ77" s="66" t="s">
        <v>224</v>
      </c>
      <c r="FSA77" s="73">
        <v>11968</v>
      </c>
      <c r="FSB77" s="74" t="s">
        <v>243</v>
      </c>
      <c r="FSC77" s="75">
        <v>89</v>
      </c>
      <c r="FSD77" s="66" t="s">
        <v>256</v>
      </c>
      <c r="FSE77" s="66" t="s">
        <v>220</v>
      </c>
      <c r="FSF77" s="66" t="s">
        <v>100</v>
      </c>
      <c r="FSG77" s="33" t="s">
        <v>105</v>
      </c>
      <c r="FSH77" s="66" t="s">
        <v>224</v>
      </c>
      <c r="FSI77" s="73">
        <v>11968</v>
      </c>
      <c r="FSJ77" s="74" t="s">
        <v>243</v>
      </c>
      <c r="FSK77" s="75">
        <v>89</v>
      </c>
      <c r="FSL77" s="66" t="s">
        <v>256</v>
      </c>
      <c r="FSM77" s="66" t="s">
        <v>220</v>
      </c>
      <c r="FSN77" s="66" t="s">
        <v>100</v>
      </c>
      <c r="FSO77" s="33" t="s">
        <v>105</v>
      </c>
      <c r="FSP77" s="66" t="s">
        <v>224</v>
      </c>
      <c r="FSQ77" s="73">
        <v>11968</v>
      </c>
      <c r="FSR77" s="74" t="s">
        <v>243</v>
      </c>
      <c r="FSS77" s="75">
        <v>89</v>
      </c>
      <c r="FST77" s="66" t="s">
        <v>256</v>
      </c>
      <c r="FSU77" s="66" t="s">
        <v>220</v>
      </c>
      <c r="FSV77" s="66" t="s">
        <v>100</v>
      </c>
      <c r="FSW77" s="33" t="s">
        <v>105</v>
      </c>
      <c r="FSX77" s="66" t="s">
        <v>224</v>
      </c>
      <c r="FSY77" s="73">
        <v>11968</v>
      </c>
      <c r="FSZ77" s="74" t="s">
        <v>243</v>
      </c>
      <c r="FTA77" s="75">
        <v>89</v>
      </c>
      <c r="FTB77" s="66" t="s">
        <v>256</v>
      </c>
      <c r="FTC77" s="66" t="s">
        <v>220</v>
      </c>
      <c r="FTD77" s="66" t="s">
        <v>100</v>
      </c>
      <c r="FTE77" s="33" t="s">
        <v>105</v>
      </c>
      <c r="FTF77" s="66" t="s">
        <v>224</v>
      </c>
      <c r="FTG77" s="73">
        <v>11968</v>
      </c>
      <c r="FTH77" s="74" t="s">
        <v>243</v>
      </c>
      <c r="FTI77" s="75">
        <v>89</v>
      </c>
      <c r="FTJ77" s="66" t="s">
        <v>256</v>
      </c>
      <c r="FTK77" s="66" t="s">
        <v>220</v>
      </c>
      <c r="FTL77" s="66" t="s">
        <v>100</v>
      </c>
      <c r="FTM77" s="33" t="s">
        <v>105</v>
      </c>
      <c r="FTN77" s="66" t="s">
        <v>224</v>
      </c>
      <c r="FTO77" s="73">
        <v>11968</v>
      </c>
      <c r="FTP77" s="74" t="s">
        <v>243</v>
      </c>
      <c r="FTQ77" s="75">
        <v>89</v>
      </c>
      <c r="FTR77" s="66" t="s">
        <v>256</v>
      </c>
      <c r="FTS77" s="66" t="s">
        <v>220</v>
      </c>
      <c r="FTT77" s="66" t="s">
        <v>100</v>
      </c>
      <c r="FTU77" s="33" t="s">
        <v>105</v>
      </c>
      <c r="FTV77" s="66" t="s">
        <v>224</v>
      </c>
      <c r="FTW77" s="73">
        <v>11968</v>
      </c>
      <c r="FTX77" s="74" t="s">
        <v>243</v>
      </c>
      <c r="FTY77" s="75">
        <v>89</v>
      </c>
      <c r="FTZ77" s="66" t="s">
        <v>256</v>
      </c>
      <c r="FUA77" s="66" t="s">
        <v>220</v>
      </c>
      <c r="FUB77" s="66" t="s">
        <v>100</v>
      </c>
      <c r="FUC77" s="33" t="s">
        <v>105</v>
      </c>
      <c r="FUD77" s="66" t="s">
        <v>224</v>
      </c>
      <c r="FUE77" s="73">
        <v>11968</v>
      </c>
      <c r="FUF77" s="74" t="s">
        <v>243</v>
      </c>
      <c r="FUG77" s="75">
        <v>89</v>
      </c>
      <c r="FUH77" s="66" t="s">
        <v>256</v>
      </c>
      <c r="FUI77" s="66" t="s">
        <v>220</v>
      </c>
      <c r="FUJ77" s="66" t="s">
        <v>100</v>
      </c>
      <c r="FUK77" s="33" t="s">
        <v>105</v>
      </c>
      <c r="FUL77" s="66" t="s">
        <v>224</v>
      </c>
      <c r="FUM77" s="73">
        <v>11968</v>
      </c>
      <c r="FUN77" s="74" t="s">
        <v>243</v>
      </c>
      <c r="FUO77" s="75">
        <v>89</v>
      </c>
      <c r="FUP77" s="66" t="s">
        <v>256</v>
      </c>
      <c r="FUQ77" s="66" t="s">
        <v>220</v>
      </c>
      <c r="FUR77" s="66" t="s">
        <v>100</v>
      </c>
      <c r="FUS77" s="33" t="s">
        <v>105</v>
      </c>
      <c r="FUT77" s="66" t="s">
        <v>224</v>
      </c>
      <c r="FUU77" s="73">
        <v>11968</v>
      </c>
      <c r="FUV77" s="74" t="s">
        <v>243</v>
      </c>
      <c r="FUW77" s="75">
        <v>89</v>
      </c>
      <c r="FUX77" s="66" t="s">
        <v>256</v>
      </c>
      <c r="FUY77" s="66" t="s">
        <v>220</v>
      </c>
      <c r="FUZ77" s="66" t="s">
        <v>100</v>
      </c>
      <c r="FVA77" s="33" t="s">
        <v>105</v>
      </c>
      <c r="FVB77" s="66" t="s">
        <v>224</v>
      </c>
      <c r="FVC77" s="73">
        <v>11968</v>
      </c>
      <c r="FVD77" s="74" t="s">
        <v>243</v>
      </c>
      <c r="FVE77" s="75">
        <v>89</v>
      </c>
      <c r="FVF77" s="66" t="s">
        <v>256</v>
      </c>
      <c r="FVG77" s="66" t="s">
        <v>220</v>
      </c>
      <c r="FVH77" s="66" t="s">
        <v>100</v>
      </c>
      <c r="FVI77" s="33" t="s">
        <v>105</v>
      </c>
      <c r="FVJ77" s="66" t="s">
        <v>224</v>
      </c>
      <c r="FVK77" s="73">
        <v>11968</v>
      </c>
      <c r="FVL77" s="74" t="s">
        <v>243</v>
      </c>
      <c r="FVM77" s="75">
        <v>89</v>
      </c>
      <c r="FVN77" s="66" t="s">
        <v>256</v>
      </c>
      <c r="FVO77" s="66" t="s">
        <v>220</v>
      </c>
      <c r="FVP77" s="66" t="s">
        <v>100</v>
      </c>
      <c r="FVQ77" s="33" t="s">
        <v>105</v>
      </c>
      <c r="FVR77" s="66" t="s">
        <v>224</v>
      </c>
      <c r="FVS77" s="73">
        <v>11968</v>
      </c>
      <c r="FVT77" s="74" t="s">
        <v>243</v>
      </c>
      <c r="FVU77" s="75">
        <v>89</v>
      </c>
      <c r="FVV77" s="66" t="s">
        <v>256</v>
      </c>
      <c r="FVW77" s="66" t="s">
        <v>220</v>
      </c>
      <c r="FVX77" s="66" t="s">
        <v>100</v>
      </c>
      <c r="FVY77" s="33" t="s">
        <v>105</v>
      </c>
      <c r="FVZ77" s="66" t="s">
        <v>224</v>
      </c>
      <c r="FWA77" s="73">
        <v>11968</v>
      </c>
      <c r="FWB77" s="74" t="s">
        <v>243</v>
      </c>
      <c r="FWC77" s="75">
        <v>89</v>
      </c>
      <c r="FWD77" s="66" t="s">
        <v>256</v>
      </c>
      <c r="FWE77" s="66" t="s">
        <v>220</v>
      </c>
      <c r="FWF77" s="66" t="s">
        <v>100</v>
      </c>
      <c r="FWG77" s="33" t="s">
        <v>105</v>
      </c>
      <c r="FWH77" s="66" t="s">
        <v>224</v>
      </c>
      <c r="FWI77" s="73">
        <v>11968</v>
      </c>
      <c r="FWJ77" s="74" t="s">
        <v>243</v>
      </c>
      <c r="FWK77" s="75">
        <v>89</v>
      </c>
      <c r="FWL77" s="66" t="s">
        <v>256</v>
      </c>
      <c r="FWM77" s="66" t="s">
        <v>220</v>
      </c>
      <c r="FWN77" s="66" t="s">
        <v>100</v>
      </c>
      <c r="FWO77" s="33" t="s">
        <v>105</v>
      </c>
      <c r="FWP77" s="66" t="s">
        <v>224</v>
      </c>
      <c r="FWQ77" s="73">
        <v>11968</v>
      </c>
      <c r="FWR77" s="74" t="s">
        <v>243</v>
      </c>
      <c r="FWS77" s="75">
        <v>89</v>
      </c>
      <c r="FWT77" s="66" t="s">
        <v>256</v>
      </c>
      <c r="FWU77" s="66" t="s">
        <v>220</v>
      </c>
      <c r="FWV77" s="66" t="s">
        <v>100</v>
      </c>
      <c r="FWW77" s="33" t="s">
        <v>105</v>
      </c>
      <c r="FWX77" s="66" t="s">
        <v>224</v>
      </c>
      <c r="FWY77" s="73">
        <v>11968</v>
      </c>
      <c r="FWZ77" s="74" t="s">
        <v>243</v>
      </c>
      <c r="FXA77" s="75">
        <v>89</v>
      </c>
      <c r="FXB77" s="66" t="s">
        <v>256</v>
      </c>
      <c r="FXC77" s="66" t="s">
        <v>220</v>
      </c>
      <c r="FXD77" s="66" t="s">
        <v>100</v>
      </c>
      <c r="FXE77" s="33" t="s">
        <v>105</v>
      </c>
      <c r="FXF77" s="66" t="s">
        <v>224</v>
      </c>
      <c r="FXG77" s="73">
        <v>11968</v>
      </c>
      <c r="FXH77" s="74" t="s">
        <v>243</v>
      </c>
      <c r="FXI77" s="75">
        <v>89</v>
      </c>
      <c r="FXJ77" s="66" t="s">
        <v>256</v>
      </c>
      <c r="FXK77" s="66" t="s">
        <v>220</v>
      </c>
      <c r="FXL77" s="66" t="s">
        <v>100</v>
      </c>
      <c r="FXM77" s="33" t="s">
        <v>105</v>
      </c>
      <c r="FXN77" s="66" t="s">
        <v>224</v>
      </c>
      <c r="FXO77" s="73">
        <v>11968</v>
      </c>
      <c r="FXP77" s="74" t="s">
        <v>243</v>
      </c>
      <c r="FXQ77" s="75">
        <v>89</v>
      </c>
      <c r="FXR77" s="66" t="s">
        <v>256</v>
      </c>
      <c r="FXS77" s="66" t="s">
        <v>220</v>
      </c>
      <c r="FXT77" s="66" t="s">
        <v>100</v>
      </c>
      <c r="FXU77" s="33" t="s">
        <v>105</v>
      </c>
      <c r="FXV77" s="66" t="s">
        <v>224</v>
      </c>
      <c r="FXW77" s="73">
        <v>11968</v>
      </c>
      <c r="FXX77" s="74" t="s">
        <v>243</v>
      </c>
      <c r="FXY77" s="75">
        <v>89</v>
      </c>
      <c r="FXZ77" s="66" t="s">
        <v>256</v>
      </c>
      <c r="FYA77" s="66" t="s">
        <v>220</v>
      </c>
      <c r="FYB77" s="66" t="s">
        <v>100</v>
      </c>
      <c r="FYC77" s="33" t="s">
        <v>105</v>
      </c>
      <c r="FYD77" s="66" t="s">
        <v>224</v>
      </c>
      <c r="FYE77" s="73">
        <v>11968</v>
      </c>
      <c r="FYF77" s="74" t="s">
        <v>243</v>
      </c>
      <c r="FYG77" s="75">
        <v>89</v>
      </c>
      <c r="FYH77" s="66" t="s">
        <v>256</v>
      </c>
      <c r="FYI77" s="66" t="s">
        <v>220</v>
      </c>
      <c r="FYJ77" s="66" t="s">
        <v>100</v>
      </c>
      <c r="FYK77" s="33" t="s">
        <v>105</v>
      </c>
      <c r="FYL77" s="66" t="s">
        <v>224</v>
      </c>
      <c r="FYM77" s="73">
        <v>11968</v>
      </c>
      <c r="FYN77" s="74" t="s">
        <v>243</v>
      </c>
      <c r="FYO77" s="75">
        <v>89</v>
      </c>
      <c r="FYP77" s="66" t="s">
        <v>256</v>
      </c>
      <c r="FYQ77" s="66" t="s">
        <v>220</v>
      </c>
      <c r="FYR77" s="66" t="s">
        <v>100</v>
      </c>
      <c r="FYS77" s="33" t="s">
        <v>105</v>
      </c>
      <c r="FYT77" s="66" t="s">
        <v>224</v>
      </c>
      <c r="FYU77" s="73">
        <v>11968</v>
      </c>
      <c r="FYV77" s="74" t="s">
        <v>243</v>
      </c>
      <c r="FYW77" s="75">
        <v>89</v>
      </c>
      <c r="FYX77" s="66" t="s">
        <v>256</v>
      </c>
      <c r="FYY77" s="66" t="s">
        <v>220</v>
      </c>
      <c r="FYZ77" s="66" t="s">
        <v>100</v>
      </c>
      <c r="FZA77" s="33" t="s">
        <v>105</v>
      </c>
      <c r="FZB77" s="66" t="s">
        <v>224</v>
      </c>
      <c r="FZC77" s="73">
        <v>11968</v>
      </c>
      <c r="FZD77" s="74" t="s">
        <v>243</v>
      </c>
      <c r="FZE77" s="75">
        <v>89</v>
      </c>
      <c r="FZF77" s="66" t="s">
        <v>256</v>
      </c>
      <c r="FZG77" s="66" t="s">
        <v>220</v>
      </c>
      <c r="FZH77" s="66" t="s">
        <v>100</v>
      </c>
      <c r="FZI77" s="33" t="s">
        <v>105</v>
      </c>
      <c r="FZJ77" s="66" t="s">
        <v>224</v>
      </c>
      <c r="FZK77" s="73">
        <v>11968</v>
      </c>
      <c r="FZL77" s="74" t="s">
        <v>243</v>
      </c>
      <c r="FZM77" s="75">
        <v>89</v>
      </c>
      <c r="FZN77" s="66" t="s">
        <v>256</v>
      </c>
      <c r="FZO77" s="66" t="s">
        <v>220</v>
      </c>
      <c r="FZP77" s="66" t="s">
        <v>100</v>
      </c>
      <c r="FZQ77" s="33" t="s">
        <v>105</v>
      </c>
      <c r="FZR77" s="66" t="s">
        <v>224</v>
      </c>
      <c r="FZS77" s="73">
        <v>11968</v>
      </c>
      <c r="FZT77" s="74" t="s">
        <v>243</v>
      </c>
      <c r="FZU77" s="75">
        <v>89</v>
      </c>
      <c r="FZV77" s="66" t="s">
        <v>256</v>
      </c>
      <c r="FZW77" s="66" t="s">
        <v>220</v>
      </c>
      <c r="FZX77" s="66" t="s">
        <v>100</v>
      </c>
      <c r="FZY77" s="33" t="s">
        <v>105</v>
      </c>
      <c r="FZZ77" s="66" t="s">
        <v>224</v>
      </c>
      <c r="GAA77" s="73">
        <v>11968</v>
      </c>
      <c r="GAB77" s="74" t="s">
        <v>243</v>
      </c>
      <c r="GAC77" s="75">
        <v>89</v>
      </c>
      <c r="GAD77" s="66" t="s">
        <v>256</v>
      </c>
      <c r="GAE77" s="66" t="s">
        <v>220</v>
      </c>
      <c r="GAF77" s="66" t="s">
        <v>100</v>
      </c>
      <c r="GAG77" s="33" t="s">
        <v>105</v>
      </c>
      <c r="GAH77" s="66" t="s">
        <v>224</v>
      </c>
      <c r="GAI77" s="73">
        <v>11968</v>
      </c>
      <c r="GAJ77" s="74" t="s">
        <v>243</v>
      </c>
      <c r="GAK77" s="75">
        <v>89</v>
      </c>
      <c r="GAL77" s="66" t="s">
        <v>256</v>
      </c>
      <c r="GAM77" s="66" t="s">
        <v>220</v>
      </c>
      <c r="GAN77" s="66" t="s">
        <v>100</v>
      </c>
      <c r="GAO77" s="33" t="s">
        <v>105</v>
      </c>
      <c r="GAP77" s="66" t="s">
        <v>224</v>
      </c>
      <c r="GAQ77" s="73">
        <v>11968</v>
      </c>
      <c r="GAR77" s="74" t="s">
        <v>243</v>
      </c>
      <c r="GAS77" s="75">
        <v>89</v>
      </c>
      <c r="GAT77" s="66" t="s">
        <v>256</v>
      </c>
      <c r="GAU77" s="66" t="s">
        <v>220</v>
      </c>
      <c r="GAV77" s="66" t="s">
        <v>100</v>
      </c>
      <c r="GAW77" s="33" t="s">
        <v>105</v>
      </c>
      <c r="GAX77" s="66" t="s">
        <v>224</v>
      </c>
      <c r="GAY77" s="73">
        <v>11968</v>
      </c>
      <c r="GAZ77" s="74" t="s">
        <v>243</v>
      </c>
      <c r="GBA77" s="75">
        <v>89</v>
      </c>
      <c r="GBB77" s="66" t="s">
        <v>256</v>
      </c>
      <c r="GBC77" s="66" t="s">
        <v>220</v>
      </c>
      <c r="GBD77" s="66" t="s">
        <v>100</v>
      </c>
      <c r="GBE77" s="33" t="s">
        <v>105</v>
      </c>
      <c r="GBF77" s="66" t="s">
        <v>224</v>
      </c>
      <c r="GBG77" s="73">
        <v>11968</v>
      </c>
      <c r="GBH77" s="74" t="s">
        <v>243</v>
      </c>
      <c r="GBI77" s="75">
        <v>89</v>
      </c>
      <c r="GBJ77" s="66" t="s">
        <v>256</v>
      </c>
      <c r="GBK77" s="66" t="s">
        <v>220</v>
      </c>
      <c r="GBL77" s="66" t="s">
        <v>100</v>
      </c>
      <c r="GBM77" s="33" t="s">
        <v>105</v>
      </c>
      <c r="GBN77" s="66" t="s">
        <v>224</v>
      </c>
      <c r="GBO77" s="73">
        <v>11968</v>
      </c>
      <c r="GBP77" s="74" t="s">
        <v>243</v>
      </c>
      <c r="GBQ77" s="75">
        <v>89</v>
      </c>
      <c r="GBR77" s="66" t="s">
        <v>256</v>
      </c>
      <c r="GBS77" s="66" t="s">
        <v>220</v>
      </c>
      <c r="GBT77" s="66" t="s">
        <v>100</v>
      </c>
      <c r="GBU77" s="33" t="s">
        <v>105</v>
      </c>
      <c r="GBV77" s="66" t="s">
        <v>224</v>
      </c>
      <c r="GBW77" s="73">
        <v>11968</v>
      </c>
      <c r="GBX77" s="74" t="s">
        <v>243</v>
      </c>
      <c r="GBY77" s="75">
        <v>89</v>
      </c>
      <c r="GBZ77" s="66" t="s">
        <v>256</v>
      </c>
      <c r="GCA77" s="66" t="s">
        <v>220</v>
      </c>
      <c r="GCB77" s="66" t="s">
        <v>100</v>
      </c>
      <c r="GCC77" s="33" t="s">
        <v>105</v>
      </c>
      <c r="GCD77" s="66" t="s">
        <v>224</v>
      </c>
      <c r="GCE77" s="73">
        <v>11968</v>
      </c>
      <c r="GCF77" s="74" t="s">
        <v>243</v>
      </c>
      <c r="GCG77" s="75">
        <v>89</v>
      </c>
      <c r="GCH77" s="66" t="s">
        <v>256</v>
      </c>
      <c r="GCI77" s="66" t="s">
        <v>220</v>
      </c>
      <c r="GCJ77" s="66" t="s">
        <v>100</v>
      </c>
      <c r="GCK77" s="33" t="s">
        <v>105</v>
      </c>
      <c r="GCL77" s="66" t="s">
        <v>224</v>
      </c>
      <c r="GCM77" s="73">
        <v>11968</v>
      </c>
      <c r="GCN77" s="74" t="s">
        <v>243</v>
      </c>
      <c r="GCO77" s="75">
        <v>89</v>
      </c>
      <c r="GCP77" s="66" t="s">
        <v>256</v>
      </c>
      <c r="GCQ77" s="66" t="s">
        <v>220</v>
      </c>
      <c r="GCR77" s="66" t="s">
        <v>100</v>
      </c>
      <c r="GCS77" s="33" t="s">
        <v>105</v>
      </c>
      <c r="GCT77" s="66" t="s">
        <v>224</v>
      </c>
      <c r="GCU77" s="73">
        <v>11968</v>
      </c>
      <c r="GCV77" s="74" t="s">
        <v>243</v>
      </c>
      <c r="GCW77" s="75">
        <v>89</v>
      </c>
      <c r="GCX77" s="66" t="s">
        <v>256</v>
      </c>
      <c r="GCY77" s="66" t="s">
        <v>220</v>
      </c>
      <c r="GCZ77" s="66" t="s">
        <v>100</v>
      </c>
      <c r="GDA77" s="33" t="s">
        <v>105</v>
      </c>
      <c r="GDB77" s="66" t="s">
        <v>224</v>
      </c>
      <c r="GDC77" s="73">
        <v>11968</v>
      </c>
      <c r="GDD77" s="74" t="s">
        <v>243</v>
      </c>
      <c r="GDE77" s="75">
        <v>89</v>
      </c>
      <c r="GDF77" s="66" t="s">
        <v>256</v>
      </c>
      <c r="GDG77" s="66" t="s">
        <v>220</v>
      </c>
      <c r="GDH77" s="66" t="s">
        <v>100</v>
      </c>
      <c r="GDI77" s="33" t="s">
        <v>105</v>
      </c>
      <c r="GDJ77" s="66" t="s">
        <v>224</v>
      </c>
      <c r="GDK77" s="73">
        <v>11968</v>
      </c>
      <c r="GDL77" s="74" t="s">
        <v>243</v>
      </c>
      <c r="GDM77" s="75">
        <v>89</v>
      </c>
      <c r="GDN77" s="66" t="s">
        <v>256</v>
      </c>
      <c r="GDO77" s="66" t="s">
        <v>220</v>
      </c>
      <c r="GDP77" s="66" t="s">
        <v>100</v>
      </c>
      <c r="GDQ77" s="33" t="s">
        <v>105</v>
      </c>
      <c r="GDR77" s="66" t="s">
        <v>224</v>
      </c>
      <c r="GDS77" s="73">
        <v>11968</v>
      </c>
      <c r="GDT77" s="74" t="s">
        <v>243</v>
      </c>
      <c r="GDU77" s="75">
        <v>89</v>
      </c>
      <c r="GDV77" s="66" t="s">
        <v>256</v>
      </c>
      <c r="GDW77" s="66" t="s">
        <v>220</v>
      </c>
      <c r="GDX77" s="66" t="s">
        <v>100</v>
      </c>
      <c r="GDY77" s="33" t="s">
        <v>105</v>
      </c>
      <c r="GDZ77" s="66" t="s">
        <v>224</v>
      </c>
      <c r="GEA77" s="73">
        <v>11968</v>
      </c>
      <c r="GEB77" s="74" t="s">
        <v>243</v>
      </c>
      <c r="GEC77" s="75">
        <v>89</v>
      </c>
      <c r="GED77" s="66" t="s">
        <v>256</v>
      </c>
      <c r="GEE77" s="66" t="s">
        <v>220</v>
      </c>
      <c r="GEF77" s="66" t="s">
        <v>100</v>
      </c>
      <c r="GEG77" s="33" t="s">
        <v>105</v>
      </c>
      <c r="GEH77" s="66" t="s">
        <v>224</v>
      </c>
      <c r="GEI77" s="73">
        <v>11968</v>
      </c>
      <c r="GEJ77" s="74" t="s">
        <v>243</v>
      </c>
      <c r="GEK77" s="75">
        <v>89</v>
      </c>
      <c r="GEL77" s="66" t="s">
        <v>256</v>
      </c>
      <c r="GEM77" s="66" t="s">
        <v>220</v>
      </c>
      <c r="GEN77" s="66" t="s">
        <v>100</v>
      </c>
      <c r="GEO77" s="33" t="s">
        <v>105</v>
      </c>
      <c r="GEP77" s="66" t="s">
        <v>224</v>
      </c>
      <c r="GEQ77" s="73">
        <v>11968</v>
      </c>
      <c r="GER77" s="74" t="s">
        <v>243</v>
      </c>
      <c r="GES77" s="75">
        <v>89</v>
      </c>
      <c r="GET77" s="66" t="s">
        <v>256</v>
      </c>
      <c r="GEU77" s="66" t="s">
        <v>220</v>
      </c>
      <c r="GEV77" s="66" t="s">
        <v>100</v>
      </c>
      <c r="GEW77" s="33" t="s">
        <v>105</v>
      </c>
      <c r="GEX77" s="66" t="s">
        <v>224</v>
      </c>
      <c r="GEY77" s="73">
        <v>11968</v>
      </c>
      <c r="GEZ77" s="74" t="s">
        <v>243</v>
      </c>
      <c r="GFA77" s="75">
        <v>89</v>
      </c>
      <c r="GFB77" s="66" t="s">
        <v>256</v>
      </c>
      <c r="GFC77" s="66" t="s">
        <v>220</v>
      </c>
      <c r="GFD77" s="66" t="s">
        <v>100</v>
      </c>
      <c r="GFE77" s="33" t="s">
        <v>105</v>
      </c>
      <c r="GFF77" s="66" t="s">
        <v>224</v>
      </c>
      <c r="GFG77" s="73">
        <v>11968</v>
      </c>
      <c r="GFH77" s="74" t="s">
        <v>243</v>
      </c>
      <c r="GFI77" s="75">
        <v>89</v>
      </c>
      <c r="GFJ77" s="66" t="s">
        <v>256</v>
      </c>
      <c r="GFK77" s="66" t="s">
        <v>220</v>
      </c>
      <c r="GFL77" s="66" t="s">
        <v>100</v>
      </c>
      <c r="GFM77" s="33" t="s">
        <v>105</v>
      </c>
      <c r="GFN77" s="66" t="s">
        <v>224</v>
      </c>
      <c r="GFO77" s="73">
        <v>11968</v>
      </c>
      <c r="GFP77" s="74" t="s">
        <v>243</v>
      </c>
      <c r="GFQ77" s="75">
        <v>89</v>
      </c>
      <c r="GFR77" s="66" t="s">
        <v>256</v>
      </c>
      <c r="GFS77" s="66" t="s">
        <v>220</v>
      </c>
      <c r="GFT77" s="66" t="s">
        <v>100</v>
      </c>
      <c r="GFU77" s="33" t="s">
        <v>105</v>
      </c>
      <c r="GFV77" s="66" t="s">
        <v>224</v>
      </c>
      <c r="GFW77" s="73">
        <v>11968</v>
      </c>
      <c r="GFX77" s="74" t="s">
        <v>243</v>
      </c>
      <c r="GFY77" s="75">
        <v>89</v>
      </c>
      <c r="GFZ77" s="66" t="s">
        <v>256</v>
      </c>
      <c r="GGA77" s="66" t="s">
        <v>220</v>
      </c>
      <c r="GGB77" s="66" t="s">
        <v>100</v>
      </c>
      <c r="GGC77" s="33" t="s">
        <v>105</v>
      </c>
      <c r="GGD77" s="66" t="s">
        <v>224</v>
      </c>
      <c r="GGE77" s="73">
        <v>11968</v>
      </c>
      <c r="GGF77" s="74" t="s">
        <v>243</v>
      </c>
      <c r="GGG77" s="75">
        <v>89</v>
      </c>
      <c r="GGH77" s="66" t="s">
        <v>256</v>
      </c>
      <c r="GGI77" s="66" t="s">
        <v>220</v>
      </c>
      <c r="GGJ77" s="66" t="s">
        <v>100</v>
      </c>
      <c r="GGK77" s="33" t="s">
        <v>105</v>
      </c>
      <c r="GGL77" s="66" t="s">
        <v>224</v>
      </c>
      <c r="GGM77" s="73">
        <v>11968</v>
      </c>
      <c r="GGN77" s="74" t="s">
        <v>243</v>
      </c>
      <c r="GGO77" s="75">
        <v>89</v>
      </c>
      <c r="GGP77" s="66" t="s">
        <v>256</v>
      </c>
      <c r="GGQ77" s="66" t="s">
        <v>220</v>
      </c>
      <c r="GGR77" s="66" t="s">
        <v>100</v>
      </c>
      <c r="GGS77" s="33" t="s">
        <v>105</v>
      </c>
      <c r="GGT77" s="66" t="s">
        <v>224</v>
      </c>
      <c r="GGU77" s="73">
        <v>11968</v>
      </c>
      <c r="GGV77" s="74" t="s">
        <v>243</v>
      </c>
      <c r="GGW77" s="75">
        <v>89</v>
      </c>
      <c r="GGX77" s="66" t="s">
        <v>256</v>
      </c>
      <c r="GGY77" s="66" t="s">
        <v>220</v>
      </c>
      <c r="GGZ77" s="66" t="s">
        <v>100</v>
      </c>
      <c r="GHA77" s="33" t="s">
        <v>105</v>
      </c>
      <c r="GHB77" s="66" t="s">
        <v>224</v>
      </c>
      <c r="GHC77" s="73">
        <v>11968</v>
      </c>
      <c r="GHD77" s="74" t="s">
        <v>243</v>
      </c>
      <c r="GHE77" s="75">
        <v>89</v>
      </c>
      <c r="GHF77" s="66" t="s">
        <v>256</v>
      </c>
      <c r="GHG77" s="66" t="s">
        <v>220</v>
      </c>
      <c r="GHH77" s="66" t="s">
        <v>100</v>
      </c>
      <c r="GHI77" s="33" t="s">
        <v>105</v>
      </c>
      <c r="GHJ77" s="66" t="s">
        <v>224</v>
      </c>
      <c r="GHK77" s="73">
        <v>11968</v>
      </c>
      <c r="GHL77" s="74" t="s">
        <v>243</v>
      </c>
      <c r="GHM77" s="75">
        <v>89</v>
      </c>
      <c r="GHN77" s="66" t="s">
        <v>256</v>
      </c>
      <c r="GHO77" s="66" t="s">
        <v>220</v>
      </c>
      <c r="GHP77" s="66" t="s">
        <v>100</v>
      </c>
      <c r="GHQ77" s="33" t="s">
        <v>105</v>
      </c>
      <c r="GHR77" s="66" t="s">
        <v>224</v>
      </c>
      <c r="GHS77" s="73">
        <v>11968</v>
      </c>
      <c r="GHT77" s="74" t="s">
        <v>243</v>
      </c>
      <c r="GHU77" s="75">
        <v>89</v>
      </c>
      <c r="GHV77" s="66" t="s">
        <v>256</v>
      </c>
      <c r="GHW77" s="66" t="s">
        <v>220</v>
      </c>
      <c r="GHX77" s="66" t="s">
        <v>100</v>
      </c>
      <c r="GHY77" s="33" t="s">
        <v>105</v>
      </c>
      <c r="GHZ77" s="66" t="s">
        <v>224</v>
      </c>
      <c r="GIA77" s="73">
        <v>11968</v>
      </c>
      <c r="GIB77" s="74" t="s">
        <v>243</v>
      </c>
      <c r="GIC77" s="75">
        <v>89</v>
      </c>
      <c r="GID77" s="66" t="s">
        <v>256</v>
      </c>
      <c r="GIE77" s="66" t="s">
        <v>220</v>
      </c>
      <c r="GIF77" s="66" t="s">
        <v>100</v>
      </c>
      <c r="GIG77" s="33" t="s">
        <v>105</v>
      </c>
      <c r="GIH77" s="66" t="s">
        <v>224</v>
      </c>
      <c r="GII77" s="73">
        <v>11968</v>
      </c>
      <c r="GIJ77" s="74" t="s">
        <v>243</v>
      </c>
      <c r="GIK77" s="75">
        <v>89</v>
      </c>
      <c r="GIL77" s="66" t="s">
        <v>256</v>
      </c>
      <c r="GIM77" s="66" t="s">
        <v>220</v>
      </c>
      <c r="GIN77" s="66" t="s">
        <v>100</v>
      </c>
      <c r="GIO77" s="33" t="s">
        <v>105</v>
      </c>
      <c r="GIP77" s="66" t="s">
        <v>224</v>
      </c>
      <c r="GIQ77" s="73">
        <v>11968</v>
      </c>
      <c r="GIR77" s="74" t="s">
        <v>243</v>
      </c>
      <c r="GIS77" s="75">
        <v>89</v>
      </c>
      <c r="GIT77" s="66" t="s">
        <v>256</v>
      </c>
      <c r="GIU77" s="66" t="s">
        <v>220</v>
      </c>
      <c r="GIV77" s="66" t="s">
        <v>100</v>
      </c>
      <c r="GIW77" s="33" t="s">
        <v>105</v>
      </c>
      <c r="GIX77" s="66" t="s">
        <v>224</v>
      </c>
      <c r="GIY77" s="73">
        <v>11968</v>
      </c>
      <c r="GIZ77" s="74" t="s">
        <v>243</v>
      </c>
      <c r="GJA77" s="75">
        <v>89</v>
      </c>
      <c r="GJB77" s="66" t="s">
        <v>256</v>
      </c>
      <c r="GJC77" s="66" t="s">
        <v>220</v>
      </c>
      <c r="GJD77" s="66" t="s">
        <v>100</v>
      </c>
      <c r="GJE77" s="33" t="s">
        <v>105</v>
      </c>
      <c r="GJF77" s="66" t="s">
        <v>224</v>
      </c>
      <c r="GJG77" s="73">
        <v>11968</v>
      </c>
      <c r="GJH77" s="74" t="s">
        <v>243</v>
      </c>
      <c r="GJI77" s="75">
        <v>89</v>
      </c>
      <c r="GJJ77" s="66" t="s">
        <v>256</v>
      </c>
      <c r="GJK77" s="66" t="s">
        <v>220</v>
      </c>
      <c r="GJL77" s="66" t="s">
        <v>100</v>
      </c>
      <c r="GJM77" s="33" t="s">
        <v>105</v>
      </c>
      <c r="GJN77" s="66" t="s">
        <v>224</v>
      </c>
      <c r="GJO77" s="73">
        <v>11968</v>
      </c>
      <c r="GJP77" s="74" t="s">
        <v>243</v>
      </c>
      <c r="GJQ77" s="75">
        <v>89</v>
      </c>
      <c r="GJR77" s="66" t="s">
        <v>256</v>
      </c>
      <c r="GJS77" s="66" t="s">
        <v>220</v>
      </c>
      <c r="GJT77" s="66" t="s">
        <v>100</v>
      </c>
      <c r="GJU77" s="33" t="s">
        <v>105</v>
      </c>
      <c r="GJV77" s="66" t="s">
        <v>224</v>
      </c>
      <c r="GJW77" s="73">
        <v>11968</v>
      </c>
      <c r="GJX77" s="74" t="s">
        <v>243</v>
      </c>
      <c r="GJY77" s="75">
        <v>89</v>
      </c>
      <c r="GJZ77" s="66" t="s">
        <v>256</v>
      </c>
      <c r="GKA77" s="66" t="s">
        <v>220</v>
      </c>
      <c r="GKB77" s="66" t="s">
        <v>100</v>
      </c>
      <c r="GKC77" s="33" t="s">
        <v>105</v>
      </c>
      <c r="GKD77" s="66" t="s">
        <v>224</v>
      </c>
      <c r="GKE77" s="73">
        <v>11968</v>
      </c>
      <c r="GKF77" s="74" t="s">
        <v>243</v>
      </c>
      <c r="GKG77" s="75">
        <v>89</v>
      </c>
      <c r="GKH77" s="66" t="s">
        <v>256</v>
      </c>
      <c r="GKI77" s="66" t="s">
        <v>220</v>
      </c>
      <c r="GKJ77" s="66" t="s">
        <v>100</v>
      </c>
      <c r="GKK77" s="33" t="s">
        <v>105</v>
      </c>
      <c r="GKL77" s="66" t="s">
        <v>224</v>
      </c>
      <c r="GKM77" s="73">
        <v>11968</v>
      </c>
      <c r="GKN77" s="74" t="s">
        <v>243</v>
      </c>
      <c r="GKO77" s="75">
        <v>89</v>
      </c>
      <c r="GKP77" s="66" t="s">
        <v>256</v>
      </c>
      <c r="GKQ77" s="66" t="s">
        <v>220</v>
      </c>
      <c r="GKR77" s="66" t="s">
        <v>100</v>
      </c>
      <c r="GKS77" s="33" t="s">
        <v>105</v>
      </c>
      <c r="GKT77" s="66" t="s">
        <v>224</v>
      </c>
      <c r="GKU77" s="73">
        <v>11968</v>
      </c>
      <c r="GKV77" s="74" t="s">
        <v>243</v>
      </c>
      <c r="GKW77" s="75">
        <v>89</v>
      </c>
      <c r="GKX77" s="66" t="s">
        <v>256</v>
      </c>
      <c r="GKY77" s="66" t="s">
        <v>220</v>
      </c>
      <c r="GKZ77" s="66" t="s">
        <v>100</v>
      </c>
      <c r="GLA77" s="33" t="s">
        <v>105</v>
      </c>
      <c r="GLB77" s="66" t="s">
        <v>224</v>
      </c>
      <c r="GLC77" s="73">
        <v>11968</v>
      </c>
      <c r="GLD77" s="74" t="s">
        <v>243</v>
      </c>
      <c r="GLE77" s="75">
        <v>89</v>
      </c>
      <c r="GLF77" s="66" t="s">
        <v>256</v>
      </c>
      <c r="GLG77" s="66" t="s">
        <v>220</v>
      </c>
      <c r="GLH77" s="66" t="s">
        <v>100</v>
      </c>
      <c r="GLI77" s="33" t="s">
        <v>105</v>
      </c>
      <c r="GLJ77" s="66" t="s">
        <v>224</v>
      </c>
      <c r="GLK77" s="73">
        <v>11968</v>
      </c>
      <c r="GLL77" s="74" t="s">
        <v>243</v>
      </c>
      <c r="GLM77" s="75">
        <v>89</v>
      </c>
      <c r="GLN77" s="66" t="s">
        <v>256</v>
      </c>
      <c r="GLO77" s="66" t="s">
        <v>220</v>
      </c>
      <c r="GLP77" s="66" t="s">
        <v>100</v>
      </c>
      <c r="GLQ77" s="33" t="s">
        <v>105</v>
      </c>
      <c r="GLR77" s="66" t="s">
        <v>224</v>
      </c>
      <c r="GLS77" s="73">
        <v>11968</v>
      </c>
      <c r="GLT77" s="74" t="s">
        <v>243</v>
      </c>
      <c r="GLU77" s="75">
        <v>89</v>
      </c>
      <c r="GLV77" s="66" t="s">
        <v>256</v>
      </c>
      <c r="GLW77" s="66" t="s">
        <v>220</v>
      </c>
      <c r="GLX77" s="66" t="s">
        <v>100</v>
      </c>
      <c r="GLY77" s="33" t="s">
        <v>105</v>
      </c>
      <c r="GLZ77" s="66" t="s">
        <v>224</v>
      </c>
      <c r="GMA77" s="73">
        <v>11968</v>
      </c>
      <c r="GMB77" s="74" t="s">
        <v>243</v>
      </c>
      <c r="GMC77" s="75">
        <v>89</v>
      </c>
      <c r="GMD77" s="66" t="s">
        <v>256</v>
      </c>
      <c r="GME77" s="66" t="s">
        <v>220</v>
      </c>
      <c r="GMF77" s="66" t="s">
        <v>100</v>
      </c>
      <c r="GMG77" s="33" t="s">
        <v>105</v>
      </c>
      <c r="GMH77" s="66" t="s">
        <v>224</v>
      </c>
      <c r="GMI77" s="73">
        <v>11968</v>
      </c>
      <c r="GMJ77" s="74" t="s">
        <v>243</v>
      </c>
      <c r="GMK77" s="75">
        <v>89</v>
      </c>
      <c r="GML77" s="66" t="s">
        <v>256</v>
      </c>
      <c r="GMM77" s="66" t="s">
        <v>220</v>
      </c>
      <c r="GMN77" s="66" t="s">
        <v>100</v>
      </c>
      <c r="GMO77" s="33" t="s">
        <v>105</v>
      </c>
      <c r="GMP77" s="66" t="s">
        <v>224</v>
      </c>
      <c r="GMQ77" s="73">
        <v>11968</v>
      </c>
      <c r="GMR77" s="74" t="s">
        <v>243</v>
      </c>
      <c r="GMS77" s="75">
        <v>89</v>
      </c>
      <c r="GMT77" s="66" t="s">
        <v>256</v>
      </c>
      <c r="GMU77" s="66" t="s">
        <v>220</v>
      </c>
      <c r="GMV77" s="66" t="s">
        <v>100</v>
      </c>
      <c r="GMW77" s="33" t="s">
        <v>105</v>
      </c>
      <c r="GMX77" s="66" t="s">
        <v>224</v>
      </c>
      <c r="GMY77" s="73">
        <v>11968</v>
      </c>
      <c r="GMZ77" s="74" t="s">
        <v>243</v>
      </c>
      <c r="GNA77" s="75">
        <v>89</v>
      </c>
      <c r="GNB77" s="66" t="s">
        <v>256</v>
      </c>
      <c r="GNC77" s="66" t="s">
        <v>220</v>
      </c>
      <c r="GND77" s="66" t="s">
        <v>100</v>
      </c>
      <c r="GNE77" s="33" t="s">
        <v>105</v>
      </c>
      <c r="GNF77" s="66" t="s">
        <v>224</v>
      </c>
      <c r="GNG77" s="73">
        <v>11968</v>
      </c>
      <c r="GNH77" s="74" t="s">
        <v>243</v>
      </c>
      <c r="GNI77" s="75">
        <v>89</v>
      </c>
      <c r="GNJ77" s="66" t="s">
        <v>256</v>
      </c>
      <c r="GNK77" s="66" t="s">
        <v>220</v>
      </c>
      <c r="GNL77" s="66" t="s">
        <v>100</v>
      </c>
      <c r="GNM77" s="33" t="s">
        <v>105</v>
      </c>
      <c r="GNN77" s="66" t="s">
        <v>224</v>
      </c>
      <c r="GNO77" s="73">
        <v>11968</v>
      </c>
      <c r="GNP77" s="74" t="s">
        <v>243</v>
      </c>
      <c r="GNQ77" s="75">
        <v>89</v>
      </c>
      <c r="GNR77" s="66" t="s">
        <v>256</v>
      </c>
      <c r="GNS77" s="66" t="s">
        <v>220</v>
      </c>
      <c r="GNT77" s="66" t="s">
        <v>100</v>
      </c>
      <c r="GNU77" s="33" t="s">
        <v>105</v>
      </c>
      <c r="GNV77" s="66" t="s">
        <v>224</v>
      </c>
      <c r="GNW77" s="73">
        <v>11968</v>
      </c>
      <c r="GNX77" s="74" t="s">
        <v>243</v>
      </c>
      <c r="GNY77" s="75">
        <v>89</v>
      </c>
      <c r="GNZ77" s="66" t="s">
        <v>256</v>
      </c>
      <c r="GOA77" s="66" t="s">
        <v>220</v>
      </c>
      <c r="GOB77" s="66" t="s">
        <v>100</v>
      </c>
      <c r="GOC77" s="33" t="s">
        <v>105</v>
      </c>
      <c r="GOD77" s="66" t="s">
        <v>224</v>
      </c>
      <c r="GOE77" s="73">
        <v>11968</v>
      </c>
      <c r="GOF77" s="74" t="s">
        <v>243</v>
      </c>
      <c r="GOG77" s="75">
        <v>89</v>
      </c>
      <c r="GOH77" s="66" t="s">
        <v>256</v>
      </c>
      <c r="GOI77" s="66" t="s">
        <v>220</v>
      </c>
      <c r="GOJ77" s="66" t="s">
        <v>100</v>
      </c>
      <c r="GOK77" s="33" t="s">
        <v>105</v>
      </c>
      <c r="GOL77" s="66" t="s">
        <v>224</v>
      </c>
      <c r="GOM77" s="73">
        <v>11968</v>
      </c>
      <c r="GON77" s="74" t="s">
        <v>243</v>
      </c>
      <c r="GOO77" s="75">
        <v>89</v>
      </c>
      <c r="GOP77" s="66" t="s">
        <v>256</v>
      </c>
      <c r="GOQ77" s="66" t="s">
        <v>220</v>
      </c>
      <c r="GOR77" s="66" t="s">
        <v>100</v>
      </c>
      <c r="GOS77" s="33" t="s">
        <v>105</v>
      </c>
      <c r="GOT77" s="66" t="s">
        <v>224</v>
      </c>
      <c r="GOU77" s="73">
        <v>11968</v>
      </c>
      <c r="GOV77" s="74" t="s">
        <v>243</v>
      </c>
      <c r="GOW77" s="75">
        <v>89</v>
      </c>
      <c r="GOX77" s="66" t="s">
        <v>256</v>
      </c>
      <c r="GOY77" s="66" t="s">
        <v>220</v>
      </c>
      <c r="GOZ77" s="66" t="s">
        <v>100</v>
      </c>
      <c r="GPA77" s="33" t="s">
        <v>105</v>
      </c>
      <c r="GPB77" s="66" t="s">
        <v>224</v>
      </c>
      <c r="GPC77" s="73">
        <v>11968</v>
      </c>
      <c r="GPD77" s="74" t="s">
        <v>243</v>
      </c>
      <c r="GPE77" s="75">
        <v>89</v>
      </c>
      <c r="GPF77" s="66" t="s">
        <v>256</v>
      </c>
      <c r="GPG77" s="66" t="s">
        <v>220</v>
      </c>
      <c r="GPH77" s="66" t="s">
        <v>100</v>
      </c>
      <c r="GPI77" s="33" t="s">
        <v>105</v>
      </c>
      <c r="GPJ77" s="66" t="s">
        <v>224</v>
      </c>
      <c r="GPK77" s="73">
        <v>11968</v>
      </c>
      <c r="GPL77" s="74" t="s">
        <v>243</v>
      </c>
      <c r="GPM77" s="75">
        <v>89</v>
      </c>
      <c r="GPN77" s="66" t="s">
        <v>256</v>
      </c>
      <c r="GPO77" s="66" t="s">
        <v>220</v>
      </c>
      <c r="GPP77" s="66" t="s">
        <v>100</v>
      </c>
      <c r="GPQ77" s="33" t="s">
        <v>105</v>
      </c>
      <c r="GPR77" s="66" t="s">
        <v>224</v>
      </c>
      <c r="GPS77" s="73">
        <v>11968</v>
      </c>
      <c r="GPT77" s="74" t="s">
        <v>243</v>
      </c>
      <c r="GPU77" s="75">
        <v>89</v>
      </c>
      <c r="GPV77" s="66" t="s">
        <v>256</v>
      </c>
      <c r="GPW77" s="66" t="s">
        <v>220</v>
      </c>
      <c r="GPX77" s="66" t="s">
        <v>100</v>
      </c>
      <c r="GPY77" s="33" t="s">
        <v>105</v>
      </c>
      <c r="GPZ77" s="66" t="s">
        <v>224</v>
      </c>
      <c r="GQA77" s="73">
        <v>11968</v>
      </c>
      <c r="GQB77" s="74" t="s">
        <v>243</v>
      </c>
      <c r="GQC77" s="75">
        <v>89</v>
      </c>
      <c r="GQD77" s="66" t="s">
        <v>256</v>
      </c>
      <c r="GQE77" s="66" t="s">
        <v>220</v>
      </c>
      <c r="GQF77" s="66" t="s">
        <v>100</v>
      </c>
      <c r="GQG77" s="33" t="s">
        <v>105</v>
      </c>
      <c r="GQH77" s="66" t="s">
        <v>224</v>
      </c>
      <c r="GQI77" s="73">
        <v>11968</v>
      </c>
      <c r="GQJ77" s="74" t="s">
        <v>243</v>
      </c>
      <c r="GQK77" s="75">
        <v>89</v>
      </c>
      <c r="GQL77" s="66" t="s">
        <v>256</v>
      </c>
      <c r="GQM77" s="66" t="s">
        <v>220</v>
      </c>
      <c r="GQN77" s="66" t="s">
        <v>100</v>
      </c>
      <c r="GQO77" s="33" t="s">
        <v>105</v>
      </c>
      <c r="GQP77" s="66" t="s">
        <v>224</v>
      </c>
      <c r="GQQ77" s="73">
        <v>11968</v>
      </c>
      <c r="GQR77" s="74" t="s">
        <v>243</v>
      </c>
      <c r="GQS77" s="75">
        <v>89</v>
      </c>
      <c r="GQT77" s="66" t="s">
        <v>256</v>
      </c>
      <c r="GQU77" s="66" t="s">
        <v>220</v>
      </c>
      <c r="GQV77" s="66" t="s">
        <v>100</v>
      </c>
      <c r="GQW77" s="33" t="s">
        <v>105</v>
      </c>
      <c r="GQX77" s="66" t="s">
        <v>224</v>
      </c>
      <c r="GQY77" s="73">
        <v>11968</v>
      </c>
      <c r="GQZ77" s="74" t="s">
        <v>243</v>
      </c>
      <c r="GRA77" s="75">
        <v>89</v>
      </c>
      <c r="GRB77" s="66" t="s">
        <v>256</v>
      </c>
      <c r="GRC77" s="66" t="s">
        <v>220</v>
      </c>
      <c r="GRD77" s="66" t="s">
        <v>100</v>
      </c>
      <c r="GRE77" s="33" t="s">
        <v>105</v>
      </c>
      <c r="GRF77" s="66" t="s">
        <v>224</v>
      </c>
      <c r="GRG77" s="73">
        <v>11968</v>
      </c>
      <c r="GRH77" s="74" t="s">
        <v>243</v>
      </c>
      <c r="GRI77" s="75">
        <v>89</v>
      </c>
      <c r="GRJ77" s="66" t="s">
        <v>256</v>
      </c>
      <c r="GRK77" s="66" t="s">
        <v>220</v>
      </c>
      <c r="GRL77" s="66" t="s">
        <v>100</v>
      </c>
      <c r="GRM77" s="33" t="s">
        <v>105</v>
      </c>
      <c r="GRN77" s="66" t="s">
        <v>224</v>
      </c>
      <c r="GRO77" s="73">
        <v>11968</v>
      </c>
      <c r="GRP77" s="74" t="s">
        <v>243</v>
      </c>
      <c r="GRQ77" s="75">
        <v>89</v>
      </c>
      <c r="GRR77" s="66" t="s">
        <v>256</v>
      </c>
      <c r="GRS77" s="66" t="s">
        <v>220</v>
      </c>
      <c r="GRT77" s="66" t="s">
        <v>100</v>
      </c>
      <c r="GRU77" s="33" t="s">
        <v>105</v>
      </c>
      <c r="GRV77" s="66" t="s">
        <v>224</v>
      </c>
      <c r="GRW77" s="73">
        <v>11968</v>
      </c>
      <c r="GRX77" s="74" t="s">
        <v>243</v>
      </c>
      <c r="GRY77" s="75">
        <v>89</v>
      </c>
      <c r="GRZ77" s="66" t="s">
        <v>256</v>
      </c>
      <c r="GSA77" s="66" t="s">
        <v>220</v>
      </c>
      <c r="GSB77" s="66" t="s">
        <v>100</v>
      </c>
      <c r="GSC77" s="33" t="s">
        <v>105</v>
      </c>
      <c r="GSD77" s="66" t="s">
        <v>224</v>
      </c>
      <c r="GSE77" s="73">
        <v>11968</v>
      </c>
      <c r="GSF77" s="74" t="s">
        <v>243</v>
      </c>
      <c r="GSG77" s="75">
        <v>89</v>
      </c>
      <c r="GSH77" s="66" t="s">
        <v>256</v>
      </c>
      <c r="GSI77" s="66" t="s">
        <v>220</v>
      </c>
      <c r="GSJ77" s="66" t="s">
        <v>100</v>
      </c>
      <c r="GSK77" s="33" t="s">
        <v>105</v>
      </c>
      <c r="GSL77" s="66" t="s">
        <v>224</v>
      </c>
      <c r="GSM77" s="73">
        <v>11968</v>
      </c>
      <c r="GSN77" s="74" t="s">
        <v>243</v>
      </c>
      <c r="GSO77" s="75">
        <v>89</v>
      </c>
      <c r="GSP77" s="66" t="s">
        <v>256</v>
      </c>
      <c r="GSQ77" s="66" t="s">
        <v>220</v>
      </c>
      <c r="GSR77" s="66" t="s">
        <v>100</v>
      </c>
      <c r="GSS77" s="33" t="s">
        <v>105</v>
      </c>
      <c r="GST77" s="66" t="s">
        <v>224</v>
      </c>
      <c r="GSU77" s="73">
        <v>11968</v>
      </c>
      <c r="GSV77" s="74" t="s">
        <v>243</v>
      </c>
      <c r="GSW77" s="75">
        <v>89</v>
      </c>
      <c r="GSX77" s="66" t="s">
        <v>256</v>
      </c>
      <c r="GSY77" s="66" t="s">
        <v>220</v>
      </c>
      <c r="GSZ77" s="66" t="s">
        <v>100</v>
      </c>
      <c r="GTA77" s="33" t="s">
        <v>105</v>
      </c>
      <c r="GTB77" s="66" t="s">
        <v>224</v>
      </c>
      <c r="GTC77" s="73">
        <v>11968</v>
      </c>
      <c r="GTD77" s="74" t="s">
        <v>243</v>
      </c>
      <c r="GTE77" s="75">
        <v>89</v>
      </c>
      <c r="GTF77" s="66" t="s">
        <v>256</v>
      </c>
      <c r="GTG77" s="66" t="s">
        <v>220</v>
      </c>
      <c r="GTH77" s="66" t="s">
        <v>100</v>
      </c>
      <c r="GTI77" s="33" t="s">
        <v>105</v>
      </c>
      <c r="GTJ77" s="66" t="s">
        <v>224</v>
      </c>
      <c r="GTK77" s="73">
        <v>11968</v>
      </c>
      <c r="GTL77" s="74" t="s">
        <v>243</v>
      </c>
      <c r="GTM77" s="75">
        <v>89</v>
      </c>
      <c r="GTN77" s="66" t="s">
        <v>256</v>
      </c>
      <c r="GTO77" s="66" t="s">
        <v>220</v>
      </c>
      <c r="GTP77" s="66" t="s">
        <v>100</v>
      </c>
      <c r="GTQ77" s="33" t="s">
        <v>105</v>
      </c>
      <c r="GTR77" s="66" t="s">
        <v>224</v>
      </c>
      <c r="GTS77" s="73">
        <v>11968</v>
      </c>
      <c r="GTT77" s="74" t="s">
        <v>243</v>
      </c>
      <c r="GTU77" s="75">
        <v>89</v>
      </c>
      <c r="GTV77" s="66" t="s">
        <v>256</v>
      </c>
      <c r="GTW77" s="66" t="s">
        <v>220</v>
      </c>
      <c r="GTX77" s="66" t="s">
        <v>100</v>
      </c>
      <c r="GTY77" s="33" t="s">
        <v>105</v>
      </c>
      <c r="GTZ77" s="66" t="s">
        <v>224</v>
      </c>
      <c r="GUA77" s="73">
        <v>11968</v>
      </c>
      <c r="GUB77" s="74" t="s">
        <v>243</v>
      </c>
      <c r="GUC77" s="75">
        <v>89</v>
      </c>
      <c r="GUD77" s="66" t="s">
        <v>256</v>
      </c>
      <c r="GUE77" s="66" t="s">
        <v>220</v>
      </c>
      <c r="GUF77" s="66" t="s">
        <v>100</v>
      </c>
      <c r="GUG77" s="33" t="s">
        <v>105</v>
      </c>
      <c r="GUH77" s="66" t="s">
        <v>224</v>
      </c>
      <c r="GUI77" s="73">
        <v>11968</v>
      </c>
      <c r="GUJ77" s="74" t="s">
        <v>243</v>
      </c>
      <c r="GUK77" s="75">
        <v>89</v>
      </c>
      <c r="GUL77" s="66" t="s">
        <v>256</v>
      </c>
      <c r="GUM77" s="66" t="s">
        <v>220</v>
      </c>
      <c r="GUN77" s="66" t="s">
        <v>100</v>
      </c>
      <c r="GUO77" s="33" t="s">
        <v>105</v>
      </c>
      <c r="GUP77" s="66" t="s">
        <v>224</v>
      </c>
      <c r="GUQ77" s="73">
        <v>11968</v>
      </c>
      <c r="GUR77" s="74" t="s">
        <v>243</v>
      </c>
      <c r="GUS77" s="75">
        <v>89</v>
      </c>
      <c r="GUT77" s="66" t="s">
        <v>256</v>
      </c>
      <c r="GUU77" s="66" t="s">
        <v>220</v>
      </c>
      <c r="GUV77" s="66" t="s">
        <v>100</v>
      </c>
      <c r="GUW77" s="33" t="s">
        <v>105</v>
      </c>
      <c r="GUX77" s="66" t="s">
        <v>224</v>
      </c>
      <c r="GUY77" s="73">
        <v>11968</v>
      </c>
      <c r="GUZ77" s="74" t="s">
        <v>243</v>
      </c>
      <c r="GVA77" s="75">
        <v>89</v>
      </c>
      <c r="GVB77" s="66" t="s">
        <v>256</v>
      </c>
      <c r="GVC77" s="66" t="s">
        <v>220</v>
      </c>
      <c r="GVD77" s="66" t="s">
        <v>100</v>
      </c>
      <c r="GVE77" s="33" t="s">
        <v>105</v>
      </c>
      <c r="GVF77" s="66" t="s">
        <v>224</v>
      </c>
      <c r="GVG77" s="73">
        <v>11968</v>
      </c>
      <c r="GVH77" s="74" t="s">
        <v>243</v>
      </c>
      <c r="GVI77" s="75">
        <v>89</v>
      </c>
      <c r="GVJ77" s="66" t="s">
        <v>256</v>
      </c>
      <c r="GVK77" s="66" t="s">
        <v>220</v>
      </c>
      <c r="GVL77" s="66" t="s">
        <v>100</v>
      </c>
      <c r="GVM77" s="33" t="s">
        <v>105</v>
      </c>
      <c r="GVN77" s="66" t="s">
        <v>224</v>
      </c>
      <c r="GVO77" s="73">
        <v>11968</v>
      </c>
      <c r="GVP77" s="74" t="s">
        <v>243</v>
      </c>
      <c r="GVQ77" s="75">
        <v>89</v>
      </c>
      <c r="GVR77" s="66" t="s">
        <v>256</v>
      </c>
      <c r="GVS77" s="66" t="s">
        <v>220</v>
      </c>
      <c r="GVT77" s="66" t="s">
        <v>100</v>
      </c>
      <c r="GVU77" s="33" t="s">
        <v>105</v>
      </c>
      <c r="GVV77" s="66" t="s">
        <v>224</v>
      </c>
      <c r="GVW77" s="73">
        <v>11968</v>
      </c>
      <c r="GVX77" s="74" t="s">
        <v>243</v>
      </c>
      <c r="GVY77" s="75">
        <v>89</v>
      </c>
      <c r="GVZ77" s="66" t="s">
        <v>256</v>
      </c>
      <c r="GWA77" s="66" t="s">
        <v>220</v>
      </c>
      <c r="GWB77" s="66" t="s">
        <v>100</v>
      </c>
      <c r="GWC77" s="33" t="s">
        <v>105</v>
      </c>
      <c r="GWD77" s="66" t="s">
        <v>224</v>
      </c>
      <c r="GWE77" s="73">
        <v>11968</v>
      </c>
      <c r="GWF77" s="74" t="s">
        <v>243</v>
      </c>
      <c r="GWG77" s="75">
        <v>89</v>
      </c>
      <c r="GWH77" s="66" t="s">
        <v>256</v>
      </c>
      <c r="GWI77" s="66" t="s">
        <v>220</v>
      </c>
      <c r="GWJ77" s="66" t="s">
        <v>100</v>
      </c>
      <c r="GWK77" s="33" t="s">
        <v>105</v>
      </c>
      <c r="GWL77" s="66" t="s">
        <v>224</v>
      </c>
      <c r="GWM77" s="73">
        <v>11968</v>
      </c>
      <c r="GWN77" s="74" t="s">
        <v>243</v>
      </c>
      <c r="GWO77" s="75">
        <v>89</v>
      </c>
      <c r="GWP77" s="66" t="s">
        <v>256</v>
      </c>
      <c r="GWQ77" s="66" t="s">
        <v>220</v>
      </c>
      <c r="GWR77" s="66" t="s">
        <v>100</v>
      </c>
      <c r="GWS77" s="33" t="s">
        <v>105</v>
      </c>
      <c r="GWT77" s="66" t="s">
        <v>224</v>
      </c>
      <c r="GWU77" s="73">
        <v>11968</v>
      </c>
      <c r="GWV77" s="74" t="s">
        <v>243</v>
      </c>
      <c r="GWW77" s="75">
        <v>89</v>
      </c>
      <c r="GWX77" s="66" t="s">
        <v>256</v>
      </c>
      <c r="GWY77" s="66" t="s">
        <v>220</v>
      </c>
      <c r="GWZ77" s="66" t="s">
        <v>100</v>
      </c>
      <c r="GXA77" s="33" t="s">
        <v>105</v>
      </c>
      <c r="GXB77" s="66" t="s">
        <v>224</v>
      </c>
      <c r="GXC77" s="73">
        <v>11968</v>
      </c>
      <c r="GXD77" s="74" t="s">
        <v>243</v>
      </c>
      <c r="GXE77" s="75">
        <v>89</v>
      </c>
      <c r="GXF77" s="66" t="s">
        <v>256</v>
      </c>
      <c r="GXG77" s="66" t="s">
        <v>220</v>
      </c>
      <c r="GXH77" s="66" t="s">
        <v>100</v>
      </c>
      <c r="GXI77" s="33" t="s">
        <v>105</v>
      </c>
      <c r="GXJ77" s="66" t="s">
        <v>224</v>
      </c>
      <c r="GXK77" s="73">
        <v>11968</v>
      </c>
      <c r="GXL77" s="74" t="s">
        <v>243</v>
      </c>
      <c r="GXM77" s="75">
        <v>89</v>
      </c>
      <c r="GXN77" s="66" t="s">
        <v>256</v>
      </c>
      <c r="GXO77" s="66" t="s">
        <v>220</v>
      </c>
      <c r="GXP77" s="66" t="s">
        <v>100</v>
      </c>
      <c r="GXQ77" s="33" t="s">
        <v>105</v>
      </c>
      <c r="GXR77" s="66" t="s">
        <v>224</v>
      </c>
      <c r="GXS77" s="73">
        <v>11968</v>
      </c>
      <c r="GXT77" s="74" t="s">
        <v>243</v>
      </c>
      <c r="GXU77" s="75">
        <v>89</v>
      </c>
      <c r="GXV77" s="66" t="s">
        <v>256</v>
      </c>
      <c r="GXW77" s="66" t="s">
        <v>220</v>
      </c>
      <c r="GXX77" s="66" t="s">
        <v>100</v>
      </c>
      <c r="GXY77" s="33" t="s">
        <v>105</v>
      </c>
      <c r="GXZ77" s="66" t="s">
        <v>224</v>
      </c>
      <c r="GYA77" s="73">
        <v>11968</v>
      </c>
      <c r="GYB77" s="74" t="s">
        <v>243</v>
      </c>
      <c r="GYC77" s="75">
        <v>89</v>
      </c>
      <c r="GYD77" s="66" t="s">
        <v>256</v>
      </c>
      <c r="GYE77" s="66" t="s">
        <v>220</v>
      </c>
      <c r="GYF77" s="66" t="s">
        <v>100</v>
      </c>
      <c r="GYG77" s="33" t="s">
        <v>105</v>
      </c>
      <c r="GYH77" s="66" t="s">
        <v>224</v>
      </c>
      <c r="GYI77" s="73">
        <v>11968</v>
      </c>
      <c r="GYJ77" s="74" t="s">
        <v>243</v>
      </c>
      <c r="GYK77" s="75">
        <v>89</v>
      </c>
      <c r="GYL77" s="66" t="s">
        <v>256</v>
      </c>
      <c r="GYM77" s="66" t="s">
        <v>220</v>
      </c>
      <c r="GYN77" s="66" t="s">
        <v>100</v>
      </c>
      <c r="GYO77" s="33" t="s">
        <v>105</v>
      </c>
      <c r="GYP77" s="66" t="s">
        <v>224</v>
      </c>
      <c r="GYQ77" s="73">
        <v>11968</v>
      </c>
      <c r="GYR77" s="74" t="s">
        <v>243</v>
      </c>
      <c r="GYS77" s="75">
        <v>89</v>
      </c>
      <c r="GYT77" s="66" t="s">
        <v>256</v>
      </c>
      <c r="GYU77" s="66" t="s">
        <v>220</v>
      </c>
      <c r="GYV77" s="66" t="s">
        <v>100</v>
      </c>
      <c r="GYW77" s="33" t="s">
        <v>105</v>
      </c>
      <c r="GYX77" s="66" t="s">
        <v>224</v>
      </c>
      <c r="GYY77" s="73">
        <v>11968</v>
      </c>
      <c r="GYZ77" s="74" t="s">
        <v>243</v>
      </c>
      <c r="GZA77" s="75">
        <v>89</v>
      </c>
      <c r="GZB77" s="66" t="s">
        <v>256</v>
      </c>
      <c r="GZC77" s="66" t="s">
        <v>220</v>
      </c>
      <c r="GZD77" s="66" t="s">
        <v>100</v>
      </c>
      <c r="GZE77" s="33" t="s">
        <v>105</v>
      </c>
      <c r="GZF77" s="66" t="s">
        <v>224</v>
      </c>
      <c r="GZG77" s="73">
        <v>11968</v>
      </c>
      <c r="GZH77" s="74" t="s">
        <v>243</v>
      </c>
      <c r="GZI77" s="75">
        <v>89</v>
      </c>
      <c r="GZJ77" s="66" t="s">
        <v>256</v>
      </c>
      <c r="GZK77" s="66" t="s">
        <v>220</v>
      </c>
      <c r="GZL77" s="66" t="s">
        <v>100</v>
      </c>
      <c r="GZM77" s="33" t="s">
        <v>105</v>
      </c>
      <c r="GZN77" s="66" t="s">
        <v>224</v>
      </c>
      <c r="GZO77" s="73">
        <v>11968</v>
      </c>
      <c r="GZP77" s="74" t="s">
        <v>243</v>
      </c>
      <c r="GZQ77" s="75">
        <v>89</v>
      </c>
      <c r="GZR77" s="66" t="s">
        <v>256</v>
      </c>
      <c r="GZS77" s="66" t="s">
        <v>220</v>
      </c>
      <c r="GZT77" s="66" t="s">
        <v>100</v>
      </c>
      <c r="GZU77" s="33" t="s">
        <v>105</v>
      </c>
      <c r="GZV77" s="66" t="s">
        <v>224</v>
      </c>
      <c r="GZW77" s="73">
        <v>11968</v>
      </c>
      <c r="GZX77" s="74" t="s">
        <v>243</v>
      </c>
      <c r="GZY77" s="75">
        <v>89</v>
      </c>
      <c r="GZZ77" s="66" t="s">
        <v>256</v>
      </c>
      <c r="HAA77" s="66" t="s">
        <v>220</v>
      </c>
      <c r="HAB77" s="66" t="s">
        <v>100</v>
      </c>
      <c r="HAC77" s="33" t="s">
        <v>105</v>
      </c>
      <c r="HAD77" s="66" t="s">
        <v>224</v>
      </c>
      <c r="HAE77" s="73">
        <v>11968</v>
      </c>
      <c r="HAF77" s="74" t="s">
        <v>243</v>
      </c>
      <c r="HAG77" s="75">
        <v>89</v>
      </c>
      <c r="HAH77" s="66" t="s">
        <v>256</v>
      </c>
      <c r="HAI77" s="66" t="s">
        <v>220</v>
      </c>
      <c r="HAJ77" s="66" t="s">
        <v>100</v>
      </c>
      <c r="HAK77" s="33" t="s">
        <v>105</v>
      </c>
      <c r="HAL77" s="66" t="s">
        <v>224</v>
      </c>
      <c r="HAM77" s="73">
        <v>11968</v>
      </c>
      <c r="HAN77" s="74" t="s">
        <v>243</v>
      </c>
      <c r="HAO77" s="75">
        <v>89</v>
      </c>
      <c r="HAP77" s="66" t="s">
        <v>256</v>
      </c>
      <c r="HAQ77" s="66" t="s">
        <v>220</v>
      </c>
      <c r="HAR77" s="66" t="s">
        <v>100</v>
      </c>
      <c r="HAS77" s="33" t="s">
        <v>105</v>
      </c>
      <c r="HAT77" s="66" t="s">
        <v>224</v>
      </c>
      <c r="HAU77" s="73">
        <v>11968</v>
      </c>
      <c r="HAV77" s="74" t="s">
        <v>243</v>
      </c>
      <c r="HAW77" s="75">
        <v>89</v>
      </c>
      <c r="HAX77" s="66" t="s">
        <v>256</v>
      </c>
      <c r="HAY77" s="66" t="s">
        <v>220</v>
      </c>
      <c r="HAZ77" s="66" t="s">
        <v>100</v>
      </c>
      <c r="HBA77" s="33" t="s">
        <v>105</v>
      </c>
      <c r="HBB77" s="66" t="s">
        <v>224</v>
      </c>
      <c r="HBC77" s="73">
        <v>11968</v>
      </c>
      <c r="HBD77" s="74" t="s">
        <v>243</v>
      </c>
      <c r="HBE77" s="75">
        <v>89</v>
      </c>
      <c r="HBF77" s="66" t="s">
        <v>256</v>
      </c>
      <c r="HBG77" s="66" t="s">
        <v>220</v>
      </c>
      <c r="HBH77" s="66" t="s">
        <v>100</v>
      </c>
      <c r="HBI77" s="33" t="s">
        <v>105</v>
      </c>
      <c r="HBJ77" s="66" t="s">
        <v>224</v>
      </c>
      <c r="HBK77" s="73">
        <v>11968</v>
      </c>
      <c r="HBL77" s="74" t="s">
        <v>243</v>
      </c>
      <c r="HBM77" s="75">
        <v>89</v>
      </c>
      <c r="HBN77" s="66" t="s">
        <v>256</v>
      </c>
      <c r="HBO77" s="66" t="s">
        <v>220</v>
      </c>
      <c r="HBP77" s="66" t="s">
        <v>100</v>
      </c>
      <c r="HBQ77" s="33" t="s">
        <v>105</v>
      </c>
      <c r="HBR77" s="66" t="s">
        <v>224</v>
      </c>
      <c r="HBS77" s="73">
        <v>11968</v>
      </c>
      <c r="HBT77" s="74" t="s">
        <v>243</v>
      </c>
      <c r="HBU77" s="75">
        <v>89</v>
      </c>
      <c r="HBV77" s="66" t="s">
        <v>256</v>
      </c>
      <c r="HBW77" s="66" t="s">
        <v>220</v>
      </c>
      <c r="HBX77" s="66" t="s">
        <v>100</v>
      </c>
      <c r="HBY77" s="33" t="s">
        <v>105</v>
      </c>
      <c r="HBZ77" s="66" t="s">
        <v>224</v>
      </c>
      <c r="HCA77" s="73">
        <v>11968</v>
      </c>
      <c r="HCB77" s="74" t="s">
        <v>243</v>
      </c>
      <c r="HCC77" s="75">
        <v>89</v>
      </c>
      <c r="HCD77" s="66" t="s">
        <v>256</v>
      </c>
      <c r="HCE77" s="66" t="s">
        <v>220</v>
      </c>
      <c r="HCF77" s="66" t="s">
        <v>100</v>
      </c>
      <c r="HCG77" s="33" t="s">
        <v>105</v>
      </c>
      <c r="HCH77" s="66" t="s">
        <v>224</v>
      </c>
      <c r="HCI77" s="73">
        <v>11968</v>
      </c>
      <c r="HCJ77" s="74" t="s">
        <v>243</v>
      </c>
      <c r="HCK77" s="75">
        <v>89</v>
      </c>
      <c r="HCL77" s="66" t="s">
        <v>256</v>
      </c>
      <c r="HCM77" s="66" t="s">
        <v>220</v>
      </c>
      <c r="HCN77" s="66" t="s">
        <v>100</v>
      </c>
      <c r="HCO77" s="33" t="s">
        <v>105</v>
      </c>
      <c r="HCP77" s="66" t="s">
        <v>224</v>
      </c>
      <c r="HCQ77" s="73">
        <v>11968</v>
      </c>
      <c r="HCR77" s="74" t="s">
        <v>243</v>
      </c>
      <c r="HCS77" s="75">
        <v>89</v>
      </c>
      <c r="HCT77" s="66" t="s">
        <v>256</v>
      </c>
      <c r="HCU77" s="66" t="s">
        <v>220</v>
      </c>
      <c r="HCV77" s="66" t="s">
        <v>100</v>
      </c>
      <c r="HCW77" s="33" t="s">
        <v>105</v>
      </c>
      <c r="HCX77" s="66" t="s">
        <v>224</v>
      </c>
      <c r="HCY77" s="73">
        <v>11968</v>
      </c>
      <c r="HCZ77" s="74" t="s">
        <v>243</v>
      </c>
      <c r="HDA77" s="75">
        <v>89</v>
      </c>
      <c r="HDB77" s="66" t="s">
        <v>256</v>
      </c>
      <c r="HDC77" s="66" t="s">
        <v>220</v>
      </c>
      <c r="HDD77" s="66" t="s">
        <v>100</v>
      </c>
      <c r="HDE77" s="33" t="s">
        <v>105</v>
      </c>
      <c r="HDF77" s="66" t="s">
        <v>224</v>
      </c>
      <c r="HDG77" s="73">
        <v>11968</v>
      </c>
      <c r="HDH77" s="74" t="s">
        <v>243</v>
      </c>
      <c r="HDI77" s="75">
        <v>89</v>
      </c>
      <c r="HDJ77" s="66" t="s">
        <v>256</v>
      </c>
      <c r="HDK77" s="66" t="s">
        <v>220</v>
      </c>
      <c r="HDL77" s="66" t="s">
        <v>100</v>
      </c>
      <c r="HDM77" s="33" t="s">
        <v>105</v>
      </c>
      <c r="HDN77" s="66" t="s">
        <v>224</v>
      </c>
      <c r="HDO77" s="73">
        <v>11968</v>
      </c>
      <c r="HDP77" s="74" t="s">
        <v>243</v>
      </c>
      <c r="HDQ77" s="75">
        <v>89</v>
      </c>
      <c r="HDR77" s="66" t="s">
        <v>256</v>
      </c>
      <c r="HDS77" s="66" t="s">
        <v>220</v>
      </c>
      <c r="HDT77" s="66" t="s">
        <v>100</v>
      </c>
      <c r="HDU77" s="33" t="s">
        <v>105</v>
      </c>
      <c r="HDV77" s="66" t="s">
        <v>224</v>
      </c>
      <c r="HDW77" s="73">
        <v>11968</v>
      </c>
      <c r="HDX77" s="74" t="s">
        <v>243</v>
      </c>
      <c r="HDY77" s="75">
        <v>89</v>
      </c>
      <c r="HDZ77" s="66" t="s">
        <v>256</v>
      </c>
      <c r="HEA77" s="66" t="s">
        <v>220</v>
      </c>
      <c r="HEB77" s="66" t="s">
        <v>100</v>
      </c>
      <c r="HEC77" s="33" t="s">
        <v>105</v>
      </c>
      <c r="HED77" s="66" t="s">
        <v>224</v>
      </c>
      <c r="HEE77" s="73">
        <v>11968</v>
      </c>
      <c r="HEF77" s="74" t="s">
        <v>243</v>
      </c>
      <c r="HEG77" s="75">
        <v>89</v>
      </c>
      <c r="HEH77" s="66" t="s">
        <v>256</v>
      </c>
      <c r="HEI77" s="66" t="s">
        <v>220</v>
      </c>
      <c r="HEJ77" s="66" t="s">
        <v>100</v>
      </c>
      <c r="HEK77" s="33" t="s">
        <v>105</v>
      </c>
      <c r="HEL77" s="66" t="s">
        <v>224</v>
      </c>
      <c r="HEM77" s="73">
        <v>11968</v>
      </c>
      <c r="HEN77" s="74" t="s">
        <v>243</v>
      </c>
      <c r="HEO77" s="75">
        <v>89</v>
      </c>
      <c r="HEP77" s="66" t="s">
        <v>256</v>
      </c>
      <c r="HEQ77" s="66" t="s">
        <v>220</v>
      </c>
      <c r="HER77" s="66" t="s">
        <v>100</v>
      </c>
      <c r="HES77" s="33" t="s">
        <v>105</v>
      </c>
      <c r="HET77" s="66" t="s">
        <v>224</v>
      </c>
      <c r="HEU77" s="73">
        <v>11968</v>
      </c>
      <c r="HEV77" s="74" t="s">
        <v>243</v>
      </c>
      <c r="HEW77" s="75">
        <v>89</v>
      </c>
      <c r="HEX77" s="66" t="s">
        <v>256</v>
      </c>
      <c r="HEY77" s="66" t="s">
        <v>220</v>
      </c>
      <c r="HEZ77" s="66" t="s">
        <v>100</v>
      </c>
      <c r="HFA77" s="33" t="s">
        <v>105</v>
      </c>
      <c r="HFB77" s="66" t="s">
        <v>224</v>
      </c>
      <c r="HFC77" s="73">
        <v>11968</v>
      </c>
      <c r="HFD77" s="74" t="s">
        <v>243</v>
      </c>
      <c r="HFE77" s="75">
        <v>89</v>
      </c>
      <c r="HFF77" s="66" t="s">
        <v>256</v>
      </c>
      <c r="HFG77" s="66" t="s">
        <v>220</v>
      </c>
      <c r="HFH77" s="66" t="s">
        <v>100</v>
      </c>
      <c r="HFI77" s="33" t="s">
        <v>105</v>
      </c>
      <c r="HFJ77" s="66" t="s">
        <v>224</v>
      </c>
      <c r="HFK77" s="73">
        <v>11968</v>
      </c>
      <c r="HFL77" s="74" t="s">
        <v>243</v>
      </c>
      <c r="HFM77" s="75">
        <v>89</v>
      </c>
      <c r="HFN77" s="66" t="s">
        <v>256</v>
      </c>
      <c r="HFO77" s="66" t="s">
        <v>220</v>
      </c>
      <c r="HFP77" s="66" t="s">
        <v>100</v>
      </c>
      <c r="HFQ77" s="33" t="s">
        <v>105</v>
      </c>
      <c r="HFR77" s="66" t="s">
        <v>224</v>
      </c>
      <c r="HFS77" s="73">
        <v>11968</v>
      </c>
      <c r="HFT77" s="74" t="s">
        <v>243</v>
      </c>
      <c r="HFU77" s="75">
        <v>89</v>
      </c>
      <c r="HFV77" s="66" t="s">
        <v>256</v>
      </c>
      <c r="HFW77" s="66" t="s">
        <v>220</v>
      </c>
      <c r="HFX77" s="66" t="s">
        <v>100</v>
      </c>
      <c r="HFY77" s="33" t="s">
        <v>105</v>
      </c>
      <c r="HFZ77" s="66" t="s">
        <v>224</v>
      </c>
      <c r="HGA77" s="73">
        <v>11968</v>
      </c>
      <c r="HGB77" s="74" t="s">
        <v>243</v>
      </c>
      <c r="HGC77" s="75">
        <v>89</v>
      </c>
      <c r="HGD77" s="66" t="s">
        <v>256</v>
      </c>
      <c r="HGE77" s="66" t="s">
        <v>220</v>
      </c>
      <c r="HGF77" s="66" t="s">
        <v>100</v>
      </c>
      <c r="HGG77" s="33" t="s">
        <v>105</v>
      </c>
      <c r="HGH77" s="66" t="s">
        <v>224</v>
      </c>
      <c r="HGI77" s="73">
        <v>11968</v>
      </c>
      <c r="HGJ77" s="74" t="s">
        <v>243</v>
      </c>
      <c r="HGK77" s="75">
        <v>89</v>
      </c>
      <c r="HGL77" s="66" t="s">
        <v>256</v>
      </c>
      <c r="HGM77" s="66" t="s">
        <v>220</v>
      </c>
      <c r="HGN77" s="66" t="s">
        <v>100</v>
      </c>
      <c r="HGO77" s="33" t="s">
        <v>105</v>
      </c>
      <c r="HGP77" s="66" t="s">
        <v>224</v>
      </c>
      <c r="HGQ77" s="73">
        <v>11968</v>
      </c>
      <c r="HGR77" s="74" t="s">
        <v>243</v>
      </c>
      <c r="HGS77" s="75">
        <v>89</v>
      </c>
      <c r="HGT77" s="66" t="s">
        <v>256</v>
      </c>
      <c r="HGU77" s="66" t="s">
        <v>220</v>
      </c>
      <c r="HGV77" s="66" t="s">
        <v>100</v>
      </c>
      <c r="HGW77" s="33" t="s">
        <v>105</v>
      </c>
      <c r="HGX77" s="66" t="s">
        <v>224</v>
      </c>
      <c r="HGY77" s="73">
        <v>11968</v>
      </c>
      <c r="HGZ77" s="74" t="s">
        <v>243</v>
      </c>
      <c r="HHA77" s="75">
        <v>89</v>
      </c>
      <c r="HHB77" s="66" t="s">
        <v>256</v>
      </c>
      <c r="HHC77" s="66" t="s">
        <v>220</v>
      </c>
      <c r="HHD77" s="66" t="s">
        <v>100</v>
      </c>
      <c r="HHE77" s="33" t="s">
        <v>105</v>
      </c>
      <c r="HHF77" s="66" t="s">
        <v>224</v>
      </c>
      <c r="HHG77" s="73">
        <v>11968</v>
      </c>
      <c r="HHH77" s="74" t="s">
        <v>243</v>
      </c>
      <c r="HHI77" s="75">
        <v>89</v>
      </c>
      <c r="HHJ77" s="66" t="s">
        <v>256</v>
      </c>
      <c r="HHK77" s="66" t="s">
        <v>220</v>
      </c>
      <c r="HHL77" s="66" t="s">
        <v>100</v>
      </c>
      <c r="HHM77" s="33" t="s">
        <v>105</v>
      </c>
      <c r="HHN77" s="66" t="s">
        <v>224</v>
      </c>
      <c r="HHO77" s="73">
        <v>11968</v>
      </c>
      <c r="HHP77" s="74" t="s">
        <v>243</v>
      </c>
      <c r="HHQ77" s="75">
        <v>89</v>
      </c>
      <c r="HHR77" s="66" t="s">
        <v>256</v>
      </c>
      <c r="HHS77" s="66" t="s">
        <v>220</v>
      </c>
      <c r="HHT77" s="66" t="s">
        <v>100</v>
      </c>
      <c r="HHU77" s="33" t="s">
        <v>105</v>
      </c>
      <c r="HHV77" s="66" t="s">
        <v>224</v>
      </c>
      <c r="HHW77" s="73">
        <v>11968</v>
      </c>
      <c r="HHX77" s="74" t="s">
        <v>243</v>
      </c>
      <c r="HHY77" s="75">
        <v>89</v>
      </c>
      <c r="HHZ77" s="66" t="s">
        <v>256</v>
      </c>
      <c r="HIA77" s="66" t="s">
        <v>220</v>
      </c>
      <c r="HIB77" s="66" t="s">
        <v>100</v>
      </c>
      <c r="HIC77" s="33" t="s">
        <v>105</v>
      </c>
      <c r="HID77" s="66" t="s">
        <v>224</v>
      </c>
      <c r="HIE77" s="73">
        <v>11968</v>
      </c>
      <c r="HIF77" s="74" t="s">
        <v>243</v>
      </c>
      <c r="HIG77" s="75">
        <v>89</v>
      </c>
      <c r="HIH77" s="66" t="s">
        <v>256</v>
      </c>
      <c r="HII77" s="66" t="s">
        <v>220</v>
      </c>
      <c r="HIJ77" s="66" t="s">
        <v>100</v>
      </c>
      <c r="HIK77" s="33" t="s">
        <v>105</v>
      </c>
      <c r="HIL77" s="66" t="s">
        <v>224</v>
      </c>
      <c r="HIM77" s="73">
        <v>11968</v>
      </c>
      <c r="HIN77" s="74" t="s">
        <v>243</v>
      </c>
      <c r="HIO77" s="75">
        <v>89</v>
      </c>
      <c r="HIP77" s="66" t="s">
        <v>256</v>
      </c>
      <c r="HIQ77" s="66" t="s">
        <v>220</v>
      </c>
      <c r="HIR77" s="66" t="s">
        <v>100</v>
      </c>
      <c r="HIS77" s="33" t="s">
        <v>105</v>
      </c>
      <c r="HIT77" s="66" t="s">
        <v>224</v>
      </c>
      <c r="HIU77" s="73">
        <v>11968</v>
      </c>
      <c r="HIV77" s="74" t="s">
        <v>243</v>
      </c>
      <c r="HIW77" s="75">
        <v>89</v>
      </c>
      <c r="HIX77" s="66" t="s">
        <v>256</v>
      </c>
      <c r="HIY77" s="66" t="s">
        <v>220</v>
      </c>
      <c r="HIZ77" s="66" t="s">
        <v>100</v>
      </c>
      <c r="HJA77" s="33" t="s">
        <v>105</v>
      </c>
      <c r="HJB77" s="66" t="s">
        <v>224</v>
      </c>
      <c r="HJC77" s="73">
        <v>11968</v>
      </c>
      <c r="HJD77" s="74" t="s">
        <v>243</v>
      </c>
      <c r="HJE77" s="75">
        <v>89</v>
      </c>
      <c r="HJF77" s="66" t="s">
        <v>256</v>
      </c>
      <c r="HJG77" s="66" t="s">
        <v>220</v>
      </c>
      <c r="HJH77" s="66" t="s">
        <v>100</v>
      </c>
      <c r="HJI77" s="33" t="s">
        <v>105</v>
      </c>
      <c r="HJJ77" s="66" t="s">
        <v>224</v>
      </c>
      <c r="HJK77" s="73">
        <v>11968</v>
      </c>
      <c r="HJL77" s="74" t="s">
        <v>243</v>
      </c>
      <c r="HJM77" s="75">
        <v>89</v>
      </c>
      <c r="HJN77" s="66" t="s">
        <v>256</v>
      </c>
      <c r="HJO77" s="66" t="s">
        <v>220</v>
      </c>
      <c r="HJP77" s="66" t="s">
        <v>100</v>
      </c>
      <c r="HJQ77" s="33" t="s">
        <v>105</v>
      </c>
      <c r="HJR77" s="66" t="s">
        <v>224</v>
      </c>
      <c r="HJS77" s="73">
        <v>11968</v>
      </c>
      <c r="HJT77" s="74" t="s">
        <v>243</v>
      </c>
      <c r="HJU77" s="75">
        <v>89</v>
      </c>
      <c r="HJV77" s="66" t="s">
        <v>256</v>
      </c>
      <c r="HJW77" s="66" t="s">
        <v>220</v>
      </c>
      <c r="HJX77" s="66" t="s">
        <v>100</v>
      </c>
      <c r="HJY77" s="33" t="s">
        <v>105</v>
      </c>
      <c r="HJZ77" s="66" t="s">
        <v>224</v>
      </c>
      <c r="HKA77" s="73">
        <v>11968</v>
      </c>
      <c r="HKB77" s="74" t="s">
        <v>243</v>
      </c>
      <c r="HKC77" s="75">
        <v>89</v>
      </c>
      <c r="HKD77" s="66" t="s">
        <v>256</v>
      </c>
      <c r="HKE77" s="66" t="s">
        <v>220</v>
      </c>
      <c r="HKF77" s="66" t="s">
        <v>100</v>
      </c>
      <c r="HKG77" s="33" t="s">
        <v>105</v>
      </c>
      <c r="HKH77" s="66" t="s">
        <v>224</v>
      </c>
      <c r="HKI77" s="73">
        <v>11968</v>
      </c>
      <c r="HKJ77" s="74" t="s">
        <v>243</v>
      </c>
      <c r="HKK77" s="75">
        <v>89</v>
      </c>
      <c r="HKL77" s="66" t="s">
        <v>256</v>
      </c>
      <c r="HKM77" s="66" t="s">
        <v>220</v>
      </c>
      <c r="HKN77" s="66" t="s">
        <v>100</v>
      </c>
      <c r="HKO77" s="33" t="s">
        <v>105</v>
      </c>
      <c r="HKP77" s="66" t="s">
        <v>224</v>
      </c>
      <c r="HKQ77" s="73">
        <v>11968</v>
      </c>
      <c r="HKR77" s="74" t="s">
        <v>243</v>
      </c>
      <c r="HKS77" s="75">
        <v>89</v>
      </c>
      <c r="HKT77" s="66" t="s">
        <v>256</v>
      </c>
      <c r="HKU77" s="66" t="s">
        <v>220</v>
      </c>
      <c r="HKV77" s="66" t="s">
        <v>100</v>
      </c>
      <c r="HKW77" s="33" t="s">
        <v>105</v>
      </c>
      <c r="HKX77" s="66" t="s">
        <v>224</v>
      </c>
      <c r="HKY77" s="73">
        <v>11968</v>
      </c>
      <c r="HKZ77" s="74" t="s">
        <v>243</v>
      </c>
      <c r="HLA77" s="75">
        <v>89</v>
      </c>
      <c r="HLB77" s="66" t="s">
        <v>256</v>
      </c>
      <c r="HLC77" s="66" t="s">
        <v>220</v>
      </c>
      <c r="HLD77" s="66" t="s">
        <v>100</v>
      </c>
      <c r="HLE77" s="33" t="s">
        <v>105</v>
      </c>
      <c r="HLF77" s="66" t="s">
        <v>224</v>
      </c>
      <c r="HLG77" s="73">
        <v>11968</v>
      </c>
      <c r="HLH77" s="74" t="s">
        <v>243</v>
      </c>
      <c r="HLI77" s="75">
        <v>89</v>
      </c>
      <c r="HLJ77" s="66" t="s">
        <v>256</v>
      </c>
      <c r="HLK77" s="66" t="s">
        <v>220</v>
      </c>
      <c r="HLL77" s="66" t="s">
        <v>100</v>
      </c>
      <c r="HLM77" s="33" t="s">
        <v>105</v>
      </c>
      <c r="HLN77" s="66" t="s">
        <v>224</v>
      </c>
      <c r="HLO77" s="73">
        <v>11968</v>
      </c>
      <c r="HLP77" s="74" t="s">
        <v>243</v>
      </c>
      <c r="HLQ77" s="75">
        <v>89</v>
      </c>
      <c r="HLR77" s="66" t="s">
        <v>256</v>
      </c>
      <c r="HLS77" s="66" t="s">
        <v>220</v>
      </c>
      <c r="HLT77" s="66" t="s">
        <v>100</v>
      </c>
      <c r="HLU77" s="33" t="s">
        <v>105</v>
      </c>
      <c r="HLV77" s="66" t="s">
        <v>224</v>
      </c>
      <c r="HLW77" s="73">
        <v>11968</v>
      </c>
      <c r="HLX77" s="74" t="s">
        <v>243</v>
      </c>
      <c r="HLY77" s="75">
        <v>89</v>
      </c>
      <c r="HLZ77" s="66" t="s">
        <v>256</v>
      </c>
      <c r="HMA77" s="66" t="s">
        <v>220</v>
      </c>
      <c r="HMB77" s="66" t="s">
        <v>100</v>
      </c>
      <c r="HMC77" s="33" t="s">
        <v>105</v>
      </c>
      <c r="HMD77" s="66" t="s">
        <v>224</v>
      </c>
      <c r="HME77" s="73">
        <v>11968</v>
      </c>
      <c r="HMF77" s="74" t="s">
        <v>243</v>
      </c>
      <c r="HMG77" s="75">
        <v>89</v>
      </c>
      <c r="HMH77" s="66" t="s">
        <v>256</v>
      </c>
      <c r="HMI77" s="66" t="s">
        <v>220</v>
      </c>
      <c r="HMJ77" s="66" t="s">
        <v>100</v>
      </c>
      <c r="HMK77" s="33" t="s">
        <v>105</v>
      </c>
      <c r="HML77" s="66" t="s">
        <v>224</v>
      </c>
      <c r="HMM77" s="73">
        <v>11968</v>
      </c>
      <c r="HMN77" s="74" t="s">
        <v>243</v>
      </c>
      <c r="HMO77" s="75">
        <v>89</v>
      </c>
      <c r="HMP77" s="66" t="s">
        <v>256</v>
      </c>
      <c r="HMQ77" s="66" t="s">
        <v>220</v>
      </c>
      <c r="HMR77" s="66" t="s">
        <v>100</v>
      </c>
      <c r="HMS77" s="33" t="s">
        <v>105</v>
      </c>
      <c r="HMT77" s="66" t="s">
        <v>224</v>
      </c>
      <c r="HMU77" s="73">
        <v>11968</v>
      </c>
      <c r="HMV77" s="74" t="s">
        <v>243</v>
      </c>
      <c r="HMW77" s="75">
        <v>89</v>
      </c>
      <c r="HMX77" s="66" t="s">
        <v>256</v>
      </c>
      <c r="HMY77" s="66" t="s">
        <v>220</v>
      </c>
      <c r="HMZ77" s="66" t="s">
        <v>100</v>
      </c>
      <c r="HNA77" s="33" t="s">
        <v>105</v>
      </c>
      <c r="HNB77" s="66" t="s">
        <v>224</v>
      </c>
      <c r="HNC77" s="73">
        <v>11968</v>
      </c>
      <c r="HND77" s="74" t="s">
        <v>243</v>
      </c>
      <c r="HNE77" s="75">
        <v>89</v>
      </c>
      <c r="HNF77" s="66" t="s">
        <v>256</v>
      </c>
      <c r="HNG77" s="66" t="s">
        <v>220</v>
      </c>
      <c r="HNH77" s="66" t="s">
        <v>100</v>
      </c>
      <c r="HNI77" s="33" t="s">
        <v>105</v>
      </c>
      <c r="HNJ77" s="66" t="s">
        <v>224</v>
      </c>
      <c r="HNK77" s="73">
        <v>11968</v>
      </c>
      <c r="HNL77" s="74" t="s">
        <v>243</v>
      </c>
      <c r="HNM77" s="75">
        <v>89</v>
      </c>
      <c r="HNN77" s="66" t="s">
        <v>256</v>
      </c>
      <c r="HNO77" s="66" t="s">
        <v>220</v>
      </c>
      <c r="HNP77" s="66" t="s">
        <v>100</v>
      </c>
      <c r="HNQ77" s="33" t="s">
        <v>105</v>
      </c>
      <c r="HNR77" s="66" t="s">
        <v>224</v>
      </c>
      <c r="HNS77" s="73">
        <v>11968</v>
      </c>
      <c r="HNT77" s="74" t="s">
        <v>243</v>
      </c>
      <c r="HNU77" s="75">
        <v>89</v>
      </c>
      <c r="HNV77" s="66" t="s">
        <v>256</v>
      </c>
      <c r="HNW77" s="66" t="s">
        <v>220</v>
      </c>
      <c r="HNX77" s="66" t="s">
        <v>100</v>
      </c>
      <c r="HNY77" s="33" t="s">
        <v>105</v>
      </c>
      <c r="HNZ77" s="66" t="s">
        <v>224</v>
      </c>
      <c r="HOA77" s="73">
        <v>11968</v>
      </c>
      <c r="HOB77" s="74" t="s">
        <v>243</v>
      </c>
      <c r="HOC77" s="75">
        <v>89</v>
      </c>
      <c r="HOD77" s="66" t="s">
        <v>256</v>
      </c>
      <c r="HOE77" s="66" t="s">
        <v>220</v>
      </c>
      <c r="HOF77" s="66" t="s">
        <v>100</v>
      </c>
      <c r="HOG77" s="33" t="s">
        <v>105</v>
      </c>
      <c r="HOH77" s="66" t="s">
        <v>224</v>
      </c>
      <c r="HOI77" s="73">
        <v>11968</v>
      </c>
      <c r="HOJ77" s="74" t="s">
        <v>243</v>
      </c>
      <c r="HOK77" s="75">
        <v>89</v>
      </c>
      <c r="HOL77" s="66" t="s">
        <v>256</v>
      </c>
      <c r="HOM77" s="66" t="s">
        <v>220</v>
      </c>
      <c r="HON77" s="66" t="s">
        <v>100</v>
      </c>
      <c r="HOO77" s="33" t="s">
        <v>105</v>
      </c>
      <c r="HOP77" s="66" t="s">
        <v>224</v>
      </c>
      <c r="HOQ77" s="73">
        <v>11968</v>
      </c>
      <c r="HOR77" s="74" t="s">
        <v>243</v>
      </c>
      <c r="HOS77" s="75">
        <v>89</v>
      </c>
      <c r="HOT77" s="66" t="s">
        <v>256</v>
      </c>
      <c r="HOU77" s="66" t="s">
        <v>220</v>
      </c>
      <c r="HOV77" s="66" t="s">
        <v>100</v>
      </c>
      <c r="HOW77" s="33" t="s">
        <v>105</v>
      </c>
      <c r="HOX77" s="66" t="s">
        <v>224</v>
      </c>
      <c r="HOY77" s="73">
        <v>11968</v>
      </c>
      <c r="HOZ77" s="74" t="s">
        <v>243</v>
      </c>
      <c r="HPA77" s="75">
        <v>89</v>
      </c>
      <c r="HPB77" s="66" t="s">
        <v>256</v>
      </c>
      <c r="HPC77" s="66" t="s">
        <v>220</v>
      </c>
      <c r="HPD77" s="66" t="s">
        <v>100</v>
      </c>
      <c r="HPE77" s="33" t="s">
        <v>105</v>
      </c>
      <c r="HPF77" s="66" t="s">
        <v>224</v>
      </c>
      <c r="HPG77" s="73">
        <v>11968</v>
      </c>
      <c r="HPH77" s="74" t="s">
        <v>243</v>
      </c>
      <c r="HPI77" s="75">
        <v>89</v>
      </c>
      <c r="HPJ77" s="66" t="s">
        <v>256</v>
      </c>
      <c r="HPK77" s="66" t="s">
        <v>220</v>
      </c>
      <c r="HPL77" s="66" t="s">
        <v>100</v>
      </c>
      <c r="HPM77" s="33" t="s">
        <v>105</v>
      </c>
      <c r="HPN77" s="66" t="s">
        <v>224</v>
      </c>
      <c r="HPO77" s="73">
        <v>11968</v>
      </c>
      <c r="HPP77" s="74" t="s">
        <v>243</v>
      </c>
      <c r="HPQ77" s="75">
        <v>89</v>
      </c>
      <c r="HPR77" s="66" t="s">
        <v>256</v>
      </c>
      <c r="HPS77" s="66" t="s">
        <v>220</v>
      </c>
      <c r="HPT77" s="66" t="s">
        <v>100</v>
      </c>
      <c r="HPU77" s="33" t="s">
        <v>105</v>
      </c>
      <c r="HPV77" s="66" t="s">
        <v>224</v>
      </c>
      <c r="HPW77" s="73">
        <v>11968</v>
      </c>
      <c r="HPX77" s="74" t="s">
        <v>243</v>
      </c>
      <c r="HPY77" s="75">
        <v>89</v>
      </c>
      <c r="HPZ77" s="66" t="s">
        <v>256</v>
      </c>
      <c r="HQA77" s="66" t="s">
        <v>220</v>
      </c>
      <c r="HQB77" s="66" t="s">
        <v>100</v>
      </c>
      <c r="HQC77" s="33" t="s">
        <v>105</v>
      </c>
      <c r="HQD77" s="66" t="s">
        <v>224</v>
      </c>
      <c r="HQE77" s="73">
        <v>11968</v>
      </c>
      <c r="HQF77" s="74" t="s">
        <v>243</v>
      </c>
      <c r="HQG77" s="75">
        <v>89</v>
      </c>
      <c r="HQH77" s="66" t="s">
        <v>256</v>
      </c>
      <c r="HQI77" s="66" t="s">
        <v>220</v>
      </c>
      <c r="HQJ77" s="66" t="s">
        <v>100</v>
      </c>
      <c r="HQK77" s="33" t="s">
        <v>105</v>
      </c>
      <c r="HQL77" s="66" t="s">
        <v>224</v>
      </c>
      <c r="HQM77" s="73">
        <v>11968</v>
      </c>
      <c r="HQN77" s="74" t="s">
        <v>243</v>
      </c>
      <c r="HQO77" s="75">
        <v>89</v>
      </c>
      <c r="HQP77" s="66" t="s">
        <v>256</v>
      </c>
      <c r="HQQ77" s="66" t="s">
        <v>220</v>
      </c>
      <c r="HQR77" s="66" t="s">
        <v>100</v>
      </c>
      <c r="HQS77" s="33" t="s">
        <v>105</v>
      </c>
      <c r="HQT77" s="66" t="s">
        <v>224</v>
      </c>
      <c r="HQU77" s="73">
        <v>11968</v>
      </c>
      <c r="HQV77" s="74" t="s">
        <v>243</v>
      </c>
      <c r="HQW77" s="75">
        <v>89</v>
      </c>
      <c r="HQX77" s="66" t="s">
        <v>256</v>
      </c>
      <c r="HQY77" s="66" t="s">
        <v>220</v>
      </c>
      <c r="HQZ77" s="66" t="s">
        <v>100</v>
      </c>
      <c r="HRA77" s="33" t="s">
        <v>105</v>
      </c>
      <c r="HRB77" s="66" t="s">
        <v>224</v>
      </c>
      <c r="HRC77" s="73">
        <v>11968</v>
      </c>
      <c r="HRD77" s="74" t="s">
        <v>243</v>
      </c>
      <c r="HRE77" s="75">
        <v>89</v>
      </c>
      <c r="HRF77" s="66" t="s">
        <v>256</v>
      </c>
      <c r="HRG77" s="66" t="s">
        <v>220</v>
      </c>
      <c r="HRH77" s="66" t="s">
        <v>100</v>
      </c>
      <c r="HRI77" s="33" t="s">
        <v>105</v>
      </c>
      <c r="HRJ77" s="66" t="s">
        <v>224</v>
      </c>
      <c r="HRK77" s="73">
        <v>11968</v>
      </c>
      <c r="HRL77" s="74" t="s">
        <v>243</v>
      </c>
      <c r="HRM77" s="75">
        <v>89</v>
      </c>
      <c r="HRN77" s="66" t="s">
        <v>256</v>
      </c>
      <c r="HRO77" s="66" t="s">
        <v>220</v>
      </c>
      <c r="HRP77" s="66" t="s">
        <v>100</v>
      </c>
      <c r="HRQ77" s="33" t="s">
        <v>105</v>
      </c>
      <c r="HRR77" s="66" t="s">
        <v>224</v>
      </c>
      <c r="HRS77" s="73">
        <v>11968</v>
      </c>
      <c r="HRT77" s="74" t="s">
        <v>243</v>
      </c>
      <c r="HRU77" s="75">
        <v>89</v>
      </c>
      <c r="HRV77" s="66" t="s">
        <v>256</v>
      </c>
      <c r="HRW77" s="66" t="s">
        <v>220</v>
      </c>
      <c r="HRX77" s="66" t="s">
        <v>100</v>
      </c>
      <c r="HRY77" s="33" t="s">
        <v>105</v>
      </c>
      <c r="HRZ77" s="66" t="s">
        <v>224</v>
      </c>
      <c r="HSA77" s="73">
        <v>11968</v>
      </c>
      <c r="HSB77" s="74" t="s">
        <v>243</v>
      </c>
      <c r="HSC77" s="75">
        <v>89</v>
      </c>
      <c r="HSD77" s="66" t="s">
        <v>256</v>
      </c>
      <c r="HSE77" s="66" t="s">
        <v>220</v>
      </c>
      <c r="HSF77" s="66" t="s">
        <v>100</v>
      </c>
      <c r="HSG77" s="33" t="s">
        <v>105</v>
      </c>
      <c r="HSH77" s="66" t="s">
        <v>224</v>
      </c>
      <c r="HSI77" s="73">
        <v>11968</v>
      </c>
      <c r="HSJ77" s="74" t="s">
        <v>243</v>
      </c>
      <c r="HSK77" s="75">
        <v>89</v>
      </c>
      <c r="HSL77" s="66" t="s">
        <v>256</v>
      </c>
      <c r="HSM77" s="66" t="s">
        <v>220</v>
      </c>
      <c r="HSN77" s="66" t="s">
        <v>100</v>
      </c>
      <c r="HSO77" s="33" t="s">
        <v>105</v>
      </c>
      <c r="HSP77" s="66" t="s">
        <v>224</v>
      </c>
      <c r="HSQ77" s="73">
        <v>11968</v>
      </c>
      <c r="HSR77" s="74" t="s">
        <v>243</v>
      </c>
      <c r="HSS77" s="75">
        <v>89</v>
      </c>
      <c r="HST77" s="66" t="s">
        <v>256</v>
      </c>
      <c r="HSU77" s="66" t="s">
        <v>220</v>
      </c>
      <c r="HSV77" s="66" t="s">
        <v>100</v>
      </c>
      <c r="HSW77" s="33" t="s">
        <v>105</v>
      </c>
      <c r="HSX77" s="66" t="s">
        <v>224</v>
      </c>
      <c r="HSY77" s="73">
        <v>11968</v>
      </c>
      <c r="HSZ77" s="74" t="s">
        <v>243</v>
      </c>
      <c r="HTA77" s="75">
        <v>89</v>
      </c>
      <c r="HTB77" s="66" t="s">
        <v>256</v>
      </c>
      <c r="HTC77" s="66" t="s">
        <v>220</v>
      </c>
      <c r="HTD77" s="66" t="s">
        <v>100</v>
      </c>
      <c r="HTE77" s="33" t="s">
        <v>105</v>
      </c>
      <c r="HTF77" s="66" t="s">
        <v>224</v>
      </c>
      <c r="HTG77" s="73">
        <v>11968</v>
      </c>
      <c r="HTH77" s="74" t="s">
        <v>243</v>
      </c>
      <c r="HTI77" s="75">
        <v>89</v>
      </c>
      <c r="HTJ77" s="66" t="s">
        <v>256</v>
      </c>
      <c r="HTK77" s="66" t="s">
        <v>220</v>
      </c>
      <c r="HTL77" s="66" t="s">
        <v>100</v>
      </c>
      <c r="HTM77" s="33" t="s">
        <v>105</v>
      </c>
      <c r="HTN77" s="66" t="s">
        <v>224</v>
      </c>
      <c r="HTO77" s="73">
        <v>11968</v>
      </c>
      <c r="HTP77" s="74" t="s">
        <v>243</v>
      </c>
      <c r="HTQ77" s="75">
        <v>89</v>
      </c>
      <c r="HTR77" s="66" t="s">
        <v>256</v>
      </c>
      <c r="HTS77" s="66" t="s">
        <v>220</v>
      </c>
      <c r="HTT77" s="66" t="s">
        <v>100</v>
      </c>
      <c r="HTU77" s="33" t="s">
        <v>105</v>
      </c>
      <c r="HTV77" s="66" t="s">
        <v>224</v>
      </c>
      <c r="HTW77" s="73">
        <v>11968</v>
      </c>
      <c r="HTX77" s="74" t="s">
        <v>243</v>
      </c>
      <c r="HTY77" s="75">
        <v>89</v>
      </c>
      <c r="HTZ77" s="66" t="s">
        <v>256</v>
      </c>
      <c r="HUA77" s="66" t="s">
        <v>220</v>
      </c>
      <c r="HUB77" s="66" t="s">
        <v>100</v>
      </c>
      <c r="HUC77" s="33" t="s">
        <v>105</v>
      </c>
      <c r="HUD77" s="66" t="s">
        <v>224</v>
      </c>
      <c r="HUE77" s="73">
        <v>11968</v>
      </c>
      <c r="HUF77" s="74" t="s">
        <v>243</v>
      </c>
      <c r="HUG77" s="75">
        <v>89</v>
      </c>
      <c r="HUH77" s="66" t="s">
        <v>256</v>
      </c>
      <c r="HUI77" s="66" t="s">
        <v>220</v>
      </c>
      <c r="HUJ77" s="66" t="s">
        <v>100</v>
      </c>
      <c r="HUK77" s="33" t="s">
        <v>105</v>
      </c>
      <c r="HUL77" s="66" t="s">
        <v>224</v>
      </c>
      <c r="HUM77" s="73">
        <v>11968</v>
      </c>
      <c r="HUN77" s="74" t="s">
        <v>243</v>
      </c>
      <c r="HUO77" s="75">
        <v>89</v>
      </c>
      <c r="HUP77" s="66" t="s">
        <v>256</v>
      </c>
      <c r="HUQ77" s="66" t="s">
        <v>220</v>
      </c>
      <c r="HUR77" s="66" t="s">
        <v>100</v>
      </c>
      <c r="HUS77" s="33" t="s">
        <v>105</v>
      </c>
      <c r="HUT77" s="66" t="s">
        <v>224</v>
      </c>
      <c r="HUU77" s="73">
        <v>11968</v>
      </c>
      <c r="HUV77" s="74" t="s">
        <v>243</v>
      </c>
      <c r="HUW77" s="75">
        <v>89</v>
      </c>
      <c r="HUX77" s="66" t="s">
        <v>256</v>
      </c>
      <c r="HUY77" s="66" t="s">
        <v>220</v>
      </c>
      <c r="HUZ77" s="66" t="s">
        <v>100</v>
      </c>
      <c r="HVA77" s="33" t="s">
        <v>105</v>
      </c>
      <c r="HVB77" s="66" t="s">
        <v>224</v>
      </c>
      <c r="HVC77" s="73">
        <v>11968</v>
      </c>
      <c r="HVD77" s="74" t="s">
        <v>243</v>
      </c>
      <c r="HVE77" s="75">
        <v>89</v>
      </c>
      <c r="HVF77" s="66" t="s">
        <v>256</v>
      </c>
      <c r="HVG77" s="66" t="s">
        <v>220</v>
      </c>
      <c r="HVH77" s="66" t="s">
        <v>100</v>
      </c>
      <c r="HVI77" s="33" t="s">
        <v>105</v>
      </c>
      <c r="HVJ77" s="66" t="s">
        <v>224</v>
      </c>
      <c r="HVK77" s="73">
        <v>11968</v>
      </c>
      <c r="HVL77" s="74" t="s">
        <v>243</v>
      </c>
      <c r="HVM77" s="75">
        <v>89</v>
      </c>
      <c r="HVN77" s="66" t="s">
        <v>256</v>
      </c>
      <c r="HVO77" s="66" t="s">
        <v>220</v>
      </c>
      <c r="HVP77" s="66" t="s">
        <v>100</v>
      </c>
      <c r="HVQ77" s="33" t="s">
        <v>105</v>
      </c>
      <c r="HVR77" s="66" t="s">
        <v>224</v>
      </c>
      <c r="HVS77" s="73">
        <v>11968</v>
      </c>
      <c r="HVT77" s="74" t="s">
        <v>243</v>
      </c>
      <c r="HVU77" s="75">
        <v>89</v>
      </c>
      <c r="HVV77" s="66" t="s">
        <v>256</v>
      </c>
      <c r="HVW77" s="66" t="s">
        <v>220</v>
      </c>
      <c r="HVX77" s="66" t="s">
        <v>100</v>
      </c>
      <c r="HVY77" s="33" t="s">
        <v>105</v>
      </c>
      <c r="HVZ77" s="66" t="s">
        <v>224</v>
      </c>
      <c r="HWA77" s="73">
        <v>11968</v>
      </c>
      <c r="HWB77" s="74" t="s">
        <v>243</v>
      </c>
      <c r="HWC77" s="75">
        <v>89</v>
      </c>
      <c r="HWD77" s="66" t="s">
        <v>256</v>
      </c>
      <c r="HWE77" s="66" t="s">
        <v>220</v>
      </c>
      <c r="HWF77" s="66" t="s">
        <v>100</v>
      </c>
      <c r="HWG77" s="33" t="s">
        <v>105</v>
      </c>
      <c r="HWH77" s="66" t="s">
        <v>224</v>
      </c>
      <c r="HWI77" s="73">
        <v>11968</v>
      </c>
      <c r="HWJ77" s="74" t="s">
        <v>243</v>
      </c>
      <c r="HWK77" s="75">
        <v>89</v>
      </c>
      <c r="HWL77" s="66" t="s">
        <v>256</v>
      </c>
      <c r="HWM77" s="66" t="s">
        <v>220</v>
      </c>
      <c r="HWN77" s="66" t="s">
        <v>100</v>
      </c>
      <c r="HWO77" s="33" t="s">
        <v>105</v>
      </c>
      <c r="HWP77" s="66" t="s">
        <v>224</v>
      </c>
      <c r="HWQ77" s="73">
        <v>11968</v>
      </c>
      <c r="HWR77" s="74" t="s">
        <v>243</v>
      </c>
      <c r="HWS77" s="75">
        <v>89</v>
      </c>
      <c r="HWT77" s="66" t="s">
        <v>256</v>
      </c>
      <c r="HWU77" s="66" t="s">
        <v>220</v>
      </c>
      <c r="HWV77" s="66" t="s">
        <v>100</v>
      </c>
      <c r="HWW77" s="33" t="s">
        <v>105</v>
      </c>
      <c r="HWX77" s="66" t="s">
        <v>224</v>
      </c>
      <c r="HWY77" s="73">
        <v>11968</v>
      </c>
      <c r="HWZ77" s="74" t="s">
        <v>243</v>
      </c>
      <c r="HXA77" s="75">
        <v>89</v>
      </c>
      <c r="HXB77" s="66" t="s">
        <v>256</v>
      </c>
      <c r="HXC77" s="66" t="s">
        <v>220</v>
      </c>
      <c r="HXD77" s="66" t="s">
        <v>100</v>
      </c>
      <c r="HXE77" s="33" t="s">
        <v>105</v>
      </c>
      <c r="HXF77" s="66" t="s">
        <v>224</v>
      </c>
      <c r="HXG77" s="73">
        <v>11968</v>
      </c>
      <c r="HXH77" s="74" t="s">
        <v>243</v>
      </c>
      <c r="HXI77" s="75">
        <v>89</v>
      </c>
      <c r="HXJ77" s="66" t="s">
        <v>256</v>
      </c>
      <c r="HXK77" s="66" t="s">
        <v>220</v>
      </c>
      <c r="HXL77" s="66" t="s">
        <v>100</v>
      </c>
      <c r="HXM77" s="33" t="s">
        <v>105</v>
      </c>
      <c r="HXN77" s="66" t="s">
        <v>224</v>
      </c>
      <c r="HXO77" s="73">
        <v>11968</v>
      </c>
      <c r="HXP77" s="74" t="s">
        <v>243</v>
      </c>
      <c r="HXQ77" s="75">
        <v>89</v>
      </c>
      <c r="HXR77" s="66" t="s">
        <v>256</v>
      </c>
      <c r="HXS77" s="66" t="s">
        <v>220</v>
      </c>
      <c r="HXT77" s="66" t="s">
        <v>100</v>
      </c>
      <c r="HXU77" s="33" t="s">
        <v>105</v>
      </c>
      <c r="HXV77" s="66" t="s">
        <v>224</v>
      </c>
      <c r="HXW77" s="73">
        <v>11968</v>
      </c>
      <c r="HXX77" s="74" t="s">
        <v>243</v>
      </c>
      <c r="HXY77" s="75">
        <v>89</v>
      </c>
      <c r="HXZ77" s="66" t="s">
        <v>256</v>
      </c>
      <c r="HYA77" s="66" t="s">
        <v>220</v>
      </c>
      <c r="HYB77" s="66" t="s">
        <v>100</v>
      </c>
      <c r="HYC77" s="33" t="s">
        <v>105</v>
      </c>
      <c r="HYD77" s="66" t="s">
        <v>224</v>
      </c>
      <c r="HYE77" s="73">
        <v>11968</v>
      </c>
      <c r="HYF77" s="74" t="s">
        <v>243</v>
      </c>
      <c r="HYG77" s="75">
        <v>89</v>
      </c>
      <c r="HYH77" s="66" t="s">
        <v>256</v>
      </c>
      <c r="HYI77" s="66" t="s">
        <v>220</v>
      </c>
      <c r="HYJ77" s="66" t="s">
        <v>100</v>
      </c>
      <c r="HYK77" s="33" t="s">
        <v>105</v>
      </c>
      <c r="HYL77" s="66" t="s">
        <v>224</v>
      </c>
      <c r="HYM77" s="73">
        <v>11968</v>
      </c>
      <c r="HYN77" s="74" t="s">
        <v>243</v>
      </c>
      <c r="HYO77" s="75">
        <v>89</v>
      </c>
      <c r="HYP77" s="66" t="s">
        <v>256</v>
      </c>
      <c r="HYQ77" s="66" t="s">
        <v>220</v>
      </c>
      <c r="HYR77" s="66" t="s">
        <v>100</v>
      </c>
      <c r="HYS77" s="33" t="s">
        <v>105</v>
      </c>
      <c r="HYT77" s="66" t="s">
        <v>224</v>
      </c>
      <c r="HYU77" s="73">
        <v>11968</v>
      </c>
      <c r="HYV77" s="74" t="s">
        <v>243</v>
      </c>
      <c r="HYW77" s="75">
        <v>89</v>
      </c>
      <c r="HYX77" s="66" t="s">
        <v>256</v>
      </c>
      <c r="HYY77" s="66" t="s">
        <v>220</v>
      </c>
      <c r="HYZ77" s="66" t="s">
        <v>100</v>
      </c>
      <c r="HZA77" s="33" t="s">
        <v>105</v>
      </c>
      <c r="HZB77" s="66" t="s">
        <v>224</v>
      </c>
      <c r="HZC77" s="73">
        <v>11968</v>
      </c>
      <c r="HZD77" s="74" t="s">
        <v>243</v>
      </c>
      <c r="HZE77" s="75">
        <v>89</v>
      </c>
      <c r="HZF77" s="66" t="s">
        <v>256</v>
      </c>
      <c r="HZG77" s="66" t="s">
        <v>220</v>
      </c>
      <c r="HZH77" s="66" t="s">
        <v>100</v>
      </c>
      <c r="HZI77" s="33" t="s">
        <v>105</v>
      </c>
      <c r="HZJ77" s="66" t="s">
        <v>224</v>
      </c>
      <c r="HZK77" s="73">
        <v>11968</v>
      </c>
      <c r="HZL77" s="74" t="s">
        <v>243</v>
      </c>
      <c r="HZM77" s="75">
        <v>89</v>
      </c>
      <c r="HZN77" s="66" t="s">
        <v>256</v>
      </c>
      <c r="HZO77" s="66" t="s">
        <v>220</v>
      </c>
      <c r="HZP77" s="66" t="s">
        <v>100</v>
      </c>
      <c r="HZQ77" s="33" t="s">
        <v>105</v>
      </c>
      <c r="HZR77" s="66" t="s">
        <v>224</v>
      </c>
      <c r="HZS77" s="73">
        <v>11968</v>
      </c>
      <c r="HZT77" s="74" t="s">
        <v>243</v>
      </c>
      <c r="HZU77" s="75">
        <v>89</v>
      </c>
      <c r="HZV77" s="66" t="s">
        <v>256</v>
      </c>
      <c r="HZW77" s="66" t="s">
        <v>220</v>
      </c>
      <c r="HZX77" s="66" t="s">
        <v>100</v>
      </c>
      <c r="HZY77" s="33" t="s">
        <v>105</v>
      </c>
      <c r="HZZ77" s="66" t="s">
        <v>224</v>
      </c>
      <c r="IAA77" s="73">
        <v>11968</v>
      </c>
      <c r="IAB77" s="74" t="s">
        <v>243</v>
      </c>
      <c r="IAC77" s="75">
        <v>89</v>
      </c>
      <c r="IAD77" s="66" t="s">
        <v>256</v>
      </c>
      <c r="IAE77" s="66" t="s">
        <v>220</v>
      </c>
      <c r="IAF77" s="66" t="s">
        <v>100</v>
      </c>
      <c r="IAG77" s="33" t="s">
        <v>105</v>
      </c>
      <c r="IAH77" s="66" t="s">
        <v>224</v>
      </c>
      <c r="IAI77" s="73">
        <v>11968</v>
      </c>
      <c r="IAJ77" s="74" t="s">
        <v>243</v>
      </c>
      <c r="IAK77" s="75">
        <v>89</v>
      </c>
      <c r="IAL77" s="66" t="s">
        <v>256</v>
      </c>
      <c r="IAM77" s="66" t="s">
        <v>220</v>
      </c>
      <c r="IAN77" s="66" t="s">
        <v>100</v>
      </c>
      <c r="IAO77" s="33" t="s">
        <v>105</v>
      </c>
      <c r="IAP77" s="66" t="s">
        <v>224</v>
      </c>
      <c r="IAQ77" s="73">
        <v>11968</v>
      </c>
      <c r="IAR77" s="74" t="s">
        <v>243</v>
      </c>
      <c r="IAS77" s="75">
        <v>89</v>
      </c>
      <c r="IAT77" s="66" t="s">
        <v>256</v>
      </c>
      <c r="IAU77" s="66" t="s">
        <v>220</v>
      </c>
      <c r="IAV77" s="66" t="s">
        <v>100</v>
      </c>
      <c r="IAW77" s="33" t="s">
        <v>105</v>
      </c>
      <c r="IAX77" s="66" t="s">
        <v>224</v>
      </c>
      <c r="IAY77" s="73">
        <v>11968</v>
      </c>
      <c r="IAZ77" s="74" t="s">
        <v>243</v>
      </c>
      <c r="IBA77" s="75">
        <v>89</v>
      </c>
      <c r="IBB77" s="66" t="s">
        <v>256</v>
      </c>
      <c r="IBC77" s="66" t="s">
        <v>220</v>
      </c>
      <c r="IBD77" s="66" t="s">
        <v>100</v>
      </c>
      <c r="IBE77" s="33" t="s">
        <v>105</v>
      </c>
      <c r="IBF77" s="66" t="s">
        <v>224</v>
      </c>
      <c r="IBG77" s="73">
        <v>11968</v>
      </c>
      <c r="IBH77" s="74" t="s">
        <v>243</v>
      </c>
      <c r="IBI77" s="75">
        <v>89</v>
      </c>
      <c r="IBJ77" s="66" t="s">
        <v>256</v>
      </c>
      <c r="IBK77" s="66" t="s">
        <v>220</v>
      </c>
      <c r="IBL77" s="66" t="s">
        <v>100</v>
      </c>
      <c r="IBM77" s="33" t="s">
        <v>105</v>
      </c>
      <c r="IBN77" s="66" t="s">
        <v>224</v>
      </c>
      <c r="IBO77" s="73">
        <v>11968</v>
      </c>
      <c r="IBP77" s="74" t="s">
        <v>243</v>
      </c>
      <c r="IBQ77" s="75">
        <v>89</v>
      </c>
      <c r="IBR77" s="66" t="s">
        <v>256</v>
      </c>
      <c r="IBS77" s="66" t="s">
        <v>220</v>
      </c>
      <c r="IBT77" s="66" t="s">
        <v>100</v>
      </c>
      <c r="IBU77" s="33" t="s">
        <v>105</v>
      </c>
      <c r="IBV77" s="66" t="s">
        <v>224</v>
      </c>
      <c r="IBW77" s="73">
        <v>11968</v>
      </c>
      <c r="IBX77" s="74" t="s">
        <v>243</v>
      </c>
      <c r="IBY77" s="75">
        <v>89</v>
      </c>
      <c r="IBZ77" s="66" t="s">
        <v>256</v>
      </c>
      <c r="ICA77" s="66" t="s">
        <v>220</v>
      </c>
      <c r="ICB77" s="66" t="s">
        <v>100</v>
      </c>
      <c r="ICC77" s="33" t="s">
        <v>105</v>
      </c>
      <c r="ICD77" s="66" t="s">
        <v>224</v>
      </c>
      <c r="ICE77" s="73">
        <v>11968</v>
      </c>
      <c r="ICF77" s="74" t="s">
        <v>243</v>
      </c>
      <c r="ICG77" s="75">
        <v>89</v>
      </c>
      <c r="ICH77" s="66" t="s">
        <v>256</v>
      </c>
      <c r="ICI77" s="66" t="s">
        <v>220</v>
      </c>
      <c r="ICJ77" s="66" t="s">
        <v>100</v>
      </c>
      <c r="ICK77" s="33" t="s">
        <v>105</v>
      </c>
      <c r="ICL77" s="66" t="s">
        <v>224</v>
      </c>
      <c r="ICM77" s="73">
        <v>11968</v>
      </c>
      <c r="ICN77" s="74" t="s">
        <v>243</v>
      </c>
      <c r="ICO77" s="75">
        <v>89</v>
      </c>
      <c r="ICP77" s="66" t="s">
        <v>256</v>
      </c>
      <c r="ICQ77" s="66" t="s">
        <v>220</v>
      </c>
      <c r="ICR77" s="66" t="s">
        <v>100</v>
      </c>
      <c r="ICS77" s="33" t="s">
        <v>105</v>
      </c>
      <c r="ICT77" s="66" t="s">
        <v>224</v>
      </c>
      <c r="ICU77" s="73">
        <v>11968</v>
      </c>
      <c r="ICV77" s="74" t="s">
        <v>243</v>
      </c>
      <c r="ICW77" s="75">
        <v>89</v>
      </c>
      <c r="ICX77" s="66" t="s">
        <v>256</v>
      </c>
      <c r="ICY77" s="66" t="s">
        <v>220</v>
      </c>
      <c r="ICZ77" s="66" t="s">
        <v>100</v>
      </c>
      <c r="IDA77" s="33" t="s">
        <v>105</v>
      </c>
      <c r="IDB77" s="66" t="s">
        <v>224</v>
      </c>
      <c r="IDC77" s="73">
        <v>11968</v>
      </c>
      <c r="IDD77" s="74" t="s">
        <v>243</v>
      </c>
      <c r="IDE77" s="75">
        <v>89</v>
      </c>
      <c r="IDF77" s="66" t="s">
        <v>256</v>
      </c>
      <c r="IDG77" s="66" t="s">
        <v>220</v>
      </c>
      <c r="IDH77" s="66" t="s">
        <v>100</v>
      </c>
      <c r="IDI77" s="33" t="s">
        <v>105</v>
      </c>
      <c r="IDJ77" s="66" t="s">
        <v>224</v>
      </c>
      <c r="IDK77" s="73">
        <v>11968</v>
      </c>
      <c r="IDL77" s="74" t="s">
        <v>243</v>
      </c>
      <c r="IDM77" s="75">
        <v>89</v>
      </c>
      <c r="IDN77" s="66" t="s">
        <v>256</v>
      </c>
      <c r="IDO77" s="66" t="s">
        <v>220</v>
      </c>
      <c r="IDP77" s="66" t="s">
        <v>100</v>
      </c>
      <c r="IDQ77" s="33" t="s">
        <v>105</v>
      </c>
      <c r="IDR77" s="66" t="s">
        <v>224</v>
      </c>
      <c r="IDS77" s="73">
        <v>11968</v>
      </c>
      <c r="IDT77" s="74" t="s">
        <v>243</v>
      </c>
      <c r="IDU77" s="75">
        <v>89</v>
      </c>
      <c r="IDV77" s="66" t="s">
        <v>256</v>
      </c>
      <c r="IDW77" s="66" t="s">
        <v>220</v>
      </c>
      <c r="IDX77" s="66" t="s">
        <v>100</v>
      </c>
      <c r="IDY77" s="33" t="s">
        <v>105</v>
      </c>
      <c r="IDZ77" s="66" t="s">
        <v>224</v>
      </c>
      <c r="IEA77" s="73">
        <v>11968</v>
      </c>
      <c r="IEB77" s="74" t="s">
        <v>243</v>
      </c>
      <c r="IEC77" s="75">
        <v>89</v>
      </c>
      <c r="IED77" s="66" t="s">
        <v>256</v>
      </c>
      <c r="IEE77" s="66" t="s">
        <v>220</v>
      </c>
      <c r="IEF77" s="66" t="s">
        <v>100</v>
      </c>
      <c r="IEG77" s="33" t="s">
        <v>105</v>
      </c>
      <c r="IEH77" s="66" t="s">
        <v>224</v>
      </c>
      <c r="IEI77" s="73">
        <v>11968</v>
      </c>
      <c r="IEJ77" s="74" t="s">
        <v>243</v>
      </c>
      <c r="IEK77" s="75">
        <v>89</v>
      </c>
      <c r="IEL77" s="66" t="s">
        <v>256</v>
      </c>
      <c r="IEM77" s="66" t="s">
        <v>220</v>
      </c>
      <c r="IEN77" s="66" t="s">
        <v>100</v>
      </c>
      <c r="IEO77" s="33" t="s">
        <v>105</v>
      </c>
      <c r="IEP77" s="66" t="s">
        <v>224</v>
      </c>
      <c r="IEQ77" s="73">
        <v>11968</v>
      </c>
      <c r="IER77" s="74" t="s">
        <v>243</v>
      </c>
      <c r="IES77" s="75">
        <v>89</v>
      </c>
      <c r="IET77" s="66" t="s">
        <v>256</v>
      </c>
      <c r="IEU77" s="66" t="s">
        <v>220</v>
      </c>
      <c r="IEV77" s="66" t="s">
        <v>100</v>
      </c>
      <c r="IEW77" s="33" t="s">
        <v>105</v>
      </c>
      <c r="IEX77" s="66" t="s">
        <v>224</v>
      </c>
      <c r="IEY77" s="73">
        <v>11968</v>
      </c>
      <c r="IEZ77" s="74" t="s">
        <v>243</v>
      </c>
      <c r="IFA77" s="75">
        <v>89</v>
      </c>
      <c r="IFB77" s="66" t="s">
        <v>256</v>
      </c>
      <c r="IFC77" s="66" t="s">
        <v>220</v>
      </c>
      <c r="IFD77" s="66" t="s">
        <v>100</v>
      </c>
      <c r="IFE77" s="33" t="s">
        <v>105</v>
      </c>
      <c r="IFF77" s="66" t="s">
        <v>224</v>
      </c>
      <c r="IFG77" s="73">
        <v>11968</v>
      </c>
      <c r="IFH77" s="74" t="s">
        <v>243</v>
      </c>
      <c r="IFI77" s="75">
        <v>89</v>
      </c>
      <c r="IFJ77" s="66" t="s">
        <v>256</v>
      </c>
      <c r="IFK77" s="66" t="s">
        <v>220</v>
      </c>
      <c r="IFL77" s="66" t="s">
        <v>100</v>
      </c>
      <c r="IFM77" s="33" t="s">
        <v>105</v>
      </c>
      <c r="IFN77" s="66" t="s">
        <v>224</v>
      </c>
      <c r="IFO77" s="73">
        <v>11968</v>
      </c>
      <c r="IFP77" s="74" t="s">
        <v>243</v>
      </c>
      <c r="IFQ77" s="75">
        <v>89</v>
      </c>
      <c r="IFR77" s="66" t="s">
        <v>256</v>
      </c>
      <c r="IFS77" s="66" t="s">
        <v>220</v>
      </c>
      <c r="IFT77" s="66" t="s">
        <v>100</v>
      </c>
      <c r="IFU77" s="33" t="s">
        <v>105</v>
      </c>
      <c r="IFV77" s="66" t="s">
        <v>224</v>
      </c>
      <c r="IFW77" s="73">
        <v>11968</v>
      </c>
      <c r="IFX77" s="74" t="s">
        <v>243</v>
      </c>
      <c r="IFY77" s="75">
        <v>89</v>
      </c>
      <c r="IFZ77" s="66" t="s">
        <v>256</v>
      </c>
      <c r="IGA77" s="66" t="s">
        <v>220</v>
      </c>
      <c r="IGB77" s="66" t="s">
        <v>100</v>
      </c>
      <c r="IGC77" s="33" t="s">
        <v>105</v>
      </c>
      <c r="IGD77" s="66" t="s">
        <v>224</v>
      </c>
      <c r="IGE77" s="73">
        <v>11968</v>
      </c>
      <c r="IGF77" s="74" t="s">
        <v>243</v>
      </c>
      <c r="IGG77" s="75">
        <v>89</v>
      </c>
      <c r="IGH77" s="66" t="s">
        <v>256</v>
      </c>
      <c r="IGI77" s="66" t="s">
        <v>220</v>
      </c>
      <c r="IGJ77" s="66" t="s">
        <v>100</v>
      </c>
      <c r="IGK77" s="33" t="s">
        <v>105</v>
      </c>
      <c r="IGL77" s="66" t="s">
        <v>224</v>
      </c>
      <c r="IGM77" s="73">
        <v>11968</v>
      </c>
      <c r="IGN77" s="74" t="s">
        <v>243</v>
      </c>
      <c r="IGO77" s="75">
        <v>89</v>
      </c>
      <c r="IGP77" s="66" t="s">
        <v>256</v>
      </c>
      <c r="IGQ77" s="66" t="s">
        <v>220</v>
      </c>
      <c r="IGR77" s="66" t="s">
        <v>100</v>
      </c>
      <c r="IGS77" s="33" t="s">
        <v>105</v>
      </c>
      <c r="IGT77" s="66" t="s">
        <v>224</v>
      </c>
      <c r="IGU77" s="73">
        <v>11968</v>
      </c>
      <c r="IGV77" s="74" t="s">
        <v>243</v>
      </c>
      <c r="IGW77" s="75">
        <v>89</v>
      </c>
      <c r="IGX77" s="66" t="s">
        <v>256</v>
      </c>
      <c r="IGY77" s="66" t="s">
        <v>220</v>
      </c>
      <c r="IGZ77" s="66" t="s">
        <v>100</v>
      </c>
      <c r="IHA77" s="33" t="s">
        <v>105</v>
      </c>
      <c r="IHB77" s="66" t="s">
        <v>224</v>
      </c>
      <c r="IHC77" s="73">
        <v>11968</v>
      </c>
      <c r="IHD77" s="74" t="s">
        <v>243</v>
      </c>
      <c r="IHE77" s="75">
        <v>89</v>
      </c>
      <c r="IHF77" s="66" t="s">
        <v>256</v>
      </c>
      <c r="IHG77" s="66" t="s">
        <v>220</v>
      </c>
      <c r="IHH77" s="66" t="s">
        <v>100</v>
      </c>
      <c r="IHI77" s="33" t="s">
        <v>105</v>
      </c>
      <c r="IHJ77" s="66" t="s">
        <v>224</v>
      </c>
      <c r="IHK77" s="73">
        <v>11968</v>
      </c>
      <c r="IHL77" s="74" t="s">
        <v>243</v>
      </c>
      <c r="IHM77" s="75">
        <v>89</v>
      </c>
      <c r="IHN77" s="66" t="s">
        <v>256</v>
      </c>
      <c r="IHO77" s="66" t="s">
        <v>220</v>
      </c>
      <c r="IHP77" s="66" t="s">
        <v>100</v>
      </c>
      <c r="IHQ77" s="33" t="s">
        <v>105</v>
      </c>
      <c r="IHR77" s="66" t="s">
        <v>224</v>
      </c>
      <c r="IHS77" s="73">
        <v>11968</v>
      </c>
      <c r="IHT77" s="74" t="s">
        <v>243</v>
      </c>
      <c r="IHU77" s="75">
        <v>89</v>
      </c>
      <c r="IHV77" s="66" t="s">
        <v>256</v>
      </c>
      <c r="IHW77" s="66" t="s">
        <v>220</v>
      </c>
      <c r="IHX77" s="66" t="s">
        <v>100</v>
      </c>
      <c r="IHY77" s="33" t="s">
        <v>105</v>
      </c>
      <c r="IHZ77" s="66" t="s">
        <v>224</v>
      </c>
      <c r="IIA77" s="73">
        <v>11968</v>
      </c>
      <c r="IIB77" s="74" t="s">
        <v>243</v>
      </c>
      <c r="IIC77" s="75">
        <v>89</v>
      </c>
      <c r="IID77" s="66" t="s">
        <v>256</v>
      </c>
      <c r="IIE77" s="66" t="s">
        <v>220</v>
      </c>
      <c r="IIF77" s="66" t="s">
        <v>100</v>
      </c>
      <c r="IIG77" s="33" t="s">
        <v>105</v>
      </c>
      <c r="IIH77" s="66" t="s">
        <v>224</v>
      </c>
      <c r="III77" s="73">
        <v>11968</v>
      </c>
      <c r="IIJ77" s="74" t="s">
        <v>243</v>
      </c>
      <c r="IIK77" s="75">
        <v>89</v>
      </c>
      <c r="IIL77" s="66" t="s">
        <v>256</v>
      </c>
      <c r="IIM77" s="66" t="s">
        <v>220</v>
      </c>
      <c r="IIN77" s="66" t="s">
        <v>100</v>
      </c>
      <c r="IIO77" s="33" t="s">
        <v>105</v>
      </c>
      <c r="IIP77" s="66" t="s">
        <v>224</v>
      </c>
      <c r="IIQ77" s="73">
        <v>11968</v>
      </c>
      <c r="IIR77" s="74" t="s">
        <v>243</v>
      </c>
      <c r="IIS77" s="75">
        <v>89</v>
      </c>
      <c r="IIT77" s="66" t="s">
        <v>256</v>
      </c>
      <c r="IIU77" s="66" t="s">
        <v>220</v>
      </c>
      <c r="IIV77" s="66" t="s">
        <v>100</v>
      </c>
      <c r="IIW77" s="33" t="s">
        <v>105</v>
      </c>
      <c r="IIX77" s="66" t="s">
        <v>224</v>
      </c>
      <c r="IIY77" s="73">
        <v>11968</v>
      </c>
      <c r="IIZ77" s="74" t="s">
        <v>243</v>
      </c>
      <c r="IJA77" s="75">
        <v>89</v>
      </c>
      <c r="IJB77" s="66" t="s">
        <v>256</v>
      </c>
      <c r="IJC77" s="66" t="s">
        <v>220</v>
      </c>
      <c r="IJD77" s="66" t="s">
        <v>100</v>
      </c>
      <c r="IJE77" s="33" t="s">
        <v>105</v>
      </c>
      <c r="IJF77" s="66" t="s">
        <v>224</v>
      </c>
      <c r="IJG77" s="73">
        <v>11968</v>
      </c>
      <c r="IJH77" s="74" t="s">
        <v>243</v>
      </c>
      <c r="IJI77" s="75">
        <v>89</v>
      </c>
      <c r="IJJ77" s="66" t="s">
        <v>256</v>
      </c>
      <c r="IJK77" s="66" t="s">
        <v>220</v>
      </c>
      <c r="IJL77" s="66" t="s">
        <v>100</v>
      </c>
      <c r="IJM77" s="33" t="s">
        <v>105</v>
      </c>
      <c r="IJN77" s="66" t="s">
        <v>224</v>
      </c>
      <c r="IJO77" s="73">
        <v>11968</v>
      </c>
      <c r="IJP77" s="74" t="s">
        <v>243</v>
      </c>
      <c r="IJQ77" s="75">
        <v>89</v>
      </c>
      <c r="IJR77" s="66" t="s">
        <v>256</v>
      </c>
      <c r="IJS77" s="66" t="s">
        <v>220</v>
      </c>
      <c r="IJT77" s="66" t="s">
        <v>100</v>
      </c>
      <c r="IJU77" s="33" t="s">
        <v>105</v>
      </c>
      <c r="IJV77" s="66" t="s">
        <v>224</v>
      </c>
      <c r="IJW77" s="73">
        <v>11968</v>
      </c>
      <c r="IJX77" s="74" t="s">
        <v>243</v>
      </c>
      <c r="IJY77" s="75">
        <v>89</v>
      </c>
      <c r="IJZ77" s="66" t="s">
        <v>256</v>
      </c>
      <c r="IKA77" s="66" t="s">
        <v>220</v>
      </c>
      <c r="IKB77" s="66" t="s">
        <v>100</v>
      </c>
      <c r="IKC77" s="33" t="s">
        <v>105</v>
      </c>
      <c r="IKD77" s="66" t="s">
        <v>224</v>
      </c>
      <c r="IKE77" s="73">
        <v>11968</v>
      </c>
      <c r="IKF77" s="74" t="s">
        <v>243</v>
      </c>
      <c r="IKG77" s="75">
        <v>89</v>
      </c>
      <c r="IKH77" s="66" t="s">
        <v>256</v>
      </c>
      <c r="IKI77" s="66" t="s">
        <v>220</v>
      </c>
      <c r="IKJ77" s="66" t="s">
        <v>100</v>
      </c>
      <c r="IKK77" s="33" t="s">
        <v>105</v>
      </c>
      <c r="IKL77" s="66" t="s">
        <v>224</v>
      </c>
      <c r="IKM77" s="73">
        <v>11968</v>
      </c>
      <c r="IKN77" s="74" t="s">
        <v>243</v>
      </c>
      <c r="IKO77" s="75">
        <v>89</v>
      </c>
      <c r="IKP77" s="66" t="s">
        <v>256</v>
      </c>
      <c r="IKQ77" s="66" t="s">
        <v>220</v>
      </c>
      <c r="IKR77" s="66" t="s">
        <v>100</v>
      </c>
      <c r="IKS77" s="33" t="s">
        <v>105</v>
      </c>
      <c r="IKT77" s="66" t="s">
        <v>224</v>
      </c>
      <c r="IKU77" s="73">
        <v>11968</v>
      </c>
      <c r="IKV77" s="74" t="s">
        <v>243</v>
      </c>
      <c r="IKW77" s="75">
        <v>89</v>
      </c>
      <c r="IKX77" s="66" t="s">
        <v>256</v>
      </c>
      <c r="IKY77" s="66" t="s">
        <v>220</v>
      </c>
      <c r="IKZ77" s="66" t="s">
        <v>100</v>
      </c>
      <c r="ILA77" s="33" t="s">
        <v>105</v>
      </c>
      <c r="ILB77" s="66" t="s">
        <v>224</v>
      </c>
      <c r="ILC77" s="73">
        <v>11968</v>
      </c>
      <c r="ILD77" s="74" t="s">
        <v>243</v>
      </c>
      <c r="ILE77" s="75">
        <v>89</v>
      </c>
      <c r="ILF77" s="66" t="s">
        <v>256</v>
      </c>
      <c r="ILG77" s="66" t="s">
        <v>220</v>
      </c>
      <c r="ILH77" s="66" t="s">
        <v>100</v>
      </c>
      <c r="ILI77" s="33" t="s">
        <v>105</v>
      </c>
      <c r="ILJ77" s="66" t="s">
        <v>224</v>
      </c>
      <c r="ILK77" s="73">
        <v>11968</v>
      </c>
      <c r="ILL77" s="74" t="s">
        <v>243</v>
      </c>
      <c r="ILM77" s="75">
        <v>89</v>
      </c>
      <c r="ILN77" s="66" t="s">
        <v>256</v>
      </c>
      <c r="ILO77" s="66" t="s">
        <v>220</v>
      </c>
      <c r="ILP77" s="66" t="s">
        <v>100</v>
      </c>
      <c r="ILQ77" s="33" t="s">
        <v>105</v>
      </c>
      <c r="ILR77" s="66" t="s">
        <v>224</v>
      </c>
      <c r="ILS77" s="73">
        <v>11968</v>
      </c>
      <c r="ILT77" s="74" t="s">
        <v>243</v>
      </c>
      <c r="ILU77" s="75">
        <v>89</v>
      </c>
      <c r="ILV77" s="66" t="s">
        <v>256</v>
      </c>
      <c r="ILW77" s="66" t="s">
        <v>220</v>
      </c>
      <c r="ILX77" s="66" t="s">
        <v>100</v>
      </c>
      <c r="ILY77" s="33" t="s">
        <v>105</v>
      </c>
      <c r="ILZ77" s="66" t="s">
        <v>224</v>
      </c>
      <c r="IMA77" s="73">
        <v>11968</v>
      </c>
      <c r="IMB77" s="74" t="s">
        <v>243</v>
      </c>
      <c r="IMC77" s="75">
        <v>89</v>
      </c>
      <c r="IMD77" s="66" t="s">
        <v>256</v>
      </c>
      <c r="IME77" s="66" t="s">
        <v>220</v>
      </c>
      <c r="IMF77" s="66" t="s">
        <v>100</v>
      </c>
      <c r="IMG77" s="33" t="s">
        <v>105</v>
      </c>
      <c r="IMH77" s="66" t="s">
        <v>224</v>
      </c>
      <c r="IMI77" s="73">
        <v>11968</v>
      </c>
      <c r="IMJ77" s="74" t="s">
        <v>243</v>
      </c>
      <c r="IMK77" s="75">
        <v>89</v>
      </c>
      <c r="IML77" s="66" t="s">
        <v>256</v>
      </c>
      <c r="IMM77" s="66" t="s">
        <v>220</v>
      </c>
      <c r="IMN77" s="66" t="s">
        <v>100</v>
      </c>
      <c r="IMO77" s="33" t="s">
        <v>105</v>
      </c>
      <c r="IMP77" s="66" t="s">
        <v>224</v>
      </c>
      <c r="IMQ77" s="73">
        <v>11968</v>
      </c>
      <c r="IMR77" s="74" t="s">
        <v>243</v>
      </c>
      <c r="IMS77" s="75">
        <v>89</v>
      </c>
      <c r="IMT77" s="66" t="s">
        <v>256</v>
      </c>
      <c r="IMU77" s="66" t="s">
        <v>220</v>
      </c>
      <c r="IMV77" s="66" t="s">
        <v>100</v>
      </c>
      <c r="IMW77" s="33" t="s">
        <v>105</v>
      </c>
      <c r="IMX77" s="66" t="s">
        <v>224</v>
      </c>
      <c r="IMY77" s="73">
        <v>11968</v>
      </c>
      <c r="IMZ77" s="74" t="s">
        <v>243</v>
      </c>
      <c r="INA77" s="75">
        <v>89</v>
      </c>
      <c r="INB77" s="66" t="s">
        <v>256</v>
      </c>
      <c r="INC77" s="66" t="s">
        <v>220</v>
      </c>
      <c r="IND77" s="66" t="s">
        <v>100</v>
      </c>
      <c r="INE77" s="33" t="s">
        <v>105</v>
      </c>
      <c r="INF77" s="66" t="s">
        <v>224</v>
      </c>
      <c r="ING77" s="73">
        <v>11968</v>
      </c>
      <c r="INH77" s="74" t="s">
        <v>243</v>
      </c>
      <c r="INI77" s="75">
        <v>89</v>
      </c>
      <c r="INJ77" s="66" t="s">
        <v>256</v>
      </c>
      <c r="INK77" s="66" t="s">
        <v>220</v>
      </c>
      <c r="INL77" s="66" t="s">
        <v>100</v>
      </c>
      <c r="INM77" s="33" t="s">
        <v>105</v>
      </c>
      <c r="INN77" s="66" t="s">
        <v>224</v>
      </c>
      <c r="INO77" s="73">
        <v>11968</v>
      </c>
      <c r="INP77" s="74" t="s">
        <v>243</v>
      </c>
      <c r="INQ77" s="75">
        <v>89</v>
      </c>
      <c r="INR77" s="66" t="s">
        <v>256</v>
      </c>
      <c r="INS77" s="66" t="s">
        <v>220</v>
      </c>
      <c r="INT77" s="66" t="s">
        <v>100</v>
      </c>
      <c r="INU77" s="33" t="s">
        <v>105</v>
      </c>
      <c r="INV77" s="66" t="s">
        <v>224</v>
      </c>
      <c r="INW77" s="73">
        <v>11968</v>
      </c>
      <c r="INX77" s="74" t="s">
        <v>243</v>
      </c>
      <c r="INY77" s="75">
        <v>89</v>
      </c>
      <c r="INZ77" s="66" t="s">
        <v>256</v>
      </c>
      <c r="IOA77" s="66" t="s">
        <v>220</v>
      </c>
      <c r="IOB77" s="66" t="s">
        <v>100</v>
      </c>
      <c r="IOC77" s="33" t="s">
        <v>105</v>
      </c>
      <c r="IOD77" s="66" t="s">
        <v>224</v>
      </c>
      <c r="IOE77" s="73">
        <v>11968</v>
      </c>
      <c r="IOF77" s="74" t="s">
        <v>243</v>
      </c>
      <c r="IOG77" s="75">
        <v>89</v>
      </c>
      <c r="IOH77" s="66" t="s">
        <v>256</v>
      </c>
      <c r="IOI77" s="66" t="s">
        <v>220</v>
      </c>
      <c r="IOJ77" s="66" t="s">
        <v>100</v>
      </c>
      <c r="IOK77" s="33" t="s">
        <v>105</v>
      </c>
      <c r="IOL77" s="66" t="s">
        <v>224</v>
      </c>
      <c r="IOM77" s="73">
        <v>11968</v>
      </c>
      <c r="ION77" s="74" t="s">
        <v>243</v>
      </c>
      <c r="IOO77" s="75">
        <v>89</v>
      </c>
      <c r="IOP77" s="66" t="s">
        <v>256</v>
      </c>
      <c r="IOQ77" s="66" t="s">
        <v>220</v>
      </c>
      <c r="IOR77" s="66" t="s">
        <v>100</v>
      </c>
      <c r="IOS77" s="33" t="s">
        <v>105</v>
      </c>
      <c r="IOT77" s="66" t="s">
        <v>224</v>
      </c>
      <c r="IOU77" s="73">
        <v>11968</v>
      </c>
      <c r="IOV77" s="74" t="s">
        <v>243</v>
      </c>
      <c r="IOW77" s="75">
        <v>89</v>
      </c>
      <c r="IOX77" s="66" t="s">
        <v>256</v>
      </c>
      <c r="IOY77" s="66" t="s">
        <v>220</v>
      </c>
      <c r="IOZ77" s="66" t="s">
        <v>100</v>
      </c>
      <c r="IPA77" s="33" t="s">
        <v>105</v>
      </c>
      <c r="IPB77" s="66" t="s">
        <v>224</v>
      </c>
      <c r="IPC77" s="73">
        <v>11968</v>
      </c>
      <c r="IPD77" s="74" t="s">
        <v>243</v>
      </c>
      <c r="IPE77" s="75">
        <v>89</v>
      </c>
      <c r="IPF77" s="66" t="s">
        <v>256</v>
      </c>
      <c r="IPG77" s="66" t="s">
        <v>220</v>
      </c>
      <c r="IPH77" s="66" t="s">
        <v>100</v>
      </c>
      <c r="IPI77" s="33" t="s">
        <v>105</v>
      </c>
      <c r="IPJ77" s="66" t="s">
        <v>224</v>
      </c>
      <c r="IPK77" s="73">
        <v>11968</v>
      </c>
      <c r="IPL77" s="74" t="s">
        <v>243</v>
      </c>
      <c r="IPM77" s="75">
        <v>89</v>
      </c>
      <c r="IPN77" s="66" t="s">
        <v>256</v>
      </c>
      <c r="IPO77" s="66" t="s">
        <v>220</v>
      </c>
      <c r="IPP77" s="66" t="s">
        <v>100</v>
      </c>
      <c r="IPQ77" s="33" t="s">
        <v>105</v>
      </c>
      <c r="IPR77" s="66" t="s">
        <v>224</v>
      </c>
      <c r="IPS77" s="73">
        <v>11968</v>
      </c>
      <c r="IPT77" s="74" t="s">
        <v>243</v>
      </c>
      <c r="IPU77" s="75">
        <v>89</v>
      </c>
      <c r="IPV77" s="66" t="s">
        <v>256</v>
      </c>
      <c r="IPW77" s="66" t="s">
        <v>220</v>
      </c>
      <c r="IPX77" s="66" t="s">
        <v>100</v>
      </c>
      <c r="IPY77" s="33" t="s">
        <v>105</v>
      </c>
      <c r="IPZ77" s="66" t="s">
        <v>224</v>
      </c>
      <c r="IQA77" s="73">
        <v>11968</v>
      </c>
      <c r="IQB77" s="74" t="s">
        <v>243</v>
      </c>
      <c r="IQC77" s="75">
        <v>89</v>
      </c>
      <c r="IQD77" s="66" t="s">
        <v>256</v>
      </c>
      <c r="IQE77" s="66" t="s">
        <v>220</v>
      </c>
      <c r="IQF77" s="66" t="s">
        <v>100</v>
      </c>
      <c r="IQG77" s="33" t="s">
        <v>105</v>
      </c>
      <c r="IQH77" s="66" t="s">
        <v>224</v>
      </c>
      <c r="IQI77" s="73">
        <v>11968</v>
      </c>
      <c r="IQJ77" s="74" t="s">
        <v>243</v>
      </c>
      <c r="IQK77" s="75">
        <v>89</v>
      </c>
      <c r="IQL77" s="66" t="s">
        <v>256</v>
      </c>
      <c r="IQM77" s="66" t="s">
        <v>220</v>
      </c>
      <c r="IQN77" s="66" t="s">
        <v>100</v>
      </c>
      <c r="IQO77" s="33" t="s">
        <v>105</v>
      </c>
      <c r="IQP77" s="66" t="s">
        <v>224</v>
      </c>
      <c r="IQQ77" s="73">
        <v>11968</v>
      </c>
      <c r="IQR77" s="74" t="s">
        <v>243</v>
      </c>
      <c r="IQS77" s="75">
        <v>89</v>
      </c>
      <c r="IQT77" s="66" t="s">
        <v>256</v>
      </c>
      <c r="IQU77" s="66" t="s">
        <v>220</v>
      </c>
      <c r="IQV77" s="66" t="s">
        <v>100</v>
      </c>
      <c r="IQW77" s="33" t="s">
        <v>105</v>
      </c>
      <c r="IQX77" s="66" t="s">
        <v>224</v>
      </c>
      <c r="IQY77" s="73">
        <v>11968</v>
      </c>
      <c r="IQZ77" s="74" t="s">
        <v>243</v>
      </c>
      <c r="IRA77" s="75">
        <v>89</v>
      </c>
      <c r="IRB77" s="66" t="s">
        <v>256</v>
      </c>
      <c r="IRC77" s="66" t="s">
        <v>220</v>
      </c>
      <c r="IRD77" s="66" t="s">
        <v>100</v>
      </c>
      <c r="IRE77" s="33" t="s">
        <v>105</v>
      </c>
      <c r="IRF77" s="66" t="s">
        <v>224</v>
      </c>
      <c r="IRG77" s="73">
        <v>11968</v>
      </c>
      <c r="IRH77" s="74" t="s">
        <v>243</v>
      </c>
      <c r="IRI77" s="75">
        <v>89</v>
      </c>
      <c r="IRJ77" s="66" t="s">
        <v>256</v>
      </c>
      <c r="IRK77" s="66" t="s">
        <v>220</v>
      </c>
      <c r="IRL77" s="66" t="s">
        <v>100</v>
      </c>
      <c r="IRM77" s="33" t="s">
        <v>105</v>
      </c>
      <c r="IRN77" s="66" t="s">
        <v>224</v>
      </c>
      <c r="IRO77" s="73">
        <v>11968</v>
      </c>
      <c r="IRP77" s="74" t="s">
        <v>243</v>
      </c>
      <c r="IRQ77" s="75">
        <v>89</v>
      </c>
      <c r="IRR77" s="66" t="s">
        <v>256</v>
      </c>
      <c r="IRS77" s="66" t="s">
        <v>220</v>
      </c>
      <c r="IRT77" s="66" t="s">
        <v>100</v>
      </c>
      <c r="IRU77" s="33" t="s">
        <v>105</v>
      </c>
      <c r="IRV77" s="66" t="s">
        <v>224</v>
      </c>
      <c r="IRW77" s="73">
        <v>11968</v>
      </c>
      <c r="IRX77" s="74" t="s">
        <v>243</v>
      </c>
      <c r="IRY77" s="75">
        <v>89</v>
      </c>
      <c r="IRZ77" s="66" t="s">
        <v>256</v>
      </c>
      <c r="ISA77" s="66" t="s">
        <v>220</v>
      </c>
      <c r="ISB77" s="66" t="s">
        <v>100</v>
      </c>
      <c r="ISC77" s="33" t="s">
        <v>105</v>
      </c>
      <c r="ISD77" s="66" t="s">
        <v>224</v>
      </c>
      <c r="ISE77" s="73">
        <v>11968</v>
      </c>
      <c r="ISF77" s="74" t="s">
        <v>243</v>
      </c>
      <c r="ISG77" s="75">
        <v>89</v>
      </c>
      <c r="ISH77" s="66" t="s">
        <v>256</v>
      </c>
      <c r="ISI77" s="66" t="s">
        <v>220</v>
      </c>
      <c r="ISJ77" s="66" t="s">
        <v>100</v>
      </c>
      <c r="ISK77" s="33" t="s">
        <v>105</v>
      </c>
      <c r="ISL77" s="66" t="s">
        <v>224</v>
      </c>
      <c r="ISM77" s="73">
        <v>11968</v>
      </c>
      <c r="ISN77" s="74" t="s">
        <v>243</v>
      </c>
      <c r="ISO77" s="75">
        <v>89</v>
      </c>
      <c r="ISP77" s="66" t="s">
        <v>256</v>
      </c>
      <c r="ISQ77" s="66" t="s">
        <v>220</v>
      </c>
      <c r="ISR77" s="66" t="s">
        <v>100</v>
      </c>
      <c r="ISS77" s="33" t="s">
        <v>105</v>
      </c>
      <c r="IST77" s="66" t="s">
        <v>224</v>
      </c>
      <c r="ISU77" s="73">
        <v>11968</v>
      </c>
      <c r="ISV77" s="74" t="s">
        <v>243</v>
      </c>
      <c r="ISW77" s="75">
        <v>89</v>
      </c>
      <c r="ISX77" s="66" t="s">
        <v>256</v>
      </c>
      <c r="ISY77" s="66" t="s">
        <v>220</v>
      </c>
      <c r="ISZ77" s="66" t="s">
        <v>100</v>
      </c>
      <c r="ITA77" s="33" t="s">
        <v>105</v>
      </c>
      <c r="ITB77" s="66" t="s">
        <v>224</v>
      </c>
      <c r="ITC77" s="73">
        <v>11968</v>
      </c>
      <c r="ITD77" s="74" t="s">
        <v>243</v>
      </c>
      <c r="ITE77" s="75">
        <v>89</v>
      </c>
      <c r="ITF77" s="66" t="s">
        <v>256</v>
      </c>
      <c r="ITG77" s="66" t="s">
        <v>220</v>
      </c>
      <c r="ITH77" s="66" t="s">
        <v>100</v>
      </c>
      <c r="ITI77" s="33" t="s">
        <v>105</v>
      </c>
      <c r="ITJ77" s="66" t="s">
        <v>224</v>
      </c>
      <c r="ITK77" s="73">
        <v>11968</v>
      </c>
      <c r="ITL77" s="74" t="s">
        <v>243</v>
      </c>
      <c r="ITM77" s="75">
        <v>89</v>
      </c>
      <c r="ITN77" s="66" t="s">
        <v>256</v>
      </c>
      <c r="ITO77" s="66" t="s">
        <v>220</v>
      </c>
      <c r="ITP77" s="66" t="s">
        <v>100</v>
      </c>
      <c r="ITQ77" s="33" t="s">
        <v>105</v>
      </c>
      <c r="ITR77" s="66" t="s">
        <v>224</v>
      </c>
      <c r="ITS77" s="73">
        <v>11968</v>
      </c>
      <c r="ITT77" s="74" t="s">
        <v>243</v>
      </c>
      <c r="ITU77" s="75">
        <v>89</v>
      </c>
      <c r="ITV77" s="66" t="s">
        <v>256</v>
      </c>
      <c r="ITW77" s="66" t="s">
        <v>220</v>
      </c>
      <c r="ITX77" s="66" t="s">
        <v>100</v>
      </c>
      <c r="ITY77" s="33" t="s">
        <v>105</v>
      </c>
      <c r="ITZ77" s="66" t="s">
        <v>224</v>
      </c>
      <c r="IUA77" s="73">
        <v>11968</v>
      </c>
      <c r="IUB77" s="74" t="s">
        <v>243</v>
      </c>
      <c r="IUC77" s="75">
        <v>89</v>
      </c>
      <c r="IUD77" s="66" t="s">
        <v>256</v>
      </c>
      <c r="IUE77" s="66" t="s">
        <v>220</v>
      </c>
      <c r="IUF77" s="66" t="s">
        <v>100</v>
      </c>
      <c r="IUG77" s="33" t="s">
        <v>105</v>
      </c>
      <c r="IUH77" s="66" t="s">
        <v>224</v>
      </c>
      <c r="IUI77" s="73">
        <v>11968</v>
      </c>
      <c r="IUJ77" s="74" t="s">
        <v>243</v>
      </c>
      <c r="IUK77" s="75">
        <v>89</v>
      </c>
      <c r="IUL77" s="66" t="s">
        <v>256</v>
      </c>
      <c r="IUM77" s="66" t="s">
        <v>220</v>
      </c>
      <c r="IUN77" s="66" t="s">
        <v>100</v>
      </c>
      <c r="IUO77" s="33" t="s">
        <v>105</v>
      </c>
      <c r="IUP77" s="66" t="s">
        <v>224</v>
      </c>
      <c r="IUQ77" s="73">
        <v>11968</v>
      </c>
      <c r="IUR77" s="74" t="s">
        <v>243</v>
      </c>
      <c r="IUS77" s="75">
        <v>89</v>
      </c>
      <c r="IUT77" s="66" t="s">
        <v>256</v>
      </c>
      <c r="IUU77" s="66" t="s">
        <v>220</v>
      </c>
      <c r="IUV77" s="66" t="s">
        <v>100</v>
      </c>
      <c r="IUW77" s="33" t="s">
        <v>105</v>
      </c>
      <c r="IUX77" s="66" t="s">
        <v>224</v>
      </c>
      <c r="IUY77" s="73">
        <v>11968</v>
      </c>
      <c r="IUZ77" s="74" t="s">
        <v>243</v>
      </c>
      <c r="IVA77" s="75">
        <v>89</v>
      </c>
      <c r="IVB77" s="66" t="s">
        <v>256</v>
      </c>
      <c r="IVC77" s="66" t="s">
        <v>220</v>
      </c>
      <c r="IVD77" s="66" t="s">
        <v>100</v>
      </c>
      <c r="IVE77" s="33" t="s">
        <v>105</v>
      </c>
      <c r="IVF77" s="66" t="s">
        <v>224</v>
      </c>
      <c r="IVG77" s="73">
        <v>11968</v>
      </c>
      <c r="IVH77" s="74" t="s">
        <v>243</v>
      </c>
      <c r="IVI77" s="75">
        <v>89</v>
      </c>
      <c r="IVJ77" s="66" t="s">
        <v>256</v>
      </c>
      <c r="IVK77" s="66" t="s">
        <v>220</v>
      </c>
      <c r="IVL77" s="66" t="s">
        <v>100</v>
      </c>
      <c r="IVM77" s="33" t="s">
        <v>105</v>
      </c>
      <c r="IVN77" s="66" t="s">
        <v>224</v>
      </c>
      <c r="IVO77" s="73">
        <v>11968</v>
      </c>
      <c r="IVP77" s="74" t="s">
        <v>243</v>
      </c>
      <c r="IVQ77" s="75">
        <v>89</v>
      </c>
      <c r="IVR77" s="66" t="s">
        <v>256</v>
      </c>
      <c r="IVS77" s="66" t="s">
        <v>220</v>
      </c>
      <c r="IVT77" s="66" t="s">
        <v>100</v>
      </c>
      <c r="IVU77" s="33" t="s">
        <v>105</v>
      </c>
      <c r="IVV77" s="66" t="s">
        <v>224</v>
      </c>
      <c r="IVW77" s="73">
        <v>11968</v>
      </c>
      <c r="IVX77" s="74" t="s">
        <v>243</v>
      </c>
      <c r="IVY77" s="75">
        <v>89</v>
      </c>
      <c r="IVZ77" s="66" t="s">
        <v>256</v>
      </c>
      <c r="IWA77" s="66" t="s">
        <v>220</v>
      </c>
      <c r="IWB77" s="66" t="s">
        <v>100</v>
      </c>
      <c r="IWC77" s="33" t="s">
        <v>105</v>
      </c>
      <c r="IWD77" s="66" t="s">
        <v>224</v>
      </c>
      <c r="IWE77" s="73">
        <v>11968</v>
      </c>
      <c r="IWF77" s="74" t="s">
        <v>243</v>
      </c>
      <c r="IWG77" s="75">
        <v>89</v>
      </c>
      <c r="IWH77" s="66" t="s">
        <v>256</v>
      </c>
      <c r="IWI77" s="66" t="s">
        <v>220</v>
      </c>
      <c r="IWJ77" s="66" t="s">
        <v>100</v>
      </c>
      <c r="IWK77" s="33" t="s">
        <v>105</v>
      </c>
      <c r="IWL77" s="66" t="s">
        <v>224</v>
      </c>
      <c r="IWM77" s="73">
        <v>11968</v>
      </c>
      <c r="IWN77" s="74" t="s">
        <v>243</v>
      </c>
      <c r="IWO77" s="75">
        <v>89</v>
      </c>
      <c r="IWP77" s="66" t="s">
        <v>256</v>
      </c>
      <c r="IWQ77" s="66" t="s">
        <v>220</v>
      </c>
      <c r="IWR77" s="66" t="s">
        <v>100</v>
      </c>
      <c r="IWS77" s="33" t="s">
        <v>105</v>
      </c>
      <c r="IWT77" s="66" t="s">
        <v>224</v>
      </c>
      <c r="IWU77" s="73">
        <v>11968</v>
      </c>
      <c r="IWV77" s="74" t="s">
        <v>243</v>
      </c>
      <c r="IWW77" s="75">
        <v>89</v>
      </c>
      <c r="IWX77" s="66" t="s">
        <v>256</v>
      </c>
      <c r="IWY77" s="66" t="s">
        <v>220</v>
      </c>
      <c r="IWZ77" s="66" t="s">
        <v>100</v>
      </c>
      <c r="IXA77" s="33" t="s">
        <v>105</v>
      </c>
      <c r="IXB77" s="66" t="s">
        <v>224</v>
      </c>
      <c r="IXC77" s="73">
        <v>11968</v>
      </c>
      <c r="IXD77" s="74" t="s">
        <v>243</v>
      </c>
      <c r="IXE77" s="75">
        <v>89</v>
      </c>
      <c r="IXF77" s="66" t="s">
        <v>256</v>
      </c>
      <c r="IXG77" s="66" t="s">
        <v>220</v>
      </c>
      <c r="IXH77" s="66" t="s">
        <v>100</v>
      </c>
      <c r="IXI77" s="33" t="s">
        <v>105</v>
      </c>
      <c r="IXJ77" s="66" t="s">
        <v>224</v>
      </c>
      <c r="IXK77" s="73">
        <v>11968</v>
      </c>
      <c r="IXL77" s="74" t="s">
        <v>243</v>
      </c>
      <c r="IXM77" s="75">
        <v>89</v>
      </c>
      <c r="IXN77" s="66" t="s">
        <v>256</v>
      </c>
      <c r="IXO77" s="66" t="s">
        <v>220</v>
      </c>
      <c r="IXP77" s="66" t="s">
        <v>100</v>
      </c>
      <c r="IXQ77" s="33" t="s">
        <v>105</v>
      </c>
      <c r="IXR77" s="66" t="s">
        <v>224</v>
      </c>
      <c r="IXS77" s="73">
        <v>11968</v>
      </c>
      <c r="IXT77" s="74" t="s">
        <v>243</v>
      </c>
      <c r="IXU77" s="75">
        <v>89</v>
      </c>
      <c r="IXV77" s="66" t="s">
        <v>256</v>
      </c>
      <c r="IXW77" s="66" t="s">
        <v>220</v>
      </c>
      <c r="IXX77" s="66" t="s">
        <v>100</v>
      </c>
      <c r="IXY77" s="33" t="s">
        <v>105</v>
      </c>
      <c r="IXZ77" s="66" t="s">
        <v>224</v>
      </c>
      <c r="IYA77" s="73">
        <v>11968</v>
      </c>
      <c r="IYB77" s="74" t="s">
        <v>243</v>
      </c>
      <c r="IYC77" s="75">
        <v>89</v>
      </c>
      <c r="IYD77" s="66" t="s">
        <v>256</v>
      </c>
      <c r="IYE77" s="66" t="s">
        <v>220</v>
      </c>
      <c r="IYF77" s="66" t="s">
        <v>100</v>
      </c>
      <c r="IYG77" s="33" t="s">
        <v>105</v>
      </c>
      <c r="IYH77" s="66" t="s">
        <v>224</v>
      </c>
      <c r="IYI77" s="73">
        <v>11968</v>
      </c>
      <c r="IYJ77" s="74" t="s">
        <v>243</v>
      </c>
      <c r="IYK77" s="75">
        <v>89</v>
      </c>
      <c r="IYL77" s="66" t="s">
        <v>256</v>
      </c>
      <c r="IYM77" s="66" t="s">
        <v>220</v>
      </c>
      <c r="IYN77" s="66" t="s">
        <v>100</v>
      </c>
      <c r="IYO77" s="33" t="s">
        <v>105</v>
      </c>
      <c r="IYP77" s="66" t="s">
        <v>224</v>
      </c>
      <c r="IYQ77" s="73">
        <v>11968</v>
      </c>
      <c r="IYR77" s="74" t="s">
        <v>243</v>
      </c>
      <c r="IYS77" s="75">
        <v>89</v>
      </c>
      <c r="IYT77" s="66" t="s">
        <v>256</v>
      </c>
      <c r="IYU77" s="66" t="s">
        <v>220</v>
      </c>
      <c r="IYV77" s="66" t="s">
        <v>100</v>
      </c>
      <c r="IYW77" s="33" t="s">
        <v>105</v>
      </c>
      <c r="IYX77" s="66" t="s">
        <v>224</v>
      </c>
      <c r="IYY77" s="73">
        <v>11968</v>
      </c>
      <c r="IYZ77" s="74" t="s">
        <v>243</v>
      </c>
      <c r="IZA77" s="75">
        <v>89</v>
      </c>
      <c r="IZB77" s="66" t="s">
        <v>256</v>
      </c>
      <c r="IZC77" s="66" t="s">
        <v>220</v>
      </c>
      <c r="IZD77" s="66" t="s">
        <v>100</v>
      </c>
      <c r="IZE77" s="33" t="s">
        <v>105</v>
      </c>
      <c r="IZF77" s="66" t="s">
        <v>224</v>
      </c>
      <c r="IZG77" s="73">
        <v>11968</v>
      </c>
      <c r="IZH77" s="74" t="s">
        <v>243</v>
      </c>
      <c r="IZI77" s="75">
        <v>89</v>
      </c>
      <c r="IZJ77" s="66" t="s">
        <v>256</v>
      </c>
      <c r="IZK77" s="66" t="s">
        <v>220</v>
      </c>
      <c r="IZL77" s="66" t="s">
        <v>100</v>
      </c>
      <c r="IZM77" s="33" t="s">
        <v>105</v>
      </c>
      <c r="IZN77" s="66" t="s">
        <v>224</v>
      </c>
      <c r="IZO77" s="73">
        <v>11968</v>
      </c>
      <c r="IZP77" s="74" t="s">
        <v>243</v>
      </c>
      <c r="IZQ77" s="75">
        <v>89</v>
      </c>
      <c r="IZR77" s="66" t="s">
        <v>256</v>
      </c>
      <c r="IZS77" s="66" t="s">
        <v>220</v>
      </c>
      <c r="IZT77" s="66" t="s">
        <v>100</v>
      </c>
      <c r="IZU77" s="33" t="s">
        <v>105</v>
      </c>
      <c r="IZV77" s="66" t="s">
        <v>224</v>
      </c>
      <c r="IZW77" s="73">
        <v>11968</v>
      </c>
      <c r="IZX77" s="74" t="s">
        <v>243</v>
      </c>
      <c r="IZY77" s="75">
        <v>89</v>
      </c>
      <c r="IZZ77" s="66" t="s">
        <v>256</v>
      </c>
      <c r="JAA77" s="66" t="s">
        <v>220</v>
      </c>
      <c r="JAB77" s="66" t="s">
        <v>100</v>
      </c>
      <c r="JAC77" s="33" t="s">
        <v>105</v>
      </c>
      <c r="JAD77" s="66" t="s">
        <v>224</v>
      </c>
      <c r="JAE77" s="73">
        <v>11968</v>
      </c>
      <c r="JAF77" s="74" t="s">
        <v>243</v>
      </c>
      <c r="JAG77" s="75">
        <v>89</v>
      </c>
      <c r="JAH77" s="66" t="s">
        <v>256</v>
      </c>
      <c r="JAI77" s="66" t="s">
        <v>220</v>
      </c>
      <c r="JAJ77" s="66" t="s">
        <v>100</v>
      </c>
      <c r="JAK77" s="33" t="s">
        <v>105</v>
      </c>
      <c r="JAL77" s="66" t="s">
        <v>224</v>
      </c>
      <c r="JAM77" s="73">
        <v>11968</v>
      </c>
      <c r="JAN77" s="74" t="s">
        <v>243</v>
      </c>
      <c r="JAO77" s="75">
        <v>89</v>
      </c>
      <c r="JAP77" s="66" t="s">
        <v>256</v>
      </c>
      <c r="JAQ77" s="66" t="s">
        <v>220</v>
      </c>
      <c r="JAR77" s="66" t="s">
        <v>100</v>
      </c>
      <c r="JAS77" s="33" t="s">
        <v>105</v>
      </c>
      <c r="JAT77" s="66" t="s">
        <v>224</v>
      </c>
      <c r="JAU77" s="73">
        <v>11968</v>
      </c>
      <c r="JAV77" s="74" t="s">
        <v>243</v>
      </c>
      <c r="JAW77" s="75">
        <v>89</v>
      </c>
      <c r="JAX77" s="66" t="s">
        <v>256</v>
      </c>
      <c r="JAY77" s="66" t="s">
        <v>220</v>
      </c>
      <c r="JAZ77" s="66" t="s">
        <v>100</v>
      </c>
      <c r="JBA77" s="33" t="s">
        <v>105</v>
      </c>
      <c r="JBB77" s="66" t="s">
        <v>224</v>
      </c>
      <c r="JBC77" s="73">
        <v>11968</v>
      </c>
      <c r="JBD77" s="74" t="s">
        <v>243</v>
      </c>
      <c r="JBE77" s="75">
        <v>89</v>
      </c>
      <c r="JBF77" s="66" t="s">
        <v>256</v>
      </c>
      <c r="JBG77" s="66" t="s">
        <v>220</v>
      </c>
      <c r="JBH77" s="66" t="s">
        <v>100</v>
      </c>
      <c r="JBI77" s="33" t="s">
        <v>105</v>
      </c>
      <c r="JBJ77" s="66" t="s">
        <v>224</v>
      </c>
      <c r="JBK77" s="73">
        <v>11968</v>
      </c>
      <c r="JBL77" s="74" t="s">
        <v>243</v>
      </c>
      <c r="JBM77" s="75">
        <v>89</v>
      </c>
      <c r="JBN77" s="66" t="s">
        <v>256</v>
      </c>
      <c r="JBO77" s="66" t="s">
        <v>220</v>
      </c>
      <c r="JBP77" s="66" t="s">
        <v>100</v>
      </c>
      <c r="JBQ77" s="33" t="s">
        <v>105</v>
      </c>
      <c r="JBR77" s="66" t="s">
        <v>224</v>
      </c>
      <c r="JBS77" s="73">
        <v>11968</v>
      </c>
      <c r="JBT77" s="74" t="s">
        <v>243</v>
      </c>
      <c r="JBU77" s="75">
        <v>89</v>
      </c>
      <c r="JBV77" s="66" t="s">
        <v>256</v>
      </c>
      <c r="JBW77" s="66" t="s">
        <v>220</v>
      </c>
      <c r="JBX77" s="66" t="s">
        <v>100</v>
      </c>
      <c r="JBY77" s="33" t="s">
        <v>105</v>
      </c>
      <c r="JBZ77" s="66" t="s">
        <v>224</v>
      </c>
      <c r="JCA77" s="73">
        <v>11968</v>
      </c>
      <c r="JCB77" s="74" t="s">
        <v>243</v>
      </c>
      <c r="JCC77" s="75">
        <v>89</v>
      </c>
      <c r="JCD77" s="66" t="s">
        <v>256</v>
      </c>
      <c r="JCE77" s="66" t="s">
        <v>220</v>
      </c>
      <c r="JCF77" s="66" t="s">
        <v>100</v>
      </c>
      <c r="JCG77" s="33" t="s">
        <v>105</v>
      </c>
      <c r="JCH77" s="66" t="s">
        <v>224</v>
      </c>
      <c r="JCI77" s="73">
        <v>11968</v>
      </c>
      <c r="JCJ77" s="74" t="s">
        <v>243</v>
      </c>
      <c r="JCK77" s="75">
        <v>89</v>
      </c>
      <c r="JCL77" s="66" t="s">
        <v>256</v>
      </c>
      <c r="JCM77" s="66" t="s">
        <v>220</v>
      </c>
      <c r="JCN77" s="66" t="s">
        <v>100</v>
      </c>
      <c r="JCO77" s="33" t="s">
        <v>105</v>
      </c>
      <c r="JCP77" s="66" t="s">
        <v>224</v>
      </c>
      <c r="JCQ77" s="73">
        <v>11968</v>
      </c>
      <c r="JCR77" s="74" t="s">
        <v>243</v>
      </c>
      <c r="JCS77" s="75">
        <v>89</v>
      </c>
      <c r="JCT77" s="66" t="s">
        <v>256</v>
      </c>
      <c r="JCU77" s="66" t="s">
        <v>220</v>
      </c>
      <c r="JCV77" s="66" t="s">
        <v>100</v>
      </c>
      <c r="JCW77" s="33" t="s">
        <v>105</v>
      </c>
      <c r="JCX77" s="66" t="s">
        <v>224</v>
      </c>
      <c r="JCY77" s="73">
        <v>11968</v>
      </c>
      <c r="JCZ77" s="74" t="s">
        <v>243</v>
      </c>
      <c r="JDA77" s="75">
        <v>89</v>
      </c>
      <c r="JDB77" s="66" t="s">
        <v>256</v>
      </c>
      <c r="JDC77" s="66" t="s">
        <v>220</v>
      </c>
      <c r="JDD77" s="66" t="s">
        <v>100</v>
      </c>
      <c r="JDE77" s="33" t="s">
        <v>105</v>
      </c>
      <c r="JDF77" s="66" t="s">
        <v>224</v>
      </c>
      <c r="JDG77" s="73">
        <v>11968</v>
      </c>
      <c r="JDH77" s="74" t="s">
        <v>243</v>
      </c>
      <c r="JDI77" s="75">
        <v>89</v>
      </c>
      <c r="JDJ77" s="66" t="s">
        <v>256</v>
      </c>
      <c r="JDK77" s="66" t="s">
        <v>220</v>
      </c>
      <c r="JDL77" s="66" t="s">
        <v>100</v>
      </c>
      <c r="JDM77" s="33" t="s">
        <v>105</v>
      </c>
      <c r="JDN77" s="66" t="s">
        <v>224</v>
      </c>
      <c r="JDO77" s="73">
        <v>11968</v>
      </c>
      <c r="JDP77" s="74" t="s">
        <v>243</v>
      </c>
      <c r="JDQ77" s="75">
        <v>89</v>
      </c>
      <c r="JDR77" s="66" t="s">
        <v>256</v>
      </c>
      <c r="JDS77" s="66" t="s">
        <v>220</v>
      </c>
      <c r="JDT77" s="66" t="s">
        <v>100</v>
      </c>
      <c r="JDU77" s="33" t="s">
        <v>105</v>
      </c>
      <c r="JDV77" s="66" t="s">
        <v>224</v>
      </c>
      <c r="JDW77" s="73">
        <v>11968</v>
      </c>
      <c r="JDX77" s="74" t="s">
        <v>243</v>
      </c>
      <c r="JDY77" s="75">
        <v>89</v>
      </c>
      <c r="JDZ77" s="66" t="s">
        <v>256</v>
      </c>
      <c r="JEA77" s="66" t="s">
        <v>220</v>
      </c>
      <c r="JEB77" s="66" t="s">
        <v>100</v>
      </c>
      <c r="JEC77" s="33" t="s">
        <v>105</v>
      </c>
      <c r="JED77" s="66" t="s">
        <v>224</v>
      </c>
      <c r="JEE77" s="73">
        <v>11968</v>
      </c>
      <c r="JEF77" s="74" t="s">
        <v>243</v>
      </c>
      <c r="JEG77" s="75">
        <v>89</v>
      </c>
      <c r="JEH77" s="66" t="s">
        <v>256</v>
      </c>
      <c r="JEI77" s="66" t="s">
        <v>220</v>
      </c>
      <c r="JEJ77" s="66" t="s">
        <v>100</v>
      </c>
      <c r="JEK77" s="33" t="s">
        <v>105</v>
      </c>
      <c r="JEL77" s="66" t="s">
        <v>224</v>
      </c>
      <c r="JEM77" s="73">
        <v>11968</v>
      </c>
      <c r="JEN77" s="74" t="s">
        <v>243</v>
      </c>
      <c r="JEO77" s="75">
        <v>89</v>
      </c>
      <c r="JEP77" s="66" t="s">
        <v>256</v>
      </c>
      <c r="JEQ77" s="66" t="s">
        <v>220</v>
      </c>
      <c r="JER77" s="66" t="s">
        <v>100</v>
      </c>
      <c r="JES77" s="33" t="s">
        <v>105</v>
      </c>
      <c r="JET77" s="66" t="s">
        <v>224</v>
      </c>
      <c r="JEU77" s="73">
        <v>11968</v>
      </c>
      <c r="JEV77" s="74" t="s">
        <v>243</v>
      </c>
      <c r="JEW77" s="75">
        <v>89</v>
      </c>
      <c r="JEX77" s="66" t="s">
        <v>256</v>
      </c>
      <c r="JEY77" s="66" t="s">
        <v>220</v>
      </c>
      <c r="JEZ77" s="66" t="s">
        <v>100</v>
      </c>
      <c r="JFA77" s="33" t="s">
        <v>105</v>
      </c>
      <c r="JFB77" s="66" t="s">
        <v>224</v>
      </c>
      <c r="JFC77" s="73">
        <v>11968</v>
      </c>
      <c r="JFD77" s="74" t="s">
        <v>243</v>
      </c>
      <c r="JFE77" s="75">
        <v>89</v>
      </c>
      <c r="JFF77" s="66" t="s">
        <v>256</v>
      </c>
      <c r="JFG77" s="66" t="s">
        <v>220</v>
      </c>
      <c r="JFH77" s="66" t="s">
        <v>100</v>
      </c>
      <c r="JFI77" s="33" t="s">
        <v>105</v>
      </c>
      <c r="JFJ77" s="66" t="s">
        <v>224</v>
      </c>
      <c r="JFK77" s="73">
        <v>11968</v>
      </c>
      <c r="JFL77" s="74" t="s">
        <v>243</v>
      </c>
      <c r="JFM77" s="75">
        <v>89</v>
      </c>
      <c r="JFN77" s="66" t="s">
        <v>256</v>
      </c>
      <c r="JFO77" s="66" t="s">
        <v>220</v>
      </c>
      <c r="JFP77" s="66" t="s">
        <v>100</v>
      </c>
      <c r="JFQ77" s="33" t="s">
        <v>105</v>
      </c>
      <c r="JFR77" s="66" t="s">
        <v>224</v>
      </c>
      <c r="JFS77" s="73">
        <v>11968</v>
      </c>
      <c r="JFT77" s="74" t="s">
        <v>243</v>
      </c>
      <c r="JFU77" s="75">
        <v>89</v>
      </c>
      <c r="JFV77" s="66" t="s">
        <v>256</v>
      </c>
      <c r="JFW77" s="66" t="s">
        <v>220</v>
      </c>
      <c r="JFX77" s="66" t="s">
        <v>100</v>
      </c>
      <c r="JFY77" s="33" t="s">
        <v>105</v>
      </c>
      <c r="JFZ77" s="66" t="s">
        <v>224</v>
      </c>
      <c r="JGA77" s="73">
        <v>11968</v>
      </c>
      <c r="JGB77" s="74" t="s">
        <v>243</v>
      </c>
      <c r="JGC77" s="75">
        <v>89</v>
      </c>
      <c r="JGD77" s="66" t="s">
        <v>256</v>
      </c>
      <c r="JGE77" s="66" t="s">
        <v>220</v>
      </c>
      <c r="JGF77" s="66" t="s">
        <v>100</v>
      </c>
      <c r="JGG77" s="33" t="s">
        <v>105</v>
      </c>
      <c r="JGH77" s="66" t="s">
        <v>224</v>
      </c>
      <c r="JGI77" s="73">
        <v>11968</v>
      </c>
      <c r="JGJ77" s="74" t="s">
        <v>243</v>
      </c>
      <c r="JGK77" s="75">
        <v>89</v>
      </c>
      <c r="JGL77" s="66" t="s">
        <v>256</v>
      </c>
      <c r="JGM77" s="66" t="s">
        <v>220</v>
      </c>
      <c r="JGN77" s="66" t="s">
        <v>100</v>
      </c>
      <c r="JGO77" s="33" t="s">
        <v>105</v>
      </c>
      <c r="JGP77" s="66" t="s">
        <v>224</v>
      </c>
      <c r="JGQ77" s="73">
        <v>11968</v>
      </c>
      <c r="JGR77" s="74" t="s">
        <v>243</v>
      </c>
      <c r="JGS77" s="75">
        <v>89</v>
      </c>
      <c r="JGT77" s="66" t="s">
        <v>256</v>
      </c>
      <c r="JGU77" s="66" t="s">
        <v>220</v>
      </c>
      <c r="JGV77" s="66" t="s">
        <v>100</v>
      </c>
      <c r="JGW77" s="33" t="s">
        <v>105</v>
      </c>
      <c r="JGX77" s="66" t="s">
        <v>224</v>
      </c>
      <c r="JGY77" s="73">
        <v>11968</v>
      </c>
      <c r="JGZ77" s="74" t="s">
        <v>243</v>
      </c>
      <c r="JHA77" s="75">
        <v>89</v>
      </c>
      <c r="JHB77" s="66" t="s">
        <v>256</v>
      </c>
      <c r="JHC77" s="66" t="s">
        <v>220</v>
      </c>
      <c r="JHD77" s="66" t="s">
        <v>100</v>
      </c>
      <c r="JHE77" s="33" t="s">
        <v>105</v>
      </c>
      <c r="JHF77" s="66" t="s">
        <v>224</v>
      </c>
      <c r="JHG77" s="73">
        <v>11968</v>
      </c>
      <c r="JHH77" s="74" t="s">
        <v>243</v>
      </c>
      <c r="JHI77" s="75">
        <v>89</v>
      </c>
      <c r="JHJ77" s="66" t="s">
        <v>256</v>
      </c>
      <c r="JHK77" s="66" t="s">
        <v>220</v>
      </c>
      <c r="JHL77" s="66" t="s">
        <v>100</v>
      </c>
      <c r="JHM77" s="33" t="s">
        <v>105</v>
      </c>
      <c r="JHN77" s="66" t="s">
        <v>224</v>
      </c>
      <c r="JHO77" s="73">
        <v>11968</v>
      </c>
      <c r="JHP77" s="74" t="s">
        <v>243</v>
      </c>
      <c r="JHQ77" s="75">
        <v>89</v>
      </c>
      <c r="JHR77" s="66" t="s">
        <v>256</v>
      </c>
      <c r="JHS77" s="66" t="s">
        <v>220</v>
      </c>
      <c r="JHT77" s="66" t="s">
        <v>100</v>
      </c>
      <c r="JHU77" s="33" t="s">
        <v>105</v>
      </c>
      <c r="JHV77" s="66" t="s">
        <v>224</v>
      </c>
      <c r="JHW77" s="73">
        <v>11968</v>
      </c>
      <c r="JHX77" s="74" t="s">
        <v>243</v>
      </c>
      <c r="JHY77" s="75">
        <v>89</v>
      </c>
      <c r="JHZ77" s="66" t="s">
        <v>256</v>
      </c>
      <c r="JIA77" s="66" t="s">
        <v>220</v>
      </c>
      <c r="JIB77" s="66" t="s">
        <v>100</v>
      </c>
      <c r="JIC77" s="33" t="s">
        <v>105</v>
      </c>
      <c r="JID77" s="66" t="s">
        <v>224</v>
      </c>
      <c r="JIE77" s="73">
        <v>11968</v>
      </c>
      <c r="JIF77" s="74" t="s">
        <v>243</v>
      </c>
      <c r="JIG77" s="75">
        <v>89</v>
      </c>
      <c r="JIH77" s="66" t="s">
        <v>256</v>
      </c>
      <c r="JII77" s="66" t="s">
        <v>220</v>
      </c>
      <c r="JIJ77" s="66" t="s">
        <v>100</v>
      </c>
      <c r="JIK77" s="33" t="s">
        <v>105</v>
      </c>
      <c r="JIL77" s="66" t="s">
        <v>224</v>
      </c>
      <c r="JIM77" s="73">
        <v>11968</v>
      </c>
      <c r="JIN77" s="74" t="s">
        <v>243</v>
      </c>
      <c r="JIO77" s="75">
        <v>89</v>
      </c>
      <c r="JIP77" s="66" t="s">
        <v>256</v>
      </c>
      <c r="JIQ77" s="66" t="s">
        <v>220</v>
      </c>
      <c r="JIR77" s="66" t="s">
        <v>100</v>
      </c>
      <c r="JIS77" s="33" t="s">
        <v>105</v>
      </c>
      <c r="JIT77" s="66" t="s">
        <v>224</v>
      </c>
      <c r="JIU77" s="73">
        <v>11968</v>
      </c>
      <c r="JIV77" s="74" t="s">
        <v>243</v>
      </c>
      <c r="JIW77" s="75">
        <v>89</v>
      </c>
      <c r="JIX77" s="66" t="s">
        <v>256</v>
      </c>
      <c r="JIY77" s="66" t="s">
        <v>220</v>
      </c>
      <c r="JIZ77" s="66" t="s">
        <v>100</v>
      </c>
      <c r="JJA77" s="33" t="s">
        <v>105</v>
      </c>
      <c r="JJB77" s="66" t="s">
        <v>224</v>
      </c>
      <c r="JJC77" s="73">
        <v>11968</v>
      </c>
      <c r="JJD77" s="74" t="s">
        <v>243</v>
      </c>
      <c r="JJE77" s="75">
        <v>89</v>
      </c>
      <c r="JJF77" s="66" t="s">
        <v>256</v>
      </c>
      <c r="JJG77" s="66" t="s">
        <v>220</v>
      </c>
      <c r="JJH77" s="66" t="s">
        <v>100</v>
      </c>
      <c r="JJI77" s="33" t="s">
        <v>105</v>
      </c>
      <c r="JJJ77" s="66" t="s">
        <v>224</v>
      </c>
      <c r="JJK77" s="73">
        <v>11968</v>
      </c>
      <c r="JJL77" s="74" t="s">
        <v>243</v>
      </c>
      <c r="JJM77" s="75">
        <v>89</v>
      </c>
      <c r="JJN77" s="66" t="s">
        <v>256</v>
      </c>
      <c r="JJO77" s="66" t="s">
        <v>220</v>
      </c>
      <c r="JJP77" s="66" t="s">
        <v>100</v>
      </c>
      <c r="JJQ77" s="33" t="s">
        <v>105</v>
      </c>
      <c r="JJR77" s="66" t="s">
        <v>224</v>
      </c>
      <c r="JJS77" s="73">
        <v>11968</v>
      </c>
      <c r="JJT77" s="74" t="s">
        <v>243</v>
      </c>
      <c r="JJU77" s="75">
        <v>89</v>
      </c>
      <c r="JJV77" s="66" t="s">
        <v>256</v>
      </c>
      <c r="JJW77" s="66" t="s">
        <v>220</v>
      </c>
      <c r="JJX77" s="66" t="s">
        <v>100</v>
      </c>
      <c r="JJY77" s="33" t="s">
        <v>105</v>
      </c>
      <c r="JJZ77" s="66" t="s">
        <v>224</v>
      </c>
      <c r="JKA77" s="73">
        <v>11968</v>
      </c>
      <c r="JKB77" s="74" t="s">
        <v>243</v>
      </c>
      <c r="JKC77" s="75">
        <v>89</v>
      </c>
      <c r="JKD77" s="66" t="s">
        <v>256</v>
      </c>
      <c r="JKE77" s="66" t="s">
        <v>220</v>
      </c>
      <c r="JKF77" s="66" t="s">
        <v>100</v>
      </c>
      <c r="JKG77" s="33" t="s">
        <v>105</v>
      </c>
      <c r="JKH77" s="66" t="s">
        <v>224</v>
      </c>
      <c r="JKI77" s="73">
        <v>11968</v>
      </c>
      <c r="JKJ77" s="74" t="s">
        <v>243</v>
      </c>
      <c r="JKK77" s="75">
        <v>89</v>
      </c>
      <c r="JKL77" s="66" t="s">
        <v>256</v>
      </c>
      <c r="JKM77" s="66" t="s">
        <v>220</v>
      </c>
      <c r="JKN77" s="66" t="s">
        <v>100</v>
      </c>
      <c r="JKO77" s="33" t="s">
        <v>105</v>
      </c>
      <c r="JKP77" s="66" t="s">
        <v>224</v>
      </c>
      <c r="JKQ77" s="73">
        <v>11968</v>
      </c>
      <c r="JKR77" s="74" t="s">
        <v>243</v>
      </c>
      <c r="JKS77" s="75">
        <v>89</v>
      </c>
      <c r="JKT77" s="66" t="s">
        <v>256</v>
      </c>
      <c r="JKU77" s="66" t="s">
        <v>220</v>
      </c>
      <c r="JKV77" s="66" t="s">
        <v>100</v>
      </c>
      <c r="JKW77" s="33" t="s">
        <v>105</v>
      </c>
      <c r="JKX77" s="66" t="s">
        <v>224</v>
      </c>
      <c r="JKY77" s="73">
        <v>11968</v>
      </c>
      <c r="JKZ77" s="74" t="s">
        <v>243</v>
      </c>
      <c r="JLA77" s="75">
        <v>89</v>
      </c>
      <c r="JLB77" s="66" t="s">
        <v>256</v>
      </c>
      <c r="JLC77" s="66" t="s">
        <v>220</v>
      </c>
      <c r="JLD77" s="66" t="s">
        <v>100</v>
      </c>
      <c r="JLE77" s="33" t="s">
        <v>105</v>
      </c>
      <c r="JLF77" s="66" t="s">
        <v>224</v>
      </c>
      <c r="JLG77" s="73">
        <v>11968</v>
      </c>
      <c r="JLH77" s="74" t="s">
        <v>243</v>
      </c>
      <c r="JLI77" s="75">
        <v>89</v>
      </c>
      <c r="JLJ77" s="66" t="s">
        <v>256</v>
      </c>
      <c r="JLK77" s="66" t="s">
        <v>220</v>
      </c>
      <c r="JLL77" s="66" t="s">
        <v>100</v>
      </c>
      <c r="JLM77" s="33" t="s">
        <v>105</v>
      </c>
      <c r="JLN77" s="66" t="s">
        <v>224</v>
      </c>
      <c r="JLO77" s="73">
        <v>11968</v>
      </c>
      <c r="JLP77" s="74" t="s">
        <v>243</v>
      </c>
      <c r="JLQ77" s="75">
        <v>89</v>
      </c>
      <c r="JLR77" s="66" t="s">
        <v>256</v>
      </c>
      <c r="JLS77" s="66" t="s">
        <v>220</v>
      </c>
      <c r="JLT77" s="66" t="s">
        <v>100</v>
      </c>
      <c r="JLU77" s="33" t="s">
        <v>105</v>
      </c>
      <c r="JLV77" s="66" t="s">
        <v>224</v>
      </c>
      <c r="JLW77" s="73">
        <v>11968</v>
      </c>
      <c r="JLX77" s="74" t="s">
        <v>243</v>
      </c>
      <c r="JLY77" s="75">
        <v>89</v>
      </c>
      <c r="JLZ77" s="66" t="s">
        <v>256</v>
      </c>
      <c r="JMA77" s="66" t="s">
        <v>220</v>
      </c>
      <c r="JMB77" s="66" t="s">
        <v>100</v>
      </c>
      <c r="JMC77" s="33" t="s">
        <v>105</v>
      </c>
      <c r="JMD77" s="66" t="s">
        <v>224</v>
      </c>
      <c r="JME77" s="73">
        <v>11968</v>
      </c>
      <c r="JMF77" s="74" t="s">
        <v>243</v>
      </c>
      <c r="JMG77" s="75">
        <v>89</v>
      </c>
      <c r="JMH77" s="66" t="s">
        <v>256</v>
      </c>
      <c r="JMI77" s="66" t="s">
        <v>220</v>
      </c>
      <c r="JMJ77" s="66" t="s">
        <v>100</v>
      </c>
      <c r="JMK77" s="33" t="s">
        <v>105</v>
      </c>
      <c r="JML77" s="66" t="s">
        <v>224</v>
      </c>
      <c r="JMM77" s="73">
        <v>11968</v>
      </c>
      <c r="JMN77" s="74" t="s">
        <v>243</v>
      </c>
      <c r="JMO77" s="75">
        <v>89</v>
      </c>
      <c r="JMP77" s="66" t="s">
        <v>256</v>
      </c>
      <c r="JMQ77" s="66" t="s">
        <v>220</v>
      </c>
      <c r="JMR77" s="66" t="s">
        <v>100</v>
      </c>
      <c r="JMS77" s="33" t="s">
        <v>105</v>
      </c>
      <c r="JMT77" s="66" t="s">
        <v>224</v>
      </c>
      <c r="JMU77" s="73">
        <v>11968</v>
      </c>
      <c r="JMV77" s="74" t="s">
        <v>243</v>
      </c>
      <c r="JMW77" s="75">
        <v>89</v>
      </c>
      <c r="JMX77" s="66" t="s">
        <v>256</v>
      </c>
      <c r="JMY77" s="66" t="s">
        <v>220</v>
      </c>
      <c r="JMZ77" s="66" t="s">
        <v>100</v>
      </c>
      <c r="JNA77" s="33" t="s">
        <v>105</v>
      </c>
      <c r="JNB77" s="66" t="s">
        <v>224</v>
      </c>
      <c r="JNC77" s="73">
        <v>11968</v>
      </c>
      <c r="JND77" s="74" t="s">
        <v>243</v>
      </c>
      <c r="JNE77" s="75">
        <v>89</v>
      </c>
      <c r="JNF77" s="66" t="s">
        <v>256</v>
      </c>
      <c r="JNG77" s="66" t="s">
        <v>220</v>
      </c>
      <c r="JNH77" s="66" t="s">
        <v>100</v>
      </c>
      <c r="JNI77" s="33" t="s">
        <v>105</v>
      </c>
      <c r="JNJ77" s="66" t="s">
        <v>224</v>
      </c>
      <c r="JNK77" s="73">
        <v>11968</v>
      </c>
      <c r="JNL77" s="74" t="s">
        <v>243</v>
      </c>
      <c r="JNM77" s="75">
        <v>89</v>
      </c>
      <c r="JNN77" s="66" t="s">
        <v>256</v>
      </c>
      <c r="JNO77" s="66" t="s">
        <v>220</v>
      </c>
      <c r="JNP77" s="66" t="s">
        <v>100</v>
      </c>
      <c r="JNQ77" s="33" t="s">
        <v>105</v>
      </c>
      <c r="JNR77" s="66" t="s">
        <v>224</v>
      </c>
      <c r="JNS77" s="73">
        <v>11968</v>
      </c>
      <c r="JNT77" s="74" t="s">
        <v>243</v>
      </c>
      <c r="JNU77" s="75">
        <v>89</v>
      </c>
      <c r="JNV77" s="66" t="s">
        <v>256</v>
      </c>
      <c r="JNW77" s="66" t="s">
        <v>220</v>
      </c>
      <c r="JNX77" s="66" t="s">
        <v>100</v>
      </c>
      <c r="JNY77" s="33" t="s">
        <v>105</v>
      </c>
      <c r="JNZ77" s="66" t="s">
        <v>224</v>
      </c>
      <c r="JOA77" s="73">
        <v>11968</v>
      </c>
      <c r="JOB77" s="74" t="s">
        <v>243</v>
      </c>
      <c r="JOC77" s="75">
        <v>89</v>
      </c>
      <c r="JOD77" s="66" t="s">
        <v>256</v>
      </c>
      <c r="JOE77" s="66" t="s">
        <v>220</v>
      </c>
      <c r="JOF77" s="66" t="s">
        <v>100</v>
      </c>
      <c r="JOG77" s="33" t="s">
        <v>105</v>
      </c>
      <c r="JOH77" s="66" t="s">
        <v>224</v>
      </c>
      <c r="JOI77" s="73">
        <v>11968</v>
      </c>
      <c r="JOJ77" s="74" t="s">
        <v>243</v>
      </c>
      <c r="JOK77" s="75">
        <v>89</v>
      </c>
      <c r="JOL77" s="66" t="s">
        <v>256</v>
      </c>
      <c r="JOM77" s="66" t="s">
        <v>220</v>
      </c>
      <c r="JON77" s="66" t="s">
        <v>100</v>
      </c>
      <c r="JOO77" s="33" t="s">
        <v>105</v>
      </c>
      <c r="JOP77" s="66" t="s">
        <v>224</v>
      </c>
      <c r="JOQ77" s="73">
        <v>11968</v>
      </c>
      <c r="JOR77" s="74" t="s">
        <v>243</v>
      </c>
      <c r="JOS77" s="75">
        <v>89</v>
      </c>
      <c r="JOT77" s="66" t="s">
        <v>256</v>
      </c>
      <c r="JOU77" s="66" t="s">
        <v>220</v>
      </c>
      <c r="JOV77" s="66" t="s">
        <v>100</v>
      </c>
      <c r="JOW77" s="33" t="s">
        <v>105</v>
      </c>
      <c r="JOX77" s="66" t="s">
        <v>224</v>
      </c>
      <c r="JOY77" s="73">
        <v>11968</v>
      </c>
      <c r="JOZ77" s="74" t="s">
        <v>243</v>
      </c>
      <c r="JPA77" s="75">
        <v>89</v>
      </c>
      <c r="JPB77" s="66" t="s">
        <v>256</v>
      </c>
      <c r="JPC77" s="66" t="s">
        <v>220</v>
      </c>
      <c r="JPD77" s="66" t="s">
        <v>100</v>
      </c>
      <c r="JPE77" s="33" t="s">
        <v>105</v>
      </c>
      <c r="JPF77" s="66" t="s">
        <v>224</v>
      </c>
      <c r="JPG77" s="73">
        <v>11968</v>
      </c>
      <c r="JPH77" s="74" t="s">
        <v>243</v>
      </c>
      <c r="JPI77" s="75">
        <v>89</v>
      </c>
      <c r="JPJ77" s="66" t="s">
        <v>256</v>
      </c>
      <c r="JPK77" s="66" t="s">
        <v>220</v>
      </c>
      <c r="JPL77" s="66" t="s">
        <v>100</v>
      </c>
      <c r="JPM77" s="33" t="s">
        <v>105</v>
      </c>
      <c r="JPN77" s="66" t="s">
        <v>224</v>
      </c>
      <c r="JPO77" s="73">
        <v>11968</v>
      </c>
      <c r="JPP77" s="74" t="s">
        <v>243</v>
      </c>
      <c r="JPQ77" s="75">
        <v>89</v>
      </c>
      <c r="JPR77" s="66" t="s">
        <v>256</v>
      </c>
      <c r="JPS77" s="66" t="s">
        <v>220</v>
      </c>
      <c r="JPT77" s="66" t="s">
        <v>100</v>
      </c>
      <c r="JPU77" s="33" t="s">
        <v>105</v>
      </c>
      <c r="JPV77" s="66" t="s">
        <v>224</v>
      </c>
      <c r="JPW77" s="73">
        <v>11968</v>
      </c>
      <c r="JPX77" s="74" t="s">
        <v>243</v>
      </c>
      <c r="JPY77" s="75">
        <v>89</v>
      </c>
      <c r="JPZ77" s="66" t="s">
        <v>256</v>
      </c>
      <c r="JQA77" s="66" t="s">
        <v>220</v>
      </c>
      <c r="JQB77" s="66" t="s">
        <v>100</v>
      </c>
      <c r="JQC77" s="33" t="s">
        <v>105</v>
      </c>
      <c r="JQD77" s="66" t="s">
        <v>224</v>
      </c>
      <c r="JQE77" s="73">
        <v>11968</v>
      </c>
      <c r="JQF77" s="74" t="s">
        <v>243</v>
      </c>
      <c r="JQG77" s="75">
        <v>89</v>
      </c>
      <c r="JQH77" s="66" t="s">
        <v>256</v>
      </c>
      <c r="JQI77" s="66" t="s">
        <v>220</v>
      </c>
      <c r="JQJ77" s="66" t="s">
        <v>100</v>
      </c>
      <c r="JQK77" s="33" t="s">
        <v>105</v>
      </c>
      <c r="JQL77" s="66" t="s">
        <v>224</v>
      </c>
      <c r="JQM77" s="73">
        <v>11968</v>
      </c>
      <c r="JQN77" s="74" t="s">
        <v>243</v>
      </c>
      <c r="JQO77" s="75">
        <v>89</v>
      </c>
      <c r="JQP77" s="66" t="s">
        <v>256</v>
      </c>
      <c r="JQQ77" s="66" t="s">
        <v>220</v>
      </c>
      <c r="JQR77" s="66" t="s">
        <v>100</v>
      </c>
      <c r="JQS77" s="33" t="s">
        <v>105</v>
      </c>
      <c r="JQT77" s="66" t="s">
        <v>224</v>
      </c>
      <c r="JQU77" s="73">
        <v>11968</v>
      </c>
      <c r="JQV77" s="74" t="s">
        <v>243</v>
      </c>
      <c r="JQW77" s="75">
        <v>89</v>
      </c>
      <c r="JQX77" s="66" t="s">
        <v>256</v>
      </c>
      <c r="JQY77" s="66" t="s">
        <v>220</v>
      </c>
      <c r="JQZ77" s="66" t="s">
        <v>100</v>
      </c>
      <c r="JRA77" s="33" t="s">
        <v>105</v>
      </c>
      <c r="JRB77" s="66" t="s">
        <v>224</v>
      </c>
      <c r="JRC77" s="73">
        <v>11968</v>
      </c>
      <c r="JRD77" s="74" t="s">
        <v>243</v>
      </c>
      <c r="JRE77" s="75">
        <v>89</v>
      </c>
      <c r="JRF77" s="66" t="s">
        <v>256</v>
      </c>
      <c r="JRG77" s="66" t="s">
        <v>220</v>
      </c>
      <c r="JRH77" s="66" t="s">
        <v>100</v>
      </c>
      <c r="JRI77" s="33" t="s">
        <v>105</v>
      </c>
      <c r="JRJ77" s="66" t="s">
        <v>224</v>
      </c>
      <c r="JRK77" s="73">
        <v>11968</v>
      </c>
      <c r="JRL77" s="74" t="s">
        <v>243</v>
      </c>
      <c r="JRM77" s="75">
        <v>89</v>
      </c>
      <c r="JRN77" s="66" t="s">
        <v>256</v>
      </c>
      <c r="JRO77" s="66" t="s">
        <v>220</v>
      </c>
      <c r="JRP77" s="66" t="s">
        <v>100</v>
      </c>
      <c r="JRQ77" s="33" t="s">
        <v>105</v>
      </c>
      <c r="JRR77" s="66" t="s">
        <v>224</v>
      </c>
      <c r="JRS77" s="73">
        <v>11968</v>
      </c>
      <c r="JRT77" s="74" t="s">
        <v>243</v>
      </c>
      <c r="JRU77" s="75">
        <v>89</v>
      </c>
      <c r="JRV77" s="66" t="s">
        <v>256</v>
      </c>
      <c r="JRW77" s="66" t="s">
        <v>220</v>
      </c>
      <c r="JRX77" s="66" t="s">
        <v>100</v>
      </c>
      <c r="JRY77" s="33" t="s">
        <v>105</v>
      </c>
      <c r="JRZ77" s="66" t="s">
        <v>224</v>
      </c>
      <c r="JSA77" s="73">
        <v>11968</v>
      </c>
      <c r="JSB77" s="74" t="s">
        <v>243</v>
      </c>
      <c r="JSC77" s="75">
        <v>89</v>
      </c>
      <c r="JSD77" s="66" t="s">
        <v>256</v>
      </c>
      <c r="JSE77" s="66" t="s">
        <v>220</v>
      </c>
      <c r="JSF77" s="66" t="s">
        <v>100</v>
      </c>
      <c r="JSG77" s="33" t="s">
        <v>105</v>
      </c>
      <c r="JSH77" s="66" t="s">
        <v>224</v>
      </c>
      <c r="JSI77" s="73">
        <v>11968</v>
      </c>
      <c r="JSJ77" s="74" t="s">
        <v>243</v>
      </c>
      <c r="JSK77" s="75">
        <v>89</v>
      </c>
      <c r="JSL77" s="66" t="s">
        <v>256</v>
      </c>
      <c r="JSM77" s="66" t="s">
        <v>220</v>
      </c>
      <c r="JSN77" s="66" t="s">
        <v>100</v>
      </c>
      <c r="JSO77" s="33" t="s">
        <v>105</v>
      </c>
      <c r="JSP77" s="66" t="s">
        <v>224</v>
      </c>
      <c r="JSQ77" s="73">
        <v>11968</v>
      </c>
      <c r="JSR77" s="74" t="s">
        <v>243</v>
      </c>
      <c r="JSS77" s="75">
        <v>89</v>
      </c>
      <c r="JST77" s="66" t="s">
        <v>256</v>
      </c>
      <c r="JSU77" s="66" t="s">
        <v>220</v>
      </c>
      <c r="JSV77" s="66" t="s">
        <v>100</v>
      </c>
      <c r="JSW77" s="33" t="s">
        <v>105</v>
      </c>
      <c r="JSX77" s="66" t="s">
        <v>224</v>
      </c>
      <c r="JSY77" s="73">
        <v>11968</v>
      </c>
      <c r="JSZ77" s="74" t="s">
        <v>243</v>
      </c>
      <c r="JTA77" s="75">
        <v>89</v>
      </c>
      <c r="JTB77" s="66" t="s">
        <v>256</v>
      </c>
      <c r="JTC77" s="66" t="s">
        <v>220</v>
      </c>
      <c r="JTD77" s="66" t="s">
        <v>100</v>
      </c>
      <c r="JTE77" s="33" t="s">
        <v>105</v>
      </c>
      <c r="JTF77" s="66" t="s">
        <v>224</v>
      </c>
      <c r="JTG77" s="73">
        <v>11968</v>
      </c>
      <c r="JTH77" s="74" t="s">
        <v>243</v>
      </c>
      <c r="JTI77" s="75">
        <v>89</v>
      </c>
      <c r="JTJ77" s="66" t="s">
        <v>256</v>
      </c>
      <c r="JTK77" s="66" t="s">
        <v>220</v>
      </c>
      <c r="JTL77" s="66" t="s">
        <v>100</v>
      </c>
      <c r="JTM77" s="33" t="s">
        <v>105</v>
      </c>
      <c r="JTN77" s="66" t="s">
        <v>224</v>
      </c>
      <c r="JTO77" s="73">
        <v>11968</v>
      </c>
      <c r="JTP77" s="74" t="s">
        <v>243</v>
      </c>
      <c r="JTQ77" s="75">
        <v>89</v>
      </c>
      <c r="JTR77" s="66" t="s">
        <v>256</v>
      </c>
      <c r="JTS77" s="66" t="s">
        <v>220</v>
      </c>
      <c r="JTT77" s="66" t="s">
        <v>100</v>
      </c>
      <c r="JTU77" s="33" t="s">
        <v>105</v>
      </c>
      <c r="JTV77" s="66" t="s">
        <v>224</v>
      </c>
      <c r="JTW77" s="73">
        <v>11968</v>
      </c>
      <c r="JTX77" s="74" t="s">
        <v>243</v>
      </c>
      <c r="JTY77" s="75">
        <v>89</v>
      </c>
      <c r="JTZ77" s="66" t="s">
        <v>256</v>
      </c>
      <c r="JUA77" s="66" t="s">
        <v>220</v>
      </c>
      <c r="JUB77" s="66" t="s">
        <v>100</v>
      </c>
      <c r="JUC77" s="33" t="s">
        <v>105</v>
      </c>
      <c r="JUD77" s="66" t="s">
        <v>224</v>
      </c>
      <c r="JUE77" s="73">
        <v>11968</v>
      </c>
      <c r="JUF77" s="74" t="s">
        <v>243</v>
      </c>
      <c r="JUG77" s="75">
        <v>89</v>
      </c>
      <c r="JUH77" s="66" t="s">
        <v>256</v>
      </c>
      <c r="JUI77" s="66" t="s">
        <v>220</v>
      </c>
      <c r="JUJ77" s="66" t="s">
        <v>100</v>
      </c>
      <c r="JUK77" s="33" t="s">
        <v>105</v>
      </c>
      <c r="JUL77" s="66" t="s">
        <v>224</v>
      </c>
      <c r="JUM77" s="73">
        <v>11968</v>
      </c>
      <c r="JUN77" s="74" t="s">
        <v>243</v>
      </c>
      <c r="JUO77" s="75">
        <v>89</v>
      </c>
      <c r="JUP77" s="66" t="s">
        <v>256</v>
      </c>
      <c r="JUQ77" s="66" t="s">
        <v>220</v>
      </c>
      <c r="JUR77" s="66" t="s">
        <v>100</v>
      </c>
      <c r="JUS77" s="33" t="s">
        <v>105</v>
      </c>
      <c r="JUT77" s="66" t="s">
        <v>224</v>
      </c>
      <c r="JUU77" s="73">
        <v>11968</v>
      </c>
      <c r="JUV77" s="74" t="s">
        <v>243</v>
      </c>
      <c r="JUW77" s="75">
        <v>89</v>
      </c>
      <c r="JUX77" s="66" t="s">
        <v>256</v>
      </c>
      <c r="JUY77" s="66" t="s">
        <v>220</v>
      </c>
      <c r="JUZ77" s="66" t="s">
        <v>100</v>
      </c>
      <c r="JVA77" s="33" t="s">
        <v>105</v>
      </c>
      <c r="JVB77" s="66" t="s">
        <v>224</v>
      </c>
      <c r="JVC77" s="73">
        <v>11968</v>
      </c>
      <c r="JVD77" s="74" t="s">
        <v>243</v>
      </c>
      <c r="JVE77" s="75">
        <v>89</v>
      </c>
      <c r="JVF77" s="66" t="s">
        <v>256</v>
      </c>
      <c r="JVG77" s="66" t="s">
        <v>220</v>
      </c>
      <c r="JVH77" s="66" t="s">
        <v>100</v>
      </c>
      <c r="JVI77" s="33" t="s">
        <v>105</v>
      </c>
      <c r="JVJ77" s="66" t="s">
        <v>224</v>
      </c>
      <c r="JVK77" s="73">
        <v>11968</v>
      </c>
      <c r="JVL77" s="74" t="s">
        <v>243</v>
      </c>
      <c r="JVM77" s="75">
        <v>89</v>
      </c>
      <c r="JVN77" s="66" t="s">
        <v>256</v>
      </c>
      <c r="JVO77" s="66" t="s">
        <v>220</v>
      </c>
      <c r="JVP77" s="66" t="s">
        <v>100</v>
      </c>
      <c r="JVQ77" s="33" t="s">
        <v>105</v>
      </c>
      <c r="JVR77" s="66" t="s">
        <v>224</v>
      </c>
      <c r="JVS77" s="73">
        <v>11968</v>
      </c>
      <c r="JVT77" s="74" t="s">
        <v>243</v>
      </c>
      <c r="JVU77" s="75">
        <v>89</v>
      </c>
      <c r="JVV77" s="66" t="s">
        <v>256</v>
      </c>
      <c r="JVW77" s="66" t="s">
        <v>220</v>
      </c>
      <c r="JVX77" s="66" t="s">
        <v>100</v>
      </c>
      <c r="JVY77" s="33" t="s">
        <v>105</v>
      </c>
      <c r="JVZ77" s="66" t="s">
        <v>224</v>
      </c>
      <c r="JWA77" s="73">
        <v>11968</v>
      </c>
      <c r="JWB77" s="74" t="s">
        <v>243</v>
      </c>
      <c r="JWC77" s="75">
        <v>89</v>
      </c>
      <c r="JWD77" s="66" t="s">
        <v>256</v>
      </c>
      <c r="JWE77" s="66" t="s">
        <v>220</v>
      </c>
      <c r="JWF77" s="66" t="s">
        <v>100</v>
      </c>
      <c r="JWG77" s="33" t="s">
        <v>105</v>
      </c>
      <c r="JWH77" s="66" t="s">
        <v>224</v>
      </c>
      <c r="JWI77" s="73">
        <v>11968</v>
      </c>
      <c r="JWJ77" s="74" t="s">
        <v>243</v>
      </c>
      <c r="JWK77" s="75">
        <v>89</v>
      </c>
      <c r="JWL77" s="66" t="s">
        <v>256</v>
      </c>
      <c r="JWM77" s="66" t="s">
        <v>220</v>
      </c>
      <c r="JWN77" s="66" t="s">
        <v>100</v>
      </c>
      <c r="JWO77" s="33" t="s">
        <v>105</v>
      </c>
      <c r="JWP77" s="66" t="s">
        <v>224</v>
      </c>
      <c r="JWQ77" s="73">
        <v>11968</v>
      </c>
      <c r="JWR77" s="74" t="s">
        <v>243</v>
      </c>
      <c r="JWS77" s="75">
        <v>89</v>
      </c>
      <c r="JWT77" s="66" t="s">
        <v>256</v>
      </c>
      <c r="JWU77" s="66" t="s">
        <v>220</v>
      </c>
      <c r="JWV77" s="66" t="s">
        <v>100</v>
      </c>
      <c r="JWW77" s="33" t="s">
        <v>105</v>
      </c>
      <c r="JWX77" s="66" t="s">
        <v>224</v>
      </c>
      <c r="JWY77" s="73">
        <v>11968</v>
      </c>
      <c r="JWZ77" s="74" t="s">
        <v>243</v>
      </c>
      <c r="JXA77" s="75">
        <v>89</v>
      </c>
      <c r="JXB77" s="66" t="s">
        <v>256</v>
      </c>
      <c r="JXC77" s="66" t="s">
        <v>220</v>
      </c>
      <c r="JXD77" s="66" t="s">
        <v>100</v>
      </c>
      <c r="JXE77" s="33" t="s">
        <v>105</v>
      </c>
      <c r="JXF77" s="66" t="s">
        <v>224</v>
      </c>
      <c r="JXG77" s="73">
        <v>11968</v>
      </c>
      <c r="JXH77" s="74" t="s">
        <v>243</v>
      </c>
      <c r="JXI77" s="75">
        <v>89</v>
      </c>
      <c r="JXJ77" s="66" t="s">
        <v>256</v>
      </c>
      <c r="JXK77" s="66" t="s">
        <v>220</v>
      </c>
      <c r="JXL77" s="66" t="s">
        <v>100</v>
      </c>
      <c r="JXM77" s="33" t="s">
        <v>105</v>
      </c>
      <c r="JXN77" s="66" t="s">
        <v>224</v>
      </c>
      <c r="JXO77" s="73">
        <v>11968</v>
      </c>
      <c r="JXP77" s="74" t="s">
        <v>243</v>
      </c>
      <c r="JXQ77" s="75">
        <v>89</v>
      </c>
      <c r="JXR77" s="66" t="s">
        <v>256</v>
      </c>
      <c r="JXS77" s="66" t="s">
        <v>220</v>
      </c>
      <c r="JXT77" s="66" t="s">
        <v>100</v>
      </c>
      <c r="JXU77" s="33" t="s">
        <v>105</v>
      </c>
      <c r="JXV77" s="66" t="s">
        <v>224</v>
      </c>
      <c r="JXW77" s="73">
        <v>11968</v>
      </c>
      <c r="JXX77" s="74" t="s">
        <v>243</v>
      </c>
      <c r="JXY77" s="75">
        <v>89</v>
      </c>
      <c r="JXZ77" s="66" t="s">
        <v>256</v>
      </c>
      <c r="JYA77" s="66" t="s">
        <v>220</v>
      </c>
      <c r="JYB77" s="66" t="s">
        <v>100</v>
      </c>
      <c r="JYC77" s="33" t="s">
        <v>105</v>
      </c>
      <c r="JYD77" s="66" t="s">
        <v>224</v>
      </c>
      <c r="JYE77" s="73">
        <v>11968</v>
      </c>
      <c r="JYF77" s="74" t="s">
        <v>243</v>
      </c>
      <c r="JYG77" s="75">
        <v>89</v>
      </c>
      <c r="JYH77" s="66" t="s">
        <v>256</v>
      </c>
      <c r="JYI77" s="66" t="s">
        <v>220</v>
      </c>
      <c r="JYJ77" s="66" t="s">
        <v>100</v>
      </c>
      <c r="JYK77" s="33" t="s">
        <v>105</v>
      </c>
      <c r="JYL77" s="66" t="s">
        <v>224</v>
      </c>
      <c r="JYM77" s="73">
        <v>11968</v>
      </c>
      <c r="JYN77" s="74" t="s">
        <v>243</v>
      </c>
      <c r="JYO77" s="75">
        <v>89</v>
      </c>
      <c r="JYP77" s="66" t="s">
        <v>256</v>
      </c>
      <c r="JYQ77" s="66" t="s">
        <v>220</v>
      </c>
      <c r="JYR77" s="66" t="s">
        <v>100</v>
      </c>
      <c r="JYS77" s="33" t="s">
        <v>105</v>
      </c>
      <c r="JYT77" s="66" t="s">
        <v>224</v>
      </c>
      <c r="JYU77" s="73">
        <v>11968</v>
      </c>
      <c r="JYV77" s="74" t="s">
        <v>243</v>
      </c>
      <c r="JYW77" s="75">
        <v>89</v>
      </c>
      <c r="JYX77" s="66" t="s">
        <v>256</v>
      </c>
      <c r="JYY77" s="66" t="s">
        <v>220</v>
      </c>
      <c r="JYZ77" s="66" t="s">
        <v>100</v>
      </c>
      <c r="JZA77" s="33" t="s">
        <v>105</v>
      </c>
      <c r="JZB77" s="66" t="s">
        <v>224</v>
      </c>
      <c r="JZC77" s="73">
        <v>11968</v>
      </c>
      <c r="JZD77" s="74" t="s">
        <v>243</v>
      </c>
      <c r="JZE77" s="75">
        <v>89</v>
      </c>
      <c r="JZF77" s="66" t="s">
        <v>256</v>
      </c>
      <c r="JZG77" s="66" t="s">
        <v>220</v>
      </c>
      <c r="JZH77" s="66" t="s">
        <v>100</v>
      </c>
      <c r="JZI77" s="33" t="s">
        <v>105</v>
      </c>
      <c r="JZJ77" s="66" t="s">
        <v>224</v>
      </c>
      <c r="JZK77" s="73">
        <v>11968</v>
      </c>
      <c r="JZL77" s="74" t="s">
        <v>243</v>
      </c>
      <c r="JZM77" s="75">
        <v>89</v>
      </c>
      <c r="JZN77" s="66" t="s">
        <v>256</v>
      </c>
      <c r="JZO77" s="66" t="s">
        <v>220</v>
      </c>
      <c r="JZP77" s="66" t="s">
        <v>100</v>
      </c>
      <c r="JZQ77" s="33" t="s">
        <v>105</v>
      </c>
      <c r="JZR77" s="66" t="s">
        <v>224</v>
      </c>
      <c r="JZS77" s="73">
        <v>11968</v>
      </c>
      <c r="JZT77" s="74" t="s">
        <v>243</v>
      </c>
      <c r="JZU77" s="75">
        <v>89</v>
      </c>
      <c r="JZV77" s="66" t="s">
        <v>256</v>
      </c>
      <c r="JZW77" s="66" t="s">
        <v>220</v>
      </c>
      <c r="JZX77" s="66" t="s">
        <v>100</v>
      </c>
      <c r="JZY77" s="33" t="s">
        <v>105</v>
      </c>
      <c r="JZZ77" s="66" t="s">
        <v>224</v>
      </c>
      <c r="KAA77" s="73">
        <v>11968</v>
      </c>
      <c r="KAB77" s="74" t="s">
        <v>243</v>
      </c>
      <c r="KAC77" s="75">
        <v>89</v>
      </c>
      <c r="KAD77" s="66" t="s">
        <v>256</v>
      </c>
      <c r="KAE77" s="66" t="s">
        <v>220</v>
      </c>
      <c r="KAF77" s="66" t="s">
        <v>100</v>
      </c>
      <c r="KAG77" s="33" t="s">
        <v>105</v>
      </c>
      <c r="KAH77" s="66" t="s">
        <v>224</v>
      </c>
      <c r="KAI77" s="73">
        <v>11968</v>
      </c>
      <c r="KAJ77" s="74" t="s">
        <v>243</v>
      </c>
      <c r="KAK77" s="75">
        <v>89</v>
      </c>
      <c r="KAL77" s="66" t="s">
        <v>256</v>
      </c>
      <c r="KAM77" s="66" t="s">
        <v>220</v>
      </c>
      <c r="KAN77" s="66" t="s">
        <v>100</v>
      </c>
      <c r="KAO77" s="33" t="s">
        <v>105</v>
      </c>
      <c r="KAP77" s="66" t="s">
        <v>224</v>
      </c>
      <c r="KAQ77" s="73">
        <v>11968</v>
      </c>
      <c r="KAR77" s="74" t="s">
        <v>243</v>
      </c>
      <c r="KAS77" s="75">
        <v>89</v>
      </c>
      <c r="KAT77" s="66" t="s">
        <v>256</v>
      </c>
      <c r="KAU77" s="66" t="s">
        <v>220</v>
      </c>
      <c r="KAV77" s="66" t="s">
        <v>100</v>
      </c>
      <c r="KAW77" s="33" t="s">
        <v>105</v>
      </c>
      <c r="KAX77" s="66" t="s">
        <v>224</v>
      </c>
      <c r="KAY77" s="73">
        <v>11968</v>
      </c>
      <c r="KAZ77" s="74" t="s">
        <v>243</v>
      </c>
      <c r="KBA77" s="75">
        <v>89</v>
      </c>
      <c r="KBB77" s="66" t="s">
        <v>256</v>
      </c>
      <c r="KBC77" s="66" t="s">
        <v>220</v>
      </c>
      <c r="KBD77" s="66" t="s">
        <v>100</v>
      </c>
      <c r="KBE77" s="33" t="s">
        <v>105</v>
      </c>
      <c r="KBF77" s="66" t="s">
        <v>224</v>
      </c>
      <c r="KBG77" s="73">
        <v>11968</v>
      </c>
      <c r="KBH77" s="74" t="s">
        <v>243</v>
      </c>
      <c r="KBI77" s="75">
        <v>89</v>
      </c>
      <c r="KBJ77" s="66" t="s">
        <v>256</v>
      </c>
      <c r="KBK77" s="66" t="s">
        <v>220</v>
      </c>
      <c r="KBL77" s="66" t="s">
        <v>100</v>
      </c>
      <c r="KBM77" s="33" t="s">
        <v>105</v>
      </c>
      <c r="KBN77" s="66" t="s">
        <v>224</v>
      </c>
      <c r="KBO77" s="73">
        <v>11968</v>
      </c>
      <c r="KBP77" s="74" t="s">
        <v>243</v>
      </c>
      <c r="KBQ77" s="75">
        <v>89</v>
      </c>
      <c r="KBR77" s="66" t="s">
        <v>256</v>
      </c>
      <c r="KBS77" s="66" t="s">
        <v>220</v>
      </c>
      <c r="KBT77" s="66" t="s">
        <v>100</v>
      </c>
      <c r="KBU77" s="33" t="s">
        <v>105</v>
      </c>
      <c r="KBV77" s="66" t="s">
        <v>224</v>
      </c>
      <c r="KBW77" s="73">
        <v>11968</v>
      </c>
      <c r="KBX77" s="74" t="s">
        <v>243</v>
      </c>
      <c r="KBY77" s="75">
        <v>89</v>
      </c>
      <c r="KBZ77" s="66" t="s">
        <v>256</v>
      </c>
      <c r="KCA77" s="66" t="s">
        <v>220</v>
      </c>
      <c r="KCB77" s="66" t="s">
        <v>100</v>
      </c>
      <c r="KCC77" s="33" t="s">
        <v>105</v>
      </c>
      <c r="KCD77" s="66" t="s">
        <v>224</v>
      </c>
      <c r="KCE77" s="73">
        <v>11968</v>
      </c>
      <c r="KCF77" s="74" t="s">
        <v>243</v>
      </c>
      <c r="KCG77" s="75">
        <v>89</v>
      </c>
      <c r="KCH77" s="66" t="s">
        <v>256</v>
      </c>
      <c r="KCI77" s="66" t="s">
        <v>220</v>
      </c>
      <c r="KCJ77" s="66" t="s">
        <v>100</v>
      </c>
      <c r="KCK77" s="33" t="s">
        <v>105</v>
      </c>
      <c r="KCL77" s="66" t="s">
        <v>224</v>
      </c>
      <c r="KCM77" s="73">
        <v>11968</v>
      </c>
      <c r="KCN77" s="74" t="s">
        <v>243</v>
      </c>
      <c r="KCO77" s="75">
        <v>89</v>
      </c>
      <c r="KCP77" s="66" t="s">
        <v>256</v>
      </c>
      <c r="KCQ77" s="66" t="s">
        <v>220</v>
      </c>
      <c r="KCR77" s="66" t="s">
        <v>100</v>
      </c>
      <c r="KCS77" s="33" t="s">
        <v>105</v>
      </c>
      <c r="KCT77" s="66" t="s">
        <v>224</v>
      </c>
      <c r="KCU77" s="73">
        <v>11968</v>
      </c>
      <c r="KCV77" s="74" t="s">
        <v>243</v>
      </c>
      <c r="KCW77" s="75">
        <v>89</v>
      </c>
      <c r="KCX77" s="66" t="s">
        <v>256</v>
      </c>
      <c r="KCY77" s="66" t="s">
        <v>220</v>
      </c>
      <c r="KCZ77" s="66" t="s">
        <v>100</v>
      </c>
      <c r="KDA77" s="33" t="s">
        <v>105</v>
      </c>
      <c r="KDB77" s="66" t="s">
        <v>224</v>
      </c>
      <c r="KDC77" s="73">
        <v>11968</v>
      </c>
      <c r="KDD77" s="74" t="s">
        <v>243</v>
      </c>
      <c r="KDE77" s="75">
        <v>89</v>
      </c>
      <c r="KDF77" s="66" t="s">
        <v>256</v>
      </c>
      <c r="KDG77" s="66" t="s">
        <v>220</v>
      </c>
      <c r="KDH77" s="66" t="s">
        <v>100</v>
      </c>
      <c r="KDI77" s="33" t="s">
        <v>105</v>
      </c>
      <c r="KDJ77" s="66" t="s">
        <v>224</v>
      </c>
      <c r="KDK77" s="73">
        <v>11968</v>
      </c>
      <c r="KDL77" s="74" t="s">
        <v>243</v>
      </c>
      <c r="KDM77" s="75">
        <v>89</v>
      </c>
      <c r="KDN77" s="66" t="s">
        <v>256</v>
      </c>
      <c r="KDO77" s="66" t="s">
        <v>220</v>
      </c>
      <c r="KDP77" s="66" t="s">
        <v>100</v>
      </c>
      <c r="KDQ77" s="33" t="s">
        <v>105</v>
      </c>
      <c r="KDR77" s="66" t="s">
        <v>224</v>
      </c>
      <c r="KDS77" s="73">
        <v>11968</v>
      </c>
      <c r="KDT77" s="74" t="s">
        <v>243</v>
      </c>
      <c r="KDU77" s="75">
        <v>89</v>
      </c>
      <c r="KDV77" s="66" t="s">
        <v>256</v>
      </c>
      <c r="KDW77" s="66" t="s">
        <v>220</v>
      </c>
      <c r="KDX77" s="66" t="s">
        <v>100</v>
      </c>
      <c r="KDY77" s="33" t="s">
        <v>105</v>
      </c>
      <c r="KDZ77" s="66" t="s">
        <v>224</v>
      </c>
      <c r="KEA77" s="73">
        <v>11968</v>
      </c>
      <c r="KEB77" s="74" t="s">
        <v>243</v>
      </c>
      <c r="KEC77" s="75">
        <v>89</v>
      </c>
      <c r="KED77" s="66" t="s">
        <v>256</v>
      </c>
      <c r="KEE77" s="66" t="s">
        <v>220</v>
      </c>
      <c r="KEF77" s="66" t="s">
        <v>100</v>
      </c>
      <c r="KEG77" s="33" t="s">
        <v>105</v>
      </c>
      <c r="KEH77" s="66" t="s">
        <v>224</v>
      </c>
      <c r="KEI77" s="73">
        <v>11968</v>
      </c>
      <c r="KEJ77" s="74" t="s">
        <v>243</v>
      </c>
      <c r="KEK77" s="75">
        <v>89</v>
      </c>
      <c r="KEL77" s="66" t="s">
        <v>256</v>
      </c>
      <c r="KEM77" s="66" t="s">
        <v>220</v>
      </c>
      <c r="KEN77" s="66" t="s">
        <v>100</v>
      </c>
      <c r="KEO77" s="33" t="s">
        <v>105</v>
      </c>
      <c r="KEP77" s="66" t="s">
        <v>224</v>
      </c>
      <c r="KEQ77" s="73">
        <v>11968</v>
      </c>
      <c r="KER77" s="74" t="s">
        <v>243</v>
      </c>
      <c r="KES77" s="75">
        <v>89</v>
      </c>
      <c r="KET77" s="66" t="s">
        <v>256</v>
      </c>
      <c r="KEU77" s="66" t="s">
        <v>220</v>
      </c>
      <c r="KEV77" s="66" t="s">
        <v>100</v>
      </c>
      <c r="KEW77" s="33" t="s">
        <v>105</v>
      </c>
      <c r="KEX77" s="66" t="s">
        <v>224</v>
      </c>
      <c r="KEY77" s="73">
        <v>11968</v>
      </c>
      <c r="KEZ77" s="74" t="s">
        <v>243</v>
      </c>
      <c r="KFA77" s="75">
        <v>89</v>
      </c>
      <c r="KFB77" s="66" t="s">
        <v>256</v>
      </c>
      <c r="KFC77" s="66" t="s">
        <v>220</v>
      </c>
      <c r="KFD77" s="66" t="s">
        <v>100</v>
      </c>
      <c r="KFE77" s="33" t="s">
        <v>105</v>
      </c>
      <c r="KFF77" s="66" t="s">
        <v>224</v>
      </c>
      <c r="KFG77" s="73">
        <v>11968</v>
      </c>
      <c r="KFH77" s="74" t="s">
        <v>243</v>
      </c>
      <c r="KFI77" s="75">
        <v>89</v>
      </c>
      <c r="KFJ77" s="66" t="s">
        <v>256</v>
      </c>
      <c r="KFK77" s="66" t="s">
        <v>220</v>
      </c>
      <c r="KFL77" s="66" t="s">
        <v>100</v>
      </c>
      <c r="KFM77" s="33" t="s">
        <v>105</v>
      </c>
      <c r="KFN77" s="66" t="s">
        <v>224</v>
      </c>
      <c r="KFO77" s="73">
        <v>11968</v>
      </c>
      <c r="KFP77" s="74" t="s">
        <v>243</v>
      </c>
      <c r="KFQ77" s="75">
        <v>89</v>
      </c>
      <c r="KFR77" s="66" t="s">
        <v>256</v>
      </c>
      <c r="KFS77" s="66" t="s">
        <v>220</v>
      </c>
      <c r="KFT77" s="66" t="s">
        <v>100</v>
      </c>
      <c r="KFU77" s="33" t="s">
        <v>105</v>
      </c>
      <c r="KFV77" s="66" t="s">
        <v>224</v>
      </c>
      <c r="KFW77" s="73">
        <v>11968</v>
      </c>
      <c r="KFX77" s="74" t="s">
        <v>243</v>
      </c>
      <c r="KFY77" s="75">
        <v>89</v>
      </c>
      <c r="KFZ77" s="66" t="s">
        <v>256</v>
      </c>
      <c r="KGA77" s="66" t="s">
        <v>220</v>
      </c>
      <c r="KGB77" s="66" t="s">
        <v>100</v>
      </c>
      <c r="KGC77" s="33" t="s">
        <v>105</v>
      </c>
      <c r="KGD77" s="66" t="s">
        <v>224</v>
      </c>
      <c r="KGE77" s="73">
        <v>11968</v>
      </c>
      <c r="KGF77" s="74" t="s">
        <v>243</v>
      </c>
      <c r="KGG77" s="75">
        <v>89</v>
      </c>
      <c r="KGH77" s="66" t="s">
        <v>256</v>
      </c>
      <c r="KGI77" s="66" t="s">
        <v>220</v>
      </c>
      <c r="KGJ77" s="66" t="s">
        <v>100</v>
      </c>
      <c r="KGK77" s="33" t="s">
        <v>105</v>
      </c>
      <c r="KGL77" s="66" t="s">
        <v>224</v>
      </c>
      <c r="KGM77" s="73">
        <v>11968</v>
      </c>
      <c r="KGN77" s="74" t="s">
        <v>243</v>
      </c>
      <c r="KGO77" s="75">
        <v>89</v>
      </c>
      <c r="KGP77" s="66" t="s">
        <v>256</v>
      </c>
      <c r="KGQ77" s="66" t="s">
        <v>220</v>
      </c>
      <c r="KGR77" s="66" t="s">
        <v>100</v>
      </c>
      <c r="KGS77" s="33" t="s">
        <v>105</v>
      </c>
      <c r="KGT77" s="66" t="s">
        <v>224</v>
      </c>
      <c r="KGU77" s="73">
        <v>11968</v>
      </c>
      <c r="KGV77" s="74" t="s">
        <v>243</v>
      </c>
      <c r="KGW77" s="75">
        <v>89</v>
      </c>
      <c r="KGX77" s="66" t="s">
        <v>256</v>
      </c>
      <c r="KGY77" s="66" t="s">
        <v>220</v>
      </c>
      <c r="KGZ77" s="66" t="s">
        <v>100</v>
      </c>
      <c r="KHA77" s="33" t="s">
        <v>105</v>
      </c>
      <c r="KHB77" s="66" t="s">
        <v>224</v>
      </c>
      <c r="KHC77" s="73">
        <v>11968</v>
      </c>
      <c r="KHD77" s="74" t="s">
        <v>243</v>
      </c>
      <c r="KHE77" s="75">
        <v>89</v>
      </c>
      <c r="KHF77" s="66" t="s">
        <v>256</v>
      </c>
      <c r="KHG77" s="66" t="s">
        <v>220</v>
      </c>
      <c r="KHH77" s="66" t="s">
        <v>100</v>
      </c>
      <c r="KHI77" s="33" t="s">
        <v>105</v>
      </c>
      <c r="KHJ77" s="66" t="s">
        <v>224</v>
      </c>
      <c r="KHK77" s="73">
        <v>11968</v>
      </c>
      <c r="KHL77" s="74" t="s">
        <v>243</v>
      </c>
      <c r="KHM77" s="75">
        <v>89</v>
      </c>
      <c r="KHN77" s="66" t="s">
        <v>256</v>
      </c>
      <c r="KHO77" s="66" t="s">
        <v>220</v>
      </c>
      <c r="KHP77" s="66" t="s">
        <v>100</v>
      </c>
      <c r="KHQ77" s="33" t="s">
        <v>105</v>
      </c>
      <c r="KHR77" s="66" t="s">
        <v>224</v>
      </c>
      <c r="KHS77" s="73">
        <v>11968</v>
      </c>
      <c r="KHT77" s="74" t="s">
        <v>243</v>
      </c>
      <c r="KHU77" s="75">
        <v>89</v>
      </c>
      <c r="KHV77" s="66" t="s">
        <v>256</v>
      </c>
      <c r="KHW77" s="66" t="s">
        <v>220</v>
      </c>
      <c r="KHX77" s="66" t="s">
        <v>100</v>
      </c>
      <c r="KHY77" s="33" t="s">
        <v>105</v>
      </c>
      <c r="KHZ77" s="66" t="s">
        <v>224</v>
      </c>
      <c r="KIA77" s="73">
        <v>11968</v>
      </c>
      <c r="KIB77" s="74" t="s">
        <v>243</v>
      </c>
      <c r="KIC77" s="75">
        <v>89</v>
      </c>
      <c r="KID77" s="66" t="s">
        <v>256</v>
      </c>
      <c r="KIE77" s="66" t="s">
        <v>220</v>
      </c>
      <c r="KIF77" s="66" t="s">
        <v>100</v>
      </c>
      <c r="KIG77" s="33" t="s">
        <v>105</v>
      </c>
      <c r="KIH77" s="66" t="s">
        <v>224</v>
      </c>
      <c r="KII77" s="73">
        <v>11968</v>
      </c>
      <c r="KIJ77" s="74" t="s">
        <v>243</v>
      </c>
      <c r="KIK77" s="75">
        <v>89</v>
      </c>
      <c r="KIL77" s="66" t="s">
        <v>256</v>
      </c>
      <c r="KIM77" s="66" t="s">
        <v>220</v>
      </c>
      <c r="KIN77" s="66" t="s">
        <v>100</v>
      </c>
      <c r="KIO77" s="33" t="s">
        <v>105</v>
      </c>
      <c r="KIP77" s="66" t="s">
        <v>224</v>
      </c>
      <c r="KIQ77" s="73">
        <v>11968</v>
      </c>
      <c r="KIR77" s="74" t="s">
        <v>243</v>
      </c>
      <c r="KIS77" s="75">
        <v>89</v>
      </c>
      <c r="KIT77" s="66" t="s">
        <v>256</v>
      </c>
      <c r="KIU77" s="66" t="s">
        <v>220</v>
      </c>
      <c r="KIV77" s="66" t="s">
        <v>100</v>
      </c>
      <c r="KIW77" s="33" t="s">
        <v>105</v>
      </c>
      <c r="KIX77" s="66" t="s">
        <v>224</v>
      </c>
      <c r="KIY77" s="73">
        <v>11968</v>
      </c>
      <c r="KIZ77" s="74" t="s">
        <v>243</v>
      </c>
      <c r="KJA77" s="75">
        <v>89</v>
      </c>
      <c r="KJB77" s="66" t="s">
        <v>256</v>
      </c>
      <c r="KJC77" s="66" t="s">
        <v>220</v>
      </c>
      <c r="KJD77" s="66" t="s">
        <v>100</v>
      </c>
      <c r="KJE77" s="33" t="s">
        <v>105</v>
      </c>
      <c r="KJF77" s="66" t="s">
        <v>224</v>
      </c>
      <c r="KJG77" s="73">
        <v>11968</v>
      </c>
      <c r="KJH77" s="74" t="s">
        <v>243</v>
      </c>
      <c r="KJI77" s="75">
        <v>89</v>
      </c>
      <c r="KJJ77" s="66" t="s">
        <v>256</v>
      </c>
      <c r="KJK77" s="66" t="s">
        <v>220</v>
      </c>
      <c r="KJL77" s="66" t="s">
        <v>100</v>
      </c>
      <c r="KJM77" s="33" t="s">
        <v>105</v>
      </c>
      <c r="KJN77" s="66" t="s">
        <v>224</v>
      </c>
      <c r="KJO77" s="73">
        <v>11968</v>
      </c>
      <c r="KJP77" s="74" t="s">
        <v>243</v>
      </c>
      <c r="KJQ77" s="75">
        <v>89</v>
      </c>
      <c r="KJR77" s="66" t="s">
        <v>256</v>
      </c>
      <c r="KJS77" s="66" t="s">
        <v>220</v>
      </c>
      <c r="KJT77" s="66" t="s">
        <v>100</v>
      </c>
      <c r="KJU77" s="33" t="s">
        <v>105</v>
      </c>
      <c r="KJV77" s="66" t="s">
        <v>224</v>
      </c>
      <c r="KJW77" s="73">
        <v>11968</v>
      </c>
      <c r="KJX77" s="74" t="s">
        <v>243</v>
      </c>
      <c r="KJY77" s="75">
        <v>89</v>
      </c>
      <c r="KJZ77" s="66" t="s">
        <v>256</v>
      </c>
      <c r="KKA77" s="66" t="s">
        <v>220</v>
      </c>
      <c r="KKB77" s="66" t="s">
        <v>100</v>
      </c>
      <c r="KKC77" s="33" t="s">
        <v>105</v>
      </c>
      <c r="KKD77" s="66" t="s">
        <v>224</v>
      </c>
      <c r="KKE77" s="73">
        <v>11968</v>
      </c>
      <c r="KKF77" s="74" t="s">
        <v>243</v>
      </c>
      <c r="KKG77" s="75">
        <v>89</v>
      </c>
      <c r="KKH77" s="66" t="s">
        <v>256</v>
      </c>
      <c r="KKI77" s="66" t="s">
        <v>220</v>
      </c>
      <c r="KKJ77" s="66" t="s">
        <v>100</v>
      </c>
      <c r="KKK77" s="33" t="s">
        <v>105</v>
      </c>
      <c r="KKL77" s="66" t="s">
        <v>224</v>
      </c>
      <c r="KKM77" s="73">
        <v>11968</v>
      </c>
      <c r="KKN77" s="74" t="s">
        <v>243</v>
      </c>
      <c r="KKO77" s="75">
        <v>89</v>
      </c>
      <c r="KKP77" s="66" t="s">
        <v>256</v>
      </c>
      <c r="KKQ77" s="66" t="s">
        <v>220</v>
      </c>
      <c r="KKR77" s="66" t="s">
        <v>100</v>
      </c>
      <c r="KKS77" s="33" t="s">
        <v>105</v>
      </c>
      <c r="KKT77" s="66" t="s">
        <v>224</v>
      </c>
      <c r="KKU77" s="73">
        <v>11968</v>
      </c>
      <c r="KKV77" s="74" t="s">
        <v>243</v>
      </c>
      <c r="KKW77" s="75">
        <v>89</v>
      </c>
      <c r="KKX77" s="66" t="s">
        <v>256</v>
      </c>
      <c r="KKY77" s="66" t="s">
        <v>220</v>
      </c>
      <c r="KKZ77" s="66" t="s">
        <v>100</v>
      </c>
      <c r="KLA77" s="33" t="s">
        <v>105</v>
      </c>
      <c r="KLB77" s="66" t="s">
        <v>224</v>
      </c>
      <c r="KLC77" s="73">
        <v>11968</v>
      </c>
      <c r="KLD77" s="74" t="s">
        <v>243</v>
      </c>
      <c r="KLE77" s="75">
        <v>89</v>
      </c>
      <c r="KLF77" s="66" t="s">
        <v>256</v>
      </c>
      <c r="KLG77" s="66" t="s">
        <v>220</v>
      </c>
      <c r="KLH77" s="66" t="s">
        <v>100</v>
      </c>
      <c r="KLI77" s="33" t="s">
        <v>105</v>
      </c>
      <c r="KLJ77" s="66" t="s">
        <v>224</v>
      </c>
      <c r="KLK77" s="73">
        <v>11968</v>
      </c>
      <c r="KLL77" s="74" t="s">
        <v>243</v>
      </c>
      <c r="KLM77" s="75">
        <v>89</v>
      </c>
      <c r="KLN77" s="66" t="s">
        <v>256</v>
      </c>
      <c r="KLO77" s="66" t="s">
        <v>220</v>
      </c>
      <c r="KLP77" s="66" t="s">
        <v>100</v>
      </c>
      <c r="KLQ77" s="33" t="s">
        <v>105</v>
      </c>
      <c r="KLR77" s="66" t="s">
        <v>224</v>
      </c>
      <c r="KLS77" s="73">
        <v>11968</v>
      </c>
      <c r="KLT77" s="74" t="s">
        <v>243</v>
      </c>
      <c r="KLU77" s="75">
        <v>89</v>
      </c>
      <c r="KLV77" s="66" t="s">
        <v>256</v>
      </c>
      <c r="KLW77" s="66" t="s">
        <v>220</v>
      </c>
      <c r="KLX77" s="66" t="s">
        <v>100</v>
      </c>
      <c r="KLY77" s="33" t="s">
        <v>105</v>
      </c>
      <c r="KLZ77" s="66" t="s">
        <v>224</v>
      </c>
      <c r="KMA77" s="73">
        <v>11968</v>
      </c>
      <c r="KMB77" s="74" t="s">
        <v>243</v>
      </c>
      <c r="KMC77" s="75">
        <v>89</v>
      </c>
      <c r="KMD77" s="66" t="s">
        <v>256</v>
      </c>
      <c r="KME77" s="66" t="s">
        <v>220</v>
      </c>
      <c r="KMF77" s="66" t="s">
        <v>100</v>
      </c>
      <c r="KMG77" s="33" t="s">
        <v>105</v>
      </c>
      <c r="KMH77" s="66" t="s">
        <v>224</v>
      </c>
      <c r="KMI77" s="73">
        <v>11968</v>
      </c>
      <c r="KMJ77" s="74" t="s">
        <v>243</v>
      </c>
      <c r="KMK77" s="75">
        <v>89</v>
      </c>
      <c r="KML77" s="66" t="s">
        <v>256</v>
      </c>
      <c r="KMM77" s="66" t="s">
        <v>220</v>
      </c>
      <c r="KMN77" s="66" t="s">
        <v>100</v>
      </c>
      <c r="KMO77" s="33" t="s">
        <v>105</v>
      </c>
      <c r="KMP77" s="66" t="s">
        <v>224</v>
      </c>
      <c r="KMQ77" s="73">
        <v>11968</v>
      </c>
      <c r="KMR77" s="74" t="s">
        <v>243</v>
      </c>
      <c r="KMS77" s="75">
        <v>89</v>
      </c>
      <c r="KMT77" s="66" t="s">
        <v>256</v>
      </c>
      <c r="KMU77" s="66" t="s">
        <v>220</v>
      </c>
      <c r="KMV77" s="66" t="s">
        <v>100</v>
      </c>
      <c r="KMW77" s="33" t="s">
        <v>105</v>
      </c>
      <c r="KMX77" s="66" t="s">
        <v>224</v>
      </c>
      <c r="KMY77" s="73">
        <v>11968</v>
      </c>
      <c r="KMZ77" s="74" t="s">
        <v>243</v>
      </c>
      <c r="KNA77" s="75">
        <v>89</v>
      </c>
      <c r="KNB77" s="66" t="s">
        <v>256</v>
      </c>
      <c r="KNC77" s="66" t="s">
        <v>220</v>
      </c>
      <c r="KND77" s="66" t="s">
        <v>100</v>
      </c>
      <c r="KNE77" s="33" t="s">
        <v>105</v>
      </c>
      <c r="KNF77" s="66" t="s">
        <v>224</v>
      </c>
      <c r="KNG77" s="73">
        <v>11968</v>
      </c>
      <c r="KNH77" s="74" t="s">
        <v>243</v>
      </c>
      <c r="KNI77" s="75">
        <v>89</v>
      </c>
      <c r="KNJ77" s="66" t="s">
        <v>256</v>
      </c>
      <c r="KNK77" s="66" t="s">
        <v>220</v>
      </c>
      <c r="KNL77" s="66" t="s">
        <v>100</v>
      </c>
      <c r="KNM77" s="33" t="s">
        <v>105</v>
      </c>
      <c r="KNN77" s="66" t="s">
        <v>224</v>
      </c>
      <c r="KNO77" s="73">
        <v>11968</v>
      </c>
      <c r="KNP77" s="74" t="s">
        <v>243</v>
      </c>
      <c r="KNQ77" s="75">
        <v>89</v>
      </c>
      <c r="KNR77" s="66" t="s">
        <v>256</v>
      </c>
      <c r="KNS77" s="66" t="s">
        <v>220</v>
      </c>
      <c r="KNT77" s="66" t="s">
        <v>100</v>
      </c>
      <c r="KNU77" s="33" t="s">
        <v>105</v>
      </c>
      <c r="KNV77" s="66" t="s">
        <v>224</v>
      </c>
      <c r="KNW77" s="73">
        <v>11968</v>
      </c>
      <c r="KNX77" s="74" t="s">
        <v>243</v>
      </c>
      <c r="KNY77" s="75">
        <v>89</v>
      </c>
      <c r="KNZ77" s="66" t="s">
        <v>256</v>
      </c>
      <c r="KOA77" s="66" t="s">
        <v>220</v>
      </c>
      <c r="KOB77" s="66" t="s">
        <v>100</v>
      </c>
      <c r="KOC77" s="33" t="s">
        <v>105</v>
      </c>
      <c r="KOD77" s="66" t="s">
        <v>224</v>
      </c>
      <c r="KOE77" s="73">
        <v>11968</v>
      </c>
      <c r="KOF77" s="74" t="s">
        <v>243</v>
      </c>
      <c r="KOG77" s="75">
        <v>89</v>
      </c>
      <c r="KOH77" s="66" t="s">
        <v>256</v>
      </c>
      <c r="KOI77" s="66" t="s">
        <v>220</v>
      </c>
      <c r="KOJ77" s="66" t="s">
        <v>100</v>
      </c>
      <c r="KOK77" s="33" t="s">
        <v>105</v>
      </c>
      <c r="KOL77" s="66" t="s">
        <v>224</v>
      </c>
      <c r="KOM77" s="73">
        <v>11968</v>
      </c>
      <c r="KON77" s="74" t="s">
        <v>243</v>
      </c>
      <c r="KOO77" s="75">
        <v>89</v>
      </c>
      <c r="KOP77" s="66" t="s">
        <v>256</v>
      </c>
      <c r="KOQ77" s="66" t="s">
        <v>220</v>
      </c>
      <c r="KOR77" s="66" t="s">
        <v>100</v>
      </c>
      <c r="KOS77" s="33" t="s">
        <v>105</v>
      </c>
      <c r="KOT77" s="66" t="s">
        <v>224</v>
      </c>
      <c r="KOU77" s="73">
        <v>11968</v>
      </c>
      <c r="KOV77" s="74" t="s">
        <v>243</v>
      </c>
      <c r="KOW77" s="75">
        <v>89</v>
      </c>
      <c r="KOX77" s="66" t="s">
        <v>256</v>
      </c>
      <c r="KOY77" s="66" t="s">
        <v>220</v>
      </c>
      <c r="KOZ77" s="66" t="s">
        <v>100</v>
      </c>
      <c r="KPA77" s="33" t="s">
        <v>105</v>
      </c>
      <c r="KPB77" s="66" t="s">
        <v>224</v>
      </c>
      <c r="KPC77" s="73">
        <v>11968</v>
      </c>
      <c r="KPD77" s="74" t="s">
        <v>243</v>
      </c>
      <c r="KPE77" s="75">
        <v>89</v>
      </c>
      <c r="KPF77" s="66" t="s">
        <v>256</v>
      </c>
      <c r="KPG77" s="66" t="s">
        <v>220</v>
      </c>
      <c r="KPH77" s="66" t="s">
        <v>100</v>
      </c>
      <c r="KPI77" s="33" t="s">
        <v>105</v>
      </c>
      <c r="KPJ77" s="66" t="s">
        <v>224</v>
      </c>
      <c r="KPK77" s="73">
        <v>11968</v>
      </c>
      <c r="KPL77" s="74" t="s">
        <v>243</v>
      </c>
      <c r="KPM77" s="75">
        <v>89</v>
      </c>
      <c r="KPN77" s="66" t="s">
        <v>256</v>
      </c>
      <c r="KPO77" s="66" t="s">
        <v>220</v>
      </c>
      <c r="KPP77" s="66" t="s">
        <v>100</v>
      </c>
      <c r="KPQ77" s="33" t="s">
        <v>105</v>
      </c>
      <c r="KPR77" s="66" t="s">
        <v>224</v>
      </c>
      <c r="KPS77" s="73">
        <v>11968</v>
      </c>
      <c r="KPT77" s="74" t="s">
        <v>243</v>
      </c>
      <c r="KPU77" s="75">
        <v>89</v>
      </c>
      <c r="KPV77" s="66" t="s">
        <v>256</v>
      </c>
      <c r="KPW77" s="66" t="s">
        <v>220</v>
      </c>
      <c r="KPX77" s="66" t="s">
        <v>100</v>
      </c>
      <c r="KPY77" s="33" t="s">
        <v>105</v>
      </c>
      <c r="KPZ77" s="66" t="s">
        <v>224</v>
      </c>
      <c r="KQA77" s="73">
        <v>11968</v>
      </c>
      <c r="KQB77" s="74" t="s">
        <v>243</v>
      </c>
      <c r="KQC77" s="75">
        <v>89</v>
      </c>
      <c r="KQD77" s="66" t="s">
        <v>256</v>
      </c>
      <c r="KQE77" s="66" t="s">
        <v>220</v>
      </c>
      <c r="KQF77" s="66" t="s">
        <v>100</v>
      </c>
      <c r="KQG77" s="33" t="s">
        <v>105</v>
      </c>
      <c r="KQH77" s="66" t="s">
        <v>224</v>
      </c>
      <c r="KQI77" s="73">
        <v>11968</v>
      </c>
      <c r="KQJ77" s="74" t="s">
        <v>243</v>
      </c>
      <c r="KQK77" s="75">
        <v>89</v>
      </c>
      <c r="KQL77" s="66" t="s">
        <v>256</v>
      </c>
      <c r="KQM77" s="66" t="s">
        <v>220</v>
      </c>
      <c r="KQN77" s="66" t="s">
        <v>100</v>
      </c>
      <c r="KQO77" s="33" t="s">
        <v>105</v>
      </c>
      <c r="KQP77" s="66" t="s">
        <v>224</v>
      </c>
      <c r="KQQ77" s="73">
        <v>11968</v>
      </c>
      <c r="KQR77" s="74" t="s">
        <v>243</v>
      </c>
      <c r="KQS77" s="75">
        <v>89</v>
      </c>
      <c r="KQT77" s="66" t="s">
        <v>256</v>
      </c>
      <c r="KQU77" s="66" t="s">
        <v>220</v>
      </c>
      <c r="KQV77" s="66" t="s">
        <v>100</v>
      </c>
      <c r="KQW77" s="33" t="s">
        <v>105</v>
      </c>
      <c r="KQX77" s="66" t="s">
        <v>224</v>
      </c>
      <c r="KQY77" s="73">
        <v>11968</v>
      </c>
      <c r="KQZ77" s="74" t="s">
        <v>243</v>
      </c>
      <c r="KRA77" s="75">
        <v>89</v>
      </c>
      <c r="KRB77" s="66" t="s">
        <v>256</v>
      </c>
      <c r="KRC77" s="66" t="s">
        <v>220</v>
      </c>
      <c r="KRD77" s="66" t="s">
        <v>100</v>
      </c>
      <c r="KRE77" s="33" t="s">
        <v>105</v>
      </c>
      <c r="KRF77" s="66" t="s">
        <v>224</v>
      </c>
      <c r="KRG77" s="73">
        <v>11968</v>
      </c>
      <c r="KRH77" s="74" t="s">
        <v>243</v>
      </c>
      <c r="KRI77" s="75">
        <v>89</v>
      </c>
      <c r="KRJ77" s="66" t="s">
        <v>256</v>
      </c>
      <c r="KRK77" s="66" t="s">
        <v>220</v>
      </c>
      <c r="KRL77" s="66" t="s">
        <v>100</v>
      </c>
      <c r="KRM77" s="33" t="s">
        <v>105</v>
      </c>
      <c r="KRN77" s="66" t="s">
        <v>224</v>
      </c>
      <c r="KRO77" s="73">
        <v>11968</v>
      </c>
      <c r="KRP77" s="74" t="s">
        <v>243</v>
      </c>
      <c r="KRQ77" s="75">
        <v>89</v>
      </c>
      <c r="KRR77" s="66" t="s">
        <v>256</v>
      </c>
      <c r="KRS77" s="66" t="s">
        <v>220</v>
      </c>
      <c r="KRT77" s="66" t="s">
        <v>100</v>
      </c>
      <c r="KRU77" s="33" t="s">
        <v>105</v>
      </c>
      <c r="KRV77" s="66" t="s">
        <v>224</v>
      </c>
      <c r="KRW77" s="73">
        <v>11968</v>
      </c>
      <c r="KRX77" s="74" t="s">
        <v>243</v>
      </c>
      <c r="KRY77" s="75">
        <v>89</v>
      </c>
      <c r="KRZ77" s="66" t="s">
        <v>256</v>
      </c>
      <c r="KSA77" s="66" t="s">
        <v>220</v>
      </c>
      <c r="KSB77" s="66" t="s">
        <v>100</v>
      </c>
      <c r="KSC77" s="33" t="s">
        <v>105</v>
      </c>
      <c r="KSD77" s="66" t="s">
        <v>224</v>
      </c>
      <c r="KSE77" s="73">
        <v>11968</v>
      </c>
      <c r="KSF77" s="74" t="s">
        <v>243</v>
      </c>
      <c r="KSG77" s="75">
        <v>89</v>
      </c>
      <c r="KSH77" s="66" t="s">
        <v>256</v>
      </c>
      <c r="KSI77" s="66" t="s">
        <v>220</v>
      </c>
      <c r="KSJ77" s="66" t="s">
        <v>100</v>
      </c>
      <c r="KSK77" s="33" t="s">
        <v>105</v>
      </c>
      <c r="KSL77" s="66" t="s">
        <v>224</v>
      </c>
      <c r="KSM77" s="73">
        <v>11968</v>
      </c>
      <c r="KSN77" s="74" t="s">
        <v>243</v>
      </c>
      <c r="KSO77" s="75">
        <v>89</v>
      </c>
      <c r="KSP77" s="66" t="s">
        <v>256</v>
      </c>
      <c r="KSQ77" s="66" t="s">
        <v>220</v>
      </c>
      <c r="KSR77" s="66" t="s">
        <v>100</v>
      </c>
      <c r="KSS77" s="33" t="s">
        <v>105</v>
      </c>
      <c r="KST77" s="66" t="s">
        <v>224</v>
      </c>
      <c r="KSU77" s="73">
        <v>11968</v>
      </c>
      <c r="KSV77" s="74" t="s">
        <v>243</v>
      </c>
      <c r="KSW77" s="75">
        <v>89</v>
      </c>
      <c r="KSX77" s="66" t="s">
        <v>256</v>
      </c>
      <c r="KSY77" s="66" t="s">
        <v>220</v>
      </c>
      <c r="KSZ77" s="66" t="s">
        <v>100</v>
      </c>
      <c r="KTA77" s="33" t="s">
        <v>105</v>
      </c>
      <c r="KTB77" s="66" t="s">
        <v>224</v>
      </c>
      <c r="KTC77" s="73">
        <v>11968</v>
      </c>
      <c r="KTD77" s="74" t="s">
        <v>243</v>
      </c>
      <c r="KTE77" s="75">
        <v>89</v>
      </c>
      <c r="KTF77" s="66" t="s">
        <v>256</v>
      </c>
      <c r="KTG77" s="66" t="s">
        <v>220</v>
      </c>
      <c r="KTH77" s="66" t="s">
        <v>100</v>
      </c>
      <c r="KTI77" s="33" t="s">
        <v>105</v>
      </c>
      <c r="KTJ77" s="66" t="s">
        <v>224</v>
      </c>
      <c r="KTK77" s="73">
        <v>11968</v>
      </c>
      <c r="KTL77" s="74" t="s">
        <v>243</v>
      </c>
      <c r="KTM77" s="75">
        <v>89</v>
      </c>
      <c r="KTN77" s="66" t="s">
        <v>256</v>
      </c>
      <c r="KTO77" s="66" t="s">
        <v>220</v>
      </c>
      <c r="KTP77" s="66" t="s">
        <v>100</v>
      </c>
      <c r="KTQ77" s="33" t="s">
        <v>105</v>
      </c>
      <c r="KTR77" s="66" t="s">
        <v>224</v>
      </c>
      <c r="KTS77" s="73">
        <v>11968</v>
      </c>
      <c r="KTT77" s="74" t="s">
        <v>243</v>
      </c>
      <c r="KTU77" s="75">
        <v>89</v>
      </c>
      <c r="KTV77" s="66" t="s">
        <v>256</v>
      </c>
      <c r="KTW77" s="66" t="s">
        <v>220</v>
      </c>
      <c r="KTX77" s="66" t="s">
        <v>100</v>
      </c>
      <c r="KTY77" s="33" t="s">
        <v>105</v>
      </c>
      <c r="KTZ77" s="66" t="s">
        <v>224</v>
      </c>
      <c r="KUA77" s="73">
        <v>11968</v>
      </c>
      <c r="KUB77" s="74" t="s">
        <v>243</v>
      </c>
      <c r="KUC77" s="75">
        <v>89</v>
      </c>
      <c r="KUD77" s="66" t="s">
        <v>256</v>
      </c>
      <c r="KUE77" s="66" t="s">
        <v>220</v>
      </c>
      <c r="KUF77" s="66" t="s">
        <v>100</v>
      </c>
      <c r="KUG77" s="33" t="s">
        <v>105</v>
      </c>
      <c r="KUH77" s="66" t="s">
        <v>224</v>
      </c>
      <c r="KUI77" s="73">
        <v>11968</v>
      </c>
      <c r="KUJ77" s="74" t="s">
        <v>243</v>
      </c>
      <c r="KUK77" s="75">
        <v>89</v>
      </c>
      <c r="KUL77" s="66" t="s">
        <v>256</v>
      </c>
      <c r="KUM77" s="66" t="s">
        <v>220</v>
      </c>
      <c r="KUN77" s="66" t="s">
        <v>100</v>
      </c>
      <c r="KUO77" s="33" t="s">
        <v>105</v>
      </c>
      <c r="KUP77" s="66" t="s">
        <v>224</v>
      </c>
      <c r="KUQ77" s="73">
        <v>11968</v>
      </c>
      <c r="KUR77" s="74" t="s">
        <v>243</v>
      </c>
      <c r="KUS77" s="75">
        <v>89</v>
      </c>
      <c r="KUT77" s="66" t="s">
        <v>256</v>
      </c>
      <c r="KUU77" s="66" t="s">
        <v>220</v>
      </c>
      <c r="KUV77" s="66" t="s">
        <v>100</v>
      </c>
      <c r="KUW77" s="33" t="s">
        <v>105</v>
      </c>
      <c r="KUX77" s="66" t="s">
        <v>224</v>
      </c>
      <c r="KUY77" s="73">
        <v>11968</v>
      </c>
      <c r="KUZ77" s="74" t="s">
        <v>243</v>
      </c>
      <c r="KVA77" s="75">
        <v>89</v>
      </c>
      <c r="KVB77" s="66" t="s">
        <v>256</v>
      </c>
      <c r="KVC77" s="66" t="s">
        <v>220</v>
      </c>
      <c r="KVD77" s="66" t="s">
        <v>100</v>
      </c>
      <c r="KVE77" s="33" t="s">
        <v>105</v>
      </c>
      <c r="KVF77" s="66" t="s">
        <v>224</v>
      </c>
      <c r="KVG77" s="73">
        <v>11968</v>
      </c>
      <c r="KVH77" s="74" t="s">
        <v>243</v>
      </c>
      <c r="KVI77" s="75">
        <v>89</v>
      </c>
      <c r="KVJ77" s="66" t="s">
        <v>256</v>
      </c>
      <c r="KVK77" s="66" t="s">
        <v>220</v>
      </c>
      <c r="KVL77" s="66" t="s">
        <v>100</v>
      </c>
      <c r="KVM77" s="33" t="s">
        <v>105</v>
      </c>
      <c r="KVN77" s="66" t="s">
        <v>224</v>
      </c>
      <c r="KVO77" s="73">
        <v>11968</v>
      </c>
      <c r="KVP77" s="74" t="s">
        <v>243</v>
      </c>
      <c r="KVQ77" s="75">
        <v>89</v>
      </c>
      <c r="KVR77" s="66" t="s">
        <v>256</v>
      </c>
      <c r="KVS77" s="66" t="s">
        <v>220</v>
      </c>
      <c r="KVT77" s="66" t="s">
        <v>100</v>
      </c>
      <c r="KVU77" s="33" t="s">
        <v>105</v>
      </c>
      <c r="KVV77" s="66" t="s">
        <v>224</v>
      </c>
      <c r="KVW77" s="73">
        <v>11968</v>
      </c>
      <c r="KVX77" s="74" t="s">
        <v>243</v>
      </c>
      <c r="KVY77" s="75">
        <v>89</v>
      </c>
      <c r="KVZ77" s="66" t="s">
        <v>256</v>
      </c>
      <c r="KWA77" s="66" t="s">
        <v>220</v>
      </c>
      <c r="KWB77" s="66" t="s">
        <v>100</v>
      </c>
      <c r="KWC77" s="33" t="s">
        <v>105</v>
      </c>
      <c r="KWD77" s="66" t="s">
        <v>224</v>
      </c>
      <c r="KWE77" s="73">
        <v>11968</v>
      </c>
      <c r="KWF77" s="74" t="s">
        <v>243</v>
      </c>
      <c r="KWG77" s="75">
        <v>89</v>
      </c>
      <c r="KWH77" s="66" t="s">
        <v>256</v>
      </c>
      <c r="KWI77" s="66" t="s">
        <v>220</v>
      </c>
      <c r="KWJ77" s="66" t="s">
        <v>100</v>
      </c>
      <c r="KWK77" s="33" t="s">
        <v>105</v>
      </c>
      <c r="KWL77" s="66" t="s">
        <v>224</v>
      </c>
      <c r="KWM77" s="73">
        <v>11968</v>
      </c>
      <c r="KWN77" s="74" t="s">
        <v>243</v>
      </c>
      <c r="KWO77" s="75">
        <v>89</v>
      </c>
      <c r="KWP77" s="66" t="s">
        <v>256</v>
      </c>
      <c r="KWQ77" s="66" t="s">
        <v>220</v>
      </c>
      <c r="KWR77" s="66" t="s">
        <v>100</v>
      </c>
      <c r="KWS77" s="33" t="s">
        <v>105</v>
      </c>
      <c r="KWT77" s="66" t="s">
        <v>224</v>
      </c>
      <c r="KWU77" s="73">
        <v>11968</v>
      </c>
      <c r="KWV77" s="74" t="s">
        <v>243</v>
      </c>
      <c r="KWW77" s="75">
        <v>89</v>
      </c>
      <c r="KWX77" s="66" t="s">
        <v>256</v>
      </c>
      <c r="KWY77" s="66" t="s">
        <v>220</v>
      </c>
      <c r="KWZ77" s="66" t="s">
        <v>100</v>
      </c>
      <c r="KXA77" s="33" t="s">
        <v>105</v>
      </c>
      <c r="KXB77" s="66" t="s">
        <v>224</v>
      </c>
      <c r="KXC77" s="73">
        <v>11968</v>
      </c>
      <c r="KXD77" s="74" t="s">
        <v>243</v>
      </c>
      <c r="KXE77" s="75">
        <v>89</v>
      </c>
      <c r="KXF77" s="66" t="s">
        <v>256</v>
      </c>
      <c r="KXG77" s="66" t="s">
        <v>220</v>
      </c>
      <c r="KXH77" s="66" t="s">
        <v>100</v>
      </c>
      <c r="KXI77" s="33" t="s">
        <v>105</v>
      </c>
      <c r="KXJ77" s="66" t="s">
        <v>224</v>
      </c>
      <c r="KXK77" s="73">
        <v>11968</v>
      </c>
      <c r="KXL77" s="74" t="s">
        <v>243</v>
      </c>
      <c r="KXM77" s="75">
        <v>89</v>
      </c>
      <c r="KXN77" s="66" t="s">
        <v>256</v>
      </c>
      <c r="KXO77" s="66" t="s">
        <v>220</v>
      </c>
      <c r="KXP77" s="66" t="s">
        <v>100</v>
      </c>
      <c r="KXQ77" s="33" t="s">
        <v>105</v>
      </c>
      <c r="KXR77" s="66" t="s">
        <v>224</v>
      </c>
      <c r="KXS77" s="73">
        <v>11968</v>
      </c>
      <c r="KXT77" s="74" t="s">
        <v>243</v>
      </c>
      <c r="KXU77" s="75">
        <v>89</v>
      </c>
      <c r="KXV77" s="66" t="s">
        <v>256</v>
      </c>
      <c r="KXW77" s="66" t="s">
        <v>220</v>
      </c>
      <c r="KXX77" s="66" t="s">
        <v>100</v>
      </c>
      <c r="KXY77" s="33" t="s">
        <v>105</v>
      </c>
      <c r="KXZ77" s="66" t="s">
        <v>224</v>
      </c>
      <c r="KYA77" s="73">
        <v>11968</v>
      </c>
      <c r="KYB77" s="74" t="s">
        <v>243</v>
      </c>
      <c r="KYC77" s="75">
        <v>89</v>
      </c>
      <c r="KYD77" s="66" t="s">
        <v>256</v>
      </c>
      <c r="KYE77" s="66" t="s">
        <v>220</v>
      </c>
      <c r="KYF77" s="66" t="s">
        <v>100</v>
      </c>
      <c r="KYG77" s="33" t="s">
        <v>105</v>
      </c>
      <c r="KYH77" s="66" t="s">
        <v>224</v>
      </c>
      <c r="KYI77" s="73">
        <v>11968</v>
      </c>
      <c r="KYJ77" s="74" t="s">
        <v>243</v>
      </c>
      <c r="KYK77" s="75">
        <v>89</v>
      </c>
      <c r="KYL77" s="66" t="s">
        <v>256</v>
      </c>
      <c r="KYM77" s="66" t="s">
        <v>220</v>
      </c>
      <c r="KYN77" s="66" t="s">
        <v>100</v>
      </c>
      <c r="KYO77" s="33" t="s">
        <v>105</v>
      </c>
      <c r="KYP77" s="66" t="s">
        <v>224</v>
      </c>
      <c r="KYQ77" s="73">
        <v>11968</v>
      </c>
      <c r="KYR77" s="74" t="s">
        <v>243</v>
      </c>
      <c r="KYS77" s="75">
        <v>89</v>
      </c>
      <c r="KYT77" s="66" t="s">
        <v>256</v>
      </c>
      <c r="KYU77" s="66" t="s">
        <v>220</v>
      </c>
      <c r="KYV77" s="66" t="s">
        <v>100</v>
      </c>
      <c r="KYW77" s="33" t="s">
        <v>105</v>
      </c>
      <c r="KYX77" s="66" t="s">
        <v>224</v>
      </c>
      <c r="KYY77" s="73">
        <v>11968</v>
      </c>
      <c r="KYZ77" s="74" t="s">
        <v>243</v>
      </c>
      <c r="KZA77" s="75">
        <v>89</v>
      </c>
      <c r="KZB77" s="66" t="s">
        <v>256</v>
      </c>
      <c r="KZC77" s="66" t="s">
        <v>220</v>
      </c>
      <c r="KZD77" s="66" t="s">
        <v>100</v>
      </c>
      <c r="KZE77" s="33" t="s">
        <v>105</v>
      </c>
      <c r="KZF77" s="66" t="s">
        <v>224</v>
      </c>
      <c r="KZG77" s="73">
        <v>11968</v>
      </c>
      <c r="KZH77" s="74" t="s">
        <v>243</v>
      </c>
      <c r="KZI77" s="75">
        <v>89</v>
      </c>
      <c r="KZJ77" s="66" t="s">
        <v>256</v>
      </c>
      <c r="KZK77" s="66" t="s">
        <v>220</v>
      </c>
      <c r="KZL77" s="66" t="s">
        <v>100</v>
      </c>
      <c r="KZM77" s="33" t="s">
        <v>105</v>
      </c>
      <c r="KZN77" s="66" t="s">
        <v>224</v>
      </c>
      <c r="KZO77" s="73">
        <v>11968</v>
      </c>
      <c r="KZP77" s="74" t="s">
        <v>243</v>
      </c>
      <c r="KZQ77" s="75">
        <v>89</v>
      </c>
      <c r="KZR77" s="66" t="s">
        <v>256</v>
      </c>
      <c r="KZS77" s="66" t="s">
        <v>220</v>
      </c>
      <c r="KZT77" s="66" t="s">
        <v>100</v>
      </c>
      <c r="KZU77" s="33" t="s">
        <v>105</v>
      </c>
      <c r="KZV77" s="66" t="s">
        <v>224</v>
      </c>
      <c r="KZW77" s="73">
        <v>11968</v>
      </c>
      <c r="KZX77" s="74" t="s">
        <v>243</v>
      </c>
      <c r="KZY77" s="75">
        <v>89</v>
      </c>
      <c r="KZZ77" s="66" t="s">
        <v>256</v>
      </c>
      <c r="LAA77" s="66" t="s">
        <v>220</v>
      </c>
      <c r="LAB77" s="66" t="s">
        <v>100</v>
      </c>
      <c r="LAC77" s="33" t="s">
        <v>105</v>
      </c>
      <c r="LAD77" s="66" t="s">
        <v>224</v>
      </c>
      <c r="LAE77" s="73">
        <v>11968</v>
      </c>
      <c r="LAF77" s="74" t="s">
        <v>243</v>
      </c>
      <c r="LAG77" s="75">
        <v>89</v>
      </c>
      <c r="LAH77" s="66" t="s">
        <v>256</v>
      </c>
      <c r="LAI77" s="66" t="s">
        <v>220</v>
      </c>
      <c r="LAJ77" s="66" t="s">
        <v>100</v>
      </c>
      <c r="LAK77" s="33" t="s">
        <v>105</v>
      </c>
      <c r="LAL77" s="66" t="s">
        <v>224</v>
      </c>
      <c r="LAM77" s="73">
        <v>11968</v>
      </c>
      <c r="LAN77" s="74" t="s">
        <v>243</v>
      </c>
      <c r="LAO77" s="75">
        <v>89</v>
      </c>
      <c r="LAP77" s="66" t="s">
        <v>256</v>
      </c>
      <c r="LAQ77" s="66" t="s">
        <v>220</v>
      </c>
      <c r="LAR77" s="66" t="s">
        <v>100</v>
      </c>
      <c r="LAS77" s="33" t="s">
        <v>105</v>
      </c>
      <c r="LAT77" s="66" t="s">
        <v>224</v>
      </c>
      <c r="LAU77" s="73">
        <v>11968</v>
      </c>
      <c r="LAV77" s="74" t="s">
        <v>243</v>
      </c>
      <c r="LAW77" s="75">
        <v>89</v>
      </c>
      <c r="LAX77" s="66" t="s">
        <v>256</v>
      </c>
      <c r="LAY77" s="66" t="s">
        <v>220</v>
      </c>
      <c r="LAZ77" s="66" t="s">
        <v>100</v>
      </c>
      <c r="LBA77" s="33" t="s">
        <v>105</v>
      </c>
      <c r="LBB77" s="66" t="s">
        <v>224</v>
      </c>
      <c r="LBC77" s="73">
        <v>11968</v>
      </c>
      <c r="LBD77" s="74" t="s">
        <v>243</v>
      </c>
      <c r="LBE77" s="75">
        <v>89</v>
      </c>
      <c r="LBF77" s="66" t="s">
        <v>256</v>
      </c>
      <c r="LBG77" s="66" t="s">
        <v>220</v>
      </c>
      <c r="LBH77" s="66" t="s">
        <v>100</v>
      </c>
      <c r="LBI77" s="33" t="s">
        <v>105</v>
      </c>
      <c r="LBJ77" s="66" t="s">
        <v>224</v>
      </c>
      <c r="LBK77" s="73">
        <v>11968</v>
      </c>
      <c r="LBL77" s="74" t="s">
        <v>243</v>
      </c>
      <c r="LBM77" s="75">
        <v>89</v>
      </c>
      <c r="LBN77" s="66" t="s">
        <v>256</v>
      </c>
      <c r="LBO77" s="66" t="s">
        <v>220</v>
      </c>
      <c r="LBP77" s="66" t="s">
        <v>100</v>
      </c>
      <c r="LBQ77" s="33" t="s">
        <v>105</v>
      </c>
      <c r="LBR77" s="66" t="s">
        <v>224</v>
      </c>
      <c r="LBS77" s="73">
        <v>11968</v>
      </c>
      <c r="LBT77" s="74" t="s">
        <v>243</v>
      </c>
      <c r="LBU77" s="75">
        <v>89</v>
      </c>
      <c r="LBV77" s="66" t="s">
        <v>256</v>
      </c>
      <c r="LBW77" s="66" t="s">
        <v>220</v>
      </c>
      <c r="LBX77" s="66" t="s">
        <v>100</v>
      </c>
      <c r="LBY77" s="33" t="s">
        <v>105</v>
      </c>
      <c r="LBZ77" s="66" t="s">
        <v>224</v>
      </c>
      <c r="LCA77" s="73">
        <v>11968</v>
      </c>
      <c r="LCB77" s="74" t="s">
        <v>243</v>
      </c>
      <c r="LCC77" s="75">
        <v>89</v>
      </c>
      <c r="LCD77" s="66" t="s">
        <v>256</v>
      </c>
      <c r="LCE77" s="66" t="s">
        <v>220</v>
      </c>
      <c r="LCF77" s="66" t="s">
        <v>100</v>
      </c>
      <c r="LCG77" s="33" t="s">
        <v>105</v>
      </c>
      <c r="LCH77" s="66" t="s">
        <v>224</v>
      </c>
      <c r="LCI77" s="73">
        <v>11968</v>
      </c>
      <c r="LCJ77" s="74" t="s">
        <v>243</v>
      </c>
      <c r="LCK77" s="75">
        <v>89</v>
      </c>
      <c r="LCL77" s="66" t="s">
        <v>256</v>
      </c>
      <c r="LCM77" s="66" t="s">
        <v>220</v>
      </c>
      <c r="LCN77" s="66" t="s">
        <v>100</v>
      </c>
      <c r="LCO77" s="33" t="s">
        <v>105</v>
      </c>
      <c r="LCP77" s="66" t="s">
        <v>224</v>
      </c>
      <c r="LCQ77" s="73">
        <v>11968</v>
      </c>
      <c r="LCR77" s="74" t="s">
        <v>243</v>
      </c>
      <c r="LCS77" s="75">
        <v>89</v>
      </c>
      <c r="LCT77" s="66" t="s">
        <v>256</v>
      </c>
      <c r="LCU77" s="66" t="s">
        <v>220</v>
      </c>
      <c r="LCV77" s="66" t="s">
        <v>100</v>
      </c>
      <c r="LCW77" s="33" t="s">
        <v>105</v>
      </c>
      <c r="LCX77" s="66" t="s">
        <v>224</v>
      </c>
      <c r="LCY77" s="73">
        <v>11968</v>
      </c>
      <c r="LCZ77" s="74" t="s">
        <v>243</v>
      </c>
      <c r="LDA77" s="75">
        <v>89</v>
      </c>
      <c r="LDB77" s="66" t="s">
        <v>256</v>
      </c>
      <c r="LDC77" s="66" t="s">
        <v>220</v>
      </c>
      <c r="LDD77" s="66" t="s">
        <v>100</v>
      </c>
      <c r="LDE77" s="33" t="s">
        <v>105</v>
      </c>
      <c r="LDF77" s="66" t="s">
        <v>224</v>
      </c>
      <c r="LDG77" s="73">
        <v>11968</v>
      </c>
      <c r="LDH77" s="74" t="s">
        <v>243</v>
      </c>
      <c r="LDI77" s="75">
        <v>89</v>
      </c>
      <c r="LDJ77" s="66" t="s">
        <v>256</v>
      </c>
      <c r="LDK77" s="66" t="s">
        <v>220</v>
      </c>
      <c r="LDL77" s="66" t="s">
        <v>100</v>
      </c>
      <c r="LDM77" s="33" t="s">
        <v>105</v>
      </c>
      <c r="LDN77" s="66" t="s">
        <v>224</v>
      </c>
      <c r="LDO77" s="73">
        <v>11968</v>
      </c>
      <c r="LDP77" s="74" t="s">
        <v>243</v>
      </c>
      <c r="LDQ77" s="75">
        <v>89</v>
      </c>
      <c r="LDR77" s="66" t="s">
        <v>256</v>
      </c>
      <c r="LDS77" s="66" t="s">
        <v>220</v>
      </c>
      <c r="LDT77" s="66" t="s">
        <v>100</v>
      </c>
      <c r="LDU77" s="33" t="s">
        <v>105</v>
      </c>
      <c r="LDV77" s="66" t="s">
        <v>224</v>
      </c>
      <c r="LDW77" s="73">
        <v>11968</v>
      </c>
      <c r="LDX77" s="74" t="s">
        <v>243</v>
      </c>
      <c r="LDY77" s="75">
        <v>89</v>
      </c>
      <c r="LDZ77" s="66" t="s">
        <v>256</v>
      </c>
      <c r="LEA77" s="66" t="s">
        <v>220</v>
      </c>
      <c r="LEB77" s="66" t="s">
        <v>100</v>
      </c>
      <c r="LEC77" s="33" t="s">
        <v>105</v>
      </c>
      <c r="LED77" s="66" t="s">
        <v>224</v>
      </c>
      <c r="LEE77" s="73">
        <v>11968</v>
      </c>
      <c r="LEF77" s="74" t="s">
        <v>243</v>
      </c>
      <c r="LEG77" s="75">
        <v>89</v>
      </c>
      <c r="LEH77" s="66" t="s">
        <v>256</v>
      </c>
      <c r="LEI77" s="66" t="s">
        <v>220</v>
      </c>
      <c r="LEJ77" s="66" t="s">
        <v>100</v>
      </c>
      <c r="LEK77" s="33" t="s">
        <v>105</v>
      </c>
      <c r="LEL77" s="66" t="s">
        <v>224</v>
      </c>
      <c r="LEM77" s="73">
        <v>11968</v>
      </c>
      <c r="LEN77" s="74" t="s">
        <v>243</v>
      </c>
      <c r="LEO77" s="75">
        <v>89</v>
      </c>
      <c r="LEP77" s="66" t="s">
        <v>256</v>
      </c>
      <c r="LEQ77" s="66" t="s">
        <v>220</v>
      </c>
      <c r="LER77" s="66" t="s">
        <v>100</v>
      </c>
      <c r="LES77" s="33" t="s">
        <v>105</v>
      </c>
      <c r="LET77" s="66" t="s">
        <v>224</v>
      </c>
      <c r="LEU77" s="73">
        <v>11968</v>
      </c>
      <c r="LEV77" s="74" t="s">
        <v>243</v>
      </c>
      <c r="LEW77" s="75">
        <v>89</v>
      </c>
      <c r="LEX77" s="66" t="s">
        <v>256</v>
      </c>
      <c r="LEY77" s="66" t="s">
        <v>220</v>
      </c>
      <c r="LEZ77" s="66" t="s">
        <v>100</v>
      </c>
      <c r="LFA77" s="33" t="s">
        <v>105</v>
      </c>
      <c r="LFB77" s="66" t="s">
        <v>224</v>
      </c>
      <c r="LFC77" s="73">
        <v>11968</v>
      </c>
      <c r="LFD77" s="74" t="s">
        <v>243</v>
      </c>
      <c r="LFE77" s="75">
        <v>89</v>
      </c>
      <c r="LFF77" s="66" t="s">
        <v>256</v>
      </c>
      <c r="LFG77" s="66" t="s">
        <v>220</v>
      </c>
      <c r="LFH77" s="66" t="s">
        <v>100</v>
      </c>
      <c r="LFI77" s="33" t="s">
        <v>105</v>
      </c>
      <c r="LFJ77" s="66" t="s">
        <v>224</v>
      </c>
      <c r="LFK77" s="73">
        <v>11968</v>
      </c>
      <c r="LFL77" s="74" t="s">
        <v>243</v>
      </c>
      <c r="LFM77" s="75">
        <v>89</v>
      </c>
      <c r="LFN77" s="66" t="s">
        <v>256</v>
      </c>
      <c r="LFO77" s="66" t="s">
        <v>220</v>
      </c>
      <c r="LFP77" s="66" t="s">
        <v>100</v>
      </c>
      <c r="LFQ77" s="33" t="s">
        <v>105</v>
      </c>
      <c r="LFR77" s="66" t="s">
        <v>224</v>
      </c>
      <c r="LFS77" s="73">
        <v>11968</v>
      </c>
      <c r="LFT77" s="74" t="s">
        <v>243</v>
      </c>
      <c r="LFU77" s="75">
        <v>89</v>
      </c>
      <c r="LFV77" s="66" t="s">
        <v>256</v>
      </c>
      <c r="LFW77" s="66" t="s">
        <v>220</v>
      </c>
      <c r="LFX77" s="66" t="s">
        <v>100</v>
      </c>
      <c r="LFY77" s="33" t="s">
        <v>105</v>
      </c>
      <c r="LFZ77" s="66" t="s">
        <v>224</v>
      </c>
      <c r="LGA77" s="73">
        <v>11968</v>
      </c>
      <c r="LGB77" s="74" t="s">
        <v>243</v>
      </c>
      <c r="LGC77" s="75">
        <v>89</v>
      </c>
      <c r="LGD77" s="66" t="s">
        <v>256</v>
      </c>
      <c r="LGE77" s="66" t="s">
        <v>220</v>
      </c>
      <c r="LGF77" s="66" t="s">
        <v>100</v>
      </c>
      <c r="LGG77" s="33" t="s">
        <v>105</v>
      </c>
      <c r="LGH77" s="66" t="s">
        <v>224</v>
      </c>
      <c r="LGI77" s="73">
        <v>11968</v>
      </c>
      <c r="LGJ77" s="74" t="s">
        <v>243</v>
      </c>
      <c r="LGK77" s="75">
        <v>89</v>
      </c>
      <c r="LGL77" s="66" t="s">
        <v>256</v>
      </c>
      <c r="LGM77" s="66" t="s">
        <v>220</v>
      </c>
      <c r="LGN77" s="66" t="s">
        <v>100</v>
      </c>
      <c r="LGO77" s="33" t="s">
        <v>105</v>
      </c>
      <c r="LGP77" s="66" t="s">
        <v>224</v>
      </c>
      <c r="LGQ77" s="73">
        <v>11968</v>
      </c>
      <c r="LGR77" s="74" t="s">
        <v>243</v>
      </c>
      <c r="LGS77" s="75">
        <v>89</v>
      </c>
      <c r="LGT77" s="66" t="s">
        <v>256</v>
      </c>
      <c r="LGU77" s="66" t="s">
        <v>220</v>
      </c>
      <c r="LGV77" s="66" t="s">
        <v>100</v>
      </c>
      <c r="LGW77" s="33" t="s">
        <v>105</v>
      </c>
      <c r="LGX77" s="66" t="s">
        <v>224</v>
      </c>
      <c r="LGY77" s="73">
        <v>11968</v>
      </c>
      <c r="LGZ77" s="74" t="s">
        <v>243</v>
      </c>
      <c r="LHA77" s="75">
        <v>89</v>
      </c>
      <c r="LHB77" s="66" t="s">
        <v>256</v>
      </c>
      <c r="LHC77" s="66" t="s">
        <v>220</v>
      </c>
      <c r="LHD77" s="66" t="s">
        <v>100</v>
      </c>
      <c r="LHE77" s="33" t="s">
        <v>105</v>
      </c>
      <c r="LHF77" s="66" t="s">
        <v>224</v>
      </c>
      <c r="LHG77" s="73">
        <v>11968</v>
      </c>
      <c r="LHH77" s="74" t="s">
        <v>243</v>
      </c>
      <c r="LHI77" s="75">
        <v>89</v>
      </c>
      <c r="LHJ77" s="66" t="s">
        <v>256</v>
      </c>
      <c r="LHK77" s="66" t="s">
        <v>220</v>
      </c>
      <c r="LHL77" s="66" t="s">
        <v>100</v>
      </c>
      <c r="LHM77" s="33" t="s">
        <v>105</v>
      </c>
      <c r="LHN77" s="66" t="s">
        <v>224</v>
      </c>
      <c r="LHO77" s="73">
        <v>11968</v>
      </c>
      <c r="LHP77" s="74" t="s">
        <v>243</v>
      </c>
      <c r="LHQ77" s="75">
        <v>89</v>
      </c>
      <c r="LHR77" s="66" t="s">
        <v>256</v>
      </c>
      <c r="LHS77" s="66" t="s">
        <v>220</v>
      </c>
      <c r="LHT77" s="66" t="s">
        <v>100</v>
      </c>
      <c r="LHU77" s="33" t="s">
        <v>105</v>
      </c>
      <c r="LHV77" s="66" t="s">
        <v>224</v>
      </c>
      <c r="LHW77" s="73">
        <v>11968</v>
      </c>
      <c r="LHX77" s="74" t="s">
        <v>243</v>
      </c>
      <c r="LHY77" s="75">
        <v>89</v>
      </c>
      <c r="LHZ77" s="66" t="s">
        <v>256</v>
      </c>
      <c r="LIA77" s="66" t="s">
        <v>220</v>
      </c>
      <c r="LIB77" s="66" t="s">
        <v>100</v>
      </c>
      <c r="LIC77" s="33" t="s">
        <v>105</v>
      </c>
      <c r="LID77" s="66" t="s">
        <v>224</v>
      </c>
      <c r="LIE77" s="73">
        <v>11968</v>
      </c>
      <c r="LIF77" s="74" t="s">
        <v>243</v>
      </c>
      <c r="LIG77" s="75">
        <v>89</v>
      </c>
      <c r="LIH77" s="66" t="s">
        <v>256</v>
      </c>
      <c r="LII77" s="66" t="s">
        <v>220</v>
      </c>
      <c r="LIJ77" s="66" t="s">
        <v>100</v>
      </c>
      <c r="LIK77" s="33" t="s">
        <v>105</v>
      </c>
      <c r="LIL77" s="66" t="s">
        <v>224</v>
      </c>
      <c r="LIM77" s="73">
        <v>11968</v>
      </c>
      <c r="LIN77" s="74" t="s">
        <v>243</v>
      </c>
      <c r="LIO77" s="75">
        <v>89</v>
      </c>
      <c r="LIP77" s="66" t="s">
        <v>256</v>
      </c>
      <c r="LIQ77" s="66" t="s">
        <v>220</v>
      </c>
      <c r="LIR77" s="66" t="s">
        <v>100</v>
      </c>
      <c r="LIS77" s="33" t="s">
        <v>105</v>
      </c>
      <c r="LIT77" s="66" t="s">
        <v>224</v>
      </c>
      <c r="LIU77" s="73">
        <v>11968</v>
      </c>
      <c r="LIV77" s="74" t="s">
        <v>243</v>
      </c>
      <c r="LIW77" s="75">
        <v>89</v>
      </c>
      <c r="LIX77" s="66" t="s">
        <v>256</v>
      </c>
      <c r="LIY77" s="66" t="s">
        <v>220</v>
      </c>
      <c r="LIZ77" s="66" t="s">
        <v>100</v>
      </c>
      <c r="LJA77" s="33" t="s">
        <v>105</v>
      </c>
      <c r="LJB77" s="66" t="s">
        <v>224</v>
      </c>
      <c r="LJC77" s="73">
        <v>11968</v>
      </c>
      <c r="LJD77" s="74" t="s">
        <v>243</v>
      </c>
      <c r="LJE77" s="75">
        <v>89</v>
      </c>
      <c r="LJF77" s="66" t="s">
        <v>256</v>
      </c>
      <c r="LJG77" s="66" t="s">
        <v>220</v>
      </c>
      <c r="LJH77" s="66" t="s">
        <v>100</v>
      </c>
      <c r="LJI77" s="33" t="s">
        <v>105</v>
      </c>
      <c r="LJJ77" s="66" t="s">
        <v>224</v>
      </c>
      <c r="LJK77" s="73">
        <v>11968</v>
      </c>
      <c r="LJL77" s="74" t="s">
        <v>243</v>
      </c>
      <c r="LJM77" s="75">
        <v>89</v>
      </c>
      <c r="LJN77" s="66" t="s">
        <v>256</v>
      </c>
      <c r="LJO77" s="66" t="s">
        <v>220</v>
      </c>
      <c r="LJP77" s="66" t="s">
        <v>100</v>
      </c>
      <c r="LJQ77" s="33" t="s">
        <v>105</v>
      </c>
      <c r="LJR77" s="66" t="s">
        <v>224</v>
      </c>
      <c r="LJS77" s="73">
        <v>11968</v>
      </c>
      <c r="LJT77" s="74" t="s">
        <v>243</v>
      </c>
      <c r="LJU77" s="75">
        <v>89</v>
      </c>
      <c r="LJV77" s="66" t="s">
        <v>256</v>
      </c>
      <c r="LJW77" s="66" t="s">
        <v>220</v>
      </c>
      <c r="LJX77" s="66" t="s">
        <v>100</v>
      </c>
      <c r="LJY77" s="33" t="s">
        <v>105</v>
      </c>
      <c r="LJZ77" s="66" t="s">
        <v>224</v>
      </c>
      <c r="LKA77" s="73">
        <v>11968</v>
      </c>
      <c r="LKB77" s="74" t="s">
        <v>243</v>
      </c>
      <c r="LKC77" s="75">
        <v>89</v>
      </c>
      <c r="LKD77" s="66" t="s">
        <v>256</v>
      </c>
      <c r="LKE77" s="66" t="s">
        <v>220</v>
      </c>
      <c r="LKF77" s="66" t="s">
        <v>100</v>
      </c>
      <c r="LKG77" s="33" t="s">
        <v>105</v>
      </c>
      <c r="LKH77" s="66" t="s">
        <v>224</v>
      </c>
      <c r="LKI77" s="73">
        <v>11968</v>
      </c>
      <c r="LKJ77" s="74" t="s">
        <v>243</v>
      </c>
      <c r="LKK77" s="75">
        <v>89</v>
      </c>
      <c r="LKL77" s="66" t="s">
        <v>256</v>
      </c>
      <c r="LKM77" s="66" t="s">
        <v>220</v>
      </c>
      <c r="LKN77" s="66" t="s">
        <v>100</v>
      </c>
      <c r="LKO77" s="33" t="s">
        <v>105</v>
      </c>
      <c r="LKP77" s="66" t="s">
        <v>224</v>
      </c>
      <c r="LKQ77" s="73">
        <v>11968</v>
      </c>
      <c r="LKR77" s="74" t="s">
        <v>243</v>
      </c>
      <c r="LKS77" s="75">
        <v>89</v>
      </c>
      <c r="LKT77" s="66" t="s">
        <v>256</v>
      </c>
      <c r="LKU77" s="66" t="s">
        <v>220</v>
      </c>
      <c r="LKV77" s="66" t="s">
        <v>100</v>
      </c>
      <c r="LKW77" s="33" t="s">
        <v>105</v>
      </c>
      <c r="LKX77" s="66" t="s">
        <v>224</v>
      </c>
      <c r="LKY77" s="73">
        <v>11968</v>
      </c>
      <c r="LKZ77" s="74" t="s">
        <v>243</v>
      </c>
      <c r="LLA77" s="75">
        <v>89</v>
      </c>
      <c r="LLB77" s="66" t="s">
        <v>256</v>
      </c>
      <c r="LLC77" s="66" t="s">
        <v>220</v>
      </c>
      <c r="LLD77" s="66" t="s">
        <v>100</v>
      </c>
      <c r="LLE77" s="33" t="s">
        <v>105</v>
      </c>
      <c r="LLF77" s="66" t="s">
        <v>224</v>
      </c>
      <c r="LLG77" s="73">
        <v>11968</v>
      </c>
      <c r="LLH77" s="74" t="s">
        <v>243</v>
      </c>
      <c r="LLI77" s="75">
        <v>89</v>
      </c>
      <c r="LLJ77" s="66" t="s">
        <v>256</v>
      </c>
      <c r="LLK77" s="66" t="s">
        <v>220</v>
      </c>
      <c r="LLL77" s="66" t="s">
        <v>100</v>
      </c>
      <c r="LLM77" s="33" t="s">
        <v>105</v>
      </c>
      <c r="LLN77" s="66" t="s">
        <v>224</v>
      </c>
      <c r="LLO77" s="73">
        <v>11968</v>
      </c>
      <c r="LLP77" s="74" t="s">
        <v>243</v>
      </c>
      <c r="LLQ77" s="75">
        <v>89</v>
      </c>
      <c r="LLR77" s="66" t="s">
        <v>256</v>
      </c>
      <c r="LLS77" s="66" t="s">
        <v>220</v>
      </c>
      <c r="LLT77" s="66" t="s">
        <v>100</v>
      </c>
      <c r="LLU77" s="33" t="s">
        <v>105</v>
      </c>
      <c r="LLV77" s="66" t="s">
        <v>224</v>
      </c>
      <c r="LLW77" s="73">
        <v>11968</v>
      </c>
      <c r="LLX77" s="74" t="s">
        <v>243</v>
      </c>
      <c r="LLY77" s="75">
        <v>89</v>
      </c>
      <c r="LLZ77" s="66" t="s">
        <v>256</v>
      </c>
      <c r="LMA77" s="66" t="s">
        <v>220</v>
      </c>
      <c r="LMB77" s="66" t="s">
        <v>100</v>
      </c>
      <c r="LMC77" s="33" t="s">
        <v>105</v>
      </c>
      <c r="LMD77" s="66" t="s">
        <v>224</v>
      </c>
      <c r="LME77" s="73">
        <v>11968</v>
      </c>
      <c r="LMF77" s="74" t="s">
        <v>243</v>
      </c>
      <c r="LMG77" s="75">
        <v>89</v>
      </c>
      <c r="LMH77" s="66" t="s">
        <v>256</v>
      </c>
      <c r="LMI77" s="66" t="s">
        <v>220</v>
      </c>
      <c r="LMJ77" s="66" t="s">
        <v>100</v>
      </c>
      <c r="LMK77" s="33" t="s">
        <v>105</v>
      </c>
      <c r="LML77" s="66" t="s">
        <v>224</v>
      </c>
      <c r="LMM77" s="73">
        <v>11968</v>
      </c>
      <c r="LMN77" s="74" t="s">
        <v>243</v>
      </c>
      <c r="LMO77" s="75">
        <v>89</v>
      </c>
      <c r="LMP77" s="66" t="s">
        <v>256</v>
      </c>
      <c r="LMQ77" s="66" t="s">
        <v>220</v>
      </c>
      <c r="LMR77" s="66" t="s">
        <v>100</v>
      </c>
      <c r="LMS77" s="33" t="s">
        <v>105</v>
      </c>
      <c r="LMT77" s="66" t="s">
        <v>224</v>
      </c>
      <c r="LMU77" s="73">
        <v>11968</v>
      </c>
      <c r="LMV77" s="74" t="s">
        <v>243</v>
      </c>
      <c r="LMW77" s="75">
        <v>89</v>
      </c>
      <c r="LMX77" s="66" t="s">
        <v>256</v>
      </c>
      <c r="LMY77" s="66" t="s">
        <v>220</v>
      </c>
      <c r="LMZ77" s="66" t="s">
        <v>100</v>
      </c>
      <c r="LNA77" s="33" t="s">
        <v>105</v>
      </c>
      <c r="LNB77" s="66" t="s">
        <v>224</v>
      </c>
      <c r="LNC77" s="73">
        <v>11968</v>
      </c>
      <c r="LND77" s="74" t="s">
        <v>243</v>
      </c>
      <c r="LNE77" s="75">
        <v>89</v>
      </c>
      <c r="LNF77" s="66" t="s">
        <v>256</v>
      </c>
      <c r="LNG77" s="66" t="s">
        <v>220</v>
      </c>
      <c r="LNH77" s="66" t="s">
        <v>100</v>
      </c>
      <c r="LNI77" s="33" t="s">
        <v>105</v>
      </c>
      <c r="LNJ77" s="66" t="s">
        <v>224</v>
      </c>
      <c r="LNK77" s="73">
        <v>11968</v>
      </c>
      <c r="LNL77" s="74" t="s">
        <v>243</v>
      </c>
      <c r="LNM77" s="75">
        <v>89</v>
      </c>
      <c r="LNN77" s="66" t="s">
        <v>256</v>
      </c>
      <c r="LNO77" s="66" t="s">
        <v>220</v>
      </c>
      <c r="LNP77" s="66" t="s">
        <v>100</v>
      </c>
      <c r="LNQ77" s="33" t="s">
        <v>105</v>
      </c>
      <c r="LNR77" s="66" t="s">
        <v>224</v>
      </c>
      <c r="LNS77" s="73">
        <v>11968</v>
      </c>
      <c r="LNT77" s="74" t="s">
        <v>243</v>
      </c>
      <c r="LNU77" s="75">
        <v>89</v>
      </c>
      <c r="LNV77" s="66" t="s">
        <v>256</v>
      </c>
      <c r="LNW77" s="66" t="s">
        <v>220</v>
      </c>
      <c r="LNX77" s="66" t="s">
        <v>100</v>
      </c>
      <c r="LNY77" s="33" t="s">
        <v>105</v>
      </c>
      <c r="LNZ77" s="66" t="s">
        <v>224</v>
      </c>
      <c r="LOA77" s="73">
        <v>11968</v>
      </c>
      <c r="LOB77" s="74" t="s">
        <v>243</v>
      </c>
      <c r="LOC77" s="75">
        <v>89</v>
      </c>
      <c r="LOD77" s="66" t="s">
        <v>256</v>
      </c>
      <c r="LOE77" s="66" t="s">
        <v>220</v>
      </c>
      <c r="LOF77" s="66" t="s">
        <v>100</v>
      </c>
      <c r="LOG77" s="33" t="s">
        <v>105</v>
      </c>
      <c r="LOH77" s="66" t="s">
        <v>224</v>
      </c>
      <c r="LOI77" s="73">
        <v>11968</v>
      </c>
      <c r="LOJ77" s="74" t="s">
        <v>243</v>
      </c>
      <c r="LOK77" s="75">
        <v>89</v>
      </c>
      <c r="LOL77" s="66" t="s">
        <v>256</v>
      </c>
      <c r="LOM77" s="66" t="s">
        <v>220</v>
      </c>
      <c r="LON77" s="66" t="s">
        <v>100</v>
      </c>
      <c r="LOO77" s="33" t="s">
        <v>105</v>
      </c>
      <c r="LOP77" s="66" t="s">
        <v>224</v>
      </c>
      <c r="LOQ77" s="73">
        <v>11968</v>
      </c>
      <c r="LOR77" s="74" t="s">
        <v>243</v>
      </c>
      <c r="LOS77" s="75">
        <v>89</v>
      </c>
      <c r="LOT77" s="66" t="s">
        <v>256</v>
      </c>
      <c r="LOU77" s="66" t="s">
        <v>220</v>
      </c>
      <c r="LOV77" s="66" t="s">
        <v>100</v>
      </c>
      <c r="LOW77" s="33" t="s">
        <v>105</v>
      </c>
      <c r="LOX77" s="66" t="s">
        <v>224</v>
      </c>
      <c r="LOY77" s="73">
        <v>11968</v>
      </c>
      <c r="LOZ77" s="74" t="s">
        <v>243</v>
      </c>
      <c r="LPA77" s="75">
        <v>89</v>
      </c>
      <c r="LPB77" s="66" t="s">
        <v>256</v>
      </c>
      <c r="LPC77" s="66" t="s">
        <v>220</v>
      </c>
      <c r="LPD77" s="66" t="s">
        <v>100</v>
      </c>
      <c r="LPE77" s="33" t="s">
        <v>105</v>
      </c>
      <c r="LPF77" s="66" t="s">
        <v>224</v>
      </c>
      <c r="LPG77" s="73">
        <v>11968</v>
      </c>
      <c r="LPH77" s="74" t="s">
        <v>243</v>
      </c>
      <c r="LPI77" s="75">
        <v>89</v>
      </c>
      <c r="LPJ77" s="66" t="s">
        <v>256</v>
      </c>
      <c r="LPK77" s="66" t="s">
        <v>220</v>
      </c>
      <c r="LPL77" s="66" t="s">
        <v>100</v>
      </c>
      <c r="LPM77" s="33" t="s">
        <v>105</v>
      </c>
      <c r="LPN77" s="66" t="s">
        <v>224</v>
      </c>
      <c r="LPO77" s="73">
        <v>11968</v>
      </c>
      <c r="LPP77" s="74" t="s">
        <v>243</v>
      </c>
      <c r="LPQ77" s="75">
        <v>89</v>
      </c>
      <c r="LPR77" s="66" t="s">
        <v>256</v>
      </c>
      <c r="LPS77" s="66" t="s">
        <v>220</v>
      </c>
      <c r="LPT77" s="66" t="s">
        <v>100</v>
      </c>
      <c r="LPU77" s="33" t="s">
        <v>105</v>
      </c>
      <c r="LPV77" s="66" t="s">
        <v>224</v>
      </c>
      <c r="LPW77" s="73">
        <v>11968</v>
      </c>
      <c r="LPX77" s="74" t="s">
        <v>243</v>
      </c>
      <c r="LPY77" s="75">
        <v>89</v>
      </c>
      <c r="LPZ77" s="66" t="s">
        <v>256</v>
      </c>
      <c r="LQA77" s="66" t="s">
        <v>220</v>
      </c>
      <c r="LQB77" s="66" t="s">
        <v>100</v>
      </c>
      <c r="LQC77" s="33" t="s">
        <v>105</v>
      </c>
      <c r="LQD77" s="66" t="s">
        <v>224</v>
      </c>
      <c r="LQE77" s="73">
        <v>11968</v>
      </c>
      <c r="LQF77" s="74" t="s">
        <v>243</v>
      </c>
      <c r="LQG77" s="75">
        <v>89</v>
      </c>
      <c r="LQH77" s="66" t="s">
        <v>256</v>
      </c>
      <c r="LQI77" s="66" t="s">
        <v>220</v>
      </c>
      <c r="LQJ77" s="66" t="s">
        <v>100</v>
      </c>
      <c r="LQK77" s="33" t="s">
        <v>105</v>
      </c>
      <c r="LQL77" s="66" t="s">
        <v>224</v>
      </c>
      <c r="LQM77" s="73">
        <v>11968</v>
      </c>
      <c r="LQN77" s="74" t="s">
        <v>243</v>
      </c>
      <c r="LQO77" s="75">
        <v>89</v>
      </c>
      <c r="LQP77" s="66" t="s">
        <v>256</v>
      </c>
      <c r="LQQ77" s="66" t="s">
        <v>220</v>
      </c>
      <c r="LQR77" s="66" t="s">
        <v>100</v>
      </c>
      <c r="LQS77" s="33" t="s">
        <v>105</v>
      </c>
      <c r="LQT77" s="66" t="s">
        <v>224</v>
      </c>
      <c r="LQU77" s="73">
        <v>11968</v>
      </c>
      <c r="LQV77" s="74" t="s">
        <v>243</v>
      </c>
      <c r="LQW77" s="75">
        <v>89</v>
      </c>
      <c r="LQX77" s="66" t="s">
        <v>256</v>
      </c>
      <c r="LQY77" s="66" t="s">
        <v>220</v>
      </c>
      <c r="LQZ77" s="66" t="s">
        <v>100</v>
      </c>
      <c r="LRA77" s="33" t="s">
        <v>105</v>
      </c>
      <c r="LRB77" s="66" t="s">
        <v>224</v>
      </c>
      <c r="LRC77" s="73">
        <v>11968</v>
      </c>
      <c r="LRD77" s="74" t="s">
        <v>243</v>
      </c>
      <c r="LRE77" s="75">
        <v>89</v>
      </c>
      <c r="LRF77" s="66" t="s">
        <v>256</v>
      </c>
      <c r="LRG77" s="66" t="s">
        <v>220</v>
      </c>
      <c r="LRH77" s="66" t="s">
        <v>100</v>
      </c>
      <c r="LRI77" s="33" t="s">
        <v>105</v>
      </c>
      <c r="LRJ77" s="66" t="s">
        <v>224</v>
      </c>
      <c r="LRK77" s="73">
        <v>11968</v>
      </c>
      <c r="LRL77" s="74" t="s">
        <v>243</v>
      </c>
      <c r="LRM77" s="75">
        <v>89</v>
      </c>
      <c r="LRN77" s="66" t="s">
        <v>256</v>
      </c>
      <c r="LRO77" s="66" t="s">
        <v>220</v>
      </c>
      <c r="LRP77" s="66" t="s">
        <v>100</v>
      </c>
      <c r="LRQ77" s="33" t="s">
        <v>105</v>
      </c>
      <c r="LRR77" s="66" t="s">
        <v>224</v>
      </c>
      <c r="LRS77" s="73">
        <v>11968</v>
      </c>
      <c r="LRT77" s="74" t="s">
        <v>243</v>
      </c>
      <c r="LRU77" s="75">
        <v>89</v>
      </c>
      <c r="LRV77" s="66" t="s">
        <v>256</v>
      </c>
      <c r="LRW77" s="66" t="s">
        <v>220</v>
      </c>
      <c r="LRX77" s="66" t="s">
        <v>100</v>
      </c>
      <c r="LRY77" s="33" t="s">
        <v>105</v>
      </c>
      <c r="LRZ77" s="66" t="s">
        <v>224</v>
      </c>
      <c r="LSA77" s="73">
        <v>11968</v>
      </c>
      <c r="LSB77" s="74" t="s">
        <v>243</v>
      </c>
      <c r="LSC77" s="75">
        <v>89</v>
      </c>
      <c r="LSD77" s="66" t="s">
        <v>256</v>
      </c>
      <c r="LSE77" s="66" t="s">
        <v>220</v>
      </c>
      <c r="LSF77" s="66" t="s">
        <v>100</v>
      </c>
      <c r="LSG77" s="33" t="s">
        <v>105</v>
      </c>
      <c r="LSH77" s="66" t="s">
        <v>224</v>
      </c>
      <c r="LSI77" s="73">
        <v>11968</v>
      </c>
      <c r="LSJ77" s="74" t="s">
        <v>243</v>
      </c>
      <c r="LSK77" s="75">
        <v>89</v>
      </c>
      <c r="LSL77" s="66" t="s">
        <v>256</v>
      </c>
      <c r="LSM77" s="66" t="s">
        <v>220</v>
      </c>
      <c r="LSN77" s="66" t="s">
        <v>100</v>
      </c>
      <c r="LSO77" s="33" t="s">
        <v>105</v>
      </c>
      <c r="LSP77" s="66" t="s">
        <v>224</v>
      </c>
      <c r="LSQ77" s="73">
        <v>11968</v>
      </c>
      <c r="LSR77" s="74" t="s">
        <v>243</v>
      </c>
      <c r="LSS77" s="75">
        <v>89</v>
      </c>
      <c r="LST77" s="66" t="s">
        <v>256</v>
      </c>
      <c r="LSU77" s="66" t="s">
        <v>220</v>
      </c>
      <c r="LSV77" s="66" t="s">
        <v>100</v>
      </c>
      <c r="LSW77" s="33" t="s">
        <v>105</v>
      </c>
      <c r="LSX77" s="66" t="s">
        <v>224</v>
      </c>
      <c r="LSY77" s="73">
        <v>11968</v>
      </c>
      <c r="LSZ77" s="74" t="s">
        <v>243</v>
      </c>
      <c r="LTA77" s="75">
        <v>89</v>
      </c>
      <c r="LTB77" s="66" t="s">
        <v>256</v>
      </c>
      <c r="LTC77" s="66" t="s">
        <v>220</v>
      </c>
      <c r="LTD77" s="66" t="s">
        <v>100</v>
      </c>
      <c r="LTE77" s="33" t="s">
        <v>105</v>
      </c>
      <c r="LTF77" s="66" t="s">
        <v>224</v>
      </c>
      <c r="LTG77" s="73">
        <v>11968</v>
      </c>
      <c r="LTH77" s="74" t="s">
        <v>243</v>
      </c>
      <c r="LTI77" s="75">
        <v>89</v>
      </c>
      <c r="LTJ77" s="66" t="s">
        <v>256</v>
      </c>
      <c r="LTK77" s="66" t="s">
        <v>220</v>
      </c>
      <c r="LTL77" s="66" t="s">
        <v>100</v>
      </c>
      <c r="LTM77" s="33" t="s">
        <v>105</v>
      </c>
      <c r="LTN77" s="66" t="s">
        <v>224</v>
      </c>
      <c r="LTO77" s="73">
        <v>11968</v>
      </c>
      <c r="LTP77" s="74" t="s">
        <v>243</v>
      </c>
      <c r="LTQ77" s="75">
        <v>89</v>
      </c>
      <c r="LTR77" s="66" t="s">
        <v>256</v>
      </c>
      <c r="LTS77" s="66" t="s">
        <v>220</v>
      </c>
      <c r="LTT77" s="66" t="s">
        <v>100</v>
      </c>
      <c r="LTU77" s="33" t="s">
        <v>105</v>
      </c>
      <c r="LTV77" s="66" t="s">
        <v>224</v>
      </c>
      <c r="LTW77" s="73">
        <v>11968</v>
      </c>
      <c r="LTX77" s="74" t="s">
        <v>243</v>
      </c>
      <c r="LTY77" s="75">
        <v>89</v>
      </c>
      <c r="LTZ77" s="66" t="s">
        <v>256</v>
      </c>
      <c r="LUA77" s="66" t="s">
        <v>220</v>
      </c>
      <c r="LUB77" s="66" t="s">
        <v>100</v>
      </c>
      <c r="LUC77" s="33" t="s">
        <v>105</v>
      </c>
      <c r="LUD77" s="66" t="s">
        <v>224</v>
      </c>
      <c r="LUE77" s="73">
        <v>11968</v>
      </c>
      <c r="LUF77" s="74" t="s">
        <v>243</v>
      </c>
      <c r="LUG77" s="75">
        <v>89</v>
      </c>
      <c r="LUH77" s="66" t="s">
        <v>256</v>
      </c>
      <c r="LUI77" s="66" t="s">
        <v>220</v>
      </c>
      <c r="LUJ77" s="66" t="s">
        <v>100</v>
      </c>
      <c r="LUK77" s="33" t="s">
        <v>105</v>
      </c>
      <c r="LUL77" s="66" t="s">
        <v>224</v>
      </c>
      <c r="LUM77" s="73">
        <v>11968</v>
      </c>
      <c r="LUN77" s="74" t="s">
        <v>243</v>
      </c>
      <c r="LUO77" s="75">
        <v>89</v>
      </c>
      <c r="LUP77" s="66" t="s">
        <v>256</v>
      </c>
      <c r="LUQ77" s="66" t="s">
        <v>220</v>
      </c>
      <c r="LUR77" s="66" t="s">
        <v>100</v>
      </c>
      <c r="LUS77" s="33" t="s">
        <v>105</v>
      </c>
      <c r="LUT77" s="66" t="s">
        <v>224</v>
      </c>
      <c r="LUU77" s="73">
        <v>11968</v>
      </c>
      <c r="LUV77" s="74" t="s">
        <v>243</v>
      </c>
      <c r="LUW77" s="75">
        <v>89</v>
      </c>
      <c r="LUX77" s="66" t="s">
        <v>256</v>
      </c>
      <c r="LUY77" s="66" t="s">
        <v>220</v>
      </c>
      <c r="LUZ77" s="66" t="s">
        <v>100</v>
      </c>
      <c r="LVA77" s="33" t="s">
        <v>105</v>
      </c>
      <c r="LVB77" s="66" t="s">
        <v>224</v>
      </c>
      <c r="LVC77" s="73">
        <v>11968</v>
      </c>
      <c r="LVD77" s="74" t="s">
        <v>243</v>
      </c>
      <c r="LVE77" s="75">
        <v>89</v>
      </c>
      <c r="LVF77" s="66" t="s">
        <v>256</v>
      </c>
      <c r="LVG77" s="66" t="s">
        <v>220</v>
      </c>
      <c r="LVH77" s="66" t="s">
        <v>100</v>
      </c>
      <c r="LVI77" s="33" t="s">
        <v>105</v>
      </c>
      <c r="LVJ77" s="66" t="s">
        <v>224</v>
      </c>
      <c r="LVK77" s="73">
        <v>11968</v>
      </c>
      <c r="LVL77" s="74" t="s">
        <v>243</v>
      </c>
      <c r="LVM77" s="75">
        <v>89</v>
      </c>
      <c r="LVN77" s="66" t="s">
        <v>256</v>
      </c>
      <c r="LVO77" s="66" t="s">
        <v>220</v>
      </c>
      <c r="LVP77" s="66" t="s">
        <v>100</v>
      </c>
      <c r="LVQ77" s="33" t="s">
        <v>105</v>
      </c>
      <c r="LVR77" s="66" t="s">
        <v>224</v>
      </c>
      <c r="LVS77" s="73">
        <v>11968</v>
      </c>
      <c r="LVT77" s="74" t="s">
        <v>243</v>
      </c>
      <c r="LVU77" s="75">
        <v>89</v>
      </c>
      <c r="LVV77" s="66" t="s">
        <v>256</v>
      </c>
      <c r="LVW77" s="66" t="s">
        <v>220</v>
      </c>
      <c r="LVX77" s="66" t="s">
        <v>100</v>
      </c>
      <c r="LVY77" s="33" t="s">
        <v>105</v>
      </c>
      <c r="LVZ77" s="66" t="s">
        <v>224</v>
      </c>
      <c r="LWA77" s="73">
        <v>11968</v>
      </c>
      <c r="LWB77" s="74" t="s">
        <v>243</v>
      </c>
      <c r="LWC77" s="75">
        <v>89</v>
      </c>
      <c r="LWD77" s="66" t="s">
        <v>256</v>
      </c>
      <c r="LWE77" s="66" t="s">
        <v>220</v>
      </c>
      <c r="LWF77" s="66" t="s">
        <v>100</v>
      </c>
      <c r="LWG77" s="33" t="s">
        <v>105</v>
      </c>
      <c r="LWH77" s="66" t="s">
        <v>224</v>
      </c>
      <c r="LWI77" s="73">
        <v>11968</v>
      </c>
      <c r="LWJ77" s="74" t="s">
        <v>243</v>
      </c>
      <c r="LWK77" s="75">
        <v>89</v>
      </c>
      <c r="LWL77" s="66" t="s">
        <v>256</v>
      </c>
      <c r="LWM77" s="66" t="s">
        <v>220</v>
      </c>
      <c r="LWN77" s="66" t="s">
        <v>100</v>
      </c>
      <c r="LWO77" s="33" t="s">
        <v>105</v>
      </c>
      <c r="LWP77" s="66" t="s">
        <v>224</v>
      </c>
      <c r="LWQ77" s="73">
        <v>11968</v>
      </c>
      <c r="LWR77" s="74" t="s">
        <v>243</v>
      </c>
      <c r="LWS77" s="75">
        <v>89</v>
      </c>
      <c r="LWT77" s="66" t="s">
        <v>256</v>
      </c>
      <c r="LWU77" s="66" t="s">
        <v>220</v>
      </c>
      <c r="LWV77" s="66" t="s">
        <v>100</v>
      </c>
      <c r="LWW77" s="33" t="s">
        <v>105</v>
      </c>
      <c r="LWX77" s="66" t="s">
        <v>224</v>
      </c>
      <c r="LWY77" s="73">
        <v>11968</v>
      </c>
      <c r="LWZ77" s="74" t="s">
        <v>243</v>
      </c>
      <c r="LXA77" s="75">
        <v>89</v>
      </c>
      <c r="LXB77" s="66" t="s">
        <v>256</v>
      </c>
      <c r="LXC77" s="66" t="s">
        <v>220</v>
      </c>
      <c r="LXD77" s="66" t="s">
        <v>100</v>
      </c>
      <c r="LXE77" s="33" t="s">
        <v>105</v>
      </c>
      <c r="LXF77" s="66" t="s">
        <v>224</v>
      </c>
      <c r="LXG77" s="73">
        <v>11968</v>
      </c>
      <c r="LXH77" s="74" t="s">
        <v>243</v>
      </c>
      <c r="LXI77" s="75">
        <v>89</v>
      </c>
      <c r="LXJ77" s="66" t="s">
        <v>256</v>
      </c>
      <c r="LXK77" s="66" t="s">
        <v>220</v>
      </c>
      <c r="LXL77" s="66" t="s">
        <v>100</v>
      </c>
      <c r="LXM77" s="33" t="s">
        <v>105</v>
      </c>
      <c r="LXN77" s="66" t="s">
        <v>224</v>
      </c>
      <c r="LXO77" s="73">
        <v>11968</v>
      </c>
      <c r="LXP77" s="74" t="s">
        <v>243</v>
      </c>
      <c r="LXQ77" s="75">
        <v>89</v>
      </c>
      <c r="LXR77" s="66" t="s">
        <v>256</v>
      </c>
      <c r="LXS77" s="66" t="s">
        <v>220</v>
      </c>
      <c r="LXT77" s="66" t="s">
        <v>100</v>
      </c>
      <c r="LXU77" s="33" t="s">
        <v>105</v>
      </c>
      <c r="LXV77" s="66" t="s">
        <v>224</v>
      </c>
      <c r="LXW77" s="73">
        <v>11968</v>
      </c>
      <c r="LXX77" s="74" t="s">
        <v>243</v>
      </c>
      <c r="LXY77" s="75">
        <v>89</v>
      </c>
      <c r="LXZ77" s="66" t="s">
        <v>256</v>
      </c>
      <c r="LYA77" s="66" t="s">
        <v>220</v>
      </c>
      <c r="LYB77" s="66" t="s">
        <v>100</v>
      </c>
      <c r="LYC77" s="33" t="s">
        <v>105</v>
      </c>
      <c r="LYD77" s="66" t="s">
        <v>224</v>
      </c>
      <c r="LYE77" s="73">
        <v>11968</v>
      </c>
      <c r="LYF77" s="74" t="s">
        <v>243</v>
      </c>
      <c r="LYG77" s="75">
        <v>89</v>
      </c>
      <c r="LYH77" s="66" t="s">
        <v>256</v>
      </c>
      <c r="LYI77" s="66" t="s">
        <v>220</v>
      </c>
      <c r="LYJ77" s="66" t="s">
        <v>100</v>
      </c>
      <c r="LYK77" s="33" t="s">
        <v>105</v>
      </c>
      <c r="LYL77" s="66" t="s">
        <v>224</v>
      </c>
      <c r="LYM77" s="73">
        <v>11968</v>
      </c>
      <c r="LYN77" s="74" t="s">
        <v>243</v>
      </c>
      <c r="LYO77" s="75">
        <v>89</v>
      </c>
      <c r="LYP77" s="66" t="s">
        <v>256</v>
      </c>
      <c r="LYQ77" s="66" t="s">
        <v>220</v>
      </c>
      <c r="LYR77" s="66" t="s">
        <v>100</v>
      </c>
      <c r="LYS77" s="33" t="s">
        <v>105</v>
      </c>
      <c r="LYT77" s="66" t="s">
        <v>224</v>
      </c>
      <c r="LYU77" s="73">
        <v>11968</v>
      </c>
      <c r="LYV77" s="74" t="s">
        <v>243</v>
      </c>
      <c r="LYW77" s="75">
        <v>89</v>
      </c>
      <c r="LYX77" s="66" t="s">
        <v>256</v>
      </c>
      <c r="LYY77" s="66" t="s">
        <v>220</v>
      </c>
      <c r="LYZ77" s="66" t="s">
        <v>100</v>
      </c>
      <c r="LZA77" s="33" t="s">
        <v>105</v>
      </c>
      <c r="LZB77" s="66" t="s">
        <v>224</v>
      </c>
      <c r="LZC77" s="73">
        <v>11968</v>
      </c>
      <c r="LZD77" s="74" t="s">
        <v>243</v>
      </c>
      <c r="LZE77" s="75">
        <v>89</v>
      </c>
      <c r="LZF77" s="66" t="s">
        <v>256</v>
      </c>
      <c r="LZG77" s="66" t="s">
        <v>220</v>
      </c>
      <c r="LZH77" s="66" t="s">
        <v>100</v>
      </c>
      <c r="LZI77" s="33" t="s">
        <v>105</v>
      </c>
      <c r="LZJ77" s="66" t="s">
        <v>224</v>
      </c>
      <c r="LZK77" s="73">
        <v>11968</v>
      </c>
      <c r="LZL77" s="74" t="s">
        <v>243</v>
      </c>
      <c r="LZM77" s="75">
        <v>89</v>
      </c>
      <c r="LZN77" s="66" t="s">
        <v>256</v>
      </c>
      <c r="LZO77" s="66" t="s">
        <v>220</v>
      </c>
      <c r="LZP77" s="66" t="s">
        <v>100</v>
      </c>
      <c r="LZQ77" s="33" t="s">
        <v>105</v>
      </c>
      <c r="LZR77" s="66" t="s">
        <v>224</v>
      </c>
      <c r="LZS77" s="73">
        <v>11968</v>
      </c>
      <c r="LZT77" s="74" t="s">
        <v>243</v>
      </c>
      <c r="LZU77" s="75">
        <v>89</v>
      </c>
      <c r="LZV77" s="66" t="s">
        <v>256</v>
      </c>
      <c r="LZW77" s="66" t="s">
        <v>220</v>
      </c>
      <c r="LZX77" s="66" t="s">
        <v>100</v>
      </c>
      <c r="LZY77" s="33" t="s">
        <v>105</v>
      </c>
      <c r="LZZ77" s="66" t="s">
        <v>224</v>
      </c>
      <c r="MAA77" s="73">
        <v>11968</v>
      </c>
      <c r="MAB77" s="74" t="s">
        <v>243</v>
      </c>
      <c r="MAC77" s="75">
        <v>89</v>
      </c>
      <c r="MAD77" s="66" t="s">
        <v>256</v>
      </c>
      <c r="MAE77" s="66" t="s">
        <v>220</v>
      </c>
      <c r="MAF77" s="66" t="s">
        <v>100</v>
      </c>
      <c r="MAG77" s="33" t="s">
        <v>105</v>
      </c>
      <c r="MAH77" s="66" t="s">
        <v>224</v>
      </c>
      <c r="MAI77" s="73">
        <v>11968</v>
      </c>
      <c r="MAJ77" s="74" t="s">
        <v>243</v>
      </c>
      <c r="MAK77" s="75">
        <v>89</v>
      </c>
      <c r="MAL77" s="66" t="s">
        <v>256</v>
      </c>
      <c r="MAM77" s="66" t="s">
        <v>220</v>
      </c>
      <c r="MAN77" s="66" t="s">
        <v>100</v>
      </c>
      <c r="MAO77" s="33" t="s">
        <v>105</v>
      </c>
      <c r="MAP77" s="66" t="s">
        <v>224</v>
      </c>
      <c r="MAQ77" s="73">
        <v>11968</v>
      </c>
      <c r="MAR77" s="74" t="s">
        <v>243</v>
      </c>
      <c r="MAS77" s="75">
        <v>89</v>
      </c>
      <c r="MAT77" s="66" t="s">
        <v>256</v>
      </c>
      <c r="MAU77" s="66" t="s">
        <v>220</v>
      </c>
      <c r="MAV77" s="66" t="s">
        <v>100</v>
      </c>
      <c r="MAW77" s="33" t="s">
        <v>105</v>
      </c>
      <c r="MAX77" s="66" t="s">
        <v>224</v>
      </c>
      <c r="MAY77" s="73">
        <v>11968</v>
      </c>
      <c r="MAZ77" s="74" t="s">
        <v>243</v>
      </c>
      <c r="MBA77" s="75">
        <v>89</v>
      </c>
      <c r="MBB77" s="66" t="s">
        <v>256</v>
      </c>
      <c r="MBC77" s="66" t="s">
        <v>220</v>
      </c>
      <c r="MBD77" s="66" t="s">
        <v>100</v>
      </c>
      <c r="MBE77" s="33" t="s">
        <v>105</v>
      </c>
      <c r="MBF77" s="66" t="s">
        <v>224</v>
      </c>
      <c r="MBG77" s="73">
        <v>11968</v>
      </c>
      <c r="MBH77" s="74" t="s">
        <v>243</v>
      </c>
      <c r="MBI77" s="75">
        <v>89</v>
      </c>
      <c r="MBJ77" s="66" t="s">
        <v>256</v>
      </c>
      <c r="MBK77" s="66" t="s">
        <v>220</v>
      </c>
      <c r="MBL77" s="66" t="s">
        <v>100</v>
      </c>
      <c r="MBM77" s="33" t="s">
        <v>105</v>
      </c>
      <c r="MBN77" s="66" t="s">
        <v>224</v>
      </c>
      <c r="MBO77" s="73">
        <v>11968</v>
      </c>
      <c r="MBP77" s="74" t="s">
        <v>243</v>
      </c>
      <c r="MBQ77" s="75">
        <v>89</v>
      </c>
      <c r="MBR77" s="66" t="s">
        <v>256</v>
      </c>
      <c r="MBS77" s="66" t="s">
        <v>220</v>
      </c>
      <c r="MBT77" s="66" t="s">
        <v>100</v>
      </c>
      <c r="MBU77" s="33" t="s">
        <v>105</v>
      </c>
      <c r="MBV77" s="66" t="s">
        <v>224</v>
      </c>
      <c r="MBW77" s="73">
        <v>11968</v>
      </c>
      <c r="MBX77" s="74" t="s">
        <v>243</v>
      </c>
      <c r="MBY77" s="75">
        <v>89</v>
      </c>
      <c r="MBZ77" s="66" t="s">
        <v>256</v>
      </c>
      <c r="MCA77" s="66" t="s">
        <v>220</v>
      </c>
      <c r="MCB77" s="66" t="s">
        <v>100</v>
      </c>
      <c r="MCC77" s="33" t="s">
        <v>105</v>
      </c>
      <c r="MCD77" s="66" t="s">
        <v>224</v>
      </c>
      <c r="MCE77" s="73">
        <v>11968</v>
      </c>
      <c r="MCF77" s="74" t="s">
        <v>243</v>
      </c>
      <c r="MCG77" s="75">
        <v>89</v>
      </c>
      <c r="MCH77" s="66" t="s">
        <v>256</v>
      </c>
      <c r="MCI77" s="66" t="s">
        <v>220</v>
      </c>
      <c r="MCJ77" s="66" t="s">
        <v>100</v>
      </c>
      <c r="MCK77" s="33" t="s">
        <v>105</v>
      </c>
      <c r="MCL77" s="66" t="s">
        <v>224</v>
      </c>
      <c r="MCM77" s="73">
        <v>11968</v>
      </c>
      <c r="MCN77" s="74" t="s">
        <v>243</v>
      </c>
      <c r="MCO77" s="75">
        <v>89</v>
      </c>
      <c r="MCP77" s="66" t="s">
        <v>256</v>
      </c>
      <c r="MCQ77" s="66" t="s">
        <v>220</v>
      </c>
      <c r="MCR77" s="66" t="s">
        <v>100</v>
      </c>
      <c r="MCS77" s="33" t="s">
        <v>105</v>
      </c>
      <c r="MCT77" s="66" t="s">
        <v>224</v>
      </c>
      <c r="MCU77" s="73">
        <v>11968</v>
      </c>
      <c r="MCV77" s="74" t="s">
        <v>243</v>
      </c>
      <c r="MCW77" s="75">
        <v>89</v>
      </c>
      <c r="MCX77" s="66" t="s">
        <v>256</v>
      </c>
      <c r="MCY77" s="66" t="s">
        <v>220</v>
      </c>
      <c r="MCZ77" s="66" t="s">
        <v>100</v>
      </c>
      <c r="MDA77" s="33" t="s">
        <v>105</v>
      </c>
      <c r="MDB77" s="66" t="s">
        <v>224</v>
      </c>
      <c r="MDC77" s="73">
        <v>11968</v>
      </c>
      <c r="MDD77" s="74" t="s">
        <v>243</v>
      </c>
      <c r="MDE77" s="75">
        <v>89</v>
      </c>
      <c r="MDF77" s="66" t="s">
        <v>256</v>
      </c>
      <c r="MDG77" s="66" t="s">
        <v>220</v>
      </c>
      <c r="MDH77" s="66" t="s">
        <v>100</v>
      </c>
      <c r="MDI77" s="33" t="s">
        <v>105</v>
      </c>
      <c r="MDJ77" s="66" t="s">
        <v>224</v>
      </c>
      <c r="MDK77" s="73">
        <v>11968</v>
      </c>
      <c r="MDL77" s="74" t="s">
        <v>243</v>
      </c>
      <c r="MDM77" s="75">
        <v>89</v>
      </c>
      <c r="MDN77" s="66" t="s">
        <v>256</v>
      </c>
      <c r="MDO77" s="66" t="s">
        <v>220</v>
      </c>
      <c r="MDP77" s="66" t="s">
        <v>100</v>
      </c>
      <c r="MDQ77" s="33" t="s">
        <v>105</v>
      </c>
      <c r="MDR77" s="66" t="s">
        <v>224</v>
      </c>
      <c r="MDS77" s="73">
        <v>11968</v>
      </c>
      <c r="MDT77" s="74" t="s">
        <v>243</v>
      </c>
      <c r="MDU77" s="75">
        <v>89</v>
      </c>
      <c r="MDV77" s="66" t="s">
        <v>256</v>
      </c>
      <c r="MDW77" s="66" t="s">
        <v>220</v>
      </c>
      <c r="MDX77" s="66" t="s">
        <v>100</v>
      </c>
      <c r="MDY77" s="33" t="s">
        <v>105</v>
      </c>
      <c r="MDZ77" s="66" t="s">
        <v>224</v>
      </c>
      <c r="MEA77" s="73">
        <v>11968</v>
      </c>
      <c r="MEB77" s="74" t="s">
        <v>243</v>
      </c>
      <c r="MEC77" s="75">
        <v>89</v>
      </c>
      <c r="MED77" s="66" t="s">
        <v>256</v>
      </c>
      <c r="MEE77" s="66" t="s">
        <v>220</v>
      </c>
      <c r="MEF77" s="66" t="s">
        <v>100</v>
      </c>
      <c r="MEG77" s="33" t="s">
        <v>105</v>
      </c>
      <c r="MEH77" s="66" t="s">
        <v>224</v>
      </c>
      <c r="MEI77" s="73">
        <v>11968</v>
      </c>
      <c r="MEJ77" s="74" t="s">
        <v>243</v>
      </c>
      <c r="MEK77" s="75">
        <v>89</v>
      </c>
      <c r="MEL77" s="66" t="s">
        <v>256</v>
      </c>
      <c r="MEM77" s="66" t="s">
        <v>220</v>
      </c>
      <c r="MEN77" s="66" t="s">
        <v>100</v>
      </c>
      <c r="MEO77" s="33" t="s">
        <v>105</v>
      </c>
      <c r="MEP77" s="66" t="s">
        <v>224</v>
      </c>
      <c r="MEQ77" s="73">
        <v>11968</v>
      </c>
      <c r="MER77" s="74" t="s">
        <v>243</v>
      </c>
      <c r="MES77" s="75">
        <v>89</v>
      </c>
      <c r="MET77" s="66" t="s">
        <v>256</v>
      </c>
      <c r="MEU77" s="66" t="s">
        <v>220</v>
      </c>
      <c r="MEV77" s="66" t="s">
        <v>100</v>
      </c>
      <c r="MEW77" s="33" t="s">
        <v>105</v>
      </c>
      <c r="MEX77" s="66" t="s">
        <v>224</v>
      </c>
      <c r="MEY77" s="73">
        <v>11968</v>
      </c>
      <c r="MEZ77" s="74" t="s">
        <v>243</v>
      </c>
      <c r="MFA77" s="75">
        <v>89</v>
      </c>
      <c r="MFB77" s="66" t="s">
        <v>256</v>
      </c>
      <c r="MFC77" s="66" t="s">
        <v>220</v>
      </c>
      <c r="MFD77" s="66" t="s">
        <v>100</v>
      </c>
      <c r="MFE77" s="33" t="s">
        <v>105</v>
      </c>
      <c r="MFF77" s="66" t="s">
        <v>224</v>
      </c>
      <c r="MFG77" s="73">
        <v>11968</v>
      </c>
      <c r="MFH77" s="74" t="s">
        <v>243</v>
      </c>
      <c r="MFI77" s="75">
        <v>89</v>
      </c>
      <c r="MFJ77" s="66" t="s">
        <v>256</v>
      </c>
      <c r="MFK77" s="66" t="s">
        <v>220</v>
      </c>
      <c r="MFL77" s="66" t="s">
        <v>100</v>
      </c>
      <c r="MFM77" s="33" t="s">
        <v>105</v>
      </c>
      <c r="MFN77" s="66" t="s">
        <v>224</v>
      </c>
      <c r="MFO77" s="73">
        <v>11968</v>
      </c>
      <c r="MFP77" s="74" t="s">
        <v>243</v>
      </c>
      <c r="MFQ77" s="75">
        <v>89</v>
      </c>
      <c r="MFR77" s="66" t="s">
        <v>256</v>
      </c>
      <c r="MFS77" s="66" t="s">
        <v>220</v>
      </c>
      <c r="MFT77" s="66" t="s">
        <v>100</v>
      </c>
      <c r="MFU77" s="33" t="s">
        <v>105</v>
      </c>
      <c r="MFV77" s="66" t="s">
        <v>224</v>
      </c>
      <c r="MFW77" s="73">
        <v>11968</v>
      </c>
      <c r="MFX77" s="74" t="s">
        <v>243</v>
      </c>
      <c r="MFY77" s="75">
        <v>89</v>
      </c>
      <c r="MFZ77" s="66" t="s">
        <v>256</v>
      </c>
      <c r="MGA77" s="66" t="s">
        <v>220</v>
      </c>
      <c r="MGB77" s="66" t="s">
        <v>100</v>
      </c>
      <c r="MGC77" s="33" t="s">
        <v>105</v>
      </c>
      <c r="MGD77" s="66" t="s">
        <v>224</v>
      </c>
      <c r="MGE77" s="73">
        <v>11968</v>
      </c>
      <c r="MGF77" s="74" t="s">
        <v>243</v>
      </c>
      <c r="MGG77" s="75">
        <v>89</v>
      </c>
      <c r="MGH77" s="66" t="s">
        <v>256</v>
      </c>
      <c r="MGI77" s="66" t="s">
        <v>220</v>
      </c>
      <c r="MGJ77" s="66" t="s">
        <v>100</v>
      </c>
      <c r="MGK77" s="33" t="s">
        <v>105</v>
      </c>
      <c r="MGL77" s="66" t="s">
        <v>224</v>
      </c>
      <c r="MGM77" s="73">
        <v>11968</v>
      </c>
      <c r="MGN77" s="74" t="s">
        <v>243</v>
      </c>
      <c r="MGO77" s="75">
        <v>89</v>
      </c>
      <c r="MGP77" s="66" t="s">
        <v>256</v>
      </c>
      <c r="MGQ77" s="66" t="s">
        <v>220</v>
      </c>
      <c r="MGR77" s="66" t="s">
        <v>100</v>
      </c>
      <c r="MGS77" s="33" t="s">
        <v>105</v>
      </c>
      <c r="MGT77" s="66" t="s">
        <v>224</v>
      </c>
      <c r="MGU77" s="73">
        <v>11968</v>
      </c>
      <c r="MGV77" s="74" t="s">
        <v>243</v>
      </c>
      <c r="MGW77" s="75">
        <v>89</v>
      </c>
      <c r="MGX77" s="66" t="s">
        <v>256</v>
      </c>
      <c r="MGY77" s="66" t="s">
        <v>220</v>
      </c>
      <c r="MGZ77" s="66" t="s">
        <v>100</v>
      </c>
      <c r="MHA77" s="33" t="s">
        <v>105</v>
      </c>
      <c r="MHB77" s="66" t="s">
        <v>224</v>
      </c>
      <c r="MHC77" s="73">
        <v>11968</v>
      </c>
      <c r="MHD77" s="74" t="s">
        <v>243</v>
      </c>
      <c r="MHE77" s="75">
        <v>89</v>
      </c>
      <c r="MHF77" s="66" t="s">
        <v>256</v>
      </c>
      <c r="MHG77" s="66" t="s">
        <v>220</v>
      </c>
      <c r="MHH77" s="66" t="s">
        <v>100</v>
      </c>
      <c r="MHI77" s="33" t="s">
        <v>105</v>
      </c>
      <c r="MHJ77" s="66" t="s">
        <v>224</v>
      </c>
      <c r="MHK77" s="73">
        <v>11968</v>
      </c>
      <c r="MHL77" s="74" t="s">
        <v>243</v>
      </c>
      <c r="MHM77" s="75">
        <v>89</v>
      </c>
      <c r="MHN77" s="66" t="s">
        <v>256</v>
      </c>
      <c r="MHO77" s="66" t="s">
        <v>220</v>
      </c>
      <c r="MHP77" s="66" t="s">
        <v>100</v>
      </c>
      <c r="MHQ77" s="33" t="s">
        <v>105</v>
      </c>
      <c r="MHR77" s="66" t="s">
        <v>224</v>
      </c>
      <c r="MHS77" s="73">
        <v>11968</v>
      </c>
      <c r="MHT77" s="74" t="s">
        <v>243</v>
      </c>
      <c r="MHU77" s="75">
        <v>89</v>
      </c>
      <c r="MHV77" s="66" t="s">
        <v>256</v>
      </c>
      <c r="MHW77" s="66" t="s">
        <v>220</v>
      </c>
      <c r="MHX77" s="66" t="s">
        <v>100</v>
      </c>
      <c r="MHY77" s="33" t="s">
        <v>105</v>
      </c>
      <c r="MHZ77" s="66" t="s">
        <v>224</v>
      </c>
      <c r="MIA77" s="73">
        <v>11968</v>
      </c>
      <c r="MIB77" s="74" t="s">
        <v>243</v>
      </c>
      <c r="MIC77" s="75">
        <v>89</v>
      </c>
      <c r="MID77" s="66" t="s">
        <v>256</v>
      </c>
      <c r="MIE77" s="66" t="s">
        <v>220</v>
      </c>
      <c r="MIF77" s="66" t="s">
        <v>100</v>
      </c>
      <c r="MIG77" s="33" t="s">
        <v>105</v>
      </c>
      <c r="MIH77" s="66" t="s">
        <v>224</v>
      </c>
      <c r="MII77" s="73">
        <v>11968</v>
      </c>
      <c r="MIJ77" s="74" t="s">
        <v>243</v>
      </c>
      <c r="MIK77" s="75">
        <v>89</v>
      </c>
      <c r="MIL77" s="66" t="s">
        <v>256</v>
      </c>
      <c r="MIM77" s="66" t="s">
        <v>220</v>
      </c>
      <c r="MIN77" s="66" t="s">
        <v>100</v>
      </c>
      <c r="MIO77" s="33" t="s">
        <v>105</v>
      </c>
      <c r="MIP77" s="66" t="s">
        <v>224</v>
      </c>
      <c r="MIQ77" s="73">
        <v>11968</v>
      </c>
      <c r="MIR77" s="74" t="s">
        <v>243</v>
      </c>
      <c r="MIS77" s="75">
        <v>89</v>
      </c>
      <c r="MIT77" s="66" t="s">
        <v>256</v>
      </c>
      <c r="MIU77" s="66" t="s">
        <v>220</v>
      </c>
      <c r="MIV77" s="66" t="s">
        <v>100</v>
      </c>
      <c r="MIW77" s="33" t="s">
        <v>105</v>
      </c>
      <c r="MIX77" s="66" t="s">
        <v>224</v>
      </c>
      <c r="MIY77" s="73">
        <v>11968</v>
      </c>
      <c r="MIZ77" s="74" t="s">
        <v>243</v>
      </c>
      <c r="MJA77" s="75">
        <v>89</v>
      </c>
      <c r="MJB77" s="66" t="s">
        <v>256</v>
      </c>
      <c r="MJC77" s="66" t="s">
        <v>220</v>
      </c>
      <c r="MJD77" s="66" t="s">
        <v>100</v>
      </c>
      <c r="MJE77" s="33" t="s">
        <v>105</v>
      </c>
      <c r="MJF77" s="66" t="s">
        <v>224</v>
      </c>
      <c r="MJG77" s="73">
        <v>11968</v>
      </c>
      <c r="MJH77" s="74" t="s">
        <v>243</v>
      </c>
      <c r="MJI77" s="75">
        <v>89</v>
      </c>
      <c r="MJJ77" s="66" t="s">
        <v>256</v>
      </c>
      <c r="MJK77" s="66" t="s">
        <v>220</v>
      </c>
      <c r="MJL77" s="66" t="s">
        <v>100</v>
      </c>
      <c r="MJM77" s="33" t="s">
        <v>105</v>
      </c>
      <c r="MJN77" s="66" t="s">
        <v>224</v>
      </c>
      <c r="MJO77" s="73">
        <v>11968</v>
      </c>
      <c r="MJP77" s="74" t="s">
        <v>243</v>
      </c>
      <c r="MJQ77" s="75">
        <v>89</v>
      </c>
      <c r="MJR77" s="66" t="s">
        <v>256</v>
      </c>
      <c r="MJS77" s="66" t="s">
        <v>220</v>
      </c>
      <c r="MJT77" s="66" t="s">
        <v>100</v>
      </c>
      <c r="MJU77" s="33" t="s">
        <v>105</v>
      </c>
      <c r="MJV77" s="66" t="s">
        <v>224</v>
      </c>
      <c r="MJW77" s="73">
        <v>11968</v>
      </c>
      <c r="MJX77" s="74" t="s">
        <v>243</v>
      </c>
      <c r="MJY77" s="75">
        <v>89</v>
      </c>
      <c r="MJZ77" s="66" t="s">
        <v>256</v>
      </c>
      <c r="MKA77" s="66" t="s">
        <v>220</v>
      </c>
      <c r="MKB77" s="66" t="s">
        <v>100</v>
      </c>
      <c r="MKC77" s="33" t="s">
        <v>105</v>
      </c>
      <c r="MKD77" s="66" t="s">
        <v>224</v>
      </c>
      <c r="MKE77" s="73">
        <v>11968</v>
      </c>
      <c r="MKF77" s="74" t="s">
        <v>243</v>
      </c>
      <c r="MKG77" s="75">
        <v>89</v>
      </c>
      <c r="MKH77" s="66" t="s">
        <v>256</v>
      </c>
      <c r="MKI77" s="66" t="s">
        <v>220</v>
      </c>
      <c r="MKJ77" s="66" t="s">
        <v>100</v>
      </c>
      <c r="MKK77" s="33" t="s">
        <v>105</v>
      </c>
      <c r="MKL77" s="66" t="s">
        <v>224</v>
      </c>
      <c r="MKM77" s="73">
        <v>11968</v>
      </c>
      <c r="MKN77" s="74" t="s">
        <v>243</v>
      </c>
      <c r="MKO77" s="75">
        <v>89</v>
      </c>
      <c r="MKP77" s="66" t="s">
        <v>256</v>
      </c>
      <c r="MKQ77" s="66" t="s">
        <v>220</v>
      </c>
      <c r="MKR77" s="66" t="s">
        <v>100</v>
      </c>
      <c r="MKS77" s="33" t="s">
        <v>105</v>
      </c>
      <c r="MKT77" s="66" t="s">
        <v>224</v>
      </c>
      <c r="MKU77" s="73">
        <v>11968</v>
      </c>
      <c r="MKV77" s="74" t="s">
        <v>243</v>
      </c>
      <c r="MKW77" s="75">
        <v>89</v>
      </c>
      <c r="MKX77" s="66" t="s">
        <v>256</v>
      </c>
      <c r="MKY77" s="66" t="s">
        <v>220</v>
      </c>
      <c r="MKZ77" s="66" t="s">
        <v>100</v>
      </c>
      <c r="MLA77" s="33" t="s">
        <v>105</v>
      </c>
      <c r="MLB77" s="66" t="s">
        <v>224</v>
      </c>
      <c r="MLC77" s="73">
        <v>11968</v>
      </c>
      <c r="MLD77" s="74" t="s">
        <v>243</v>
      </c>
      <c r="MLE77" s="75">
        <v>89</v>
      </c>
      <c r="MLF77" s="66" t="s">
        <v>256</v>
      </c>
      <c r="MLG77" s="66" t="s">
        <v>220</v>
      </c>
      <c r="MLH77" s="66" t="s">
        <v>100</v>
      </c>
      <c r="MLI77" s="33" t="s">
        <v>105</v>
      </c>
      <c r="MLJ77" s="66" t="s">
        <v>224</v>
      </c>
      <c r="MLK77" s="73">
        <v>11968</v>
      </c>
      <c r="MLL77" s="74" t="s">
        <v>243</v>
      </c>
      <c r="MLM77" s="75">
        <v>89</v>
      </c>
      <c r="MLN77" s="66" t="s">
        <v>256</v>
      </c>
      <c r="MLO77" s="66" t="s">
        <v>220</v>
      </c>
      <c r="MLP77" s="66" t="s">
        <v>100</v>
      </c>
      <c r="MLQ77" s="33" t="s">
        <v>105</v>
      </c>
      <c r="MLR77" s="66" t="s">
        <v>224</v>
      </c>
      <c r="MLS77" s="73">
        <v>11968</v>
      </c>
      <c r="MLT77" s="74" t="s">
        <v>243</v>
      </c>
      <c r="MLU77" s="75">
        <v>89</v>
      </c>
      <c r="MLV77" s="66" t="s">
        <v>256</v>
      </c>
      <c r="MLW77" s="66" t="s">
        <v>220</v>
      </c>
      <c r="MLX77" s="66" t="s">
        <v>100</v>
      </c>
      <c r="MLY77" s="33" t="s">
        <v>105</v>
      </c>
      <c r="MLZ77" s="66" t="s">
        <v>224</v>
      </c>
      <c r="MMA77" s="73">
        <v>11968</v>
      </c>
      <c r="MMB77" s="74" t="s">
        <v>243</v>
      </c>
      <c r="MMC77" s="75">
        <v>89</v>
      </c>
      <c r="MMD77" s="66" t="s">
        <v>256</v>
      </c>
      <c r="MME77" s="66" t="s">
        <v>220</v>
      </c>
      <c r="MMF77" s="66" t="s">
        <v>100</v>
      </c>
      <c r="MMG77" s="33" t="s">
        <v>105</v>
      </c>
      <c r="MMH77" s="66" t="s">
        <v>224</v>
      </c>
      <c r="MMI77" s="73">
        <v>11968</v>
      </c>
      <c r="MMJ77" s="74" t="s">
        <v>243</v>
      </c>
      <c r="MMK77" s="75">
        <v>89</v>
      </c>
      <c r="MML77" s="66" t="s">
        <v>256</v>
      </c>
      <c r="MMM77" s="66" t="s">
        <v>220</v>
      </c>
      <c r="MMN77" s="66" t="s">
        <v>100</v>
      </c>
      <c r="MMO77" s="33" t="s">
        <v>105</v>
      </c>
      <c r="MMP77" s="66" t="s">
        <v>224</v>
      </c>
      <c r="MMQ77" s="73">
        <v>11968</v>
      </c>
      <c r="MMR77" s="74" t="s">
        <v>243</v>
      </c>
      <c r="MMS77" s="75">
        <v>89</v>
      </c>
      <c r="MMT77" s="66" t="s">
        <v>256</v>
      </c>
      <c r="MMU77" s="66" t="s">
        <v>220</v>
      </c>
      <c r="MMV77" s="66" t="s">
        <v>100</v>
      </c>
      <c r="MMW77" s="33" t="s">
        <v>105</v>
      </c>
      <c r="MMX77" s="66" t="s">
        <v>224</v>
      </c>
      <c r="MMY77" s="73">
        <v>11968</v>
      </c>
      <c r="MMZ77" s="74" t="s">
        <v>243</v>
      </c>
      <c r="MNA77" s="75">
        <v>89</v>
      </c>
      <c r="MNB77" s="66" t="s">
        <v>256</v>
      </c>
      <c r="MNC77" s="66" t="s">
        <v>220</v>
      </c>
      <c r="MND77" s="66" t="s">
        <v>100</v>
      </c>
      <c r="MNE77" s="33" t="s">
        <v>105</v>
      </c>
      <c r="MNF77" s="66" t="s">
        <v>224</v>
      </c>
      <c r="MNG77" s="73">
        <v>11968</v>
      </c>
      <c r="MNH77" s="74" t="s">
        <v>243</v>
      </c>
      <c r="MNI77" s="75">
        <v>89</v>
      </c>
      <c r="MNJ77" s="66" t="s">
        <v>256</v>
      </c>
      <c r="MNK77" s="66" t="s">
        <v>220</v>
      </c>
      <c r="MNL77" s="66" t="s">
        <v>100</v>
      </c>
      <c r="MNM77" s="33" t="s">
        <v>105</v>
      </c>
      <c r="MNN77" s="66" t="s">
        <v>224</v>
      </c>
      <c r="MNO77" s="73">
        <v>11968</v>
      </c>
      <c r="MNP77" s="74" t="s">
        <v>243</v>
      </c>
      <c r="MNQ77" s="75">
        <v>89</v>
      </c>
      <c r="MNR77" s="66" t="s">
        <v>256</v>
      </c>
      <c r="MNS77" s="66" t="s">
        <v>220</v>
      </c>
      <c r="MNT77" s="66" t="s">
        <v>100</v>
      </c>
      <c r="MNU77" s="33" t="s">
        <v>105</v>
      </c>
      <c r="MNV77" s="66" t="s">
        <v>224</v>
      </c>
      <c r="MNW77" s="73">
        <v>11968</v>
      </c>
      <c r="MNX77" s="74" t="s">
        <v>243</v>
      </c>
      <c r="MNY77" s="75">
        <v>89</v>
      </c>
      <c r="MNZ77" s="66" t="s">
        <v>256</v>
      </c>
      <c r="MOA77" s="66" t="s">
        <v>220</v>
      </c>
      <c r="MOB77" s="66" t="s">
        <v>100</v>
      </c>
      <c r="MOC77" s="33" t="s">
        <v>105</v>
      </c>
      <c r="MOD77" s="66" t="s">
        <v>224</v>
      </c>
      <c r="MOE77" s="73">
        <v>11968</v>
      </c>
      <c r="MOF77" s="74" t="s">
        <v>243</v>
      </c>
      <c r="MOG77" s="75">
        <v>89</v>
      </c>
      <c r="MOH77" s="66" t="s">
        <v>256</v>
      </c>
      <c r="MOI77" s="66" t="s">
        <v>220</v>
      </c>
      <c r="MOJ77" s="66" t="s">
        <v>100</v>
      </c>
      <c r="MOK77" s="33" t="s">
        <v>105</v>
      </c>
      <c r="MOL77" s="66" t="s">
        <v>224</v>
      </c>
      <c r="MOM77" s="73">
        <v>11968</v>
      </c>
      <c r="MON77" s="74" t="s">
        <v>243</v>
      </c>
      <c r="MOO77" s="75">
        <v>89</v>
      </c>
      <c r="MOP77" s="66" t="s">
        <v>256</v>
      </c>
      <c r="MOQ77" s="66" t="s">
        <v>220</v>
      </c>
      <c r="MOR77" s="66" t="s">
        <v>100</v>
      </c>
      <c r="MOS77" s="33" t="s">
        <v>105</v>
      </c>
      <c r="MOT77" s="66" t="s">
        <v>224</v>
      </c>
      <c r="MOU77" s="73">
        <v>11968</v>
      </c>
      <c r="MOV77" s="74" t="s">
        <v>243</v>
      </c>
      <c r="MOW77" s="75">
        <v>89</v>
      </c>
      <c r="MOX77" s="66" t="s">
        <v>256</v>
      </c>
      <c r="MOY77" s="66" t="s">
        <v>220</v>
      </c>
      <c r="MOZ77" s="66" t="s">
        <v>100</v>
      </c>
      <c r="MPA77" s="33" t="s">
        <v>105</v>
      </c>
      <c r="MPB77" s="66" t="s">
        <v>224</v>
      </c>
      <c r="MPC77" s="73">
        <v>11968</v>
      </c>
      <c r="MPD77" s="74" t="s">
        <v>243</v>
      </c>
      <c r="MPE77" s="75">
        <v>89</v>
      </c>
      <c r="MPF77" s="66" t="s">
        <v>256</v>
      </c>
      <c r="MPG77" s="66" t="s">
        <v>220</v>
      </c>
      <c r="MPH77" s="66" t="s">
        <v>100</v>
      </c>
      <c r="MPI77" s="33" t="s">
        <v>105</v>
      </c>
      <c r="MPJ77" s="66" t="s">
        <v>224</v>
      </c>
      <c r="MPK77" s="73">
        <v>11968</v>
      </c>
      <c r="MPL77" s="74" t="s">
        <v>243</v>
      </c>
      <c r="MPM77" s="75">
        <v>89</v>
      </c>
      <c r="MPN77" s="66" t="s">
        <v>256</v>
      </c>
      <c r="MPO77" s="66" t="s">
        <v>220</v>
      </c>
      <c r="MPP77" s="66" t="s">
        <v>100</v>
      </c>
      <c r="MPQ77" s="33" t="s">
        <v>105</v>
      </c>
      <c r="MPR77" s="66" t="s">
        <v>224</v>
      </c>
      <c r="MPS77" s="73">
        <v>11968</v>
      </c>
      <c r="MPT77" s="74" t="s">
        <v>243</v>
      </c>
      <c r="MPU77" s="75">
        <v>89</v>
      </c>
      <c r="MPV77" s="66" t="s">
        <v>256</v>
      </c>
      <c r="MPW77" s="66" t="s">
        <v>220</v>
      </c>
      <c r="MPX77" s="66" t="s">
        <v>100</v>
      </c>
      <c r="MPY77" s="33" t="s">
        <v>105</v>
      </c>
      <c r="MPZ77" s="66" t="s">
        <v>224</v>
      </c>
      <c r="MQA77" s="73">
        <v>11968</v>
      </c>
      <c r="MQB77" s="74" t="s">
        <v>243</v>
      </c>
      <c r="MQC77" s="75">
        <v>89</v>
      </c>
      <c r="MQD77" s="66" t="s">
        <v>256</v>
      </c>
      <c r="MQE77" s="66" t="s">
        <v>220</v>
      </c>
      <c r="MQF77" s="66" t="s">
        <v>100</v>
      </c>
      <c r="MQG77" s="33" t="s">
        <v>105</v>
      </c>
      <c r="MQH77" s="66" t="s">
        <v>224</v>
      </c>
      <c r="MQI77" s="73">
        <v>11968</v>
      </c>
      <c r="MQJ77" s="74" t="s">
        <v>243</v>
      </c>
      <c r="MQK77" s="75">
        <v>89</v>
      </c>
      <c r="MQL77" s="66" t="s">
        <v>256</v>
      </c>
      <c r="MQM77" s="66" t="s">
        <v>220</v>
      </c>
      <c r="MQN77" s="66" t="s">
        <v>100</v>
      </c>
      <c r="MQO77" s="33" t="s">
        <v>105</v>
      </c>
      <c r="MQP77" s="66" t="s">
        <v>224</v>
      </c>
      <c r="MQQ77" s="73">
        <v>11968</v>
      </c>
      <c r="MQR77" s="74" t="s">
        <v>243</v>
      </c>
      <c r="MQS77" s="75">
        <v>89</v>
      </c>
      <c r="MQT77" s="66" t="s">
        <v>256</v>
      </c>
      <c r="MQU77" s="66" t="s">
        <v>220</v>
      </c>
      <c r="MQV77" s="66" t="s">
        <v>100</v>
      </c>
      <c r="MQW77" s="33" t="s">
        <v>105</v>
      </c>
      <c r="MQX77" s="66" t="s">
        <v>224</v>
      </c>
      <c r="MQY77" s="73">
        <v>11968</v>
      </c>
      <c r="MQZ77" s="74" t="s">
        <v>243</v>
      </c>
      <c r="MRA77" s="75">
        <v>89</v>
      </c>
      <c r="MRB77" s="66" t="s">
        <v>256</v>
      </c>
      <c r="MRC77" s="66" t="s">
        <v>220</v>
      </c>
      <c r="MRD77" s="66" t="s">
        <v>100</v>
      </c>
      <c r="MRE77" s="33" t="s">
        <v>105</v>
      </c>
      <c r="MRF77" s="66" t="s">
        <v>224</v>
      </c>
      <c r="MRG77" s="73">
        <v>11968</v>
      </c>
      <c r="MRH77" s="74" t="s">
        <v>243</v>
      </c>
      <c r="MRI77" s="75">
        <v>89</v>
      </c>
      <c r="MRJ77" s="66" t="s">
        <v>256</v>
      </c>
      <c r="MRK77" s="66" t="s">
        <v>220</v>
      </c>
      <c r="MRL77" s="66" t="s">
        <v>100</v>
      </c>
      <c r="MRM77" s="33" t="s">
        <v>105</v>
      </c>
      <c r="MRN77" s="66" t="s">
        <v>224</v>
      </c>
      <c r="MRO77" s="73">
        <v>11968</v>
      </c>
      <c r="MRP77" s="74" t="s">
        <v>243</v>
      </c>
      <c r="MRQ77" s="75">
        <v>89</v>
      </c>
      <c r="MRR77" s="66" t="s">
        <v>256</v>
      </c>
      <c r="MRS77" s="66" t="s">
        <v>220</v>
      </c>
      <c r="MRT77" s="66" t="s">
        <v>100</v>
      </c>
      <c r="MRU77" s="33" t="s">
        <v>105</v>
      </c>
      <c r="MRV77" s="66" t="s">
        <v>224</v>
      </c>
      <c r="MRW77" s="73">
        <v>11968</v>
      </c>
      <c r="MRX77" s="74" t="s">
        <v>243</v>
      </c>
      <c r="MRY77" s="75">
        <v>89</v>
      </c>
      <c r="MRZ77" s="66" t="s">
        <v>256</v>
      </c>
      <c r="MSA77" s="66" t="s">
        <v>220</v>
      </c>
      <c r="MSB77" s="66" t="s">
        <v>100</v>
      </c>
      <c r="MSC77" s="33" t="s">
        <v>105</v>
      </c>
      <c r="MSD77" s="66" t="s">
        <v>224</v>
      </c>
      <c r="MSE77" s="73">
        <v>11968</v>
      </c>
      <c r="MSF77" s="74" t="s">
        <v>243</v>
      </c>
      <c r="MSG77" s="75">
        <v>89</v>
      </c>
      <c r="MSH77" s="66" t="s">
        <v>256</v>
      </c>
      <c r="MSI77" s="66" t="s">
        <v>220</v>
      </c>
      <c r="MSJ77" s="66" t="s">
        <v>100</v>
      </c>
      <c r="MSK77" s="33" t="s">
        <v>105</v>
      </c>
      <c r="MSL77" s="66" t="s">
        <v>224</v>
      </c>
      <c r="MSM77" s="73">
        <v>11968</v>
      </c>
      <c r="MSN77" s="74" t="s">
        <v>243</v>
      </c>
      <c r="MSO77" s="75">
        <v>89</v>
      </c>
      <c r="MSP77" s="66" t="s">
        <v>256</v>
      </c>
      <c r="MSQ77" s="66" t="s">
        <v>220</v>
      </c>
      <c r="MSR77" s="66" t="s">
        <v>100</v>
      </c>
      <c r="MSS77" s="33" t="s">
        <v>105</v>
      </c>
      <c r="MST77" s="66" t="s">
        <v>224</v>
      </c>
      <c r="MSU77" s="73">
        <v>11968</v>
      </c>
      <c r="MSV77" s="74" t="s">
        <v>243</v>
      </c>
      <c r="MSW77" s="75">
        <v>89</v>
      </c>
      <c r="MSX77" s="66" t="s">
        <v>256</v>
      </c>
      <c r="MSY77" s="66" t="s">
        <v>220</v>
      </c>
      <c r="MSZ77" s="66" t="s">
        <v>100</v>
      </c>
      <c r="MTA77" s="33" t="s">
        <v>105</v>
      </c>
      <c r="MTB77" s="66" t="s">
        <v>224</v>
      </c>
      <c r="MTC77" s="73">
        <v>11968</v>
      </c>
      <c r="MTD77" s="74" t="s">
        <v>243</v>
      </c>
      <c r="MTE77" s="75">
        <v>89</v>
      </c>
      <c r="MTF77" s="66" t="s">
        <v>256</v>
      </c>
      <c r="MTG77" s="66" t="s">
        <v>220</v>
      </c>
      <c r="MTH77" s="66" t="s">
        <v>100</v>
      </c>
      <c r="MTI77" s="33" t="s">
        <v>105</v>
      </c>
      <c r="MTJ77" s="66" t="s">
        <v>224</v>
      </c>
      <c r="MTK77" s="73">
        <v>11968</v>
      </c>
      <c r="MTL77" s="74" t="s">
        <v>243</v>
      </c>
      <c r="MTM77" s="75">
        <v>89</v>
      </c>
      <c r="MTN77" s="66" t="s">
        <v>256</v>
      </c>
      <c r="MTO77" s="66" t="s">
        <v>220</v>
      </c>
      <c r="MTP77" s="66" t="s">
        <v>100</v>
      </c>
      <c r="MTQ77" s="33" t="s">
        <v>105</v>
      </c>
      <c r="MTR77" s="66" t="s">
        <v>224</v>
      </c>
      <c r="MTS77" s="73">
        <v>11968</v>
      </c>
      <c r="MTT77" s="74" t="s">
        <v>243</v>
      </c>
      <c r="MTU77" s="75">
        <v>89</v>
      </c>
      <c r="MTV77" s="66" t="s">
        <v>256</v>
      </c>
      <c r="MTW77" s="66" t="s">
        <v>220</v>
      </c>
      <c r="MTX77" s="66" t="s">
        <v>100</v>
      </c>
      <c r="MTY77" s="33" t="s">
        <v>105</v>
      </c>
      <c r="MTZ77" s="66" t="s">
        <v>224</v>
      </c>
      <c r="MUA77" s="73">
        <v>11968</v>
      </c>
      <c r="MUB77" s="74" t="s">
        <v>243</v>
      </c>
      <c r="MUC77" s="75">
        <v>89</v>
      </c>
      <c r="MUD77" s="66" t="s">
        <v>256</v>
      </c>
      <c r="MUE77" s="66" t="s">
        <v>220</v>
      </c>
      <c r="MUF77" s="66" t="s">
        <v>100</v>
      </c>
      <c r="MUG77" s="33" t="s">
        <v>105</v>
      </c>
      <c r="MUH77" s="66" t="s">
        <v>224</v>
      </c>
      <c r="MUI77" s="73">
        <v>11968</v>
      </c>
      <c r="MUJ77" s="74" t="s">
        <v>243</v>
      </c>
      <c r="MUK77" s="75">
        <v>89</v>
      </c>
      <c r="MUL77" s="66" t="s">
        <v>256</v>
      </c>
      <c r="MUM77" s="66" t="s">
        <v>220</v>
      </c>
      <c r="MUN77" s="66" t="s">
        <v>100</v>
      </c>
      <c r="MUO77" s="33" t="s">
        <v>105</v>
      </c>
      <c r="MUP77" s="66" t="s">
        <v>224</v>
      </c>
      <c r="MUQ77" s="73">
        <v>11968</v>
      </c>
      <c r="MUR77" s="74" t="s">
        <v>243</v>
      </c>
      <c r="MUS77" s="75">
        <v>89</v>
      </c>
      <c r="MUT77" s="66" t="s">
        <v>256</v>
      </c>
      <c r="MUU77" s="66" t="s">
        <v>220</v>
      </c>
      <c r="MUV77" s="66" t="s">
        <v>100</v>
      </c>
      <c r="MUW77" s="33" t="s">
        <v>105</v>
      </c>
      <c r="MUX77" s="66" t="s">
        <v>224</v>
      </c>
      <c r="MUY77" s="73">
        <v>11968</v>
      </c>
      <c r="MUZ77" s="74" t="s">
        <v>243</v>
      </c>
      <c r="MVA77" s="75">
        <v>89</v>
      </c>
      <c r="MVB77" s="66" t="s">
        <v>256</v>
      </c>
      <c r="MVC77" s="66" t="s">
        <v>220</v>
      </c>
      <c r="MVD77" s="66" t="s">
        <v>100</v>
      </c>
      <c r="MVE77" s="33" t="s">
        <v>105</v>
      </c>
      <c r="MVF77" s="66" t="s">
        <v>224</v>
      </c>
      <c r="MVG77" s="73">
        <v>11968</v>
      </c>
      <c r="MVH77" s="74" t="s">
        <v>243</v>
      </c>
      <c r="MVI77" s="75">
        <v>89</v>
      </c>
      <c r="MVJ77" s="66" t="s">
        <v>256</v>
      </c>
      <c r="MVK77" s="66" t="s">
        <v>220</v>
      </c>
      <c r="MVL77" s="66" t="s">
        <v>100</v>
      </c>
      <c r="MVM77" s="33" t="s">
        <v>105</v>
      </c>
      <c r="MVN77" s="66" t="s">
        <v>224</v>
      </c>
      <c r="MVO77" s="73">
        <v>11968</v>
      </c>
      <c r="MVP77" s="74" t="s">
        <v>243</v>
      </c>
      <c r="MVQ77" s="75">
        <v>89</v>
      </c>
      <c r="MVR77" s="66" t="s">
        <v>256</v>
      </c>
      <c r="MVS77" s="66" t="s">
        <v>220</v>
      </c>
      <c r="MVT77" s="66" t="s">
        <v>100</v>
      </c>
      <c r="MVU77" s="33" t="s">
        <v>105</v>
      </c>
      <c r="MVV77" s="66" t="s">
        <v>224</v>
      </c>
      <c r="MVW77" s="73">
        <v>11968</v>
      </c>
      <c r="MVX77" s="74" t="s">
        <v>243</v>
      </c>
      <c r="MVY77" s="75">
        <v>89</v>
      </c>
      <c r="MVZ77" s="66" t="s">
        <v>256</v>
      </c>
      <c r="MWA77" s="66" t="s">
        <v>220</v>
      </c>
      <c r="MWB77" s="66" t="s">
        <v>100</v>
      </c>
      <c r="MWC77" s="33" t="s">
        <v>105</v>
      </c>
      <c r="MWD77" s="66" t="s">
        <v>224</v>
      </c>
      <c r="MWE77" s="73">
        <v>11968</v>
      </c>
      <c r="MWF77" s="74" t="s">
        <v>243</v>
      </c>
      <c r="MWG77" s="75">
        <v>89</v>
      </c>
      <c r="MWH77" s="66" t="s">
        <v>256</v>
      </c>
      <c r="MWI77" s="66" t="s">
        <v>220</v>
      </c>
      <c r="MWJ77" s="66" t="s">
        <v>100</v>
      </c>
      <c r="MWK77" s="33" t="s">
        <v>105</v>
      </c>
      <c r="MWL77" s="66" t="s">
        <v>224</v>
      </c>
      <c r="MWM77" s="73">
        <v>11968</v>
      </c>
      <c r="MWN77" s="74" t="s">
        <v>243</v>
      </c>
      <c r="MWO77" s="75">
        <v>89</v>
      </c>
      <c r="MWP77" s="66" t="s">
        <v>256</v>
      </c>
      <c r="MWQ77" s="66" t="s">
        <v>220</v>
      </c>
      <c r="MWR77" s="66" t="s">
        <v>100</v>
      </c>
      <c r="MWS77" s="33" t="s">
        <v>105</v>
      </c>
      <c r="MWT77" s="66" t="s">
        <v>224</v>
      </c>
      <c r="MWU77" s="73">
        <v>11968</v>
      </c>
      <c r="MWV77" s="74" t="s">
        <v>243</v>
      </c>
      <c r="MWW77" s="75">
        <v>89</v>
      </c>
      <c r="MWX77" s="66" t="s">
        <v>256</v>
      </c>
      <c r="MWY77" s="66" t="s">
        <v>220</v>
      </c>
      <c r="MWZ77" s="66" t="s">
        <v>100</v>
      </c>
      <c r="MXA77" s="33" t="s">
        <v>105</v>
      </c>
      <c r="MXB77" s="66" t="s">
        <v>224</v>
      </c>
      <c r="MXC77" s="73">
        <v>11968</v>
      </c>
      <c r="MXD77" s="74" t="s">
        <v>243</v>
      </c>
      <c r="MXE77" s="75">
        <v>89</v>
      </c>
      <c r="MXF77" s="66" t="s">
        <v>256</v>
      </c>
      <c r="MXG77" s="66" t="s">
        <v>220</v>
      </c>
      <c r="MXH77" s="66" t="s">
        <v>100</v>
      </c>
      <c r="MXI77" s="33" t="s">
        <v>105</v>
      </c>
      <c r="MXJ77" s="66" t="s">
        <v>224</v>
      </c>
      <c r="MXK77" s="73">
        <v>11968</v>
      </c>
      <c r="MXL77" s="74" t="s">
        <v>243</v>
      </c>
      <c r="MXM77" s="75">
        <v>89</v>
      </c>
      <c r="MXN77" s="66" t="s">
        <v>256</v>
      </c>
      <c r="MXO77" s="66" t="s">
        <v>220</v>
      </c>
      <c r="MXP77" s="66" t="s">
        <v>100</v>
      </c>
      <c r="MXQ77" s="33" t="s">
        <v>105</v>
      </c>
      <c r="MXR77" s="66" t="s">
        <v>224</v>
      </c>
      <c r="MXS77" s="73">
        <v>11968</v>
      </c>
      <c r="MXT77" s="74" t="s">
        <v>243</v>
      </c>
      <c r="MXU77" s="75">
        <v>89</v>
      </c>
      <c r="MXV77" s="66" t="s">
        <v>256</v>
      </c>
      <c r="MXW77" s="66" t="s">
        <v>220</v>
      </c>
      <c r="MXX77" s="66" t="s">
        <v>100</v>
      </c>
      <c r="MXY77" s="33" t="s">
        <v>105</v>
      </c>
      <c r="MXZ77" s="66" t="s">
        <v>224</v>
      </c>
      <c r="MYA77" s="73">
        <v>11968</v>
      </c>
      <c r="MYB77" s="74" t="s">
        <v>243</v>
      </c>
      <c r="MYC77" s="75">
        <v>89</v>
      </c>
      <c r="MYD77" s="66" t="s">
        <v>256</v>
      </c>
      <c r="MYE77" s="66" t="s">
        <v>220</v>
      </c>
      <c r="MYF77" s="66" t="s">
        <v>100</v>
      </c>
      <c r="MYG77" s="33" t="s">
        <v>105</v>
      </c>
      <c r="MYH77" s="66" t="s">
        <v>224</v>
      </c>
      <c r="MYI77" s="73">
        <v>11968</v>
      </c>
      <c r="MYJ77" s="74" t="s">
        <v>243</v>
      </c>
      <c r="MYK77" s="75">
        <v>89</v>
      </c>
      <c r="MYL77" s="66" t="s">
        <v>256</v>
      </c>
      <c r="MYM77" s="66" t="s">
        <v>220</v>
      </c>
      <c r="MYN77" s="66" t="s">
        <v>100</v>
      </c>
      <c r="MYO77" s="33" t="s">
        <v>105</v>
      </c>
      <c r="MYP77" s="66" t="s">
        <v>224</v>
      </c>
      <c r="MYQ77" s="73">
        <v>11968</v>
      </c>
      <c r="MYR77" s="74" t="s">
        <v>243</v>
      </c>
      <c r="MYS77" s="75">
        <v>89</v>
      </c>
      <c r="MYT77" s="66" t="s">
        <v>256</v>
      </c>
      <c r="MYU77" s="66" t="s">
        <v>220</v>
      </c>
      <c r="MYV77" s="66" t="s">
        <v>100</v>
      </c>
      <c r="MYW77" s="33" t="s">
        <v>105</v>
      </c>
      <c r="MYX77" s="66" t="s">
        <v>224</v>
      </c>
      <c r="MYY77" s="73">
        <v>11968</v>
      </c>
      <c r="MYZ77" s="74" t="s">
        <v>243</v>
      </c>
      <c r="MZA77" s="75">
        <v>89</v>
      </c>
      <c r="MZB77" s="66" t="s">
        <v>256</v>
      </c>
      <c r="MZC77" s="66" t="s">
        <v>220</v>
      </c>
      <c r="MZD77" s="66" t="s">
        <v>100</v>
      </c>
      <c r="MZE77" s="33" t="s">
        <v>105</v>
      </c>
      <c r="MZF77" s="66" t="s">
        <v>224</v>
      </c>
      <c r="MZG77" s="73">
        <v>11968</v>
      </c>
      <c r="MZH77" s="74" t="s">
        <v>243</v>
      </c>
      <c r="MZI77" s="75">
        <v>89</v>
      </c>
      <c r="MZJ77" s="66" t="s">
        <v>256</v>
      </c>
      <c r="MZK77" s="66" t="s">
        <v>220</v>
      </c>
      <c r="MZL77" s="66" t="s">
        <v>100</v>
      </c>
      <c r="MZM77" s="33" t="s">
        <v>105</v>
      </c>
      <c r="MZN77" s="66" t="s">
        <v>224</v>
      </c>
      <c r="MZO77" s="73">
        <v>11968</v>
      </c>
      <c r="MZP77" s="74" t="s">
        <v>243</v>
      </c>
      <c r="MZQ77" s="75">
        <v>89</v>
      </c>
      <c r="MZR77" s="66" t="s">
        <v>256</v>
      </c>
      <c r="MZS77" s="66" t="s">
        <v>220</v>
      </c>
      <c r="MZT77" s="66" t="s">
        <v>100</v>
      </c>
      <c r="MZU77" s="33" t="s">
        <v>105</v>
      </c>
      <c r="MZV77" s="66" t="s">
        <v>224</v>
      </c>
      <c r="MZW77" s="73">
        <v>11968</v>
      </c>
      <c r="MZX77" s="74" t="s">
        <v>243</v>
      </c>
      <c r="MZY77" s="75">
        <v>89</v>
      </c>
      <c r="MZZ77" s="66" t="s">
        <v>256</v>
      </c>
      <c r="NAA77" s="66" t="s">
        <v>220</v>
      </c>
      <c r="NAB77" s="66" t="s">
        <v>100</v>
      </c>
      <c r="NAC77" s="33" t="s">
        <v>105</v>
      </c>
      <c r="NAD77" s="66" t="s">
        <v>224</v>
      </c>
      <c r="NAE77" s="73">
        <v>11968</v>
      </c>
      <c r="NAF77" s="74" t="s">
        <v>243</v>
      </c>
      <c r="NAG77" s="75">
        <v>89</v>
      </c>
      <c r="NAH77" s="66" t="s">
        <v>256</v>
      </c>
      <c r="NAI77" s="66" t="s">
        <v>220</v>
      </c>
      <c r="NAJ77" s="66" t="s">
        <v>100</v>
      </c>
      <c r="NAK77" s="33" t="s">
        <v>105</v>
      </c>
      <c r="NAL77" s="66" t="s">
        <v>224</v>
      </c>
      <c r="NAM77" s="73">
        <v>11968</v>
      </c>
      <c r="NAN77" s="74" t="s">
        <v>243</v>
      </c>
      <c r="NAO77" s="75">
        <v>89</v>
      </c>
      <c r="NAP77" s="66" t="s">
        <v>256</v>
      </c>
      <c r="NAQ77" s="66" t="s">
        <v>220</v>
      </c>
      <c r="NAR77" s="66" t="s">
        <v>100</v>
      </c>
      <c r="NAS77" s="33" t="s">
        <v>105</v>
      </c>
      <c r="NAT77" s="66" t="s">
        <v>224</v>
      </c>
      <c r="NAU77" s="73">
        <v>11968</v>
      </c>
      <c r="NAV77" s="74" t="s">
        <v>243</v>
      </c>
      <c r="NAW77" s="75">
        <v>89</v>
      </c>
      <c r="NAX77" s="66" t="s">
        <v>256</v>
      </c>
      <c r="NAY77" s="66" t="s">
        <v>220</v>
      </c>
      <c r="NAZ77" s="66" t="s">
        <v>100</v>
      </c>
      <c r="NBA77" s="33" t="s">
        <v>105</v>
      </c>
      <c r="NBB77" s="66" t="s">
        <v>224</v>
      </c>
      <c r="NBC77" s="73">
        <v>11968</v>
      </c>
      <c r="NBD77" s="74" t="s">
        <v>243</v>
      </c>
      <c r="NBE77" s="75">
        <v>89</v>
      </c>
      <c r="NBF77" s="66" t="s">
        <v>256</v>
      </c>
      <c r="NBG77" s="66" t="s">
        <v>220</v>
      </c>
      <c r="NBH77" s="66" t="s">
        <v>100</v>
      </c>
      <c r="NBI77" s="33" t="s">
        <v>105</v>
      </c>
      <c r="NBJ77" s="66" t="s">
        <v>224</v>
      </c>
      <c r="NBK77" s="73">
        <v>11968</v>
      </c>
      <c r="NBL77" s="74" t="s">
        <v>243</v>
      </c>
      <c r="NBM77" s="75">
        <v>89</v>
      </c>
      <c r="NBN77" s="66" t="s">
        <v>256</v>
      </c>
      <c r="NBO77" s="66" t="s">
        <v>220</v>
      </c>
      <c r="NBP77" s="66" t="s">
        <v>100</v>
      </c>
      <c r="NBQ77" s="33" t="s">
        <v>105</v>
      </c>
      <c r="NBR77" s="66" t="s">
        <v>224</v>
      </c>
      <c r="NBS77" s="73">
        <v>11968</v>
      </c>
      <c r="NBT77" s="74" t="s">
        <v>243</v>
      </c>
      <c r="NBU77" s="75">
        <v>89</v>
      </c>
      <c r="NBV77" s="66" t="s">
        <v>256</v>
      </c>
      <c r="NBW77" s="66" t="s">
        <v>220</v>
      </c>
      <c r="NBX77" s="66" t="s">
        <v>100</v>
      </c>
      <c r="NBY77" s="33" t="s">
        <v>105</v>
      </c>
      <c r="NBZ77" s="66" t="s">
        <v>224</v>
      </c>
      <c r="NCA77" s="73">
        <v>11968</v>
      </c>
      <c r="NCB77" s="74" t="s">
        <v>243</v>
      </c>
      <c r="NCC77" s="75">
        <v>89</v>
      </c>
      <c r="NCD77" s="66" t="s">
        <v>256</v>
      </c>
      <c r="NCE77" s="66" t="s">
        <v>220</v>
      </c>
      <c r="NCF77" s="66" t="s">
        <v>100</v>
      </c>
      <c r="NCG77" s="33" t="s">
        <v>105</v>
      </c>
      <c r="NCH77" s="66" t="s">
        <v>224</v>
      </c>
      <c r="NCI77" s="73">
        <v>11968</v>
      </c>
      <c r="NCJ77" s="74" t="s">
        <v>243</v>
      </c>
      <c r="NCK77" s="75">
        <v>89</v>
      </c>
      <c r="NCL77" s="66" t="s">
        <v>256</v>
      </c>
      <c r="NCM77" s="66" t="s">
        <v>220</v>
      </c>
      <c r="NCN77" s="66" t="s">
        <v>100</v>
      </c>
      <c r="NCO77" s="33" t="s">
        <v>105</v>
      </c>
      <c r="NCP77" s="66" t="s">
        <v>224</v>
      </c>
      <c r="NCQ77" s="73">
        <v>11968</v>
      </c>
      <c r="NCR77" s="74" t="s">
        <v>243</v>
      </c>
      <c r="NCS77" s="75">
        <v>89</v>
      </c>
      <c r="NCT77" s="66" t="s">
        <v>256</v>
      </c>
      <c r="NCU77" s="66" t="s">
        <v>220</v>
      </c>
      <c r="NCV77" s="66" t="s">
        <v>100</v>
      </c>
      <c r="NCW77" s="33" t="s">
        <v>105</v>
      </c>
      <c r="NCX77" s="66" t="s">
        <v>224</v>
      </c>
      <c r="NCY77" s="73">
        <v>11968</v>
      </c>
      <c r="NCZ77" s="74" t="s">
        <v>243</v>
      </c>
      <c r="NDA77" s="75">
        <v>89</v>
      </c>
      <c r="NDB77" s="66" t="s">
        <v>256</v>
      </c>
      <c r="NDC77" s="66" t="s">
        <v>220</v>
      </c>
      <c r="NDD77" s="66" t="s">
        <v>100</v>
      </c>
      <c r="NDE77" s="33" t="s">
        <v>105</v>
      </c>
      <c r="NDF77" s="66" t="s">
        <v>224</v>
      </c>
      <c r="NDG77" s="73">
        <v>11968</v>
      </c>
      <c r="NDH77" s="74" t="s">
        <v>243</v>
      </c>
      <c r="NDI77" s="75">
        <v>89</v>
      </c>
      <c r="NDJ77" s="66" t="s">
        <v>256</v>
      </c>
      <c r="NDK77" s="66" t="s">
        <v>220</v>
      </c>
      <c r="NDL77" s="66" t="s">
        <v>100</v>
      </c>
      <c r="NDM77" s="33" t="s">
        <v>105</v>
      </c>
      <c r="NDN77" s="66" t="s">
        <v>224</v>
      </c>
      <c r="NDO77" s="73">
        <v>11968</v>
      </c>
      <c r="NDP77" s="74" t="s">
        <v>243</v>
      </c>
      <c r="NDQ77" s="75">
        <v>89</v>
      </c>
      <c r="NDR77" s="66" t="s">
        <v>256</v>
      </c>
      <c r="NDS77" s="66" t="s">
        <v>220</v>
      </c>
      <c r="NDT77" s="66" t="s">
        <v>100</v>
      </c>
      <c r="NDU77" s="33" t="s">
        <v>105</v>
      </c>
      <c r="NDV77" s="66" t="s">
        <v>224</v>
      </c>
      <c r="NDW77" s="73">
        <v>11968</v>
      </c>
      <c r="NDX77" s="74" t="s">
        <v>243</v>
      </c>
      <c r="NDY77" s="75">
        <v>89</v>
      </c>
      <c r="NDZ77" s="66" t="s">
        <v>256</v>
      </c>
      <c r="NEA77" s="66" t="s">
        <v>220</v>
      </c>
      <c r="NEB77" s="66" t="s">
        <v>100</v>
      </c>
      <c r="NEC77" s="33" t="s">
        <v>105</v>
      </c>
      <c r="NED77" s="66" t="s">
        <v>224</v>
      </c>
      <c r="NEE77" s="73">
        <v>11968</v>
      </c>
      <c r="NEF77" s="74" t="s">
        <v>243</v>
      </c>
      <c r="NEG77" s="75">
        <v>89</v>
      </c>
      <c r="NEH77" s="66" t="s">
        <v>256</v>
      </c>
      <c r="NEI77" s="66" t="s">
        <v>220</v>
      </c>
      <c r="NEJ77" s="66" t="s">
        <v>100</v>
      </c>
      <c r="NEK77" s="33" t="s">
        <v>105</v>
      </c>
      <c r="NEL77" s="66" t="s">
        <v>224</v>
      </c>
      <c r="NEM77" s="73">
        <v>11968</v>
      </c>
      <c r="NEN77" s="74" t="s">
        <v>243</v>
      </c>
      <c r="NEO77" s="75">
        <v>89</v>
      </c>
      <c r="NEP77" s="66" t="s">
        <v>256</v>
      </c>
      <c r="NEQ77" s="66" t="s">
        <v>220</v>
      </c>
      <c r="NER77" s="66" t="s">
        <v>100</v>
      </c>
      <c r="NES77" s="33" t="s">
        <v>105</v>
      </c>
      <c r="NET77" s="66" t="s">
        <v>224</v>
      </c>
      <c r="NEU77" s="73">
        <v>11968</v>
      </c>
      <c r="NEV77" s="74" t="s">
        <v>243</v>
      </c>
      <c r="NEW77" s="75">
        <v>89</v>
      </c>
      <c r="NEX77" s="66" t="s">
        <v>256</v>
      </c>
      <c r="NEY77" s="66" t="s">
        <v>220</v>
      </c>
      <c r="NEZ77" s="66" t="s">
        <v>100</v>
      </c>
      <c r="NFA77" s="33" t="s">
        <v>105</v>
      </c>
      <c r="NFB77" s="66" t="s">
        <v>224</v>
      </c>
      <c r="NFC77" s="73">
        <v>11968</v>
      </c>
      <c r="NFD77" s="74" t="s">
        <v>243</v>
      </c>
      <c r="NFE77" s="75">
        <v>89</v>
      </c>
      <c r="NFF77" s="66" t="s">
        <v>256</v>
      </c>
      <c r="NFG77" s="66" t="s">
        <v>220</v>
      </c>
      <c r="NFH77" s="66" t="s">
        <v>100</v>
      </c>
      <c r="NFI77" s="33" t="s">
        <v>105</v>
      </c>
      <c r="NFJ77" s="66" t="s">
        <v>224</v>
      </c>
      <c r="NFK77" s="73">
        <v>11968</v>
      </c>
      <c r="NFL77" s="74" t="s">
        <v>243</v>
      </c>
      <c r="NFM77" s="75">
        <v>89</v>
      </c>
      <c r="NFN77" s="66" t="s">
        <v>256</v>
      </c>
      <c r="NFO77" s="66" t="s">
        <v>220</v>
      </c>
      <c r="NFP77" s="66" t="s">
        <v>100</v>
      </c>
      <c r="NFQ77" s="33" t="s">
        <v>105</v>
      </c>
      <c r="NFR77" s="66" t="s">
        <v>224</v>
      </c>
      <c r="NFS77" s="73">
        <v>11968</v>
      </c>
      <c r="NFT77" s="74" t="s">
        <v>243</v>
      </c>
      <c r="NFU77" s="75">
        <v>89</v>
      </c>
      <c r="NFV77" s="66" t="s">
        <v>256</v>
      </c>
      <c r="NFW77" s="66" t="s">
        <v>220</v>
      </c>
      <c r="NFX77" s="66" t="s">
        <v>100</v>
      </c>
      <c r="NFY77" s="33" t="s">
        <v>105</v>
      </c>
      <c r="NFZ77" s="66" t="s">
        <v>224</v>
      </c>
      <c r="NGA77" s="73">
        <v>11968</v>
      </c>
      <c r="NGB77" s="74" t="s">
        <v>243</v>
      </c>
      <c r="NGC77" s="75">
        <v>89</v>
      </c>
      <c r="NGD77" s="66" t="s">
        <v>256</v>
      </c>
      <c r="NGE77" s="66" t="s">
        <v>220</v>
      </c>
      <c r="NGF77" s="66" t="s">
        <v>100</v>
      </c>
      <c r="NGG77" s="33" t="s">
        <v>105</v>
      </c>
      <c r="NGH77" s="66" t="s">
        <v>224</v>
      </c>
      <c r="NGI77" s="73">
        <v>11968</v>
      </c>
      <c r="NGJ77" s="74" t="s">
        <v>243</v>
      </c>
      <c r="NGK77" s="75">
        <v>89</v>
      </c>
      <c r="NGL77" s="66" t="s">
        <v>256</v>
      </c>
      <c r="NGM77" s="66" t="s">
        <v>220</v>
      </c>
      <c r="NGN77" s="66" t="s">
        <v>100</v>
      </c>
      <c r="NGO77" s="33" t="s">
        <v>105</v>
      </c>
      <c r="NGP77" s="66" t="s">
        <v>224</v>
      </c>
      <c r="NGQ77" s="73">
        <v>11968</v>
      </c>
      <c r="NGR77" s="74" t="s">
        <v>243</v>
      </c>
      <c r="NGS77" s="75">
        <v>89</v>
      </c>
      <c r="NGT77" s="66" t="s">
        <v>256</v>
      </c>
      <c r="NGU77" s="66" t="s">
        <v>220</v>
      </c>
      <c r="NGV77" s="66" t="s">
        <v>100</v>
      </c>
      <c r="NGW77" s="33" t="s">
        <v>105</v>
      </c>
      <c r="NGX77" s="66" t="s">
        <v>224</v>
      </c>
      <c r="NGY77" s="73">
        <v>11968</v>
      </c>
      <c r="NGZ77" s="74" t="s">
        <v>243</v>
      </c>
      <c r="NHA77" s="75">
        <v>89</v>
      </c>
      <c r="NHB77" s="66" t="s">
        <v>256</v>
      </c>
      <c r="NHC77" s="66" t="s">
        <v>220</v>
      </c>
      <c r="NHD77" s="66" t="s">
        <v>100</v>
      </c>
      <c r="NHE77" s="33" t="s">
        <v>105</v>
      </c>
      <c r="NHF77" s="66" t="s">
        <v>224</v>
      </c>
      <c r="NHG77" s="73">
        <v>11968</v>
      </c>
      <c r="NHH77" s="74" t="s">
        <v>243</v>
      </c>
      <c r="NHI77" s="75">
        <v>89</v>
      </c>
      <c r="NHJ77" s="66" t="s">
        <v>256</v>
      </c>
      <c r="NHK77" s="66" t="s">
        <v>220</v>
      </c>
      <c r="NHL77" s="66" t="s">
        <v>100</v>
      </c>
      <c r="NHM77" s="33" t="s">
        <v>105</v>
      </c>
      <c r="NHN77" s="66" t="s">
        <v>224</v>
      </c>
      <c r="NHO77" s="73">
        <v>11968</v>
      </c>
      <c r="NHP77" s="74" t="s">
        <v>243</v>
      </c>
      <c r="NHQ77" s="75">
        <v>89</v>
      </c>
      <c r="NHR77" s="66" t="s">
        <v>256</v>
      </c>
      <c r="NHS77" s="66" t="s">
        <v>220</v>
      </c>
      <c r="NHT77" s="66" t="s">
        <v>100</v>
      </c>
      <c r="NHU77" s="33" t="s">
        <v>105</v>
      </c>
      <c r="NHV77" s="66" t="s">
        <v>224</v>
      </c>
      <c r="NHW77" s="73">
        <v>11968</v>
      </c>
      <c r="NHX77" s="74" t="s">
        <v>243</v>
      </c>
      <c r="NHY77" s="75">
        <v>89</v>
      </c>
      <c r="NHZ77" s="66" t="s">
        <v>256</v>
      </c>
      <c r="NIA77" s="66" t="s">
        <v>220</v>
      </c>
      <c r="NIB77" s="66" t="s">
        <v>100</v>
      </c>
      <c r="NIC77" s="33" t="s">
        <v>105</v>
      </c>
      <c r="NID77" s="66" t="s">
        <v>224</v>
      </c>
      <c r="NIE77" s="73">
        <v>11968</v>
      </c>
      <c r="NIF77" s="74" t="s">
        <v>243</v>
      </c>
      <c r="NIG77" s="75">
        <v>89</v>
      </c>
      <c r="NIH77" s="66" t="s">
        <v>256</v>
      </c>
      <c r="NII77" s="66" t="s">
        <v>220</v>
      </c>
      <c r="NIJ77" s="66" t="s">
        <v>100</v>
      </c>
      <c r="NIK77" s="33" t="s">
        <v>105</v>
      </c>
      <c r="NIL77" s="66" t="s">
        <v>224</v>
      </c>
      <c r="NIM77" s="73">
        <v>11968</v>
      </c>
      <c r="NIN77" s="74" t="s">
        <v>243</v>
      </c>
      <c r="NIO77" s="75">
        <v>89</v>
      </c>
      <c r="NIP77" s="66" t="s">
        <v>256</v>
      </c>
      <c r="NIQ77" s="66" t="s">
        <v>220</v>
      </c>
      <c r="NIR77" s="66" t="s">
        <v>100</v>
      </c>
      <c r="NIS77" s="33" t="s">
        <v>105</v>
      </c>
      <c r="NIT77" s="66" t="s">
        <v>224</v>
      </c>
      <c r="NIU77" s="73">
        <v>11968</v>
      </c>
      <c r="NIV77" s="74" t="s">
        <v>243</v>
      </c>
      <c r="NIW77" s="75">
        <v>89</v>
      </c>
      <c r="NIX77" s="66" t="s">
        <v>256</v>
      </c>
      <c r="NIY77" s="66" t="s">
        <v>220</v>
      </c>
      <c r="NIZ77" s="66" t="s">
        <v>100</v>
      </c>
      <c r="NJA77" s="33" t="s">
        <v>105</v>
      </c>
      <c r="NJB77" s="66" t="s">
        <v>224</v>
      </c>
      <c r="NJC77" s="73">
        <v>11968</v>
      </c>
      <c r="NJD77" s="74" t="s">
        <v>243</v>
      </c>
      <c r="NJE77" s="75">
        <v>89</v>
      </c>
      <c r="NJF77" s="66" t="s">
        <v>256</v>
      </c>
      <c r="NJG77" s="66" t="s">
        <v>220</v>
      </c>
      <c r="NJH77" s="66" t="s">
        <v>100</v>
      </c>
      <c r="NJI77" s="33" t="s">
        <v>105</v>
      </c>
      <c r="NJJ77" s="66" t="s">
        <v>224</v>
      </c>
      <c r="NJK77" s="73">
        <v>11968</v>
      </c>
      <c r="NJL77" s="74" t="s">
        <v>243</v>
      </c>
      <c r="NJM77" s="75">
        <v>89</v>
      </c>
      <c r="NJN77" s="66" t="s">
        <v>256</v>
      </c>
      <c r="NJO77" s="66" t="s">
        <v>220</v>
      </c>
      <c r="NJP77" s="66" t="s">
        <v>100</v>
      </c>
      <c r="NJQ77" s="33" t="s">
        <v>105</v>
      </c>
      <c r="NJR77" s="66" t="s">
        <v>224</v>
      </c>
      <c r="NJS77" s="73">
        <v>11968</v>
      </c>
      <c r="NJT77" s="74" t="s">
        <v>243</v>
      </c>
      <c r="NJU77" s="75">
        <v>89</v>
      </c>
      <c r="NJV77" s="66" t="s">
        <v>256</v>
      </c>
      <c r="NJW77" s="66" t="s">
        <v>220</v>
      </c>
      <c r="NJX77" s="66" t="s">
        <v>100</v>
      </c>
      <c r="NJY77" s="33" t="s">
        <v>105</v>
      </c>
      <c r="NJZ77" s="66" t="s">
        <v>224</v>
      </c>
      <c r="NKA77" s="73">
        <v>11968</v>
      </c>
      <c r="NKB77" s="74" t="s">
        <v>243</v>
      </c>
      <c r="NKC77" s="75">
        <v>89</v>
      </c>
      <c r="NKD77" s="66" t="s">
        <v>256</v>
      </c>
      <c r="NKE77" s="66" t="s">
        <v>220</v>
      </c>
      <c r="NKF77" s="66" t="s">
        <v>100</v>
      </c>
      <c r="NKG77" s="33" t="s">
        <v>105</v>
      </c>
      <c r="NKH77" s="66" t="s">
        <v>224</v>
      </c>
      <c r="NKI77" s="73">
        <v>11968</v>
      </c>
      <c r="NKJ77" s="74" t="s">
        <v>243</v>
      </c>
      <c r="NKK77" s="75">
        <v>89</v>
      </c>
      <c r="NKL77" s="66" t="s">
        <v>256</v>
      </c>
      <c r="NKM77" s="66" t="s">
        <v>220</v>
      </c>
      <c r="NKN77" s="66" t="s">
        <v>100</v>
      </c>
      <c r="NKO77" s="33" t="s">
        <v>105</v>
      </c>
      <c r="NKP77" s="66" t="s">
        <v>224</v>
      </c>
      <c r="NKQ77" s="73">
        <v>11968</v>
      </c>
      <c r="NKR77" s="74" t="s">
        <v>243</v>
      </c>
      <c r="NKS77" s="75">
        <v>89</v>
      </c>
      <c r="NKT77" s="66" t="s">
        <v>256</v>
      </c>
      <c r="NKU77" s="66" t="s">
        <v>220</v>
      </c>
      <c r="NKV77" s="66" t="s">
        <v>100</v>
      </c>
      <c r="NKW77" s="33" t="s">
        <v>105</v>
      </c>
      <c r="NKX77" s="66" t="s">
        <v>224</v>
      </c>
      <c r="NKY77" s="73">
        <v>11968</v>
      </c>
      <c r="NKZ77" s="74" t="s">
        <v>243</v>
      </c>
      <c r="NLA77" s="75">
        <v>89</v>
      </c>
      <c r="NLB77" s="66" t="s">
        <v>256</v>
      </c>
      <c r="NLC77" s="66" t="s">
        <v>220</v>
      </c>
      <c r="NLD77" s="66" t="s">
        <v>100</v>
      </c>
      <c r="NLE77" s="33" t="s">
        <v>105</v>
      </c>
      <c r="NLF77" s="66" t="s">
        <v>224</v>
      </c>
      <c r="NLG77" s="73">
        <v>11968</v>
      </c>
      <c r="NLH77" s="74" t="s">
        <v>243</v>
      </c>
      <c r="NLI77" s="75">
        <v>89</v>
      </c>
      <c r="NLJ77" s="66" t="s">
        <v>256</v>
      </c>
      <c r="NLK77" s="66" t="s">
        <v>220</v>
      </c>
      <c r="NLL77" s="66" t="s">
        <v>100</v>
      </c>
      <c r="NLM77" s="33" t="s">
        <v>105</v>
      </c>
      <c r="NLN77" s="66" t="s">
        <v>224</v>
      </c>
      <c r="NLO77" s="73">
        <v>11968</v>
      </c>
      <c r="NLP77" s="74" t="s">
        <v>243</v>
      </c>
      <c r="NLQ77" s="75">
        <v>89</v>
      </c>
      <c r="NLR77" s="66" t="s">
        <v>256</v>
      </c>
      <c r="NLS77" s="66" t="s">
        <v>220</v>
      </c>
      <c r="NLT77" s="66" t="s">
        <v>100</v>
      </c>
      <c r="NLU77" s="33" t="s">
        <v>105</v>
      </c>
      <c r="NLV77" s="66" t="s">
        <v>224</v>
      </c>
      <c r="NLW77" s="73">
        <v>11968</v>
      </c>
      <c r="NLX77" s="74" t="s">
        <v>243</v>
      </c>
      <c r="NLY77" s="75">
        <v>89</v>
      </c>
      <c r="NLZ77" s="66" t="s">
        <v>256</v>
      </c>
      <c r="NMA77" s="66" t="s">
        <v>220</v>
      </c>
      <c r="NMB77" s="66" t="s">
        <v>100</v>
      </c>
      <c r="NMC77" s="33" t="s">
        <v>105</v>
      </c>
      <c r="NMD77" s="66" t="s">
        <v>224</v>
      </c>
      <c r="NME77" s="73">
        <v>11968</v>
      </c>
      <c r="NMF77" s="74" t="s">
        <v>243</v>
      </c>
      <c r="NMG77" s="75">
        <v>89</v>
      </c>
      <c r="NMH77" s="66" t="s">
        <v>256</v>
      </c>
      <c r="NMI77" s="66" t="s">
        <v>220</v>
      </c>
      <c r="NMJ77" s="66" t="s">
        <v>100</v>
      </c>
      <c r="NMK77" s="33" t="s">
        <v>105</v>
      </c>
      <c r="NML77" s="66" t="s">
        <v>224</v>
      </c>
      <c r="NMM77" s="73">
        <v>11968</v>
      </c>
      <c r="NMN77" s="74" t="s">
        <v>243</v>
      </c>
      <c r="NMO77" s="75">
        <v>89</v>
      </c>
      <c r="NMP77" s="66" t="s">
        <v>256</v>
      </c>
      <c r="NMQ77" s="66" t="s">
        <v>220</v>
      </c>
      <c r="NMR77" s="66" t="s">
        <v>100</v>
      </c>
      <c r="NMS77" s="33" t="s">
        <v>105</v>
      </c>
      <c r="NMT77" s="66" t="s">
        <v>224</v>
      </c>
      <c r="NMU77" s="73">
        <v>11968</v>
      </c>
      <c r="NMV77" s="74" t="s">
        <v>243</v>
      </c>
      <c r="NMW77" s="75">
        <v>89</v>
      </c>
      <c r="NMX77" s="66" t="s">
        <v>256</v>
      </c>
      <c r="NMY77" s="66" t="s">
        <v>220</v>
      </c>
      <c r="NMZ77" s="66" t="s">
        <v>100</v>
      </c>
      <c r="NNA77" s="33" t="s">
        <v>105</v>
      </c>
      <c r="NNB77" s="66" t="s">
        <v>224</v>
      </c>
      <c r="NNC77" s="73">
        <v>11968</v>
      </c>
      <c r="NND77" s="74" t="s">
        <v>243</v>
      </c>
      <c r="NNE77" s="75">
        <v>89</v>
      </c>
      <c r="NNF77" s="66" t="s">
        <v>256</v>
      </c>
      <c r="NNG77" s="66" t="s">
        <v>220</v>
      </c>
      <c r="NNH77" s="66" t="s">
        <v>100</v>
      </c>
      <c r="NNI77" s="33" t="s">
        <v>105</v>
      </c>
      <c r="NNJ77" s="66" t="s">
        <v>224</v>
      </c>
      <c r="NNK77" s="73">
        <v>11968</v>
      </c>
      <c r="NNL77" s="74" t="s">
        <v>243</v>
      </c>
      <c r="NNM77" s="75">
        <v>89</v>
      </c>
      <c r="NNN77" s="66" t="s">
        <v>256</v>
      </c>
      <c r="NNO77" s="66" t="s">
        <v>220</v>
      </c>
      <c r="NNP77" s="66" t="s">
        <v>100</v>
      </c>
      <c r="NNQ77" s="33" t="s">
        <v>105</v>
      </c>
      <c r="NNR77" s="66" t="s">
        <v>224</v>
      </c>
      <c r="NNS77" s="73">
        <v>11968</v>
      </c>
      <c r="NNT77" s="74" t="s">
        <v>243</v>
      </c>
      <c r="NNU77" s="75">
        <v>89</v>
      </c>
      <c r="NNV77" s="66" t="s">
        <v>256</v>
      </c>
      <c r="NNW77" s="66" t="s">
        <v>220</v>
      </c>
      <c r="NNX77" s="66" t="s">
        <v>100</v>
      </c>
      <c r="NNY77" s="33" t="s">
        <v>105</v>
      </c>
      <c r="NNZ77" s="66" t="s">
        <v>224</v>
      </c>
      <c r="NOA77" s="73">
        <v>11968</v>
      </c>
      <c r="NOB77" s="74" t="s">
        <v>243</v>
      </c>
      <c r="NOC77" s="75">
        <v>89</v>
      </c>
      <c r="NOD77" s="66" t="s">
        <v>256</v>
      </c>
      <c r="NOE77" s="66" t="s">
        <v>220</v>
      </c>
      <c r="NOF77" s="66" t="s">
        <v>100</v>
      </c>
      <c r="NOG77" s="33" t="s">
        <v>105</v>
      </c>
      <c r="NOH77" s="66" t="s">
        <v>224</v>
      </c>
      <c r="NOI77" s="73">
        <v>11968</v>
      </c>
      <c r="NOJ77" s="74" t="s">
        <v>243</v>
      </c>
      <c r="NOK77" s="75">
        <v>89</v>
      </c>
      <c r="NOL77" s="66" t="s">
        <v>256</v>
      </c>
      <c r="NOM77" s="66" t="s">
        <v>220</v>
      </c>
      <c r="NON77" s="66" t="s">
        <v>100</v>
      </c>
      <c r="NOO77" s="33" t="s">
        <v>105</v>
      </c>
      <c r="NOP77" s="66" t="s">
        <v>224</v>
      </c>
      <c r="NOQ77" s="73">
        <v>11968</v>
      </c>
      <c r="NOR77" s="74" t="s">
        <v>243</v>
      </c>
      <c r="NOS77" s="75">
        <v>89</v>
      </c>
      <c r="NOT77" s="66" t="s">
        <v>256</v>
      </c>
      <c r="NOU77" s="66" t="s">
        <v>220</v>
      </c>
      <c r="NOV77" s="66" t="s">
        <v>100</v>
      </c>
      <c r="NOW77" s="33" t="s">
        <v>105</v>
      </c>
      <c r="NOX77" s="66" t="s">
        <v>224</v>
      </c>
      <c r="NOY77" s="73">
        <v>11968</v>
      </c>
      <c r="NOZ77" s="74" t="s">
        <v>243</v>
      </c>
      <c r="NPA77" s="75">
        <v>89</v>
      </c>
      <c r="NPB77" s="66" t="s">
        <v>256</v>
      </c>
      <c r="NPC77" s="66" t="s">
        <v>220</v>
      </c>
      <c r="NPD77" s="66" t="s">
        <v>100</v>
      </c>
      <c r="NPE77" s="33" t="s">
        <v>105</v>
      </c>
      <c r="NPF77" s="66" t="s">
        <v>224</v>
      </c>
      <c r="NPG77" s="73">
        <v>11968</v>
      </c>
      <c r="NPH77" s="74" t="s">
        <v>243</v>
      </c>
      <c r="NPI77" s="75">
        <v>89</v>
      </c>
      <c r="NPJ77" s="66" t="s">
        <v>256</v>
      </c>
      <c r="NPK77" s="66" t="s">
        <v>220</v>
      </c>
      <c r="NPL77" s="66" t="s">
        <v>100</v>
      </c>
      <c r="NPM77" s="33" t="s">
        <v>105</v>
      </c>
      <c r="NPN77" s="66" t="s">
        <v>224</v>
      </c>
      <c r="NPO77" s="73">
        <v>11968</v>
      </c>
      <c r="NPP77" s="74" t="s">
        <v>243</v>
      </c>
      <c r="NPQ77" s="75">
        <v>89</v>
      </c>
      <c r="NPR77" s="66" t="s">
        <v>256</v>
      </c>
      <c r="NPS77" s="66" t="s">
        <v>220</v>
      </c>
      <c r="NPT77" s="66" t="s">
        <v>100</v>
      </c>
      <c r="NPU77" s="33" t="s">
        <v>105</v>
      </c>
      <c r="NPV77" s="66" t="s">
        <v>224</v>
      </c>
      <c r="NPW77" s="73">
        <v>11968</v>
      </c>
      <c r="NPX77" s="74" t="s">
        <v>243</v>
      </c>
      <c r="NPY77" s="75">
        <v>89</v>
      </c>
      <c r="NPZ77" s="66" t="s">
        <v>256</v>
      </c>
      <c r="NQA77" s="66" t="s">
        <v>220</v>
      </c>
      <c r="NQB77" s="66" t="s">
        <v>100</v>
      </c>
      <c r="NQC77" s="33" t="s">
        <v>105</v>
      </c>
      <c r="NQD77" s="66" t="s">
        <v>224</v>
      </c>
      <c r="NQE77" s="73">
        <v>11968</v>
      </c>
      <c r="NQF77" s="74" t="s">
        <v>243</v>
      </c>
      <c r="NQG77" s="75">
        <v>89</v>
      </c>
      <c r="NQH77" s="66" t="s">
        <v>256</v>
      </c>
      <c r="NQI77" s="66" t="s">
        <v>220</v>
      </c>
      <c r="NQJ77" s="66" t="s">
        <v>100</v>
      </c>
      <c r="NQK77" s="33" t="s">
        <v>105</v>
      </c>
      <c r="NQL77" s="66" t="s">
        <v>224</v>
      </c>
      <c r="NQM77" s="73">
        <v>11968</v>
      </c>
      <c r="NQN77" s="74" t="s">
        <v>243</v>
      </c>
      <c r="NQO77" s="75">
        <v>89</v>
      </c>
      <c r="NQP77" s="66" t="s">
        <v>256</v>
      </c>
      <c r="NQQ77" s="66" t="s">
        <v>220</v>
      </c>
      <c r="NQR77" s="66" t="s">
        <v>100</v>
      </c>
      <c r="NQS77" s="33" t="s">
        <v>105</v>
      </c>
      <c r="NQT77" s="66" t="s">
        <v>224</v>
      </c>
      <c r="NQU77" s="73">
        <v>11968</v>
      </c>
      <c r="NQV77" s="74" t="s">
        <v>243</v>
      </c>
      <c r="NQW77" s="75">
        <v>89</v>
      </c>
      <c r="NQX77" s="66" t="s">
        <v>256</v>
      </c>
      <c r="NQY77" s="66" t="s">
        <v>220</v>
      </c>
      <c r="NQZ77" s="66" t="s">
        <v>100</v>
      </c>
      <c r="NRA77" s="33" t="s">
        <v>105</v>
      </c>
      <c r="NRB77" s="66" t="s">
        <v>224</v>
      </c>
      <c r="NRC77" s="73">
        <v>11968</v>
      </c>
      <c r="NRD77" s="74" t="s">
        <v>243</v>
      </c>
      <c r="NRE77" s="75">
        <v>89</v>
      </c>
      <c r="NRF77" s="66" t="s">
        <v>256</v>
      </c>
      <c r="NRG77" s="66" t="s">
        <v>220</v>
      </c>
      <c r="NRH77" s="66" t="s">
        <v>100</v>
      </c>
      <c r="NRI77" s="33" t="s">
        <v>105</v>
      </c>
      <c r="NRJ77" s="66" t="s">
        <v>224</v>
      </c>
      <c r="NRK77" s="73">
        <v>11968</v>
      </c>
      <c r="NRL77" s="74" t="s">
        <v>243</v>
      </c>
      <c r="NRM77" s="75">
        <v>89</v>
      </c>
      <c r="NRN77" s="66" t="s">
        <v>256</v>
      </c>
      <c r="NRO77" s="66" t="s">
        <v>220</v>
      </c>
      <c r="NRP77" s="66" t="s">
        <v>100</v>
      </c>
      <c r="NRQ77" s="33" t="s">
        <v>105</v>
      </c>
      <c r="NRR77" s="66" t="s">
        <v>224</v>
      </c>
      <c r="NRS77" s="73">
        <v>11968</v>
      </c>
      <c r="NRT77" s="74" t="s">
        <v>243</v>
      </c>
      <c r="NRU77" s="75">
        <v>89</v>
      </c>
      <c r="NRV77" s="66" t="s">
        <v>256</v>
      </c>
      <c r="NRW77" s="66" t="s">
        <v>220</v>
      </c>
      <c r="NRX77" s="66" t="s">
        <v>100</v>
      </c>
      <c r="NRY77" s="33" t="s">
        <v>105</v>
      </c>
      <c r="NRZ77" s="66" t="s">
        <v>224</v>
      </c>
      <c r="NSA77" s="73">
        <v>11968</v>
      </c>
      <c r="NSB77" s="74" t="s">
        <v>243</v>
      </c>
      <c r="NSC77" s="75">
        <v>89</v>
      </c>
      <c r="NSD77" s="66" t="s">
        <v>256</v>
      </c>
      <c r="NSE77" s="66" t="s">
        <v>220</v>
      </c>
      <c r="NSF77" s="66" t="s">
        <v>100</v>
      </c>
      <c r="NSG77" s="33" t="s">
        <v>105</v>
      </c>
      <c r="NSH77" s="66" t="s">
        <v>224</v>
      </c>
      <c r="NSI77" s="73">
        <v>11968</v>
      </c>
      <c r="NSJ77" s="74" t="s">
        <v>243</v>
      </c>
      <c r="NSK77" s="75">
        <v>89</v>
      </c>
      <c r="NSL77" s="66" t="s">
        <v>256</v>
      </c>
      <c r="NSM77" s="66" t="s">
        <v>220</v>
      </c>
      <c r="NSN77" s="66" t="s">
        <v>100</v>
      </c>
      <c r="NSO77" s="33" t="s">
        <v>105</v>
      </c>
      <c r="NSP77" s="66" t="s">
        <v>224</v>
      </c>
      <c r="NSQ77" s="73">
        <v>11968</v>
      </c>
      <c r="NSR77" s="74" t="s">
        <v>243</v>
      </c>
      <c r="NSS77" s="75">
        <v>89</v>
      </c>
      <c r="NST77" s="66" t="s">
        <v>256</v>
      </c>
      <c r="NSU77" s="66" t="s">
        <v>220</v>
      </c>
      <c r="NSV77" s="66" t="s">
        <v>100</v>
      </c>
      <c r="NSW77" s="33" t="s">
        <v>105</v>
      </c>
      <c r="NSX77" s="66" t="s">
        <v>224</v>
      </c>
      <c r="NSY77" s="73">
        <v>11968</v>
      </c>
      <c r="NSZ77" s="74" t="s">
        <v>243</v>
      </c>
      <c r="NTA77" s="75">
        <v>89</v>
      </c>
      <c r="NTB77" s="66" t="s">
        <v>256</v>
      </c>
      <c r="NTC77" s="66" t="s">
        <v>220</v>
      </c>
      <c r="NTD77" s="66" t="s">
        <v>100</v>
      </c>
      <c r="NTE77" s="33" t="s">
        <v>105</v>
      </c>
      <c r="NTF77" s="66" t="s">
        <v>224</v>
      </c>
      <c r="NTG77" s="73">
        <v>11968</v>
      </c>
      <c r="NTH77" s="74" t="s">
        <v>243</v>
      </c>
      <c r="NTI77" s="75">
        <v>89</v>
      </c>
      <c r="NTJ77" s="66" t="s">
        <v>256</v>
      </c>
      <c r="NTK77" s="66" t="s">
        <v>220</v>
      </c>
      <c r="NTL77" s="66" t="s">
        <v>100</v>
      </c>
      <c r="NTM77" s="33" t="s">
        <v>105</v>
      </c>
      <c r="NTN77" s="66" t="s">
        <v>224</v>
      </c>
      <c r="NTO77" s="73">
        <v>11968</v>
      </c>
      <c r="NTP77" s="74" t="s">
        <v>243</v>
      </c>
      <c r="NTQ77" s="75">
        <v>89</v>
      </c>
      <c r="NTR77" s="66" t="s">
        <v>256</v>
      </c>
      <c r="NTS77" s="66" t="s">
        <v>220</v>
      </c>
      <c r="NTT77" s="66" t="s">
        <v>100</v>
      </c>
      <c r="NTU77" s="33" t="s">
        <v>105</v>
      </c>
      <c r="NTV77" s="66" t="s">
        <v>224</v>
      </c>
      <c r="NTW77" s="73">
        <v>11968</v>
      </c>
      <c r="NTX77" s="74" t="s">
        <v>243</v>
      </c>
      <c r="NTY77" s="75">
        <v>89</v>
      </c>
      <c r="NTZ77" s="66" t="s">
        <v>256</v>
      </c>
      <c r="NUA77" s="66" t="s">
        <v>220</v>
      </c>
      <c r="NUB77" s="66" t="s">
        <v>100</v>
      </c>
      <c r="NUC77" s="33" t="s">
        <v>105</v>
      </c>
      <c r="NUD77" s="66" t="s">
        <v>224</v>
      </c>
      <c r="NUE77" s="73">
        <v>11968</v>
      </c>
      <c r="NUF77" s="74" t="s">
        <v>243</v>
      </c>
      <c r="NUG77" s="75">
        <v>89</v>
      </c>
      <c r="NUH77" s="66" t="s">
        <v>256</v>
      </c>
      <c r="NUI77" s="66" t="s">
        <v>220</v>
      </c>
      <c r="NUJ77" s="66" t="s">
        <v>100</v>
      </c>
      <c r="NUK77" s="33" t="s">
        <v>105</v>
      </c>
      <c r="NUL77" s="66" t="s">
        <v>224</v>
      </c>
      <c r="NUM77" s="73">
        <v>11968</v>
      </c>
      <c r="NUN77" s="74" t="s">
        <v>243</v>
      </c>
      <c r="NUO77" s="75">
        <v>89</v>
      </c>
      <c r="NUP77" s="66" t="s">
        <v>256</v>
      </c>
      <c r="NUQ77" s="66" t="s">
        <v>220</v>
      </c>
      <c r="NUR77" s="66" t="s">
        <v>100</v>
      </c>
      <c r="NUS77" s="33" t="s">
        <v>105</v>
      </c>
      <c r="NUT77" s="66" t="s">
        <v>224</v>
      </c>
      <c r="NUU77" s="73">
        <v>11968</v>
      </c>
      <c r="NUV77" s="74" t="s">
        <v>243</v>
      </c>
      <c r="NUW77" s="75">
        <v>89</v>
      </c>
      <c r="NUX77" s="66" t="s">
        <v>256</v>
      </c>
      <c r="NUY77" s="66" t="s">
        <v>220</v>
      </c>
      <c r="NUZ77" s="66" t="s">
        <v>100</v>
      </c>
      <c r="NVA77" s="33" t="s">
        <v>105</v>
      </c>
      <c r="NVB77" s="66" t="s">
        <v>224</v>
      </c>
      <c r="NVC77" s="73">
        <v>11968</v>
      </c>
      <c r="NVD77" s="74" t="s">
        <v>243</v>
      </c>
      <c r="NVE77" s="75">
        <v>89</v>
      </c>
      <c r="NVF77" s="66" t="s">
        <v>256</v>
      </c>
      <c r="NVG77" s="66" t="s">
        <v>220</v>
      </c>
      <c r="NVH77" s="66" t="s">
        <v>100</v>
      </c>
      <c r="NVI77" s="33" t="s">
        <v>105</v>
      </c>
      <c r="NVJ77" s="66" t="s">
        <v>224</v>
      </c>
      <c r="NVK77" s="73">
        <v>11968</v>
      </c>
      <c r="NVL77" s="74" t="s">
        <v>243</v>
      </c>
      <c r="NVM77" s="75">
        <v>89</v>
      </c>
      <c r="NVN77" s="66" t="s">
        <v>256</v>
      </c>
      <c r="NVO77" s="66" t="s">
        <v>220</v>
      </c>
      <c r="NVP77" s="66" t="s">
        <v>100</v>
      </c>
      <c r="NVQ77" s="33" t="s">
        <v>105</v>
      </c>
      <c r="NVR77" s="66" t="s">
        <v>224</v>
      </c>
      <c r="NVS77" s="73">
        <v>11968</v>
      </c>
      <c r="NVT77" s="74" t="s">
        <v>243</v>
      </c>
      <c r="NVU77" s="75">
        <v>89</v>
      </c>
      <c r="NVV77" s="66" t="s">
        <v>256</v>
      </c>
      <c r="NVW77" s="66" t="s">
        <v>220</v>
      </c>
      <c r="NVX77" s="66" t="s">
        <v>100</v>
      </c>
      <c r="NVY77" s="33" t="s">
        <v>105</v>
      </c>
      <c r="NVZ77" s="66" t="s">
        <v>224</v>
      </c>
      <c r="NWA77" s="73">
        <v>11968</v>
      </c>
      <c r="NWB77" s="74" t="s">
        <v>243</v>
      </c>
      <c r="NWC77" s="75">
        <v>89</v>
      </c>
      <c r="NWD77" s="66" t="s">
        <v>256</v>
      </c>
      <c r="NWE77" s="66" t="s">
        <v>220</v>
      </c>
      <c r="NWF77" s="66" t="s">
        <v>100</v>
      </c>
      <c r="NWG77" s="33" t="s">
        <v>105</v>
      </c>
      <c r="NWH77" s="66" t="s">
        <v>224</v>
      </c>
      <c r="NWI77" s="73">
        <v>11968</v>
      </c>
      <c r="NWJ77" s="74" t="s">
        <v>243</v>
      </c>
      <c r="NWK77" s="75">
        <v>89</v>
      </c>
      <c r="NWL77" s="66" t="s">
        <v>256</v>
      </c>
      <c r="NWM77" s="66" t="s">
        <v>220</v>
      </c>
      <c r="NWN77" s="66" t="s">
        <v>100</v>
      </c>
      <c r="NWO77" s="33" t="s">
        <v>105</v>
      </c>
      <c r="NWP77" s="66" t="s">
        <v>224</v>
      </c>
      <c r="NWQ77" s="73">
        <v>11968</v>
      </c>
      <c r="NWR77" s="74" t="s">
        <v>243</v>
      </c>
      <c r="NWS77" s="75">
        <v>89</v>
      </c>
      <c r="NWT77" s="66" t="s">
        <v>256</v>
      </c>
      <c r="NWU77" s="66" t="s">
        <v>220</v>
      </c>
      <c r="NWV77" s="66" t="s">
        <v>100</v>
      </c>
      <c r="NWW77" s="33" t="s">
        <v>105</v>
      </c>
      <c r="NWX77" s="66" t="s">
        <v>224</v>
      </c>
      <c r="NWY77" s="73">
        <v>11968</v>
      </c>
      <c r="NWZ77" s="74" t="s">
        <v>243</v>
      </c>
      <c r="NXA77" s="75">
        <v>89</v>
      </c>
      <c r="NXB77" s="66" t="s">
        <v>256</v>
      </c>
      <c r="NXC77" s="66" t="s">
        <v>220</v>
      </c>
      <c r="NXD77" s="66" t="s">
        <v>100</v>
      </c>
      <c r="NXE77" s="33" t="s">
        <v>105</v>
      </c>
      <c r="NXF77" s="66" t="s">
        <v>224</v>
      </c>
      <c r="NXG77" s="73">
        <v>11968</v>
      </c>
      <c r="NXH77" s="74" t="s">
        <v>243</v>
      </c>
      <c r="NXI77" s="75">
        <v>89</v>
      </c>
      <c r="NXJ77" s="66" t="s">
        <v>256</v>
      </c>
      <c r="NXK77" s="66" t="s">
        <v>220</v>
      </c>
      <c r="NXL77" s="66" t="s">
        <v>100</v>
      </c>
      <c r="NXM77" s="33" t="s">
        <v>105</v>
      </c>
      <c r="NXN77" s="66" t="s">
        <v>224</v>
      </c>
      <c r="NXO77" s="73">
        <v>11968</v>
      </c>
      <c r="NXP77" s="74" t="s">
        <v>243</v>
      </c>
      <c r="NXQ77" s="75">
        <v>89</v>
      </c>
      <c r="NXR77" s="66" t="s">
        <v>256</v>
      </c>
      <c r="NXS77" s="66" t="s">
        <v>220</v>
      </c>
      <c r="NXT77" s="66" t="s">
        <v>100</v>
      </c>
      <c r="NXU77" s="33" t="s">
        <v>105</v>
      </c>
      <c r="NXV77" s="66" t="s">
        <v>224</v>
      </c>
      <c r="NXW77" s="73">
        <v>11968</v>
      </c>
      <c r="NXX77" s="74" t="s">
        <v>243</v>
      </c>
      <c r="NXY77" s="75">
        <v>89</v>
      </c>
      <c r="NXZ77" s="66" t="s">
        <v>256</v>
      </c>
      <c r="NYA77" s="66" t="s">
        <v>220</v>
      </c>
      <c r="NYB77" s="66" t="s">
        <v>100</v>
      </c>
      <c r="NYC77" s="33" t="s">
        <v>105</v>
      </c>
      <c r="NYD77" s="66" t="s">
        <v>224</v>
      </c>
      <c r="NYE77" s="73">
        <v>11968</v>
      </c>
      <c r="NYF77" s="74" t="s">
        <v>243</v>
      </c>
      <c r="NYG77" s="75">
        <v>89</v>
      </c>
      <c r="NYH77" s="66" t="s">
        <v>256</v>
      </c>
      <c r="NYI77" s="66" t="s">
        <v>220</v>
      </c>
      <c r="NYJ77" s="66" t="s">
        <v>100</v>
      </c>
      <c r="NYK77" s="33" t="s">
        <v>105</v>
      </c>
      <c r="NYL77" s="66" t="s">
        <v>224</v>
      </c>
      <c r="NYM77" s="73">
        <v>11968</v>
      </c>
      <c r="NYN77" s="74" t="s">
        <v>243</v>
      </c>
      <c r="NYO77" s="75">
        <v>89</v>
      </c>
      <c r="NYP77" s="66" t="s">
        <v>256</v>
      </c>
      <c r="NYQ77" s="66" t="s">
        <v>220</v>
      </c>
      <c r="NYR77" s="66" t="s">
        <v>100</v>
      </c>
      <c r="NYS77" s="33" t="s">
        <v>105</v>
      </c>
      <c r="NYT77" s="66" t="s">
        <v>224</v>
      </c>
      <c r="NYU77" s="73">
        <v>11968</v>
      </c>
      <c r="NYV77" s="74" t="s">
        <v>243</v>
      </c>
      <c r="NYW77" s="75">
        <v>89</v>
      </c>
      <c r="NYX77" s="66" t="s">
        <v>256</v>
      </c>
      <c r="NYY77" s="66" t="s">
        <v>220</v>
      </c>
      <c r="NYZ77" s="66" t="s">
        <v>100</v>
      </c>
      <c r="NZA77" s="33" t="s">
        <v>105</v>
      </c>
      <c r="NZB77" s="66" t="s">
        <v>224</v>
      </c>
      <c r="NZC77" s="73">
        <v>11968</v>
      </c>
      <c r="NZD77" s="74" t="s">
        <v>243</v>
      </c>
      <c r="NZE77" s="75">
        <v>89</v>
      </c>
      <c r="NZF77" s="66" t="s">
        <v>256</v>
      </c>
      <c r="NZG77" s="66" t="s">
        <v>220</v>
      </c>
      <c r="NZH77" s="66" t="s">
        <v>100</v>
      </c>
      <c r="NZI77" s="33" t="s">
        <v>105</v>
      </c>
      <c r="NZJ77" s="66" t="s">
        <v>224</v>
      </c>
      <c r="NZK77" s="73">
        <v>11968</v>
      </c>
      <c r="NZL77" s="74" t="s">
        <v>243</v>
      </c>
      <c r="NZM77" s="75">
        <v>89</v>
      </c>
      <c r="NZN77" s="66" t="s">
        <v>256</v>
      </c>
      <c r="NZO77" s="66" t="s">
        <v>220</v>
      </c>
      <c r="NZP77" s="66" t="s">
        <v>100</v>
      </c>
      <c r="NZQ77" s="33" t="s">
        <v>105</v>
      </c>
      <c r="NZR77" s="66" t="s">
        <v>224</v>
      </c>
      <c r="NZS77" s="73">
        <v>11968</v>
      </c>
      <c r="NZT77" s="74" t="s">
        <v>243</v>
      </c>
      <c r="NZU77" s="75">
        <v>89</v>
      </c>
      <c r="NZV77" s="66" t="s">
        <v>256</v>
      </c>
      <c r="NZW77" s="66" t="s">
        <v>220</v>
      </c>
      <c r="NZX77" s="66" t="s">
        <v>100</v>
      </c>
      <c r="NZY77" s="33" t="s">
        <v>105</v>
      </c>
      <c r="NZZ77" s="66" t="s">
        <v>224</v>
      </c>
      <c r="OAA77" s="73">
        <v>11968</v>
      </c>
      <c r="OAB77" s="74" t="s">
        <v>243</v>
      </c>
      <c r="OAC77" s="75">
        <v>89</v>
      </c>
      <c r="OAD77" s="66" t="s">
        <v>256</v>
      </c>
      <c r="OAE77" s="66" t="s">
        <v>220</v>
      </c>
      <c r="OAF77" s="66" t="s">
        <v>100</v>
      </c>
      <c r="OAG77" s="33" t="s">
        <v>105</v>
      </c>
      <c r="OAH77" s="66" t="s">
        <v>224</v>
      </c>
      <c r="OAI77" s="73">
        <v>11968</v>
      </c>
      <c r="OAJ77" s="74" t="s">
        <v>243</v>
      </c>
      <c r="OAK77" s="75">
        <v>89</v>
      </c>
      <c r="OAL77" s="66" t="s">
        <v>256</v>
      </c>
      <c r="OAM77" s="66" t="s">
        <v>220</v>
      </c>
      <c r="OAN77" s="66" t="s">
        <v>100</v>
      </c>
      <c r="OAO77" s="33" t="s">
        <v>105</v>
      </c>
      <c r="OAP77" s="66" t="s">
        <v>224</v>
      </c>
      <c r="OAQ77" s="73">
        <v>11968</v>
      </c>
      <c r="OAR77" s="74" t="s">
        <v>243</v>
      </c>
      <c r="OAS77" s="75">
        <v>89</v>
      </c>
      <c r="OAT77" s="66" t="s">
        <v>256</v>
      </c>
      <c r="OAU77" s="66" t="s">
        <v>220</v>
      </c>
      <c r="OAV77" s="66" t="s">
        <v>100</v>
      </c>
      <c r="OAW77" s="33" t="s">
        <v>105</v>
      </c>
      <c r="OAX77" s="66" t="s">
        <v>224</v>
      </c>
      <c r="OAY77" s="73">
        <v>11968</v>
      </c>
      <c r="OAZ77" s="74" t="s">
        <v>243</v>
      </c>
      <c r="OBA77" s="75">
        <v>89</v>
      </c>
      <c r="OBB77" s="66" t="s">
        <v>256</v>
      </c>
      <c r="OBC77" s="66" t="s">
        <v>220</v>
      </c>
      <c r="OBD77" s="66" t="s">
        <v>100</v>
      </c>
      <c r="OBE77" s="33" t="s">
        <v>105</v>
      </c>
      <c r="OBF77" s="66" t="s">
        <v>224</v>
      </c>
      <c r="OBG77" s="73">
        <v>11968</v>
      </c>
      <c r="OBH77" s="74" t="s">
        <v>243</v>
      </c>
      <c r="OBI77" s="75">
        <v>89</v>
      </c>
      <c r="OBJ77" s="66" t="s">
        <v>256</v>
      </c>
      <c r="OBK77" s="66" t="s">
        <v>220</v>
      </c>
      <c r="OBL77" s="66" t="s">
        <v>100</v>
      </c>
      <c r="OBM77" s="33" t="s">
        <v>105</v>
      </c>
      <c r="OBN77" s="66" t="s">
        <v>224</v>
      </c>
      <c r="OBO77" s="73">
        <v>11968</v>
      </c>
      <c r="OBP77" s="74" t="s">
        <v>243</v>
      </c>
      <c r="OBQ77" s="75">
        <v>89</v>
      </c>
      <c r="OBR77" s="66" t="s">
        <v>256</v>
      </c>
      <c r="OBS77" s="66" t="s">
        <v>220</v>
      </c>
      <c r="OBT77" s="66" t="s">
        <v>100</v>
      </c>
      <c r="OBU77" s="33" t="s">
        <v>105</v>
      </c>
      <c r="OBV77" s="66" t="s">
        <v>224</v>
      </c>
      <c r="OBW77" s="73">
        <v>11968</v>
      </c>
      <c r="OBX77" s="74" t="s">
        <v>243</v>
      </c>
      <c r="OBY77" s="75">
        <v>89</v>
      </c>
      <c r="OBZ77" s="66" t="s">
        <v>256</v>
      </c>
      <c r="OCA77" s="66" t="s">
        <v>220</v>
      </c>
      <c r="OCB77" s="66" t="s">
        <v>100</v>
      </c>
      <c r="OCC77" s="33" t="s">
        <v>105</v>
      </c>
      <c r="OCD77" s="66" t="s">
        <v>224</v>
      </c>
      <c r="OCE77" s="73">
        <v>11968</v>
      </c>
      <c r="OCF77" s="74" t="s">
        <v>243</v>
      </c>
      <c r="OCG77" s="75">
        <v>89</v>
      </c>
      <c r="OCH77" s="66" t="s">
        <v>256</v>
      </c>
      <c r="OCI77" s="66" t="s">
        <v>220</v>
      </c>
      <c r="OCJ77" s="66" t="s">
        <v>100</v>
      </c>
      <c r="OCK77" s="33" t="s">
        <v>105</v>
      </c>
      <c r="OCL77" s="66" t="s">
        <v>224</v>
      </c>
      <c r="OCM77" s="73">
        <v>11968</v>
      </c>
      <c r="OCN77" s="74" t="s">
        <v>243</v>
      </c>
      <c r="OCO77" s="75">
        <v>89</v>
      </c>
      <c r="OCP77" s="66" t="s">
        <v>256</v>
      </c>
      <c r="OCQ77" s="66" t="s">
        <v>220</v>
      </c>
      <c r="OCR77" s="66" t="s">
        <v>100</v>
      </c>
      <c r="OCS77" s="33" t="s">
        <v>105</v>
      </c>
      <c r="OCT77" s="66" t="s">
        <v>224</v>
      </c>
      <c r="OCU77" s="73">
        <v>11968</v>
      </c>
      <c r="OCV77" s="74" t="s">
        <v>243</v>
      </c>
      <c r="OCW77" s="75">
        <v>89</v>
      </c>
      <c r="OCX77" s="66" t="s">
        <v>256</v>
      </c>
      <c r="OCY77" s="66" t="s">
        <v>220</v>
      </c>
      <c r="OCZ77" s="66" t="s">
        <v>100</v>
      </c>
      <c r="ODA77" s="33" t="s">
        <v>105</v>
      </c>
      <c r="ODB77" s="66" t="s">
        <v>224</v>
      </c>
      <c r="ODC77" s="73">
        <v>11968</v>
      </c>
      <c r="ODD77" s="74" t="s">
        <v>243</v>
      </c>
      <c r="ODE77" s="75">
        <v>89</v>
      </c>
      <c r="ODF77" s="66" t="s">
        <v>256</v>
      </c>
      <c r="ODG77" s="66" t="s">
        <v>220</v>
      </c>
      <c r="ODH77" s="66" t="s">
        <v>100</v>
      </c>
      <c r="ODI77" s="33" t="s">
        <v>105</v>
      </c>
      <c r="ODJ77" s="66" t="s">
        <v>224</v>
      </c>
      <c r="ODK77" s="73">
        <v>11968</v>
      </c>
      <c r="ODL77" s="74" t="s">
        <v>243</v>
      </c>
      <c r="ODM77" s="75">
        <v>89</v>
      </c>
      <c r="ODN77" s="66" t="s">
        <v>256</v>
      </c>
      <c r="ODO77" s="66" t="s">
        <v>220</v>
      </c>
      <c r="ODP77" s="66" t="s">
        <v>100</v>
      </c>
      <c r="ODQ77" s="33" t="s">
        <v>105</v>
      </c>
      <c r="ODR77" s="66" t="s">
        <v>224</v>
      </c>
      <c r="ODS77" s="73">
        <v>11968</v>
      </c>
      <c r="ODT77" s="74" t="s">
        <v>243</v>
      </c>
      <c r="ODU77" s="75">
        <v>89</v>
      </c>
      <c r="ODV77" s="66" t="s">
        <v>256</v>
      </c>
      <c r="ODW77" s="66" t="s">
        <v>220</v>
      </c>
      <c r="ODX77" s="66" t="s">
        <v>100</v>
      </c>
      <c r="ODY77" s="33" t="s">
        <v>105</v>
      </c>
      <c r="ODZ77" s="66" t="s">
        <v>224</v>
      </c>
      <c r="OEA77" s="73">
        <v>11968</v>
      </c>
      <c r="OEB77" s="74" t="s">
        <v>243</v>
      </c>
      <c r="OEC77" s="75">
        <v>89</v>
      </c>
      <c r="OED77" s="66" t="s">
        <v>256</v>
      </c>
      <c r="OEE77" s="66" t="s">
        <v>220</v>
      </c>
      <c r="OEF77" s="66" t="s">
        <v>100</v>
      </c>
      <c r="OEG77" s="33" t="s">
        <v>105</v>
      </c>
      <c r="OEH77" s="66" t="s">
        <v>224</v>
      </c>
      <c r="OEI77" s="73">
        <v>11968</v>
      </c>
      <c r="OEJ77" s="74" t="s">
        <v>243</v>
      </c>
      <c r="OEK77" s="75">
        <v>89</v>
      </c>
      <c r="OEL77" s="66" t="s">
        <v>256</v>
      </c>
      <c r="OEM77" s="66" t="s">
        <v>220</v>
      </c>
      <c r="OEN77" s="66" t="s">
        <v>100</v>
      </c>
      <c r="OEO77" s="33" t="s">
        <v>105</v>
      </c>
      <c r="OEP77" s="66" t="s">
        <v>224</v>
      </c>
      <c r="OEQ77" s="73">
        <v>11968</v>
      </c>
      <c r="OER77" s="74" t="s">
        <v>243</v>
      </c>
      <c r="OES77" s="75">
        <v>89</v>
      </c>
      <c r="OET77" s="66" t="s">
        <v>256</v>
      </c>
      <c r="OEU77" s="66" t="s">
        <v>220</v>
      </c>
      <c r="OEV77" s="66" t="s">
        <v>100</v>
      </c>
      <c r="OEW77" s="33" t="s">
        <v>105</v>
      </c>
      <c r="OEX77" s="66" t="s">
        <v>224</v>
      </c>
      <c r="OEY77" s="73">
        <v>11968</v>
      </c>
      <c r="OEZ77" s="74" t="s">
        <v>243</v>
      </c>
      <c r="OFA77" s="75">
        <v>89</v>
      </c>
      <c r="OFB77" s="66" t="s">
        <v>256</v>
      </c>
      <c r="OFC77" s="66" t="s">
        <v>220</v>
      </c>
      <c r="OFD77" s="66" t="s">
        <v>100</v>
      </c>
      <c r="OFE77" s="33" t="s">
        <v>105</v>
      </c>
      <c r="OFF77" s="66" t="s">
        <v>224</v>
      </c>
      <c r="OFG77" s="73">
        <v>11968</v>
      </c>
      <c r="OFH77" s="74" t="s">
        <v>243</v>
      </c>
      <c r="OFI77" s="75">
        <v>89</v>
      </c>
      <c r="OFJ77" s="66" t="s">
        <v>256</v>
      </c>
      <c r="OFK77" s="66" t="s">
        <v>220</v>
      </c>
      <c r="OFL77" s="66" t="s">
        <v>100</v>
      </c>
      <c r="OFM77" s="33" t="s">
        <v>105</v>
      </c>
      <c r="OFN77" s="66" t="s">
        <v>224</v>
      </c>
      <c r="OFO77" s="73">
        <v>11968</v>
      </c>
      <c r="OFP77" s="74" t="s">
        <v>243</v>
      </c>
      <c r="OFQ77" s="75">
        <v>89</v>
      </c>
      <c r="OFR77" s="66" t="s">
        <v>256</v>
      </c>
      <c r="OFS77" s="66" t="s">
        <v>220</v>
      </c>
      <c r="OFT77" s="66" t="s">
        <v>100</v>
      </c>
      <c r="OFU77" s="33" t="s">
        <v>105</v>
      </c>
      <c r="OFV77" s="66" t="s">
        <v>224</v>
      </c>
      <c r="OFW77" s="73">
        <v>11968</v>
      </c>
      <c r="OFX77" s="74" t="s">
        <v>243</v>
      </c>
      <c r="OFY77" s="75">
        <v>89</v>
      </c>
      <c r="OFZ77" s="66" t="s">
        <v>256</v>
      </c>
      <c r="OGA77" s="66" t="s">
        <v>220</v>
      </c>
      <c r="OGB77" s="66" t="s">
        <v>100</v>
      </c>
      <c r="OGC77" s="33" t="s">
        <v>105</v>
      </c>
      <c r="OGD77" s="66" t="s">
        <v>224</v>
      </c>
      <c r="OGE77" s="73">
        <v>11968</v>
      </c>
      <c r="OGF77" s="74" t="s">
        <v>243</v>
      </c>
      <c r="OGG77" s="75">
        <v>89</v>
      </c>
      <c r="OGH77" s="66" t="s">
        <v>256</v>
      </c>
      <c r="OGI77" s="66" t="s">
        <v>220</v>
      </c>
      <c r="OGJ77" s="66" t="s">
        <v>100</v>
      </c>
      <c r="OGK77" s="33" t="s">
        <v>105</v>
      </c>
      <c r="OGL77" s="66" t="s">
        <v>224</v>
      </c>
      <c r="OGM77" s="73">
        <v>11968</v>
      </c>
      <c r="OGN77" s="74" t="s">
        <v>243</v>
      </c>
      <c r="OGO77" s="75">
        <v>89</v>
      </c>
      <c r="OGP77" s="66" t="s">
        <v>256</v>
      </c>
      <c r="OGQ77" s="66" t="s">
        <v>220</v>
      </c>
      <c r="OGR77" s="66" t="s">
        <v>100</v>
      </c>
      <c r="OGS77" s="33" t="s">
        <v>105</v>
      </c>
      <c r="OGT77" s="66" t="s">
        <v>224</v>
      </c>
      <c r="OGU77" s="73">
        <v>11968</v>
      </c>
      <c r="OGV77" s="74" t="s">
        <v>243</v>
      </c>
      <c r="OGW77" s="75">
        <v>89</v>
      </c>
      <c r="OGX77" s="66" t="s">
        <v>256</v>
      </c>
      <c r="OGY77" s="66" t="s">
        <v>220</v>
      </c>
      <c r="OGZ77" s="66" t="s">
        <v>100</v>
      </c>
      <c r="OHA77" s="33" t="s">
        <v>105</v>
      </c>
      <c r="OHB77" s="66" t="s">
        <v>224</v>
      </c>
      <c r="OHC77" s="73">
        <v>11968</v>
      </c>
      <c r="OHD77" s="74" t="s">
        <v>243</v>
      </c>
      <c r="OHE77" s="75">
        <v>89</v>
      </c>
      <c r="OHF77" s="66" t="s">
        <v>256</v>
      </c>
      <c r="OHG77" s="66" t="s">
        <v>220</v>
      </c>
      <c r="OHH77" s="66" t="s">
        <v>100</v>
      </c>
      <c r="OHI77" s="33" t="s">
        <v>105</v>
      </c>
      <c r="OHJ77" s="66" t="s">
        <v>224</v>
      </c>
      <c r="OHK77" s="73">
        <v>11968</v>
      </c>
      <c r="OHL77" s="74" t="s">
        <v>243</v>
      </c>
      <c r="OHM77" s="75">
        <v>89</v>
      </c>
      <c r="OHN77" s="66" t="s">
        <v>256</v>
      </c>
      <c r="OHO77" s="66" t="s">
        <v>220</v>
      </c>
      <c r="OHP77" s="66" t="s">
        <v>100</v>
      </c>
      <c r="OHQ77" s="33" t="s">
        <v>105</v>
      </c>
      <c r="OHR77" s="66" t="s">
        <v>224</v>
      </c>
      <c r="OHS77" s="73">
        <v>11968</v>
      </c>
      <c r="OHT77" s="74" t="s">
        <v>243</v>
      </c>
      <c r="OHU77" s="75">
        <v>89</v>
      </c>
      <c r="OHV77" s="66" t="s">
        <v>256</v>
      </c>
      <c r="OHW77" s="66" t="s">
        <v>220</v>
      </c>
      <c r="OHX77" s="66" t="s">
        <v>100</v>
      </c>
      <c r="OHY77" s="33" t="s">
        <v>105</v>
      </c>
      <c r="OHZ77" s="66" t="s">
        <v>224</v>
      </c>
      <c r="OIA77" s="73">
        <v>11968</v>
      </c>
      <c r="OIB77" s="74" t="s">
        <v>243</v>
      </c>
      <c r="OIC77" s="75">
        <v>89</v>
      </c>
      <c r="OID77" s="66" t="s">
        <v>256</v>
      </c>
      <c r="OIE77" s="66" t="s">
        <v>220</v>
      </c>
      <c r="OIF77" s="66" t="s">
        <v>100</v>
      </c>
      <c r="OIG77" s="33" t="s">
        <v>105</v>
      </c>
      <c r="OIH77" s="66" t="s">
        <v>224</v>
      </c>
      <c r="OII77" s="73">
        <v>11968</v>
      </c>
      <c r="OIJ77" s="74" t="s">
        <v>243</v>
      </c>
      <c r="OIK77" s="75">
        <v>89</v>
      </c>
      <c r="OIL77" s="66" t="s">
        <v>256</v>
      </c>
      <c r="OIM77" s="66" t="s">
        <v>220</v>
      </c>
      <c r="OIN77" s="66" t="s">
        <v>100</v>
      </c>
      <c r="OIO77" s="33" t="s">
        <v>105</v>
      </c>
      <c r="OIP77" s="66" t="s">
        <v>224</v>
      </c>
      <c r="OIQ77" s="73">
        <v>11968</v>
      </c>
      <c r="OIR77" s="74" t="s">
        <v>243</v>
      </c>
      <c r="OIS77" s="75">
        <v>89</v>
      </c>
      <c r="OIT77" s="66" t="s">
        <v>256</v>
      </c>
      <c r="OIU77" s="66" t="s">
        <v>220</v>
      </c>
      <c r="OIV77" s="66" t="s">
        <v>100</v>
      </c>
      <c r="OIW77" s="33" t="s">
        <v>105</v>
      </c>
      <c r="OIX77" s="66" t="s">
        <v>224</v>
      </c>
      <c r="OIY77" s="73">
        <v>11968</v>
      </c>
      <c r="OIZ77" s="74" t="s">
        <v>243</v>
      </c>
      <c r="OJA77" s="75">
        <v>89</v>
      </c>
      <c r="OJB77" s="66" t="s">
        <v>256</v>
      </c>
      <c r="OJC77" s="66" t="s">
        <v>220</v>
      </c>
      <c r="OJD77" s="66" t="s">
        <v>100</v>
      </c>
      <c r="OJE77" s="33" t="s">
        <v>105</v>
      </c>
      <c r="OJF77" s="66" t="s">
        <v>224</v>
      </c>
      <c r="OJG77" s="73">
        <v>11968</v>
      </c>
      <c r="OJH77" s="74" t="s">
        <v>243</v>
      </c>
      <c r="OJI77" s="75">
        <v>89</v>
      </c>
      <c r="OJJ77" s="66" t="s">
        <v>256</v>
      </c>
      <c r="OJK77" s="66" t="s">
        <v>220</v>
      </c>
      <c r="OJL77" s="66" t="s">
        <v>100</v>
      </c>
      <c r="OJM77" s="33" t="s">
        <v>105</v>
      </c>
      <c r="OJN77" s="66" t="s">
        <v>224</v>
      </c>
      <c r="OJO77" s="73">
        <v>11968</v>
      </c>
      <c r="OJP77" s="74" t="s">
        <v>243</v>
      </c>
      <c r="OJQ77" s="75">
        <v>89</v>
      </c>
      <c r="OJR77" s="66" t="s">
        <v>256</v>
      </c>
      <c r="OJS77" s="66" t="s">
        <v>220</v>
      </c>
      <c r="OJT77" s="66" t="s">
        <v>100</v>
      </c>
      <c r="OJU77" s="33" t="s">
        <v>105</v>
      </c>
      <c r="OJV77" s="66" t="s">
        <v>224</v>
      </c>
      <c r="OJW77" s="73">
        <v>11968</v>
      </c>
      <c r="OJX77" s="74" t="s">
        <v>243</v>
      </c>
      <c r="OJY77" s="75">
        <v>89</v>
      </c>
      <c r="OJZ77" s="66" t="s">
        <v>256</v>
      </c>
      <c r="OKA77" s="66" t="s">
        <v>220</v>
      </c>
      <c r="OKB77" s="66" t="s">
        <v>100</v>
      </c>
      <c r="OKC77" s="33" t="s">
        <v>105</v>
      </c>
      <c r="OKD77" s="66" t="s">
        <v>224</v>
      </c>
      <c r="OKE77" s="73">
        <v>11968</v>
      </c>
      <c r="OKF77" s="74" t="s">
        <v>243</v>
      </c>
      <c r="OKG77" s="75">
        <v>89</v>
      </c>
      <c r="OKH77" s="66" t="s">
        <v>256</v>
      </c>
      <c r="OKI77" s="66" t="s">
        <v>220</v>
      </c>
      <c r="OKJ77" s="66" t="s">
        <v>100</v>
      </c>
      <c r="OKK77" s="33" t="s">
        <v>105</v>
      </c>
      <c r="OKL77" s="66" t="s">
        <v>224</v>
      </c>
      <c r="OKM77" s="73">
        <v>11968</v>
      </c>
      <c r="OKN77" s="74" t="s">
        <v>243</v>
      </c>
      <c r="OKO77" s="75">
        <v>89</v>
      </c>
      <c r="OKP77" s="66" t="s">
        <v>256</v>
      </c>
      <c r="OKQ77" s="66" t="s">
        <v>220</v>
      </c>
      <c r="OKR77" s="66" t="s">
        <v>100</v>
      </c>
      <c r="OKS77" s="33" t="s">
        <v>105</v>
      </c>
      <c r="OKT77" s="66" t="s">
        <v>224</v>
      </c>
      <c r="OKU77" s="73">
        <v>11968</v>
      </c>
      <c r="OKV77" s="74" t="s">
        <v>243</v>
      </c>
      <c r="OKW77" s="75">
        <v>89</v>
      </c>
      <c r="OKX77" s="66" t="s">
        <v>256</v>
      </c>
      <c r="OKY77" s="66" t="s">
        <v>220</v>
      </c>
      <c r="OKZ77" s="66" t="s">
        <v>100</v>
      </c>
      <c r="OLA77" s="33" t="s">
        <v>105</v>
      </c>
      <c r="OLB77" s="66" t="s">
        <v>224</v>
      </c>
      <c r="OLC77" s="73">
        <v>11968</v>
      </c>
      <c r="OLD77" s="74" t="s">
        <v>243</v>
      </c>
      <c r="OLE77" s="75">
        <v>89</v>
      </c>
      <c r="OLF77" s="66" t="s">
        <v>256</v>
      </c>
      <c r="OLG77" s="66" t="s">
        <v>220</v>
      </c>
      <c r="OLH77" s="66" t="s">
        <v>100</v>
      </c>
      <c r="OLI77" s="33" t="s">
        <v>105</v>
      </c>
      <c r="OLJ77" s="66" t="s">
        <v>224</v>
      </c>
      <c r="OLK77" s="73">
        <v>11968</v>
      </c>
      <c r="OLL77" s="74" t="s">
        <v>243</v>
      </c>
      <c r="OLM77" s="75">
        <v>89</v>
      </c>
      <c r="OLN77" s="66" t="s">
        <v>256</v>
      </c>
      <c r="OLO77" s="66" t="s">
        <v>220</v>
      </c>
      <c r="OLP77" s="66" t="s">
        <v>100</v>
      </c>
      <c r="OLQ77" s="33" t="s">
        <v>105</v>
      </c>
      <c r="OLR77" s="66" t="s">
        <v>224</v>
      </c>
      <c r="OLS77" s="73">
        <v>11968</v>
      </c>
      <c r="OLT77" s="74" t="s">
        <v>243</v>
      </c>
      <c r="OLU77" s="75">
        <v>89</v>
      </c>
      <c r="OLV77" s="66" t="s">
        <v>256</v>
      </c>
      <c r="OLW77" s="66" t="s">
        <v>220</v>
      </c>
      <c r="OLX77" s="66" t="s">
        <v>100</v>
      </c>
      <c r="OLY77" s="33" t="s">
        <v>105</v>
      </c>
      <c r="OLZ77" s="66" t="s">
        <v>224</v>
      </c>
      <c r="OMA77" s="73">
        <v>11968</v>
      </c>
      <c r="OMB77" s="74" t="s">
        <v>243</v>
      </c>
      <c r="OMC77" s="75">
        <v>89</v>
      </c>
      <c r="OMD77" s="66" t="s">
        <v>256</v>
      </c>
      <c r="OME77" s="66" t="s">
        <v>220</v>
      </c>
      <c r="OMF77" s="66" t="s">
        <v>100</v>
      </c>
      <c r="OMG77" s="33" t="s">
        <v>105</v>
      </c>
      <c r="OMH77" s="66" t="s">
        <v>224</v>
      </c>
      <c r="OMI77" s="73">
        <v>11968</v>
      </c>
      <c r="OMJ77" s="74" t="s">
        <v>243</v>
      </c>
      <c r="OMK77" s="75">
        <v>89</v>
      </c>
      <c r="OML77" s="66" t="s">
        <v>256</v>
      </c>
      <c r="OMM77" s="66" t="s">
        <v>220</v>
      </c>
      <c r="OMN77" s="66" t="s">
        <v>100</v>
      </c>
      <c r="OMO77" s="33" t="s">
        <v>105</v>
      </c>
      <c r="OMP77" s="66" t="s">
        <v>224</v>
      </c>
      <c r="OMQ77" s="73">
        <v>11968</v>
      </c>
      <c r="OMR77" s="74" t="s">
        <v>243</v>
      </c>
      <c r="OMS77" s="75">
        <v>89</v>
      </c>
      <c r="OMT77" s="66" t="s">
        <v>256</v>
      </c>
      <c r="OMU77" s="66" t="s">
        <v>220</v>
      </c>
      <c r="OMV77" s="66" t="s">
        <v>100</v>
      </c>
      <c r="OMW77" s="33" t="s">
        <v>105</v>
      </c>
      <c r="OMX77" s="66" t="s">
        <v>224</v>
      </c>
      <c r="OMY77" s="73">
        <v>11968</v>
      </c>
      <c r="OMZ77" s="74" t="s">
        <v>243</v>
      </c>
      <c r="ONA77" s="75">
        <v>89</v>
      </c>
      <c r="ONB77" s="66" t="s">
        <v>256</v>
      </c>
      <c r="ONC77" s="66" t="s">
        <v>220</v>
      </c>
      <c r="OND77" s="66" t="s">
        <v>100</v>
      </c>
      <c r="ONE77" s="33" t="s">
        <v>105</v>
      </c>
      <c r="ONF77" s="66" t="s">
        <v>224</v>
      </c>
      <c r="ONG77" s="73">
        <v>11968</v>
      </c>
      <c r="ONH77" s="74" t="s">
        <v>243</v>
      </c>
      <c r="ONI77" s="75">
        <v>89</v>
      </c>
      <c r="ONJ77" s="66" t="s">
        <v>256</v>
      </c>
      <c r="ONK77" s="66" t="s">
        <v>220</v>
      </c>
      <c r="ONL77" s="66" t="s">
        <v>100</v>
      </c>
      <c r="ONM77" s="33" t="s">
        <v>105</v>
      </c>
      <c r="ONN77" s="66" t="s">
        <v>224</v>
      </c>
      <c r="ONO77" s="73">
        <v>11968</v>
      </c>
      <c r="ONP77" s="74" t="s">
        <v>243</v>
      </c>
      <c r="ONQ77" s="75">
        <v>89</v>
      </c>
      <c r="ONR77" s="66" t="s">
        <v>256</v>
      </c>
      <c r="ONS77" s="66" t="s">
        <v>220</v>
      </c>
      <c r="ONT77" s="66" t="s">
        <v>100</v>
      </c>
      <c r="ONU77" s="33" t="s">
        <v>105</v>
      </c>
      <c r="ONV77" s="66" t="s">
        <v>224</v>
      </c>
      <c r="ONW77" s="73">
        <v>11968</v>
      </c>
      <c r="ONX77" s="74" t="s">
        <v>243</v>
      </c>
      <c r="ONY77" s="75">
        <v>89</v>
      </c>
      <c r="ONZ77" s="66" t="s">
        <v>256</v>
      </c>
      <c r="OOA77" s="66" t="s">
        <v>220</v>
      </c>
      <c r="OOB77" s="66" t="s">
        <v>100</v>
      </c>
      <c r="OOC77" s="33" t="s">
        <v>105</v>
      </c>
      <c r="OOD77" s="66" t="s">
        <v>224</v>
      </c>
      <c r="OOE77" s="73">
        <v>11968</v>
      </c>
      <c r="OOF77" s="74" t="s">
        <v>243</v>
      </c>
      <c r="OOG77" s="75">
        <v>89</v>
      </c>
      <c r="OOH77" s="66" t="s">
        <v>256</v>
      </c>
      <c r="OOI77" s="66" t="s">
        <v>220</v>
      </c>
      <c r="OOJ77" s="66" t="s">
        <v>100</v>
      </c>
      <c r="OOK77" s="33" t="s">
        <v>105</v>
      </c>
      <c r="OOL77" s="66" t="s">
        <v>224</v>
      </c>
      <c r="OOM77" s="73">
        <v>11968</v>
      </c>
      <c r="OON77" s="74" t="s">
        <v>243</v>
      </c>
      <c r="OOO77" s="75">
        <v>89</v>
      </c>
      <c r="OOP77" s="66" t="s">
        <v>256</v>
      </c>
      <c r="OOQ77" s="66" t="s">
        <v>220</v>
      </c>
      <c r="OOR77" s="66" t="s">
        <v>100</v>
      </c>
      <c r="OOS77" s="33" t="s">
        <v>105</v>
      </c>
      <c r="OOT77" s="66" t="s">
        <v>224</v>
      </c>
      <c r="OOU77" s="73">
        <v>11968</v>
      </c>
      <c r="OOV77" s="74" t="s">
        <v>243</v>
      </c>
      <c r="OOW77" s="75">
        <v>89</v>
      </c>
      <c r="OOX77" s="66" t="s">
        <v>256</v>
      </c>
      <c r="OOY77" s="66" t="s">
        <v>220</v>
      </c>
      <c r="OOZ77" s="66" t="s">
        <v>100</v>
      </c>
      <c r="OPA77" s="33" t="s">
        <v>105</v>
      </c>
      <c r="OPB77" s="66" t="s">
        <v>224</v>
      </c>
      <c r="OPC77" s="73">
        <v>11968</v>
      </c>
      <c r="OPD77" s="74" t="s">
        <v>243</v>
      </c>
      <c r="OPE77" s="75">
        <v>89</v>
      </c>
      <c r="OPF77" s="66" t="s">
        <v>256</v>
      </c>
      <c r="OPG77" s="66" t="s">
        <v>220</v>
      </c>
      <c r="OPH77" s="66" t="s">
        <v>100</v>
      </c>
      <c r="OPI77" s="33" t="s">
        <v>105</v>
      </c>
      <c r="OPJ77" s="66" t="s">
        <v>224</v>
      </c>
      <c r="OPK77" s="73">
        <v>11968</v>
      </c>
      <c r="OPL77" s="74" t="s">
        <v>243</v>
      </c>
      <c r="OPM77" s="75">
        <v>89</v>
      </c>
      <c r="OPN77" s="66" t="s">
        <v>256</v>
      </c>
      <c r="OPO77" s="66" t="s">
        <v>220</v>
      </c>
      <c r="OPP77" s="66" t="s">
        <v>100</v>
      </c>
      <c r="OPQ77" s="33" t="s">
        <v>105</v>
      </c>
      <c r="OPR77" s="66" t="s">
        <v>224</v>
      </c>
      <c r="OPS77" s="73">
        <v>11968</v>
      </c>
      <c r="OPT77" s="74" t="s">
        <v>243</v>
      </c>
      <c r="OPU77" s="75">
        <v>89</v>
      </c>
      <c r="OPV77" s="66" t="s">
        <v>256</v>
      </c>
      <c r="OPW77" s="66" t="s">
        <v>220</v>
      </c>
      <c r="OPX77" s="66" t="s">
        <v>100</v>
      </c>
      <c r="OPY77" s="33" t="s">
        <v>105</v>
      </c>
      <c r="OPZ77" s="66" t="s">
        <v>224</v>
      </c>
      <c r="OQA77" s="73">
        <v>11968</v>
      </c>
      <c r="OQB77" s="74" t="s">
        <v>243</v>
      </c>
      <c r="OQC77" s="75">
        <v>89</v>
      </c>
      <c r="OQD77" s="66" t="s">
        <v>256</v>
      </c>
      <c r="OQE77" s="66" t="s">
        <v>220</v>
      </c>
      <c r="OQF77" s="66" t="s">
        <v>100</v>
      </c>
      <c r="OQG77" s="33" t="s">
        <v>105</v>
      </c>
      <c r="OQH77" s="66" t="s">
        <v>224</v>
      </c>
      <c r="OQI77" s="73">
        <v>11968</v>
      </c>
      <c r="OQJ77" s="74" t="s">
        <v>243</v>
      </c>
      <c r="OQK77" s="75">
        <v>89</v>
      </c>
      <c r="OQL77" s="66" t="s">
        <v>256</v>
      </c>
      <c r="OQM77" s="66" t="s">
        <v>220</v>
      </c>
      <c r="OQN77" s="66" t="s">
        <v>100</v>
      </c>
      <c r="OQO77" s="33" t="s">
        <v>105</v>
      </c>
      <c r="OQP77" s="66" t="s">
        <v>224</v>
      </c>
      <c r="OQQ77" s="73">
        <v>11968</v>
      </c>
      <c r="OQR77" s="74" t="s">
        <v>243</v>
      </c>
      <c r="OQS77" s="75">
        <v>89</v>
      </c>
      <c r="OQT77" s="66" t="s">
        <v>256</v>
      </c>
      <c r="OQU77" s="66" t="s">
        <v>220</v>
      </c>
      <c r="OQV77" s="66" t="s">
        <v>100</v>
      </c>
      <c r="OQW77" s="33" t="s">
        <v>105</v>
      </c>
      <c r="OQX77" s="66" t="s">
        <v>224</v>
      </c>
      <c r="OQY77" s="73">
        <v>11968</v>
      </c>
      <c r="OQZ77" s="74" t="s">
        <v>243</v>
      </c>
      <c r="ORA77" s="75">
        <v>89</v>
      </c>
      <c r="ORB77" s="66" t="s">
        <v>256</v>
      </c>
      <c r="ORC77" s="66" t="s">
        <v>220</v>
      </c>
      <c r="ORD77" s="66" t="s">
        <v>100</v>
      </c>
      <c r="ORE77" s="33" t="s">
        <v>105</v>
      </c>
      <c r="ORF77" s="66" t="s">
        <v>224</v>
      </c>
      <c r="ORG77" s="73">
        <v>11968</v>
      </c>
      <c r="ORH77" s="74" t="s">
        <v>243</v>
      </c>
      <c r="ORI77" s="75">
        <v>89</v>
      </c>
      <c r="ORJ77" s="66" t="s">
        <v>256</v>
      </c>
      <c r="ORK77" s="66" t="s">
        <v>220</v>
      </c>
      <c r="ORL77" s="66" t="s">
        <v>100</v>
      </c>
      <c r="ORM77" s="33" t="s">
        <v>105</v>
      </c>
      <c r="ORN77" s="66" t="s">
        <v>224</v>
      </c>
      <c r="ORO77" s="73">
        <v>11968</v>
      </c>
      <c r="ORP77" s="74" t="s">
        <v>243</v>
      </c>
      <c r="ORQ77" s="75">
        <v>89</v>
      </c>
      <c r="ORR77" s="66" t="s">
        <v>256</v>
      </c>
      <c r="ORS77" s="66" t="s">
        <v>220</v>
      </c>
      <c r="ORT77" s="66" t="s">
        <v>100</v>
      </c>
      <c r="ORU77" s="33" t="s">
        <v>105</v>
      </c>
      <c r="ORV77" s="66" t="s">
        <v>224</v>
      </c>
      <c r="ORW77" s="73">
        <v>11968</v>
      </c>
      <c r="ORX77" s="74" t="s">
        <v>243</v>
      </c>
      <c r="ORY77" s="75">
        <v>89</v>
      </c>
      <c r="ORZ77" s="66" t="s">
        <v>256</v>
      </c>
      <c r="OSA77" s="66" t="s">
        <v>220</v>
      </c>
      <c r="OSB77" s="66" t="s">
        <v>100</v>
      </c>
      <c r="OSC77" s="33" t="s">
        <v>105</v>
      </c>
      <c r="OSD77" s="66" t="s">
        <v>224</v>
      </c>
      <c r="OSE77" s="73">
        <v>11968</v>
      </c>
      <c r="OSF77" s="74" t="s">
        <v>243</v>
      </c>
      <c r="OSG77" s="75">
        <v>89</v>
      </c>
      <c r="OSH77" s="66" t="s">
        <v>256</v>
      </c>
      <c r="OSI77" s="66" t="s">
        <v>220</v>
      </c>
      <c r="OSJ77" s="66" t="s">
        <v>100</v>
      </c>
      <c r="OSK77" s="33" t="s">
        <v>105</v>
      </c>
      <c r="OSL77" s="66" t="s">
        <v>224</v>
      </c>
      <c r="OSM77" s="73">
        <v>11968</v>
      </c>
      <c r="OSN77" s="74" t="s">
        <v>243</v>
      </c>
      <c r="OSO77" s="75">
        <v>89</v>
      </c>
      <c r="OSP77" s="66" t="s">
        <v>256</v>
      </c>
      <c r="OSQ77" s="66" t="s">
        <v>220</v>
      </c>
      <c r="OSR77" s="66" t="s">
        <v>100</v>
      </c>
      <c r="OSS77" s="33" t="s">
        <v>105</v>
      </c>
      <c r="OST77" s="66" t="s">
        <v>224</v>
      </c>
      <c r="OSU77" s="73">
        <v>11968</v>
      </c>
      <c r="OSV77" s="74" t="s">
        <v>243</v>
      </c>
      <c r="OSW77" s="75">
        <v>89</v>
      </c>
      <c r="OSX77" s="66" t="s">
        <v>256</v>
      </c>
      <c r="OSY77" s="66" t="s">
        <v>220</v>
      </c>
      <c r="OSZ77" s="66" t="s">
        <v>100</v>
      </c>
      <c r="OTA77" s="33" t="s">
        <v>105</v>
      </c>
      <c r="OTB77" s="66" t="s">
        <v>224</v>
      </c>
      <c r="OTC77" s="73">
        <v>11968</v>
      </c>
      <c r="OTD77" s="74" t="s">
        <v>243</v>
      </c>
      <c r="OTE77" s="75">
        <v>89</v>
      </c>
      <c r="OTF77" s="66" t="s">
        <v>256</v>
      </c>
      <c r="OTG77" s="66" t="s">
        <v>220</v>
      </c>
      <c r="OTH77" s="66" t="s">
        <v>100</v>
      </c>
      <c r="OTI77" s="33" t="s">
        <v>105</v>
      </c>
      <c r="OTJ77" s="66" t="s">
        <v>224</v>
      </c>
      <c r="OTK77" s="73">
        <v>11968</v>
      </c>
      <c r="OTL77" s="74" t="s">
        <v>243</v>
      </c>
      <c r="OTM77" s="75">
        <v>89</v>
      </c>
      <c r="OTN77" s="66" t="s">
        <v>256</v>
      </c>
      <c r="OTO77" s="66" t="s">
        <v>220</v>
      </c>
      <c r="OTP77" s="66" t="s">
        <v>100</v>
      </c>
      <c r="OTQ77" s="33" t="s">
        <v>105</v>
      </c>
      <c r="OTR77" s="66" t="s">
        <v>224</v>
      </c>
      <c r="OTS77" s="73">
        <v>11968</v>
      </c>
      <c r="OTT77" s="74" t="s">
        <v>243</v>
      </c>
      <c r="OTU77" s="75">
        <v>89</v>
      </c>
      <c r="OTV77" s="66" t="s">
        <v>256</v>
      </c>
      <c r="OTW77" s="66" t="s">
        <v>220</v>
      </c>
      <c r="OTX77" s="66" t="s">
        <v>100</v>
      </c>
      <c r="OTY77" s="33" t="s">
        <v>105</v>
      </c>
      <c r="OTZ77" s="66" t="s">
        <v>224</v>
      </c>
      <c r="OUA77" s="73">
        <v>11968</v>
      </c>
      <c r="OUB77" s="74" t="s">
        <v>243</v>
      </c>
      <c r="OUC77" s="75">
        <v>89</v>
      </c>
      <c r="OUD77" s="66" t="s">
        <v>256</v>
      </c>
      <c r="OUE77" s="66" t="s">
        <v>220</v>
      </c>
      <c r="OUF77" s="66" t="s">
        <v>100</v>
      </c>
      <c r="OUG77" s="33" t="s">
        <v>105</v>
      </c>
      <c r="OUH77" s="66" t="s">
        <v>224</v>
      </c>
      <c r="OUI77" s="73">
        <v>11968</v>
      </c>
      <c r="OUJ77" s="74" t="s">
        <v>243</v>
      </c>
      <c r="OUK77" s="75">
        <v>89</v>
      </c>
      <c r="OUL77" s="66" t="s">
        <v>256</v>
      </c>
      <c r="OUM77" s="66" t="s">
        <v>220</v>
      </c>
      <c r="OUN77" s="66" t="s">
        <v>100</v>
      </c>
      <c r="OUO77" s="33" t="s">
        <v>105</v>
      </c>
      <c r="OUP77" s="66" t="s">
        <v>224</v>
      </c>
      <c r="OUQ77" s="73">
        <v>11968</v>
      </c>
      <c r="OUR77" s="74" t="s">
        <v>243</v>
      </c>
      <c r="OUS77" s="75">
        <v>89</v>
      </c>
      <c r="OUT77" s="66" t="s">
        <v>256</v>
      </c>
      <c r="OUU77" s="66" t="s">
        <v>220</v>
      </c>
      <c r="OUV77" s="66" t="s">
        <v>100</v>
      </c>
      <c r="OUW77" s="33" t="s">
        <v>105</v>
      </c>
      <c r="OUX77" s="66" t="s">
        <v>224</v>
      </c>
      <c r="OUY77" s="73">
        <v>11968</v>
      </c>
      <c r="OUZ77" s="74" t="s">
        <v>243</v>
      </c>
      <c r="OVA77" s="75">
        <v>89</v>
      </c>
      <c r="OVB77" s="66" t="s">
        <v>256</v>
      </c>
      <c r="OVC77" s="66" t="s">
        <v>220</v>
      </c>
      <c r="OVD77" s="66" t="s">
        <v>100</v>
      </c>
      <c r="OVE77" s="33" t="s">
        <v>105</v>
      </c>
      <c r="OVF77" s="66" t="s">
        <v>224</v>
      </c>
      <c r="OVG77" s="73">
        <v>11968</v>
      </c>
      <c r="OVH77" s="74" t="s">
        <v>243</v>
      </c>
      <c r="OVI77" s="75">
        <v>89</v>
      </c>
      <c r="OVJ77" s="66" t="s">
        <v>256</v>
      </c>
      <c r="OVK77" s="66" t="s">
        <v>220</v>
      </c>
      <c r="OVL77" s="66" t="s">
        <v>100</v>
      </c>
      <c r="OVM77" s="33" t="s">
        <v>105</v>
      </c>
      <c r="OVN77" s="66" t="s">
        <v>224</v>
      </c>
      <c r="OVO77" s="73">
        <v>11968</v>
      </c>
      <c r="OVP77" s="74" t="s">
        <v>243</v>
      </c>
      <c r="OVQ77" s="75">
        <v>89</v>
      </c>
      <c r="OVR77" s="66" t="s">
        <v>256</v>
      </c>
      <c r="OVS77" s="66" t="s">
        <v>220</v>
      </c>
      <c r="OVT77" s="66" t="s">
        <v>100</v>
      </c>
      <c r="OVU77" s="33" t="s">
        <v>105</v>
      </c>
      <c r="OVV77" s="66" t="s">
        <v>224</v>
      </c>
      <c r="OVW77" s="73">
        <v>11968</v>
      </c>
      <c r="OVX77" s="74" t="s">
        <v>243</v>
      </c>
      <c r="OVY77" s="75">
        <v>89</v>
      </c>
      <c r="OVZ77" s="66" t="s">
        <v>256</v>
      </c>
      <c r="OWA77" s="66" t="s">
        <v>220</v>
      </c>
      <c r="OWB77" s="66" t="s">
        <v>100</v>
      </c>
      <c r="OWC77" s="33" t="s">
        <v>105</v>
      </c>
      <c r="OWD77" s="66" t="s">
        <v>224</v>
      </c>
      <c r="OWE77" s="73">
        <v>11968</v>
      </c>
      <c r="OWF77" s="74" t="s">
        <v>243</v>
      </c>
      <c r="OWG77" s="75">
        <v>89</v>
      </c>
      <c r="OWH77" s="66" t="s">
        <v>256</v>
      </c>
      <c r="OWI77" s="66" t="s">
        <v>220</v>
      </c>
      <c r="OWJ77" s="66" t="s">
        <v>100</v>
      </c>
      <c r="OWK77" s="33" t="s">
        <v>105</v>
      </c>
      <c r="OWL77" s="66" t="s">
        <v>224</v>
      </c>
      <c r="OWM77" s="73">
        <v>11968</v>
      </c>
      <c r="OWN77" s="74" t="s">
        <v>243</v>
      </c>
      <c r="OWO77" s="75">
        <v>89</v>
      </c>
      <c r="OWP77" s="66" t="s">
        <v>256</v>
      </c>
      <c r="OWQ77" s="66" t="s">
        <v>220</v>
      </c>
      <c r="OWR77" s="66" t="s">
        <v>100</v>
      </c>
      <c r="OWS77" s="33" t="s">
        <v>105</v>
      </c>
      <c r="OWT77" s="66" t="s">
        <v>224</v>
      </c>
      <c r="OWU77" s="73">
        <v>11968</v>
      </c>
      <c r="OWV77" s="74" t="s">
        <v>243</v>
      </c>
      <c r="OWW77" s="75">
        <v>89</v>
      </c>
      <c r="OWX77" s="66" t="s">
        <v>256</v>
      </c>
      <c r="OWY77" s="66" t="s">
        <v>220</v>
      </c>
      <c r="OWZ77" s="66" t="s">
        <v>100</v>
      </c>
      <c r="OXA77" s="33" t="s">
        <v>105</v>
      </c>
      <c r="OXB77" s="66" t="s">
        <v>224</v>
      </c>
      <c r="OXC77" s="73">
        <v>11968</v>
      </c>
      <c r="OXD77" s="74" t="s">
        <v>243</v>
      </c>
      <c r="OXE77" s="75">
        <v>89</v>
      </c>
      <c r="OXF77" s="66" t="s">
        <v>256</v>
      </c>
      <c r="OXG77" s="66" t="s">
        <v>220</v>
      </c>
      <c r="OXH77" s="66" t="s">
        <v>100</v>
      </c>
      <c r="OXI77" s="33" t="s">
        <v>105</v>
      </c>
      <c r="OXJ77" s="66" t="s">
        <v>224</v>
      </c>
      <c r="OXK77" s="73">
        <v>11968</v>
      </c>
      <c r="OXL77" s="74" t="s">
        <v>243</v>
      </c>
      <c r="OXM77" s="75">
        <v>89</v>
      </c>
      <c r="OXN77" s="66" t="s">
        <v>256</v>
      </c>
      <c r="OXO77" s="66" t="s">
        <v>220</v>
      </c>
      <c r="OXP77" s="66" t="s">
        <v>100</v>
      </c>
      <c r="OXQ77" s="33" t="s">
        <v>105</v>
      </c>
      <c r="OXR77" s="66" t="s">
        <v>224</v>
      </c>
      <c r="OXS77" s="73">
        <v>11968</v>
      </c>
      <c r="OXT77" s="74" t="s">
        <v>243</v>
      </c>
      <c r="OXU77" s="75">
        <v>89</v>
      </c>
      <c r="OXV77" s="66" t="s">
        <v>256</v>
      </c>
      <c r="OXW77" s="66" t="s">
        <v>220</v>
      </c>
      <c r="OXX77" s="66" t="s">
        <v>100</v>
      </c>
      <c r="OXY77" s="33" t="s">
        <v>105</v>
      </c>
      <c r="OXZ77" s="66" t="s">
        <v>224</v>
      </c>
      <c r="OYA77" s="73">
        <v>11968</v>
      </c>
      <c r="OYB77" s="74" t="s">
        <v>243</v>
      </c>
      <c r="OYC77" s="75">
        <v>89</v>
      </c>
      <c r="OYD77" s="66" t="s">
        <v>256</v>
      </c>
      <c r="OYE77" s="66" t="s">
        <v>220</v>
      </c>
      <c r="OYF77" s="66" t="s">
        <v>100</v>
      </c>
      <c r="OYG77" s="33" t="s">
        <v>105</v>
      </c>
      <c r="OYH77" s="66" t="s">
        <v>224</v>
      </c>
      <c r="OYI77" s="73">
        <v>11968</v>
      </c>
      <c r="OYJ77" s="74" t="s">
        <v>243</v>
      </c>
      <c r="OYK77" s="75">
        <v>89</v>
      </c>
      <c r="OYL77" s="66" t="s">
        <v>256</v>
      </c>
      <c r="OYM77" s="66" t="s">
        <v>220</v>
      </c>
      <c r="OYN77" s="66" t="s">
        <v>100</v>
      </c>
      <c r="OYO77" s="33" t="s">
        <v>105</v>
      </c>
      <c r="OYP77" s="66" t="s">
        <v>224</v>
      </c>
      <c r="OYQ77" s="73">
        <v>11968</v>
      </c>
      <c r="OYR77" s="74" t="s">
        <v>243</v>
      </c>
      <c r="OYS77" s="75">
        <v>89</v>
      </c>
      <c r="OYT77" s="66" t="s">
        <v>256</v>
      </c>
      <c r="OYU77" s="66" t="s">
        <v>220</v>
      </c>
      <c r="OYV77" s="66" t="s">
        <v>100</v>
      </c>
      <c r="OYW77" s="33" t="s">
        <v>105</v>
      </c>
      <c r="OYX77" s="66" t="s">
        <v>224</v>
      </c>
      <c r="OYY77" s="73">
        <v>11968</v>
      </c>
      <c r="OYZ77" s="74" t="s">
        <v>243</v>
      </c>
      <c r="OZA77" s="75">
        <v>89</v>
      </c>
      <c r="OZB77" s="66" t="s">
        <v>256</v>
      </c>
      <c r="OZC77" s="66" t="s">
        <v>220</v>
      </c>
      <c r="OZD77" s="66" t="s">
        <v>100</v>
      </c>
      <c r="OZE77" s="33" t="s">
        <v>105</v>
      </c>
      <c r="OZF77" s="66" t="s">
        <v>224</v>
      </c>
      <c r="OZG77" s="73">
        <v>11968</v>
      </c>
      <c r="OZH77" s="74" t="s">
        <v>243</v>
      </c>
      <c r="OZI77" s="75">
        <v>89</v>
      </c>
      <c r="OZJ77" s="66" t="s">
        <v>256</v>
      </c>
      <c r="OZK77" s="66" t="s">
        <v>220</v>
      </c>
      <c r="OZL77" s="66" t="s">
        <v>100</v>
      </c>
      <c r="OZM77" s="33" t="s">
        <v>105</v>
      </c>
      <c r="OZN77" s="66" t="s">
        <v>224</v>
      </c>
      <c r="OZO77" s="73">
        <v>11968</v>
      </c>
      <c r="OZP77" s="74" t="s">
        <v>243</v>
      </c>
      <c r="OZQ77" s="75">
        <v>89</v>
      </c>
      <c r="OZR77" s="66" t="s">
        <v>256</v>
      </c>
      <c r="OZS77" s="66" t="s">
        <v>220</v>
      </c>
      <c r="OZT77" s="66" t="s">
        <v>100</v>
      </c>
      <c r="OZU77" s="33" t="s">
        <v>105</v>
      </c>
      <c r="OZV77" s="66" t="s">
        <v>224</v>
      </c>
      <c r="OZW77" s="73">
        <v>11968</v>
      </c>
      <c r="OZX77" s="74" t="s">
        <v>243</v>
      </c>
      <c r="OZY77" s="75">
        <v>89</v>
      </c>
      <c r="OZZ77" s="66" t="s">
        <v>256</v>
      </c>
      <c r="PAA77" s="66" t="s">
        <v>220</v>
      </c>
      <c r="PAB77" s="66" t="s">
        <v>100</v>
      </c>
      <c r="PAC77" s="33" t="s">
        <v>105</v>
      </c>
      <c r="PAD77" s="66" t="s">
        <v>224</v>
      </c>
      <c r="PAE77" s="73">
        <v>11968</v>
      </c>
      <c r="PAF77" s="74" t="s">
        <v>243</v>
      </c>
      <c r="PAG77" s="75">
        <v>89</v>
      </c>
      <c r="PAH77" s="66" t="s">
        <v>256</v>
      </c>
      <c r="PAI77" s="66" t="s">
        <v>220</v>
      </c>
      <c r="PAJ77" s="66" t="s">
        <v>100</v>
      </c>
      <c r="PAK77" s="33" t="s">
        <v>105</v>
      </c>
      <c r="PAL77" s="66" t="s">
        <v>224</v>
      </c>
      <c r="PAM77" s="73">
        <v>11968</v>
      </c>
      <c r="PAN77" s="74" t="s">
        <v>243</v>
      </c>
      <c r="PAO77" s="75">
        <v>89</v>
      </c>
      <c r="PAP77" s="66" t="s">
        <v>256</v>
      </c>
      <c r="PAQ77" s="66" t="s">
        <v>220</v>
      </c>
      <c r="PAR77" s="66" t="s">
        <v>100</v>
      </c>
      <c r="PAS77" s="33" t="s">
        <v>105</v>
      </c>
      <c r="PAT77" s="66" t="s">
        <v>224</v>
      </c>
      <c r="PAU77" s="73">
        <v>11968</v>
      </c>
      <c r="PAV77" s="74" t="s">
        <v>243</v>
      </c>
      <c r="PAW77" s="75">
        <v>89</v>
      </c>
      <c r="PAX77" s="66" t="s">
        <v>256</v>
      </c>
      <c r="PAY77" s="66" t="s">
        <v>220</v>
      </c>
      <c r="PAZ77" s="66" t="s">
        <v>100</v>
      </c>
      <c r="PBA77" s="33" t="s">
        <v>105</v>
      </c>
      <c r="PBB77" s="66" t="s">
        <v>224</v>
      </c>
      <c r="PBC77" s="73">
        <v>11968</v>
      </c>
      <c r="PBD77" s="74" t="s">
        <v>243</v>
      </c>
      <c r="PBE77" s="75">
        <v>89</v>
      </c>
      <c r="PBF77" s="66" t="s">
        <v>256</v>
      </c>
      <c r="PBG77" s="66" t="s">
        <v>220</v>
      </c>
      <c r="PBH77" s="66" t="s">
        <v>100</v>
      </c>
      <c r="PBI77" s="33" t="s">
        <v>105</v>
      </c>
      <c r="PBJ77" s="66" t="s">
        <v>224</v>
      </c>
      <c r="PBK77" s="73">
        <v>11968</v>
      </c>
      <c r="PBL77" s="74" t="s">
        <v>243</v>
      </c>
      <c r="PBM77" s="75">
        <v>89</v>
      </c>
      <c r="PBN77" s="66" t="s">
        <v>256</v>
      </c>
      <c r="PBO77" s="66" t="s">
        <v>220</v>
      </c>
      <c r="PBP77" s="66" t="s">
        <v>100</v>
      </c>
      <c r="PBQ77" s="33" t="s">
        <v>105</v>
      </c>
      <c r="PBR77" s="66" t="s">
        <v>224</v>
      </c>
      <c r="PBS77" s="73">
        <v>11968</v>
      </c>
      <c r="PBT77" s="74" t="s">
        <v>243</v>
      </c>
      <c r="PBU77" s="75">
        <v>89</v>
      </c>
      <c r="PBV77" s="66" t="s">
        <v>256</v>
      </c>
      <c r="PBW77" s="66" t="s">
        <v>220</v>
      </c>
      <c r="PBX77" s="66" t="s">
        <v>100</v>
      </c>
      <c r="PBY77" s="33" t="s">
        <v>105</v>
      </c>
      <c r="PBZ77" s="66" t="s">
        <v>224</v>
      </c>
      <c r="PCA77" s="73">
        <v>11968</v>
      </c>
      <c r="PCB77" s="74" t="s">
        <v>243</v>
      </c>
      <c r="PCC77" s="75">
        <v>89</v>
      </c>
      <c r="PCD77" s="66" t="s">
        <v>256</v>
      </c>
      <c r="PCE77" s="66" t="s">
        <v>220</v>
      </c>
      <c r="PCF77" s="66" t="s">
        <v>100</v>
      </c>
      <c r="PCG77" s="33" t="s">
        <v>105</v>
      </c>
      <c r="PCH77" s="66" t="s">
        <v>224</v>
      </c>
      <c r="PCI77" s="73">
        <v>11968</v>
      </c>
      <c r="PCJ77" s="74" t="s">
        <v>243</v>
      </c>
      <c r="PCK77" s="75">
        <v>89</v>
      </c>
      <c r="PCL77" s="66" t="s">
        <v>256</v>
      </c>
      <c r="PCM77" s="66" t="s">
        <v>220</v>
      </c>
      <c r="PCN77" s="66" t="s">
        <v>100</v>
      </c>
      <c r="PCO77" s="33" t="s">
        <v>105</v>
      </c>
      <c r="PCP77" s="66" t="s">
        <v>224</v>
      </c>
      <c r="PCQ77" s="73">
        <v>11968</v>
      </c>
      <c r="PCR77" s="74" t="s">
        <v>243</v>
      </c>
      <c r="PCS77" s="75">
        <v>89</v>
      </c>
      <c r="PCT77" s="66" t="s">
        <v>256</v>
      </c>
      <c r="PCU77" s="66" t="s">
        <v>220</v>
      </c>
      <c r="PCV77" s="66" t="s">
        <v>100</v>
      </c>
      <c r="PCW77" s="33" t="s">
        <v>105</v>
      </c>
      <c r="PCX77" s="66" t="s">
        <v>224</v>
      </c>
      <c r="PCY77" s="73">
        <v>11968</v>
      </c>
      <c r="PCZ77" s="74" t="s">
        <v>243</v>
      </c>
      <c r="PDA77" s="75">
        <v>89</v>
      </c>
      <c r="PDB77" s="66" t="s">
        <v>256</v>
      </c>
      <c r="PDC77" s="66" t="s">
        <v>220</v>
      </c>
      <c r="PDD77" s="66" t="s">
        <v>100</v>
      </c>
      <c r="PDE77" s="33" t="s">
        <v>105</v>
      </c>
      <c r="PDF77" s="66" t="s">
        <v>224</v>
      </c>
      <c r="PDG77" s="73">
        <v>11968</v>
      </c>
      <c r="PDH77" s="74" t="s">
        <v>243</v>
      </c>
      <c r="PDI77" s="75">
        <v>89</v>
      </c>
      <c r="PDJ77" s="66" t="s">
        <v>256</v>
      </c>
      <c r="PDK77" s="66" t="s">
        <v>220</v>
      </c>
      <c r="PDL77" s="66" t="s">
        <v>100</v>
      </c>
      <c r="PDM77" s="33" t="s">
        <v>105</v>
      </c>
      <c r="PDN77" s="66" t="s">
        <v>224</v>
      </c>
      <c r="PDO77" s="73">
        <v>11968</v>
      </c>
      <c r="PDP77" s="74" t="s">
        <v>243</v>
      </c>
      <c r="PDQ77" s="75">
        <v>89</v>
      </c>
      <c r="PDR77" s="66" t="s">
        <v>256</v>
      </c>
      <c r="PDS77" s="66" t="s">
        <v>220</v>
      </c>
      <c r="PDT77" s="66" t="s">
        <v>100</v>
      </c>
      <c r="PDU77" s="33" t="s">
        <v>105</v>
      </c>
      <c r="PDV77" s="66" t="s">
        <v>224</v>
      </c>
      <c r="PDW77" s="73">
        <v>11968</v>
      </c>
      <c r="PDX77" s="74" t="s">
        <v>243</v>
      </c>
      <c r="PDY77" s="75">
        <v>89</v>
      </c>
      <c r="PDZ77" s="66" t="s">
        <v>256</v>
      </c>
      <c r="PEA77" s="66" t="s">
        <v>220</v>
      </c>
      <c r="PEB77" s="66" t="s">
        <v>100</v>
      </c>
      <c r="PEC77" s="33" t="s">
        <v>105</v>
      </c>
      <c r="PED77" s="66" t="s">
        <v>224</v>
      </c>
      <c r="PEE77" s="73">
        <v>11968</v>
      </c>
      <c r="PEF77" s="74" t="s">
        <v>243</v>
      </c>
      <c r="PEG77" s="75">
        <v>89</v>
      </c>
      <c r="PEH77" s="66" t="s">
        <v>256</v>
      </c>
      <c r="PEI77" s="66" t="s">
        <v>220</v>
      </c>
      <c r="PEJ77" s="66" t="s">
        <v>100</v>
      </c>
      <c r="PEK77" s="33" t="s">
        <v>105</v>
      </c>
      <c r="PEL77" s="66" t="s">
        <v>224</v>
      </c>
      <c r="PEM77" s="73">
        <v>11968</v>
      </c>
      <c r="PEN77" s="74" t="s">
        <v>243</v>
      </c>
      <c r="PEO77" s="75">
        <v>89</v>
      </c>
      <c r="PEP77" s="66" t="s">
        <v>256</v>
      </c>
      <c r="PEQ77" s="66" t="s">
        <v>220</v>
      </c>
      <c r="PER77" s="66" t="s">
        <v>100</v>
      </c>
      <c r="PES77" s="33" t="s">
        <v>105</v>
      </c>
      <c r="PET77" s="66" t="s">
        <v>224</v>
      </c>
      <c r="PEU77" s="73">
        <v>11968</v>
      </c>
      <c r="PEV77" s="74" t="s">
        <v>243</v>
      </c>
      <c r="PEW77" s="75">
        <v>89</v>
      </c>
      <c r="PEX77" s="66" t="s">
        <v>256</v>
      </c>
      <c r="PEY77" s="66" t="s">
        <v>220</v>
      </c>
      <c r="PEZ77" s="66" t="s">
        <v>100</v>
      </c>
      <c r="PFA77" s="33" t="s">
        <v>105</v>
      </c>
      <c r="PFB77" s="66" t="s">
        <v>224</v>
      </c>
      <c r="PFC77" s="73">
        <v>11968</v>
      </c>
      <c r="PFD77" s="74" t="s">
        <v>243</v>
      </c>
      <c r="PFE77" s="75">
        <v>89</v>
      </c>
      <c r="PFF77" s="66" t="s">
        <v>256</v>
      </c>
      <c r="PFG77" s="66" t="s">
        <v>220</v>
      </c>
      <c r="PFH77" s="66" t="s">
        <v>100</v>
      </c>
      <c r="PFI77" s="33" t="s">
        <v>105</v>
      </c>
      <c r="PFJ77" s="66" t="s">
        <v>224</v>
      </c>
      <c r="PFK77" s="73">
        <v>11968</v>
      </c>
      <c r="PFL77" s="74" t="s">
        <v>243</v>
      </c>
      <c r="PFM77" s="75">
        <v>89</v>
      </c>
      <c r="PFN77" s="66" t="s">
        <v>256</v>
      </c>
      <c r="PFO77" s="66" t="s">
        <v>220</v>
      </c>
      <c r="PFP77" s="66" t="s">
        <v>100</v>
      </c>
      <c r="PFQ77" s="33" t="s">
        <v>105</v>
      </c>
      <c r="PFR77" s="66" t="s">
        <v>224</v>
      </c>
      <c r="PFS77" s="73">
        <v>11968</v>
      </c>
      <c r="PFT77" s="74" t="s">
        <v>243</v>
      </c>
      <c r="PFU77" s="75">
        <v>89</v>
      </c>
      <c r="PFV77" s="66" t="s">
        <v>256</v>
      </c>
      <c r="PFW77" s="66" t="s">
        <v>220</v>
      </c>
      <c r="PFX77" s="66" t="s">
        <v>100</v>
      </c>
      <c r="PFY77" s="33" t="s">
        <v>105</v>
      </c>
      <c r="PFZ77" s="66" t="s">
        <v>224</v>
      </c>
      <c r="PGA77" s="73">
        <v>11968</v>
      </c>
      <c r="PGB77" s="74" t="s">
        <v>243</v>
      </c>
      <c r="PGC77" s="75">
        <v>89</v>
      </c>
      <c r="PGD77" s="66" t="s">
        <v>256</v>
      </c>
      <c r="PGE77" s="66" t="s">
        <v>220</v>
      </c>
      <c r="PGF77" s="66" t="s">
        <v>100</v>
      </c>
      <c r="PGG77" s="33" t="s">
        <v>105</v>
      </c>
      <c r="PGH77" s="66" t="s">
        <v>224</v>
      </c>
      <c r="PGI77" s="73">
        <v>11968</v>
      </c>
      <c r="PGJ77" s="74" t="s">
        <v>243</v>
      </c>
      <c r="PGK77" s="75">
        <v>89</v>
      </c>
      <c r="PGL77" s="66" t="s">
        <v>256</v>
      </c>
      <c r="PGM77" s="66" t="s">
        <v>220</v>
      </c>
      <c r="PGN77" s="66" t="s">
        <v>100</v>
      </c>
      <c r="PGO77" s="33" t="s">
        <v>105</v>
      </c>
      <c r="PGP77" s="66" t="s">
        <v>224</v>
      </c>
      <c r="PGQ77" s="73">
        <v>11968</v>
      </c>
      <c r="PGR77" s="74" t="s">
        <v>243</v>
      </c>
      <c r="PGS77" s="75">
        <v>89</v>
      </c>
      <c r="PGT77" s="66" t="s">
        <v>256</v>
      </c>
      <c r="PGU77" s="66" t="s">
        <v>220</v>
      </c>
      <c r="PGV77" s="66" t="s">
        <v>100</v>
      </c>
      <c r="PGW77" s="33" t="s">
        <v>105</v>
      </c>
      <c r="PGX77" s="66" t="s">
        <v>224</v>
      </c>
      <c r="PGY77" s="73">
        <v>11968</v>
      </c>
      <c r="PGZ77" s="74" t="s">
        <v>243</v>
      </c>
      <c r="PHA77" s="75">
        <v>89</v>
      </c>
      <c r="PHB77" s="66" t="s">
        <v>256</v>
      </c>
      <c r="PHC77" s="66" t="s">
        <v>220</v>
      </c>
      <c r="PHD77" s="66" t="s">
        <v>100</v>
      </c>
      <c r="PHE77" s="33" t="s">
        <v>105</v>
      </c>
      <c r="PHF77" s="66" t="s">
        <v>224</v>
      </c>
      <c r="PHG77" s="73">
        <v>11968</v>
      </c>
      <c r="PHH77" s="74" t="s">
        <v>243</v>
      </c>
      <c r="PHI77" s="75">
        <v>89</v>
      </c>
      <c r="PHJ77" s="66" t="s">
        <v>256</v>
      </c>
      <c r="PHK77" s="66" t="s">
        <v>220</v>
      </c>
      <c r="PHL77" s="66" t="s">
        <v>100</v>
      </c>
      <c r="PHM77" s="33" t="s">
        <v>105</v>
      </c>
      <c r="PHN77" s="66" t="s">
        <v>224</v>
      </c>
      <c r="PHO77" s="73">
        <v>11968</v>
      </c>
      <c r="PHP77" s="74" t="s">
        <v>243</v>
      </c>
      <c r="PHQ77" s="75">
        <v>89</v>
      </c>
      <c r="PHR77" s="66" t="s">
        <v>256</v>
      </c>
      <c r="PHS77" s="66" t="s">
        <v>220</v>
      </c>
      <c r="PHT77" s="66" t="s">
        <v>100</v>
      </c>
      <c r="PHU77" s="33" t="s">
        <v>105</v>
      </c>
      <c r="PHV77" s="66" t="s">
        <v>224</v>
      </c>
      <c r="PHW77" s="73">
        <v>11968</v>
      </c>
      <c r="PHX77" s="74" t="s">
        <v>243</v>
      </c>
      <c r="PHY77" s="75">
        <v>89</v>
      </c>
      <c r="PHZ77" s="66" t="s">
        <v>256</v>
      </c>
      <c r="PIA77" s="66" t="s">
        <v>220</v>
      </c>
      <c r="PIB77" s="66" t="s">
        <v>100</v>
      </c>
      <c r="PIC77" s="33" t="s">
        <v>105</v>
      </c>
      <c r="PID77" s="66" t="s">
        <v>224</v>
      </c>
      <c r="PIE77" s="73">
        <v>11968</v>
      </c>
      <c r="PIF77" s="74" t="s">
        <v>243</v>
      </c>
      <c r="PIG77" s="75">
        <v>89</v>
      </c>
      <c r="PIH77" s="66" t="s">
        <v>256</v>
      </c>
      <c r="PII77" s="66" t="s">
        <v>220</v>
      </c>
      <c r="PIJ77" s="66" t="s">
        <v>100</v>
      </c>
      <c r="PIK77" s="33" t="s">
        <v>105</v>
      </c>
      <c r="PIL77" s="66" t="s">
        <v>224</v>
      </c>
      <c r="PIM77" s="73">
        <v>11968</v>
      </c>
      <c r="PIN77" s="74" t="s">
        <v>243</v>
      </c>
      <c r="PIO77" s="75">
        <v>89</v>
      </c>
      <c r="PIP77" s="66" t="s">
        <v>256</v>
      </c>
      <c r="PIQ77" s="66" t="s">
        <v>220</v>
      </c>
      <c r="PIR77" s="66" t="s">
        <v>100</v>
      </c>
      <c r="PIS77" s="33" t="s">
        <v>105</v>
      </c>
      <c r="PIT77" s="66" t="s">
        <v>224</v>
      </c>
      <c r="PIU77" s="73">
        <v>11968</v>
      </c>
      <c r="PIV77" s="74" t="s">
        <v>243</v>
      </c>
      <c r="PIW77" s="75">
        <v>89</v>
      </c>
      <c r="PIX77" s="66" t="s">
        <v>256</v>
      </c>
      <c r="PIY77" s="66" t="s">
        <v>220</v>
      </c>
      <c r="PIZ77" s="66" t="s">
        <v>100</v>
      </c>
      <c r="PJA77" s="33" t="s">
        <v>105</v>
      </c>
      <c r="PJB77" s="66" t="s">
        <v>224</v>
      </c>
      <c r="PJC77" s="73">
        <v>11968</v>
      </c>
      <c r="PJD77" s="74" t="s">
        <v>243</v>
      </c>
      <c r="PJE77" s="75">
        <v>89</v>
      </c>
      <c r="PJF77" s="66" t="s">
        <v>256</v>
      </c>
      <c r="PJG77" s="66" t="s">
        <v>220</v>
      </c>
      <c r="PJH77" s="66" t="s">
        <v>100</v>
      </c>
      <c r="PJI77" s="33" t="s">
        <v>105</v>
      </c>
      <c r="PJJ77" s="66" t="s">
        <v>224</v>
      </c>
      <c r="PJK77" s="73">
        <v>11968</v>
      </c>
      <c r="PJL77" s="74" t="s">
        <v>243</v>
      </c>
      <c r="PJM77" s="75">
        <v>89</v>
      </c>
      <c r="PJN77" s="66" t="s">
        <v>256</v>
      </c>
      <c r="PJO77" s="66" t="s">
        <v>220</v>
      </c>
      <c r="PJP77" s="66" t="s">
        <v>100</v>
      </c>
      <c r="PJQ77" s="33" t="s">
        <v>105</v>
      </c>
      <c r="PJR77" s="66" t="s">
        <v>224</v>
      </c>
      <c r="PJS77" s="73">
        <v>11968</v>
      </c>
      <c r="PJT77" s="74" t="s">
        <v>243</v>
      </c>
      <c r="PJU77" s="75">
        <v>89</v>
      </c>
      <c r="PJV77" s="66" t="s">
        <v>256</v>
      </c>
      <c r="PJW77" s="66" t="s">
        <v>220</v>
      </c>
      <c r="PJX77" s="66" t="s">
        <v>100</v>
      </c>
      <c r="PJY77" s="33" t="s">
        <v>105</v>
      </c>
      <c r="PJZ77" s="66" t="s">
        <v>224</v>
      </c>
      <c r="PKA77" s="73">
        <v>11968</v>
      </c>
      <c r="PKB77" s="74" t="s">
        <v>243</v>
      </c>
      <c r="PKC77" s="75">
        <v>89</v>
      </c>
      <c r="PKD77" s="66" t="s">
        <v>256</v>
      </c>
      <c r="PKE77" s="66" t="s">
        <v>220</v>
      </c>
      <c r="PKF77" s="66" t="s">
        <v>100</v>
      </c>
      <c r="PKG77" s="33" t="s">
        <v>105</v>
      </c>
      <c r="PKH77" s="66" t="s">
        <v>224</v>
      </c>
      <c r="PKI77" s="73">
        <v>11968</v>
      </c>
      <c r="PKJ77" s="74" t="s">
        <v>243</v>
      </c>
      <c r="PKK77" s="75">
        <v>89</v>
      </c>
      <c r="PKL77" s="66" t="s">
        <v>256</v>
      </c>
      <c r="PKM77" s="66" t="s">
        <v>220</v>
      </c>
      <c r="PKN77" s="66" t="s">
        <v>100</v>
      </c>
      <c r="PKO77" s="33" t="s">
        <v>105</v>
      </c>
      <c r="PKP77" s="66" t="s">
        <v>224</v>
      </c>
      <c r="PKQ77" s="73">
        <v>11968</v>
      </c>
      <c r="PKR77" s="74" t="s">
        <v>243</v>
      </c>
      <c r="PKS77" s="75">
        <v>89</v>
      </c>
      <c r="PKT77" s="66" t="s">
        <v>256</v>
      </c>
      <c r="PKU77" s="66" t="s">
        <v>220</v>
      </c>
      <c r="PKV77" s="66" t="s">
        <v>100</v>
      </c>
      <c r="PKW77" s="33" t="s">
        <v>105</v>
      </c>
      <c r="PKX77" s="66" t="s">
        <v>224</v>
      </c>
      <c r="PKY77" s="73">
        <v>11968</v>
      </c>
      <c r="PKZ77" s="74" t="s">
        <v>243</v>
      </c>
      <c r="PLA77" s="75">
        <v>89</v>
      </c>
      <c r="PLB77" s="66" t="s">
        <v>256</v>
      </c>
      <c r="PLC77" s="66" t="s">
        <v>220</v>
      </c>
      <c r="PLD77" s="66" t="s">
        <v>100</v>
      </c>
      <c r="PLE77" s="33" t="s">
        <v>105</v>
      </c>
      <c r="PLF77" s="66" t="s">
        <v>224</v>
      </c>
      <c r="PLG77" s="73">
        <v>11968</v>
      </c>
      <c r="PLH77" s="74" t="s">
        <v>243</v>
      </c>
      <c r="PLI77" s="75">
        <v>89</v>
      </c>
      <c r="PLJ77" s="66" t="s">
        <v>256</v>
      </c>
      <c r="PLK77" s="66" t="s">
        <v>220</v>
      </c>
      <c r="PLL77" s="66" t="s">
        <v>100</v>
      </c>
      <c r="PLM77" s="33" t="s">
        <v>105</v>
      </c>
      <c r="PLN77" s="66" t="s">
        <v>224</v>
      </c>
      <c r="PLO77" s="73">
        <v>11968</v>
      </c>
      <c r="PLP77" s="74" t="s">
        <v>243</v>
      </c>
      <c r="PLQ77" s="75">
        <v>89</v>
      </c>
      <c r="PLR77" s="66" t="s">
        <v>256</v>
      </c>
      <c r="PLS77" s="66" t="s">
        <v>220</v>
      </c>
      <c r="PLT77" s="66" t="s">
        <v>100</v>
      </c>
      <c r="PLU77" s="33" t="s">
        <v>105</v>
      </c>
      <c r="PLV77" s="66" t="s">
        <v>224</v>
      </c>
      <c r="PLW77" s="73">
        <v>11968</v>
      </c>
      <c r="PLX77" s="74" t="s">
        <v>243</v>
      </c>
      <c r="PLY77" s="75">
        <v>89</v>
      </c>
      <c r="PLZ77" s="66" t="s">
        <v>256</v>
      </c>
      <c r="PMA77" s="66" t="s">
        <v>220</v>
      </c>
      <c r="PMB77" s="66" t="s">
        <v>100</v>
      </c>
      <c r="PMC77" s="33" t="s">
        <v>105</v>
      </c>
      <c r="PMD77" s="66" t="s">
        <v>224</v>
      </c>
      <c r="PME77" s="73">
        <v>11968</v>
      </c>
      <c r="PMF77" s="74" t="s">
        <v>243</v>
      </c>
      <c r="PMG77" s="75">
        <v>89</v>
      </c>
      <c r="PMH77" s="66" t="s">
        <v>256</v>
      </c>
      <c r="PMI77" s="66" t="s">
        <v>220</v>
      </c>
      <c r="PMJ77" s="66" t="s">
        <v>100</v>
      </c>
      <c r="PMK77" s="33" t="s">
        <v>105</v>
      </c>
      <c r="PML77" s="66" t="s">
        <v>224</v>
      </c>
      <c r="PMM77" s="73">
        <v>11968</v>
      </c>
      <c r="PMN77" s="74" t="s">
        <v>243</v>
      </c>
      <c r="PMO77" s="75">
        <v>89</v>
      </c>
      <c r="PMP77" s="66" t="s">
        <v>256</v>
      </c>
      <c r="PMQ77" s="66" t="s">
        <v>220</v>
      </c>
      <c r="PMR77" s="66" t="s">
        <v>100</v>
      </c>
      <c r="PMS77" s="33" t="s">
        <v>105</v>
      </c>
      <c r="PMT77" s="66" t="s">
        <v>224</v>
      </c>
      <c r="PMU77" s="73">
        <v>11968</v>
      </c>
      <c r="PMV77" s="74" t="s">
        <v>243</v>
      </c>
      <c r="PMW77" s="75">
        <v>89</v>
      </c>
      <c r="PMX77" s="66" t="s">
        <v>256</v>
      </c>
      <c r="PMY77" s="66" t="s">
        <v>220</v>
      </c>
      <c r="PMZ77" s="66" t="s">
        <v>100</v>
      </c>
      <c r="PNA77" s="33" t="s">
        <v>105</v>
      </c>
      <c r="PNB77" s="66" t="s">
        <v>224</v>
      </c>
      <c r="PNC77" s="73">
        <v>11968</v>
      </c>
      <c r="PND77" s="74" t="s">
        <v>243</v>
      </c>
      <c r="PNE77" s="75">
        <v>89</v>
      </c>
      <c r="PNF77" s="66" t="s">
        <v>256</v>
      </c>
      <c r="PNG77" s="66" t="s">
        <v>220</v>
      </c>
      <c r="PNH77" s="66" t="s">
        <v>100</v>
      </c>
      <c r="PNI77" s="33" t="s">
        <v>105</v>
      </c>
      <c r="PNJ77" s="66" t="s">
        <v>224</v>
      </c>
      <c r="PNK77" s="73">
        <v>11968</v>
      </c>
      <c r="PNL77" s="74" t="s">
        <v>243</v>
      </c>
      <c r="PNM77" s="75">
        <v>89</v>
      </c>
      <c r="PNN77" s="66" t="s">
        <v>256</v>
      </c>
      <c r="PNO77" s="66" t="s">
        <v>220</v>
      </c>
      <c r="PNP77" s="66" t="s">
        <v>100</v>
      </c>
      <c r="PNQ77" s="33" t="s">
        <v>105</v>
      </c>
      <c r="PNR77" s="66" t="s">
        <v>224</v>
      </c>
      <c r="PNS77" s="73">
        <v>11968</v>
      </c>
      <c r="PNT77" s="74" t="s">
        <v>243</v>
      </c>
      <c r="PNU77" s="75">
        <v>89</v>
      </c>
      <c r="PNV77" s="66" t="s">
        <v>256</v>
      </c>
      <c r="PNW77" s="66" t="s">
        <v>220</v>
      </c>
      <c r="PNX77" s="66" t="s">
        <v>100</v>
      </c>
      <c r="PNY77" s="33" t="s">
        <v>105</v>
      </c>
      <c r="PNZ77" s="66" t="s">
        <v>224</v>
      </c>
      <c r="POA77" s="73">
        <v>11968</v>
      </c>
      <c r="POB77" s="74" t="s">
        <v>243</v>
      </c>
      <c r="POC77" s="75">
        <v>89</v>
      </c>
      <c r="POD77" s="66" t="s">
        <v>256</v>
      </c>
      <c r="POE77" s="66" t="s">
        <v>220</v>
      </c>
      <c r="POF77" s="66" t="s">
        <v>100</v>
      </c>
      <c r="POG77" s="33" t="s">
        <v>105</v>
      </c>
      <c r="POH77" s="66" t="s">
        <v>224</v>
      </c>
      <c r="POI77" s="73">
        <v>11968</v>
      </c>
      <c r="POJ77" s="74" t="s">
        <v>243</v>
      </c>
      <c r="POK77" s="75">
        <v>89</v>
      </c>
      <c r="POL77" s="66" t="s">
        <v>256</v>
      </c>
      <c r="POM77" s="66" t="s">
        <v>220</v>
      </c>
      <c r="PON77" s="66" t="s">
        <v>100</v>
      </c>
      <c r="POO77" s="33" t="s">
        <v>105</v>
      </c>
      <c r="POP77" s="66" t="s">
        <v>224</v>
      </c>
      <c r="POQ77" s="73">
        <v>11968</v>
      </c>
      <c r="POR77" s="74" t="s">
        <v>243</v>
      </c>
      <c r="POS77" s="75">
        <v>89</v>
      </c>
      <c r="POT77" s="66" t="s">
        <v>256</v>
      </c>
      <c r="POU77" s="66" t="s">
        <v>220</v>
      </c>
      <c r="POV77" s="66" t="s">
        <v>100</v>
      </c>
      <c r="POW77" s="33" t="s">
        <v>105</v>
      </c>
      <c r="POX77" s="66" t="s">
        <v>224</v>
      </c>
      <c r="POY77" s="73">
        <v>11968</v>
      </c>
      <c r="POZ77" s="74" t="s">
        <v>243</v>
      </c>
      <c r="PPA77" s="75">
        <v>89</v>
      </c>
      <c r="PPB77" s="66" t="s">
        <v>256</v>
      </c>
      <c r="PPC77" s="66" t="s">
        <v>220</v>
      </c>
      <c r="PPD77" s="66" t="s">
        <v>100</v>
      </c>
      <c r="PPE77" s="33" t="s">
        <v>105</v>
      </c>
      <c r="PPF77" s="66" t="s">
        <v>224</v>
      </c>
      <c r="PPG77" s="73">
        <v>11968</v>
      </c>
      <c r="PPH77" s="74" t="s">
        <v>243</v>
      </c>
      <c r="PPI77" s="75">
        <v>89</v>
      </c>
      <c r="PPJ77" s="66" t="s">
        <v>256</v>
      </c>
      <c r="PPK77" s="66" t="s">
        <v>220</v>
      </c>
      <c r="PPL77" s="66" t="s">
        <v>100</v>
      </c>
      <c r="PPM77" s="33" t="s">
        <v>105</v>
      </c>
      <c r="PPN77" s="66" t="s">
        <v>224</v>
      </c>
      <c r="PPO77" s="73">
        <v>11968</v>
      </c>
      <c r="PPP77" s="74" t="s">
        <v>243</v>
      </c>
      <c r="PPQ77" s="75">
        <v>89</v>
      </c>
      <c r="PPR77" s="66" t="s">
        <v>256</v>
      </c>
      <c r="PPS77" s="66" t="s">
        <v>220</v>
      </c>
      <c r="PPT77" s="66" t="s">
        <v>100</v>
      </c>
      <c r="PPU77" s="33" t="s">
        <v>105</v>
      </c>
      <c r="PPV77" s="66" t="s">
        <v>224</v>
      </c>
      <c r="PPW77" s="73">
        <v>11968</v>
      </c>
      <c r="PPX77" s="74" t="s">
        <v>243</v>
      </c>
      <c r="PPY77" s="75">
        <v>89</v>
      </c>
      <c r="PPZ77" s="66" t="s">
        <v>256</v>
      </c>
      <c r="PQA77" s="66" t="s">
        <v>220</v>
      </c>
      <c r="PQB77" s="66" t="s">
        <v>100</v>
      </c>
      <c r="PQC77" s="33" t="s">
        <v>105</v>
      </c>
      <c r="PQD77" s="66" t="s">
        <v>224</v>
      </c>
      <c r="PQE77" s="73">
        <v>11968</v>
      </c>
      <c r="PQF77" s="74" t="s">
        <v>243</v>
      </c>
      <c r="PQG77" s="75">
        <v>89</v>
      </c>
      <c r="PQH77" s="66" t="s">
        <v>256</v>
      </c>
      <c r="PQI77" s="66" t="s">
        <v>220</v>
      </c>
      <c r="PQJ77" s="66" t="s">
        <v>100</v>
      </c>
      <c r="PQK77" s="33" t="s">
        <v>105</v>
      </c>
      <c r="PQL77" s="66" t="s">
        <v>224</v>
      </c>
      <c r="PQM77" s="73">
        <v>11968</v>
      </c>
      <c r="PQN77" s="74" t="s">
        <v>243</v>
      </c>
      <c r="PQO77" s="75">
        <v>89</v>
      </c>
      <c r="PQP77" s="66" t="s">
        <v>256</v>
      </c>
      <c r="PQQ77" s="66" t="s">
        <v>220</v>
      </c>
      <c r="PQR77" s="66" t="s">
        <v>100</v>
      </c>
      <c r="PQS77" s="33" t="s">
        <v>105</v>
      </c>
      <c r="PQT77" s="66" t="s">
        <v>224</v>
      </c>
      <c r="PQU77" s="73">
        <v>11968</v>
      </c>
      <c r="PQV77" s="74" t="s">
        <v>243</v>
      </c>
      <c r="PQW77" s="75">
        <v>89</v>
      </c>
      <c r="PQX77" s="66" t="s">
        <v>256</v>
      </c>
      <c r="PQY77" s="66" t="s">
        <v>220</v>
      </c>
      <c r="PQZ77" s="66" t="s">
        <v>100</v>
      </c>
      <c r="PRA77" s="33" t="s">
        <v>105</v>
      </c>
      <c r="PRB77" s="66" t="s">
        <v>224</v>
      </c>
      <c r="PRC77" s="73">
        <v>11968</v>
      </c>
      <c r="PRD77" s="74" t="s">
        <v>243</v>
      </c>
      <c r="PRE77" s="75">
        <v>89</v>
      </c>
      <c r="PRF77" s="66" t="s">
        <v>256</v>
      </c>
      <c r="PRG77" s="66" t="s">
        <v>220</v>
      </c>
      <c r="PRH77" s="66" t="s">
        <v>100</v>
      </c>
      <c r="PRI77" s="33" t="s">
        <v>105</v>
      </c>
      <c r="PRJ77" s="66" t="s">
        <v>224</v>
      </c>
      <c r="PRK77" s="73">
        <v>11968</v>
      </c>
      <c r="PRL77" s="74" t="s">
        <v>243</v>
      </c>
      <c r="PRM77" s="75">
        <v>89</v>
      </c>
      <c r="PRN77" s="66" t="s">
        <v>256</v>
      </c>
      <c r="PRO77" s="66" t="s">
        <v>220</v>
      </c>
      <c r="PRP77" s="66" t="s">
        <v>100</v>
      </c>
      <c r="PRQ77" s="33" t="s">
        <v>105</v>
      </c>
      <c r="PRR77" s="66" t="s">
        <v>224</v>
      </c>
      <c r="PRS77" s="73">
        <v>11968</v>
      </c>
      <c r="PRT77" s="74" t="s">
        <v>243</v>
      </c>
      <c r="PRU77" s="75">
        <v>89</v>
      </c>
      <c r="PRV77" s="66" t="s">
        <v>256</v>
      </c>
      <c r="PRW77" s="66" t="s">
        <v>220</v>
      </c>
      <c r="PRX77" s="66" t="s">
        <v>100</v>
      </c>
      <c r="PRY77" s="33" t="s">
        <v>105</v>
      </c>
      <c r="PRZ77" s="66" t="s">
        <v>224</v>
      </c>
      <c r="PSA77" s="73">
        <v>11968</v>
      </c>
      <c r="PSB77" s="74" t="s">
        <v>243</v>
      </c>
      <c r="PSC77" s="75">
        <v>89</v>
      </c>
      <c r="PSD77" s="66" t="s">
        <v>256</v>
      </c>
      <c r="PSE77" s="66" t="s">
        <v>220</v>
      </c>
      <c r="PSF77" s="66" t="s">
        <v>100</v>
      </c>
      <c r="PSG77" s="33" t="s">
        <v>105</v>
      </c>
      <c r="PSH77" s="66" t="s">
        <v>224</v>
      </c>
      <c r="PSI77" s="73">
        <v>11968</v>
      </c>
      <c r="PSJ77" s="74" t="s">
        <v>243</v>
      </c>
      <c r="PSK77" s="75">
        <v>89</v>
      </c>
      <c r="PSL77" s="66" t="s">
        <v>256</v>
      </c>
      <c r="PSM77" s="66" t="s">
        <v>220</v>
      </c>
      <c r="PSN77" s="66" t="s">
        <v>100</v>
      </c>
      <c r="PSO77" s="33" t="s">
        <v>105</v>
      </c>
      <c r="PSP77" s="66" t="s">
        <v>224</v>
      </c>
      <c r="PSQ77" s="73">
        <v>11968</v>
      </c>
      <c r="PSR77" s="74" t="s">
        <v>243</v>
      </c>
      <c r="PSS77" s="75">
        <v>89</v>
      </c>
      <c r="PST77" s="66" t="s">
        <v>256</v>
      </c>
      <c r="PSU77" s="66" t="s">
        <v>220</v>
      </c>
      <c r="PSV77" s="66" t="s">
        <v>100</v>
      </c>
      <c r="PSW77" s="33" t="s">
        <v>105</v>
      </c>
      <c r="PSX77" s="66" t="s">
        <v>224</v>
      </c>
      <c r="PSY77" s="73">
        <v>11968</v>
      </c>
      <c r="PSZ77" s="74" t="s">
        <v>243</v>
      </c>
      <c r="PTA77" s="75">
        <v>89</v>
      </c>
      <c r="PTB77" s="66" t="s">
        <v>256</v>
      </c>
      <c r="PTC77" s="66" t="s">
        <v>220</v>
      </c>
      <c r="PTD77" s="66" t="s">
        <v>100</v>
      </c>
      <c r="PTE77" s="33" t="s">
        <v>105</v>
      </c>
      <c r="PTF77" s="66" t="s">
        <v>224</v>
      </c>
      <c r="PTG77" s="73">
        <v>11968</v>
      </c>
      <c r="PTH77" s="74" t="s">
        <v>243</v>
      </c>
      <c r="PTI77" s="75">
        <v>89</v>
      </c>
      <c r="PTJ77" s="66" t="s">
        <v>256</v>
      </c>
      <c r="PTK77" s="66" t="s">
        <v>220</v>
      </c>
      <c r="PTL77" s="66" t="s">
        <v>100</v>
      </c>
      <c r="PTM77" s="33" t="s">
        <v>105</v>
      </c>
      <c r="PTN77" s="66" t="s">
        <v>224</v>
      </c>
      <c r="PTO77" s="73">
        <v>11968</v>
      </c>
      <c r="PTP77" s="74" t="s">
        <v>243</v>
      </c>
      <c r="PTQ77" s="75">
        <v>89</v>
      </c>
      <c r="PTR77" s="66" t="s">
        <v>256</v>
      </c>
      <c r="PTS77" s="66" t="s">
        <v>220</v>
      </c>
      <c r="PTT77" s="66" t="s">
        <v>100</v>
      </c>
      <c r="PTU77" s="33" t="s">
        <v>105</v>
      </c>
      <c r="PTV77" s="66" t="s">
        <v>224</v>
      </c>
      <c r="PTW77" s="73">
        <v>11968</v>
      </c>
      <c r="PTX77" s="74" t="s">
        <v>243</v>
      </c>
      <c r="PTY77" s="75">
        <v>89</v>
      </c>
      <c r="PTZ77" s="66" t="s">
        <v>256</v>
      </c>
      <c r="PUA77" s="66" t="s">
        <v>220</v>
      </c>
      <c r="PUB77" s="66" t="s">
        <v>100</v>
      </c>
      <c r="PUC77" s="33" t="s">
        <v>105</v>
      </c>
      <c r="PUD77" s="66" t="s">
        <v>224</v>
      </c>
      <c r="PUE77" s="73">
        <v>11968</v>
      </c>
      <c r="PUF77" s="74" t="s">
        <v>243</v>
      </c>
      <c r="PUG77" s="75">
        <v>89</v>
      </c>
      <c r="PUH77" s="66" t="s">
        <v>256</v>
      </c>
      <c r="PUI77" s="66" t="s">
        <v>220</v>
      </c>
      <c r="PUJ77" s="66" t="s">
        <v>100</v>
      </c>
      <c r="PUK77" s="33" t="s">
        <v>105</v>
      </c>
      <c r="PUL77" s="66" t="s">
        <v>224</v>
      </c>
      <c r="PUM77" s="73">
        <v>11968</v>
      </c>
      <c r="PUN77" s="74" t="s">
        <v>243</v>
      </c>
      <c r="PUO77" s="75">
        <v>89</v>
      </c>
      <c r="PUP77" s="66" t="s">
        <v>256</v>
      </c>
      <c r="PUQ77" s="66" t="s">
        <v>220</v>
      </c>
      <c r="PUR77" s="66" t="s">
        <v>100</v>
      </c>
      <c r="PUS77" s="33" t="s">
        <v>105</v>
      </c>
      <c r="PUT77" s="66" t="s">
        <v>224</v>
      </c>
      <c r="PUU77" s="73">
        <v>11968</v>
      </c>
      <c r="PUV77" s="74" t="s">
        <v>243</v>
      </c>
      <c r="PUW77" s="75">
        <v>89</v>
      </c>
      <c r="PUX77" s="66" t="s">
        <v>256</v>
      </c>
      <c r="PUY77" s="66" t="s">
        <v>220</v>
      </c>
      <c r="PUZ77" s="66" t="s">
        <v>100</v>
      </c>
      <c r="PVA77" s="33" t="s">
        <v>105</v>
      </c>
      <c r="PVB77" s="66" t="s">
        <v>224</v>
      </c>
      <c r="PVC77" s="73">
        <v>11968</v>
      </c>
      <c r="PVD77" s="74" t="s">
        <v>243</v>
      </c>
      <c r="PVE77" s="75">
        <v>89</v>
      </c>
      <c r="PVF77" s="66" t="s">
        <v>256</v>
      </c>
      <c r="PVG77" s="66" t="s">
        <v>220</v>
      </c>
      <c r="PVH77" s="66" t="s">
        <v>100</v>
      </c>
      <c r="PVI77" s="33" t="s">
        <v>105</v>
      </c>
      <c r="PVJ77" s="66" t="s">
        <v>224</v>
      </c>
      <c r="PVK77" s="73">
        <v>11968</v>
      </c>
      <c r="PVL77" s="74" t="s">
        <v>243</v>
      </c>
      <c r="PVM77" s="75">
        <v>89</v>
      </c>
      <c r="PVN77" s="66" t="s">
        <v>256</v>
      </c>
      <c r="PVO77" s="66" t="s">
        <v>220</v>
      </c>
      <c r="PVP77" s="66" t="s">
        <v>100</v>
      </c>
      <c r="PVQ77" s="33" t="s">
        <v>105</v>
      </c>
      <c r="PVR77" s="66" t="s">
        <v>224</v>
      </c>
      <c r="PVS77" s="73">
        <v>11968</v>
      </c>
      <c r="PVT77" s="74" t="s">
        <v>243</v>
      </c>
      <c r="PVU77" s="75">
        <v>89</v>
      </c>
      <c r="PVV77" s="66" t="s">
        <v>256</v>
      </c>
      <c r="PVW77" s="66" t="s">
        <v>220</v>
      </c>
      <c r="PVX77" s="66" t="s">
        <v>100</v>
      </c>
      <c r="PVY77" s="33" t="s">
        <v>105</v>
      </c>
      <c r="PVZ77" s="66" t="s">
        <v>224</v>
      </c>
      <c r="PWA77" s="73">
        <v>11968</v>
      </c>
      <c r="PWB77" s="74" t="s">
        <v>243</v>
      </c>
      <c r="PWC77" s="75">
        <v>89</v>
      </c>
      <c r="PWD77" s="66" t="s">
        <v>256</v>
      </c>
      <c r="PWE77" s="66" t="s">
        <v>220</v>
      </c>
      <c r="PWF77" s="66" t="s">
        <v>100</v>
      </c>
      <c r="PWG77" s="33" t="s">
        <v>105</v>
      </c>
      <c r="PWH77" s="66" t="s">
        <v>224</v>
      </c>
      <c r="PWI77" s="73">
        <v>11968</v>
      </c>
      <c r="PWJ77" s="74" t="s">
        <v>243</v>
      </c>
      <c r="PWK77" s="75">
        <v>89</v>
      </c>
      <c r="PWL77" s="66" t="s">
        <v>256</v>
      </c>
      <c r="PWM77" s="66" t="s">
        <v>220</v>
      </c>
      <c r="PWN77" s="66" t="s">
        <v>100</v>
      </c>
      <c r="PWO77" s="33" t="s">
        <v>105</v>
      </c>
      <c r="PWP77" s="66" t="s">
        <v>224</v>
      </c>
      <c r="PWQ77" s="73">
        <v>11968</v>
      </c>
      <c r="PWR77" s="74" t="s">
        <v>243</v>
      </c>
      <c r="PWS77" s="75">
        <v>89</v>
      </c>
      <c r="PWT77" s="66" t="s">
        <v>256</v>
      </c>
      <c r="PWU77" s="66" t="s">
        <v>220</v>
      </c>
      <c r="PWV77" s="66" t="s">
        <v>100</v>
      </c>
      <c r="PWW77" s="33" t="s">
        <v>105</v>
      </c>
      <c r="PWX77" s="66" t="s">
        <v>224</v>
      </c>
      <c r="PWY77" s="73">
        <v>11968</v>
      </c>
      <c r="PWZ77" s="74" t="s">
        <v>243</v>
      </c>
      <c r="PXA77" s="75">
        <v>89</v>
      </c>
      <c r="PXB77" s="66" t="s">
        <v>256</v>
      </c>
      <c r="PXC77" s="66" t="s">
        <v>220</v>
      </c>
      <c r="PXD77" s="66" t="s">
        <v>100</v>
      </c>
      <c r="PXE77" s="33" t="s">
        <v>105</v>
      </c>
      <c r="PXF77" s="66" t="s">
        <v>224</v>
      </c>
      <c r="PXG77" s="73">
        <v>11968</v>
      </c>
      <c r="PXH77" s="74" t="s">
        <v>243</v>
      </c>
      <c r="PXI77" s="75">
        <v>89</v>
      </c>
      <c r="PXJ77" s="66" t="s">
        <v>256</v>
      </c>
      <c r="PXK77" s="66" t="s">
        <v>220</v>
      </c>
      <c r="PXL77" s="66" t="s">
        <v>100</v>
      </c>
      <c r="PXM77" s="33" t="s">
        <v>105</v>
      </c>
      <c r="PXN77" s="66" t="s">
        <v>224</v>
      </c>
      <c r="PXO77" s="73">
        <v>11968</v>
      </c>
      <c r="PXP77" s="74" t="s">
        <v>243</v>
      </c>
      <c r="PXQ77" s="75">
        <v>89</v>
      </c>
      <c r="PXR77" s="66" t="s">
        <v>256</v>
      </c>
      <c r="PXS77" s="66" t="s">
        <v>220</v>
      </c>
      <c r="PXT77" s="66" t="s">
        <v>100</v>
      </c>
      <c r="PXU77" s="33" t="s">
        <v>105</v>
      </c>
      <c r="PXV77" s="66" t="s">
        <v>224</v>
      </c>
      <c r="PXW77" s="73">
        <v>11968</v>
      </c>
      <c r="PXX77" s="74" t="s">
        <v>243</v>
      </c>
      <c r="PXY77" s="75">
        <v>89</v>
      </c>
      <c r="PXZ77" s="66" t="s">
        <v>256</v>
      </c>
      <c r="PYA77" s="66" t="s">
        <v>220</v>
      </c>
      <c r="PYB77" s="66" t="s">
        <v>100</v>
      </c>
      <c r="PYC77" s="33" t="s">
        <v>105</v>
      </c>
      <c r="PYD77" s="66" t="s">
        <v>224</v>
      </c>
      <c r="PYE77" s="73">
        <v>11968</v>
      </c>
      <c r="PYF77" s="74" t="s">
        <v>243</v>
      </c>
      <c r="PYG77" s="75">
        <v>89</v>
      </c>
      <c r="PYH77" s="66" t="s">
        <v>256</v>
      </c>
      <c r="PYI77" s="66" t="s">
        <v>220</v>
      </c>
      <c r="PYJ77" s="66" t="s">
        <v>100</v>
      </c>
      <c r="PYK77" s="33" t="s">
        <v>105</v>
      </c>
      <c r="PYL77" s="66" t="s">
        <v>224</v>
      </c>
      <c r="PYM77" s="73">
        <v>11968</v>
      </c>
      <c r="PYN77" s="74" t="s">
        <v>243</v>
      </c>
      <c r="PYO77" s="75">
        <v>89</v>
      </c>
      <c r="PYP77" s="66" t="s">
        <v>256</v>
      </c>
      <c r="PYQ77" s="66" t="s">
        <v>220</v>
      </c>
      <c r="PYR77" s="66" t="s">
        <v>100</v>
      </c>
      <c r="PYS77" s="33" t="s">
        <v>105</v>
      </c>
      <c r="PYT77" s="66" t="s">
        <v>224</v>
      </c>
      <c r="PYU77" s="73">
        <v>11968</v>
      </c>
      <c r="PYV77" s="74" t="s">
        <v>243</v>
      </c>
      <c r="PYW77" s="75">
        <v>89</v>
      </c>
      <c r="PYX77" s="66" t="s">
        <v>256</v>
      </c>
      <c r="PYY77" s="66" t="s">
        <v>220</v>
      </c>
      <c r="PYZ77" s="66" t="s">
        <v>100</v>
      </c>
      <c r="PZA77" s="33" t="s">
        <v>105</v>
      </c>
      <c r="PZB77" s="66" t="s">
        <v>224</v>
      </c>
      <c r="PZC77" s="73">
        <v>11968</v>
      </c>
      <c r="PZD77" s="74" t="s">
        <v>243</v>
      </c>
      <c r="PZE77" s="75">
        <v>89</v>
      </c>
      <c r="PZF77" s="66" t="s">
        <v>256</v>
      </c>
      <c r="PZG77" s="66" t="s">
        <v>220</v>
      </c>
      <c r="PZH77" s="66" t="s">
        <v>100</v>
      </c>
      <c r="PZI77" s="33" t="s">
        <v>105</v>
      </c>
      <c r="PZJ77" s="66" t="s">
        <v>224</v>
      </c>
      <c r="PZK77" s="73">
        <v>11968</v>
      </c>
      <c r="PZL77" s="74" t="s">
        <v>243</v>
      </c>
      <c r="PZM77" s="75">
        <v>89</v>
      </c>
      <c r="PZN77" s="66" t="s">
        <v>256</v>
      </c>
      <c r="PZO77" s="66" t="s">
        <v>220</v>
      </c>
      <c r="PZP77" s="66" t="s">
        <v>100</v>
      </c>
      <c r="PZQ77" s="33" t="s">
        <v>105</v>
      </c>
      <c r="PZR77" s="66" t="s">
        <v>224</v>
      </c>
      <c r="PZS77" s="73">
        <v>11968</v>
      </c>
      <c r="PZT77" s="74" t="s">
        <v>243</v>
      </c>
      <c r="PZU77" s="75">
        <v>89</v>
      </c>
      <c r="PZV77" s="66" t="s">
        <v>256</v>
      </c>
      <c r="PZW77" s="66" t="s">
        <v>220</v>
      </c>
      <c r="PZX77" s="66" t="s">
        <v>100</v>
      </c>
      <c r="PZY77" s="33" t="s">
        <v>105</v>
      </c>
      <c r="PZZ77" s="66" t="s">
        <v>224</v>
      </c>
      <c r="QAA77" s="73">
        <v>11968</v>
      </c>
      <c r="QAB77" s="74" t="s">
        <v>243</v>
      </c>
      <c r="QAC77" s="75">
        <v>89</v>
      </c>
      <c r="QAD77" s="66" t="s">
        <v>256</v>
      </c>
      <c r="QAE77" s="66" t="s">
        <v>220</v>
      </c>
      <c r="QAF77" s="66" t="s">
        <v>100</v>
      </c>
      <c r="QAG77" s="33" t="s">
        <v>105</v>
      </c>
      <c r="QAH77" s="66" t="s">
        <v>224</v>
      </c>
      <c r="QAI77" s="73">
        <v>11968</v>
      </c>
      <c r="QAJ77" s="74" t="s">
        <v>243</v>
      </c>
      <c r="QAK77" s="75">
        <v>89</v>
      </c>
      <c r="QAL77" s="66" t="s">
        <v>256</v>
      </c>
      <c r="QAM77" s="66" t="s">
        <v>220</v>
      </c>
      <c r="QAN77" s="66" t="s">
        <v>100</v>
      </c>
      <c r="QAO77" s="33" t="s">
        <v>105</v>
      </c>
      <c r="QAP77" s="66" t="s">
        <v>224</v>
      </c>
      <c r="QAQ77" s="73">
        <v>11968</v>
      </c>
      <c r="QAR77" s="74" t="s">
        <v>243</v>
      </c>
      <c r="QAS77" s="75">
        <v>89</v>
      </c>
      <c r="QAT77" s="66" t="s">
        <v>256</v>
      </c>
      <c r="QAU77" s="66" t="s">
        <v>220</v>
      </c>
      <c r="QAV77" s="66" t="s">
        <v>100</v>
      </c>
      <c r="QAW77" s="33" t="s">
        <v>105</v>
      </c>
      <c r="QAX77" s="66" t="s">
        <v>224</v>
      </c>
      <c r="QAY77" s="73">
        <v>11968</v>
      </c>
      <c r="QAZ77" s="74" t="s">
        <v>243</v>
      </c>
      <c r="QBA77" s="75">
        <v>89</v>
      </c>
      <c r="QBB77" s="66" t="s">
        <v>256</v>
      </c>
      <c r="QBC77" s="66" t="s">
        <v>220</v>
      </c>
      <c r="QBD77" s="66" t="s">
        <v>100</v>
      </c>
      <c r="QBE77" s="33" t="s">
        <v>105</v>
      </c>
      <c r="QBF77" s="66" t="s">
        <v>224</v>
      </c>
      <c r="QBG77" s="73">
        <v>11968</v>
      </c>
      <c r="QBH77" s="74" t="s">
        <v>243</v>
      </c>
      <c r="QBI77" s="75">
        <v>89</v>
      </c>
      <c r="QBJ77" s="66" t="s">
        <v>256</v>
      </c>
      <c r="QBK77" s="66" t="s">
        <v>220</v>
      </c>
      <c r="QBL77" s="66" t="s">
        <v>100</v>
      </c>
      <c r="QBM77" s="33" t="s">
        <v>105</v>
      </c>
      <c r="QBN77" s="66" t="s">
        <v>224</v>
      </c>
      <c r="QBO77" s="73">
        <v>11968</v>
      </c>
      <c r="QBP77" s="74" t="s">
        <v>243</v>
      </c>
      <c r="QBQ77" s="75">
        <v>89</v>
      </c>
      <c r="QBR77" s="66" t="s">
        <v>256</v>
      </c>
      <c r="QBS77" s="66" t="s">
        <v>220</v>
      </c>
      <c r="QBT77" s="66" t="s">
        <v>100</v>
      </c>
      <c r="QBU77" s="33" t="s">
        <v>105</v>
      </c>
      <c r="QBV77" s="66" t="s">
        <v>224</v>
      </c>
      <c r="QBW77" s="73">
        <v>11968</v>
      </c>
      <c r="QBX77" s="74" t="s">
        <v>243</v>
      </c>
      <c r="QBY77" s="75">
        <v>89</v>
      </c>
      <c r="QBZ77" s="66" t="s">
        <v>256</v>
      </c>
      <c r="QCA77" s="66" t="s">
        <v>220</v>
      </c>
      <c r="QCB77" s="66" t="s">
        <v>100</v>
      </c>
      <c r="QCC77" s="33" t="s">
        <v>105</v>
      </c>
      <c r="QCD77" s="66" t="s">
        <v>224</v>
      </c>
      <c r="QCE77" s="73">
        <v>11968</v>
      </c>
      <c r="QCF77" s="74" t="s">
        <v>243</v>
      </c>
      <c r="QCG77" s="75">
        <v>89</v>
      </c>
      <c r="QCH77" s="66" t="s">
        <v>256</v>
      </c>
      <c r="QCI77" s="66" t="s">
        <v>220</v>
      </c>
      <c r="QCJ77" s="66" t="s">
        <v>100</v>
      </c>
      <c r="QCK77" s="33" t="s">
        <v>105</v>
      </c>
      <c r="QCL77" s="66" t="s">
        <v>224</v>
      </c>
      <c r="QCM77" s="73">
        <v>11968</v>
      </c>
      <c r="QCN77" s="74" t="s">
        <v>243</v>
      </c>
      <c r="QCO77" s="75">
        <v>89</v>
      </c>
      <c r="QCP77" s="66" t="s">
        <v>256</v>
      </c>
      <c r="QCQ77" s="66" t="s">
        <v>220</v>
      </c>
      <c r="QCR77" s="66" t="s">
        <v>100</v>
      </c>
      <c r="QCS77" s="33" t="s">
        <v>105</v>
      </c>
      <c r="QCT77" s="66" t="s">
        <v>224</v>
      </c>
      <c r="QCU77" s="73">
        <v>11968</v>
      </c>
      <c r="QCV77" s="74" t="s">
        <v>243</v>
      </c>
      <c r="QCW77" s="75">
        <v>89</v>
      </c>
      <c r="QCX77" s="66" t="s">
        <v>256</v>
      </c>
      <c r="QCY77" s="66" t="s">
        <v>220</v>
      </c>
      <c r="QCZ77" s="66" t="s">
        <v>100</v>
      </c>
      <c r="QDA77" s="33" t="s">
        <v>105</v>
      </c>
      <c r="QDB77" s="66" t="s">
        <v>224</v>
      </c>
      <c r="QDC77" s="73">
        <v>11968</v>
      </c>
      <c r="QDD77" s="74" t="s">
        <v>243</v>
      </c>
      <c r="QDE77" s="75">
        <v>89</v>
      </c>
      <c r="QDF77" s="66" t="s">
        <v>256</v>
      </c>
      <c r="QDG77" s="66" t="s">
        <v>220</v>
      </c>
      <c r="QDH77" s="66" t="s">
        <v>100</v>
      </c>
      <c r="QDI77" s="33" t="s">
        <v>105</v>
      </c>
      <c r="QDJ77" s="66" t="s">
        <v>224</v>
      </c>
      <c r="QDK77" s="73">
        <v>11968</v>
      </c>
      <c r="QDL77" s="74" t="s">
        <v>243</v>
      </c>
      <c r="QDM77" s="75">
        <v>89</v>
      </c>
      <c r="QDN77" s="66" t="s">
        <v>256</v>
      </c>
      <c r="QDO77" s="66" t="s">
        <v>220</v>
      </c>
      <c r="QDP77" s="66" t="s">
        <v>100</v>
      </c>
      <c r="QDQ77" s="33" t="s">
        <v>105</v>
      </c>
      <c r="QDR77" s="66" t="s">
        <v>224</v>
      </c>
      <c r="QDS77" s="73">
        <v>11968</v>
      </c>
      <c r="QDT77" s="74" t="s">
        <v>243</v>
      </c>
      <c r="QDU77" s="75">
        <v>89</v>
      </c>
      <c r="QDV77" s="66" t="s">
        <v>256</v>
      </c>
      <c r="QDW77" s="66" t="s">
        <v>220</v>
      </c>
      <c r="QDX77" s="66" t="s">
        <v>100</v>
      </c>
      <c r="QDY77" s="33" t="s">
        <v>105</v>
      </c>
      <c r="QDZ77" s="66" t="s">
        <v>224</v>
      </c>
      <c r="QEA77" s="73">
        <v>11968</v>
      </c>
      <c r="QEB77" s="74" t="s">
        <v>243</v>
      </c>
      <c r="QEC77" s="75">
        <v>89</v>
      </c>
      <c r="QED77" s="66" t="s">
        <v>256</v>
      </c>
      <c r="QEE77" s="66" t="s">
        <v>220</v>
      </c>
      <c r="QEF77" s="66" t="s">
        <v>100</v>
      </c>
      <c r="QEG77" s="33" t="s">
        <v>105</v>
      </c>
      <c r="QEH77" s="66" t="s">
        <v>224</v>
      </c>
      <c r="QEI77" s="73">
        <v>11968</v>
      </c>
      <c r="QEJ77" s="74" t="s">
        <v>243</v>
      </c>
      <c r="QEK77" s="75">
        <v>89</v>
      </c>
      <c r="QEL77" s="66" t="s">
        <v>256</v>
      </c>
      <c r="QEM77" s="66" t="s">
        <v>220</v>
      </c>
      <c r="QEN77" s="66" t="s">
        <v>100</v>
      </c>
      <c r="QEO77" s="33" t="s">
        <v>105</v>
      </c>
      <c r="QEP77" s="66" t="s">
        <v>224</v>
      </c>
      <c r="QEQ77" s="73">
        <v>11968</v>
      </c>
      <c r="QER77" s="74" t="s">
        <v>243</v>
      </c>
      <c r="QES77" s="75">
        <v>89</v>
      </c>
      <c r="QET77" s="66" t="s">
        <v>256</v>
      </c>
      <c r="QEU77" s="66" t="s">
        <v>220</v>
      </c>
      <c r="QEV77" s="66" t="s">
        <v>100</v>
      </c>
      <c r="QEW77" s="33" t="s">
        <v>105</v>
      </c>
      <c r="QEX77" s="66" t="s">
        <v>224</v>
      </c>
      <c r="QEY77" s="73">
        <v>11968</v>
      </c>
      <c r="QEZ77" s="74" t="s">
        <v>243</v>
      </c>
      <c r="QFA77" s="75">
        <v>89</v>
      </c>
      <c r="QFB77" s="66" t="s">
        <v>256</v>
      </c>
      <c r="QFC77" s="66" t="s">
        <v>220</v>
      </c>
      <c r="QFD77" s="66" t="s">
        <v>100</v>
      </c>
      <c r="QFE77" s="33" t="s">
        <v>105</v>
      </c>
      <c r="QFF77" s="66" t="s">
        <v>224</v>
      </c>
      <c r="QFG77" s="73">
        <v>11968</v>
      </c>
      <c r="QFH77" s="74" t="s">
        <v>243</v>
      </c>
      <c r="QFI77" s="75">
        <v>89</v>
      </c>
      <c r="QFJ77" s="66" t="s">
        <v>256</v>
      </c>
      <c r="QFK77" s="66" t="s">
        <v>220</v>
      </c>
      <c r="QFL77" s="66" t="s">
        <v>100</v>
      </c>
      <c r="QFM77" s="33" t="s">
        <v>105</v>
      </c>
      <c r="QFN77" s="66" t="s">
        <v>224</v>
      </c>
      <c r="QFO77" s="73">
        <v>11968</v>
      </c>
      <c r="QFP77" s="74" t="s">
        <v>243</v>
      </c>
      <c r="QFQ77" s="75">
        <v>89</v>
      </c>
      <c r="QFR77" s="66" t="s">
        <v>256</v>
      </c>
      <c r="QFS77" s="66" t="s">
        <v>220</v>
      </c>
      <c r="QFT77" s="66" t="s">
        <v>100</v>
      </c>
      <c r="QFU77" s="33" t="s">
        <v>105</v>
      </c>
      <c r="QFV77" s="66" t="s">
        <v>224</v>
      </c>
      <c r="QFW77" s="73">
        <v>11968</v>
      </c>
      <c r="QFX77" s="74" t="s">
        <v>243</v>
      </c>
      <c r="QFY77" s="75">
        <v>89</v>
      </c>
      <c r="QFZ77" s="66" t="s">
        <v>256</v>
      </c>
      <c r="QGA77" s="66" t="s">
        <v>220</v>
      </c>
      <c r="QGB77" s="66" t="s">
        <v>100</v>
      </c>
      <c r="QGC77" s="33" t="s">
        <v>105</v>
      </c>
      <c r="QGD77" s="66" t="s">
        <v>224</v>
      </c>
      <c r="QGE77" s="73">
        <v>11968</v>
      </c>
      <c r="QGF77" s="74" t="s">
        <v>243</v>
      </c>
      <c r="QGG77" s="75">
        <v>89</v>
      </c>
      <c r="QGH77" s="66" t="s">
        <v>256</v>
      </c>
      <c r="QGI77" s="66" t="s">
        <v>220</v>
      </c>
      <c r="QGJ77" s="66" t="s">
        <v>100</v>
      </c>
      <c r="QGK77" s="33" t="s">
        <v>105</v>
      </c>
      <c r="QGL77" s="66" t="s">
        <v>224</v>
      </c>
      <c r="QGM77" s="73">
        <v>11968</v>
      </c>
      <c r="QGN77" s="74" t="s">
        <v>243</v>
      </c>
      <c r="QGO77" s="75">
        <v>89</v>
      </c>
      <c r="QGP77" s="66" t="s">
        <v>256</v>
      </c>
      <c r="QGQ77" s="66" t="s">
        <v>220</v>
      </c>
      <c r="QGR77" s="66" t="s">
        <v>100</v>
      </c>
      <c r="QGS77" s="33" t="s">
        <v>105</v>
      </c>
      <c r="QGT77" s="66" t="s">
        <v>224</v>
      </c>
      <c r="QGU77" s="73">
        <v>11968</v>
      </c>
      <c r="QGV77" s="74" t="s">
        <v>243</v>
      </c>
      <c r="QGW77" s="75">
        <v>89</v>
      </c>
      <c r="QGX77" s="66" t="s">
        <v>256</v>
      </c>
      <c r="QGY77" s="66" t="s">
        <v>220</v>
      </c>
      <c r="QGZ77" s="66" t="s">
        <v>100</v>
      </c>
      <c r="QHA77" s="33" t="s">
        <v>105</v>
      </c>
      <c r="QHB77" s="66" t="s">
        <v>224</v>
      </c>
      <c r="QHC77" s="73">
        <v>11968</v>
      </c>
      <c r="QHD77" s="74" t="s">
        <v>243</v>
      </c>
      <c r="QHE77" s="75">
        <v>89</v>
      </c>
      <c r="QHF77" s="66" t="s">
        <v>256</v>
      </c>
      <c r="QHG77" s="66" t="s">
        <v>220</v>
      </c>
      <c r="QHH77" s="66" t="s">
        <v>100</v>
      </c>
      <c r="QHI77" s="33" t="s">
        <v>105</v>
      </c>
      <c r="QHJ77" s="66" t="s">
        <v>224</v>
      </c>
      <c r="QHK77" s="73">
        <v>11968</v>
      </c>
      <c r="QHL77" s="74" t="s">
        <v>243</v>
      </c>
      <c r="QHM77" s="75">
        <v>89</v>
      </c>
      <c r="QHN77" s="66" t="s">
        <v>256</v>
      </c>
      <c r="QHO77" s="66" t="s">
        <v>220</v>
      </c>
      <c r="QHP77" s="66" t="s">
        <v>100</v>
      </c>
      <c r="QHQ77" s="33" t="s">
        <v>105</v>
      </c>
      <c r="QHR77" s="66" t="s">
        <v>224</v>
      </c>
      <c r="QHS77" s="73">
        <v>11968</v>
      </c>
      <c r="QHT77" s="74" t="s">
        <v>243</v>
      </c>
      <c r="QHU77" s="75">
        <v>89</v>
      </c>
      <c r="QHV77" s="66" t="s">
        <v>256</v>
      </c>
      <c r="QHW77" s="66" t="s">
        <v>220</v>
      </c>
      <c r="QHX77" s="66" t="s">
        <v>100</v>
      </c>
      <c r="QHY77" s="33" t="s">
        <v>105</v>
      </c>
      <c r="QHZ77" s="66" t="s">
        <v>224</v>
      </c>
      <c r="QIA77" s="73">
        <v>11968</v>
      </c>
      <c r="QIB77" s="74" t="s">
        <v>243</v>
      </c>
      <c r="QIC77" s="75">
        <v>89</v>
      </c>
      <c r="QID77" s="66" t="s">
        <v>256</v>
      </c>
      <c r="QIE77" s="66" t="s">
        <v>220</v>
      </c>
      <c r="QIF77" s="66" t="s">
        <v>100</v>
      </c>
      <c r="QIG77" s="33" t="s">
        <v>105</v>
      </c>
      <c r="QIH77" s="66" t="s">
        <v>224</v>
      </c>
      <c r="QII77" s="73">
        <v>11968</v>
      </c>
      <c r="QIJ77" s="74" t="s">
        <v>243</v>
      </c>
      <c r="QIK77" s="75">
        <v>89</v>
      </c>
      <c r="QIL77" s="66" t="s">
        <v>256</v>
      </c>
      <c r="QIM77" s="66" t="s">
        <v>220</v>
      </c>
      <c r="QIN77" s="66" t="s">
        <v>100</v>
      </c>
      <c r="QIO77" s="33" t="s">
        <v>105</v>
      </c>
      <c r="QIP77" s="66" t="s">
        <v>224</v>
      </c>
      <c r="QIQ77" s="73">
        <v>11968</v>
      </c>
      <c r="QIR77" s="74" t="s">
        <v>243</v>
      </c>
      <c r="QIS77" s="75">
        <v>89</v>
      </c>
      <c r="QIT77" s="66" t="s">
        <v>256</v>
      </c>
      <c r="QIU77" s="66" t="s">
        <v>220</v>
      </c>
      <c r="QIV77" s="66" t="s">
        <v>100</v>
      </c>
      <c r="QIW77" s="33" t="s">
        <v>105</v>
      </c>
      <c r="QIX77" s="66" t="s">
        <v>224</v>
      </c>
      <c r="QIY77" s="73">
        <v>11968</v>
      </c>
      <c r="QIZ77" s="74" t="s">
        <v>243</v>
      </c>
      <c r="QJA77" s="75">
        <v>89</v>
      </c>
      <c r="QJB77" s="66" t="s">
        <v>256</v>
      </c>
      <c r="QJC77" s="66" t="s">
        <v>220</v>
      </c>
      <c r="QJD77" s="66" t="s">
        <v>100</v>
      </c>
      <c r="QJE77" s="33" t="s">
        <v>105</v>
      </c>
      <c r="QJF77" s="66" t="s">
        <v>224</v>
      </c>
      <c r="QJG77" s="73">
        <v>11968</v>
      </c>
      <c r="QJH77" s="74" t="s">
        <v>243</v>
      </c>
      <c r="QJI77" s="75">
        <v>89</v>
      </c>
      <c r="QJJ77" s="66" t="s">
        <v>256</v>
      </c>
      <c r="QJK77" s="66" t="s">
        <v>220</v>
      </c>
      <c r="QJL77" s="66" t="s">
        <v>100</v>
      </c>
      <c r="QJM77" s="33" t="s">
        <v>105</v>
      </c>
      <c r="QJN77" s="66" t="s">
        <v>224</v>
      </c>
      <c r="QJO77" s="73">
        <v>11968</v>
      </c>
      <c r="QJP77" s="74" t="s">
        <v>243</v>
      </c>
      <c r="QJQ77" s="75">
        <v>89</v>
      </c>
      <c r="QJR77" s="66" t="s">
        <v>256</v>
      </c>
      <c r="QJS77" s="66" t="s">
        <v>220</v>
      </c>
      <c r="QJT77" s="66" t="s">
        <v>100</v>
      </c>
      <c r="QJU77" s="33" t="s">
        <v>105</v>
      </c>
      <c r="QJV77" s="66" t="s">
        <v>224</v>
      </c>
      <c r="QJW77" s="73">
        <v>11968</v>
      </c>
      <c r="QJX77" s="74" t="s">
        <v>243</v>
      </c>
      <c r="QJY77" s="75">
        <v>89</v>
      </c>
      <c r="QJZ77" s="66" t="s">
        <v>256</v>
      </c>
      <c r="QKA77" s="66" t="s">
        <v>220</v>
      </c>
      <c r="QKB77" s="66" t="s">
        <v>100</v>
      </c>
      <c r="QKC77" s="33" t="s">
        <v>105</v>
      </c>
      <c r="QKD77" s="66" t="s">
        <v>224</v>
      </c>
      <c r="QKE77" s="73">
        <v>11968</v>
      </c>
      <c r="QKF77" s="74" t="s">
        <v>243</v>
      </c>
      <c r="QKG77" s="75">
        <v>89</v>
      </c>
      <c r="QKH77" s="66" t="s">
        <v>256</v>
      </c>
      <c r="QKI77" s="66" t="s">
        <v>220</v>
      </c>
      <c r="QKJ77" s="66" t="s">
        <v>100</v>
      </c>
      <c r="QKK77" s="33" t="s">
        <v>105</v>
      </c>
      <c r="QKL77" s="66" t="s">
        <v>224</v>
      </c>
      <c r="QKM77" s="73">
        <v>11968</v>
      </c>
      <c r="QKN77" s="74" t="s">
        <v>243</v>
      </c>
      <c r="QKO77" s="75">
        <v>89</v>
      </c>
      <c r="QKP77" s="66" t="s">
        <v>256</v>
      </c>
      <c r="QKQ77" s="66" t="s">
        <v>220</v>
      </c>
      <c r="QKR77" s="66" t="s">
        <v>100</v>
      </c>
      <c r="QKS77" s="33" t="s">
        <v>105</v>
      </c>
      <c r="QKT77" s="66" t="s">
        <v>224</v>
      </c>
      <c r="QKU77" s="73">
        <v>11968</v>
      </c>
      <c r="QKV77" s="74" t="s">
        <v>243</v>
      </c>
      <c r="QKW77" s="75">
        <v>89</v>
      </c>
      <c r="QKX77" s="66" t="s">
        <v>256</v>
      </c>
      <c r="QKY77" s="66" t="s">
        <v>220</v>
      </c>
      <c r="QKZ77" s="66" t="s">
        <v>100</v>
      </c>
      <c r="QLA77" s="33" t="s">
        <v>105</v>
      </c>
      <c r="QLB77" s="66" t="s">
        <v>224</v>
      </c>
      <c r="QLC77" s="73">
        <v>11968</v>
      </c>
      <c r="QLD77" s="74" t="s">
        <v>243</v>
      </c>
      <c r="QLE77" s="75">
        <v>89</v>
      </c>
      <c r="QLF77" s="66" t="s">
        <v>256</v>
      </c>
      <c r="QLG77" s="66" t="s">
        <v>220</v>
      </c>
      <c r="QLH77" s="66" t="s">
        <v>100</v>
      </c>
      <c r="QLI77" s="33" t="s">
        <v>105</v>
      </c>
      <c r="QLJ77" s="66" t="s">
        <v>224</v>
      </c>
      <c r="QLK77" s="73">
        <v>11968</v>
      </c>
      <c r="QLL77" s="74" t="s">
        <v>243</v>
      </c>
      <c r="QLM77" s="75">
        <v>89</v>
      </c>
      <c r="QLN77" s="66" t="s">
        <v>256</v>
      </c>
      <c r="QLO77" s="66" t="s">
        <v>220</v>
      </c>
      <c r="QLP77" s="66" t="s">
        <v>100</v>
      </c>
      <c r="QLQ77" s="33" t="s">
        <v>105</v>
      </c>
      <c r="QLR77" s="66" t="s">
        <v>224</v>
      </c>
      <c r="QLS77" s="73">
        <v>11968</v>
      </c>
      <c r="QLT77" s="74" t="s">
        <v>243</v>
      </c>
      <c r="QLU77" s="75">
        <v>89</v>
      </c>
      <c r="QLV77" s="66" t="s">
        <v>256</v>
      </c>
      <c r="QLW77" s="66" t="s">
        <v>220</v>
      </c>
      <c r="QLX77" s="66" t="s">
        <v>100</v>
      </c>
      <c r="QLY77" s="33" t="s">
        <v>105</v>
      </c>
      <c r="QLZ77" s="66" t="s">
        <v>224</v>
      </c>
      <c r="QMA77" s="73">
        <v>11968</v>
      </c>
      <c r="QMB77" s="74" t="s">
        <v>243</v>
      </c>
      <c r="QMC77" s="75">
        <v>89</v>
      </c>
      <c r="QMD77" s="66" t="s">
        <v>256</v>
      </c>
      <c r="QME77" s="66" t="s">
        <v>220</v>
      </c>
      <c r="QMF77" s="66" t="s">
        <v>100</v>
      </c>
      <c r="QMG77" s="33" t="s">
        <v>105</v>
      </c>
      <c r="QMH77" s="66" t="s">
        <v>224</v>
      </c>
      <c r="QMI77" s="73">
        <v>11968</v>
      </c>
      <c r="QMJ77" s="74" t="s">
        <v>243</v>
      </c>
      <c r="QMK77" s="75">
        <v>89</v>
      </c>
      <c r="QML77" s="66" t="s">
        <v>256</v>
      </c>
      <c r="QMM77" s="66" t="s">
        <v>220</v>
      </c>
      <c r="QMN77" s="66" t="s">
        <v>100</v>
      </c>
      <c r="QMO77" s="33" t="s">
        <v>105</v>
      </c>
      <c r="QMP77" s="66" t="s">
        <v>224</v>
      </c>
      <c r="QMQ77" s="73">
        <v>11968</v>
      </c>
      <c r="QMR77" s="74" t="s">
        <v>243</v>
      </c>
      <c r="QMS77" s="75">
        <v>89</v>
      </c>
      <c r="QMT77" s="66" t="s">
        <v>256</v>
      </c>
      <c r="QMU77" s="66" t="s">
        <v>220</v>
      </c>
      <c r="QMV77" s="66" t="s">
        <v>100</v>
      </c>
      <c r="QMW77" s="33" t="s">
        <v>105</v>
      </c>
      <c r="QMX77" s="66" t="s">
        <v>224</v>
      </c>
      <c r="QMY77" s="73">
        <v>11968</v>
      </c>
      <c r="QMZ77" s="74" t="s">
        <v>243</v>
      </c>
      <c r="QNA77" s="75">
        <v>89</v>
      </c>
      <c r="QNB77" s="66" t="s">
        <v>256</v>
      </c>
      <c r="QNC77" s="66" t="s">
        <v>220</v>
      </c>
      <c r="QND77" s="66" t="s">
        <v>100</v>
      </c>
      <c r="QNE77" s="33" t="s">
        <v>105</v>
      </c>
      <c r="QNF77" s="66" t="s">
        <v>224</v>
      </c>
      <c r="QNG77" s="73">
        <v>11968</v>
      </c>
      <c r="QNH77" s="74" t="s">
        <v>243</v>
      </c>
      <c r="QNI77" s="75">
        <v>89</v>
      </c>
      <c r="QNJ77" s="66" t="s">
        <v>256</v>
      </c>
      <c r="QNK77" s="66" t="s">
        <v>220</v>
      </c>
      <c r="QNL77" s="66" t="s">
        <v>100</v>
      </c>
      <c r="QNM77" s="33" t="s">
        <v>105</v>
      </c>
      <c r="QNN77" s="66" t="s">
        <v>224</v>
      </c>
      <c r="QNO77" s="73">
        <v>11968</v>
      </c>
      <c r="QNP77" s="74" t="s">
        <v>243</v>
      </c>
      <c r="QNQ77" s="75">
        <v>89</v>
      </c>
      <c r="QNR77" s="66" t="s">
        <v>256</v>
      </c>
      <c r="QNS77" s="66" t="s">
        <v>220</v>
      </c>
      <c r="QNT77" s="66" t="s">
        <v>100</v>
      </c>
      <c r="QNU77" s="33" t="s">
        <v>105</v>
      </c>
      <c r="QNV77" s="66" t="s">
        <v>224</v>
      </c>
      <c r="QNW77" s="73">
        <v>11968</v>
      </c>
      <c r="QNX77" s="74" t="s">
        <v>243</v>
      </c>
      <c r="QNY77" s="75">
        <v>89</v>
      </c>
      <c r="QNZ77" s="66" t="s">
        <v>256</v>
      </c>
      <c r="QOA77" s="66" t="s">
        <v>220</v>
      </c>
      <c r="QOB77" s="66" t="s">
        <v>100</v>
      </c>
      <c r="QOC77" s="33" t="s">
        <v>105</v>
      </c>
      <c r="QOD77" s="66" t="s">
        <v>224</v>
      </c>
      <c r="QOE77" s="73">
        <v>11968</v>
      </c>
      <c r="QOF77" s="74" t="s">
        <v>243</v>
      </c>
      <c r="QOG77" s="75">
        <v>89</v>
      </c>
      <c r="QOH77" s="66" t="s">
        <v>256</v>
      </c>
      <c r="QOI77" s="66" t="s">
        <v>220</v>
      </c>
      <c r="QOJ77" s="66" t="s">
        <v>100</v>
      </c>
      <c r="QOK77" s="33" t="s">
        <v>105</v>
      </c>
      <c r="QOL77" s="66" t="s">
        <v>224</v>
      </c>
      <c r="QOM77" s="73">
        <v>11968</v>
      </c>
      <c r="QON77" s="74" t="s">
        <v>243</v>
      </c>
      <c r="QOO77" s="75">
        <v>89</v>
      </c>
      <c r="QOP77" s="66" t="s">
        <v>256</v>
      </c>
      <c r="QOQ77" s="66" t="s">
        <v>220</v>
      </c>
      <c r="QOR77" s="66" t="s">
        <v>100</v>
      </c>
      <c r="QOS77" s="33" t="s">
        <v>105</v>
      </c>
      <c r="QOT77" s="66" t="s">
        <v>224</v>
      </c>
      <c r="QOU77" s="73">
        <v>11968</v>
      </c>
      <c r="QOV77" s="74" t="s">
        <v>243</v>
      </c>
      <c r="QOW77" s="75">
        <v>89</v>
      </c>
      <c r="QOX77" s="66" t="s">
        <v>256</v>
      </c>
      <c r="QOY77" s="66" t="s">
        <v>220</v>
      </c>
      <c r="QOZ77" s="66" t="s">
        <v>100</v>
      </c>
      <c r="QPA77" s="33" t="s">
        <v>105</v>
      </c>
      <c r="QPB77" s="66" t="s">
        <v>224</v>
      </c>
      <c r="QPC77" s="73">
        <v>11968</v>
      </c>
      <c r="QPD77" s="74" t="s">
        <v>243</v>
      </c>
      <c r="QPE77" s="75">
        <v>89</v>
      </c>
      <c r="QPF77" s="66" t="s">
        <v>256</v>
      </c>
      <c r="QPG77" s="66" t="s">
        <v>220</v>
      </c>
      <c r="QPH77" s="66" t="s">
        <v>100</v>
      </c>
      <c r="QPI77" s="33" t="s">
        <v>105</v>
      </c>
      <c r="QPJ77" s="66" t="s">
        <v>224</v>
      </c>
      <c r="QPK77" s="73">
        <v>11968</v>
      </c>
      <c r="QPL77" s="74" t="s">
        <v>243</v>
      </c>
      <c r="QPM77" s="75">
        <v>89</v>
      </c>
      <c r="QPN77" s="66" t="s">
        <v>256</v>
      </c>
      <c r="QPO77" s="66" t="s">
        <v>220</v>
      </c>
      <c r="QPP77" s="66" t="s">
        <v>100</v>
      </c>
      <c r="QPQ77" s="33" t="s">
        <v>105</v>
      </c>
      <c r="QPR77" s="66" t="s">
        <v>224</v>
      </c>
      <c r="QPS77" s="73">
        <v>11968</v>
      </c>
      <c r="QPT77" s="74" t="s">
        <v>243</v>
      </c>
      <c r="QPU77" s="75">
        <v>89</v>
      </c>
      <c r="QPV77" s="66" t="s">
        <v>256</v>
      </c>
      <c r="QPW77" s="66" t="s">
        <v>220</v>
      </c>
      <c r="QPX77" s="66" t="s">
        <v>100</v>
      </c>
      <c r="QPY77" s="33" t="s">
        <v>105</v>
      </c>
      <c r="QPZ77" s="66" t="s">
        <v>224</v>
      </c>
      <c r="QQA77" s="73">
        <v>11968</v>
      </c>
      <c r="QQB77" s="74" t="s">
        <v>243</v>
      </c>
      <c r="QQC77" s="75">
        <v>89</v>
      </c>
      <c r="QQD77" s="66" t="s">
        <v>256</v>
      </c>
      <c r="QQE77" s="66" t="s">
        <v>220</v>
      </c>
      <c r="QQF77" s="66" t="s">
        <v>100</v>
      </c>
      <c r="QQG77" s="33" t="s">
        <v>105</v>
      </c>
      <c r="QQH77" s="66" t="s">
        <v>224</v>
      </c>
      <c r="QQI77" s="73">
        <v>11968</v>
      </c>
      <c r="QQJ77" s="74" t="s">
        <v>243</v>
      </c>
      <c r="QQK77" s="75">
        <v>89</v>
      </c>
      <c r="QQL77" s="66" t="s">
        <v>256</v>
      </c>
      <c r="QQM77" s="66" t="s">
        <v>220</v>
      </c>
      <c r="QQN77" s="66" t="s">
        <v>100</v>
      </c>
      <c r="QQO77" s="33" t="s">
        <v>105</v>
      </c>
      <c r="QQP77" s="66" t="s">
        <v>224</v>
      </c>
      <c r="QQQ77" s="73">
        <v>11968</v>
      </c>
      <c r="QQR77" s="74" t="s">
        <v>243</v>
      </c>
      <c r="QQS77" s="75">
        <v>89</v>
      </c>
      <c r="QQT77" s="66" t="s">
        <v>256</v>
      </c>
      <c r="QQU77" s="66" t="s">
        <v>220</v>
      </c>
      <c r="QQV77" s="66" t="s">
        <v>100</v>
      </c>
      <c r="QQW77" s="33" t="s">
        <v>105</v>
      </c>
      <c r="QQX77" s="66" t="s">
        <v>224</v>
      </c>
      <c r="QQY77" s="73">
        <v>11968</v>
      </c>
      <c r="QQZ77" s="74" t="s">
        <v>243</v>
      </c>
      <c r="QRA77" s="75">
        <v>89</v>
      </c>
      <c r="QRB77" s="66" t="s">
        <v>256</v>
      </c>
      <c r="QRC77" s="66" t="s">
        <v>220</v>
      </c>
      <c r="QRD77" s="66" t="s">
        <v>100</v>
      </c>
      <c r="QRE77" s="33" t="s">
        <v>105</v>
      </c>
      <c r="QRF77" s="66" t="s">
        <v>224</v>
      </c>
      <c r="QRG77" s="73">
        <v>11968</v>
      </c>
      <c r="QRH77" s="74" t="s">
        <v>243</v>
      </c>
      <c r="QRI77" s="75">
        <v>89</v>
      </c>
      <c r="QRJ77" s="66" t="s">
        <v>256</v>
      </c>
      <c r="QRK77" s="66" t="s">
        <v>220</v>
      </c>
      <c r="QRL77" s="66" t="s">
        <v>100</v>
      </c>
      <c r="QRM77" s="33" t="s">
        <v>105</v>
      </c>
      <c r="QRN77" s="66" t="s">
        <v>224</v>
      </c>
      <c r="QRO77" s="73">
        <v>11968</v>
      </c>
      <c r="QRP77" s="74" t="s">
        <v>243</v>
      </c>
      <c r="QRQ77" s="75">
        <v>89</v>
      </c>
      <c r="QRR77" s="66" t="s">
        <v>256</v>
      </c>
      <c r="QRS77" s="66" t="s">
        <v>220</v>
      </c>
      <c r="QRT77" s="66" t="s">
        <v>100</v>
      </c>
      <c r="QRU77" s="33" t="s">
        <v>105</v>
      </c>
      <c r="QRV77" s="66" t="s">
        <v>224</v>
      </c>
      <c r="QRW77" s="73">
        <v>11968</v>
      </c>
      <c r="QRX77" s="74" t="s">
        <v>243</v>
      </c>
      <c r="QRY77" s="75">
        <v>89</v>
      </c>
      <c r="QRZ77" s="66" t="s">
        <v>256</v>
      </c>
      <c r="QSA77" s="66" t="s">
        <v>220</v>
      </c>
      <c r="QSB77" s="66" t="s">
        <v>100</v>
      </c>
      <c r="QSC77" s="33" t="s">
        <v>105</v>
      </c>
      <c r="QSD77" s="66" t="s">
        <v>224</v>
      </c>
      <c r="QSE77" s="73">
        <v>11968</v>
      </c>
      <c r="QSF77" s="74" t="s">
        <v>243</v>
      </c>
      <c r="QSG77" s="75">
        <v>89</v>
      </c>
      <c r="QSH77" s="66" t="s">
        <v>256</v>
      </c>
      <c r="QSI77" s="66" t="s">
        <v>220</v>
      </c>
      <c r="QSJ77" s="66" t="s">
        <v>100</v>
      </c>
      <c r="QSK77" s="33" t="s">
        <v>105</v>
      </c>
      <c r="QSL77" s="66" t="s">
        <v>224</v>
      </c>
      <c r="QSM77" s="73">
        <v>11968</v>
      </c>
      <c r="QSN77" s="74" t="s">
        <v>243</v>
      </c>
      <c r="QSO77" s="75">
        <v>89</v>
      </c>
      <c r="QSP77" s="66" t="s">
        <v>256</v>
      </c>
      <c r="QSQ77" s="66" t="s">
        <v>220</v>
      </c>
      <c r="QSR77" s="66" t="s">
        <v>100</v>
      </c>
      <c r="QSS77" s="33" t="s">
        <v>105</v>
      </c>
      <c r="QST77" s="66" t="s">
        <v>224</v>
      </c>
      <c r="QSU77" s="73">
        <v>11968</v>
      </c>
      <c r="QSV77" s="74" t="s">
        <v>243</v>
      </c>
      <c r="QSW77" s="75">
        <v>89</v>
      </c>
      <c r="QSX77" s="66" t="s">
        <v>256</v>
      </c>
      <c r="QSY77" s="66" t="s">
        <v>220</v>
      </c>
      <c r="QSZ77" s="66" t="s">
        <v>100</v>
      </c>
      <c r="QTA77" s="33" t="s">
        <v>105</v>
      </c>
      <c r="QTB77" s="66" t="s">
        <v>224</v>
      </c>
      <c r="QTC77" s="73">
        <v>11968</v>
      </c>
      <c r="QTD77" s="74" t="s">
        <v>243</v>
      </c>
      <c r="QTE77" s="75">
        <v>89</v>
      </c>
      <c r="QTF77" s="66" t="s">
        <v>256</v>
      </c>
      <c r="QTG77" s="66" t="s">
        <v>220</v>
      </c>
      <c r="QTH77" s="66" t="s">
        <v>100</v>
      </c>
      <c r="QTI77" s="33" t="s">
        <v>105</v>
      </c>
      <c r="QTJ77" s="66" t="s">
        <v>224</v>
      </c>
      <c r="QTK77" s="73">
        <v>11968</v>
      </c>
      <c r="QTL77" s="74" t="s">
        <v>243</v>
      </c>
      <c r="QTM77" s="75">
        <v>89</v>
      </c>
      <c r="QTN77" s="66" t="s">
        <v>256</v>
      </c>
      <c r="QTO77" s="66" t="s">
        <v>220</v>
      </c>
      <c r="QTP77" s="66" t="s">
        <v>100</v>
      </c>
      <c r="QTQ77" s="33" t="s">
        <v>105</v>
      </c>
      <c r="QTR77" s="66" t="s">
        <v>224</v>
      </c>
      <c r="QTS77" s="73">
        <v>11968</v>
      </c>
      <c r="QTT77" s="74" t="s">
        <v>243</v>
      </c>
      <c r="QTU77" s="75">
        <v>89</v>
      </c>
      <c r="QTV77" s="66" t="s">
        <v>256</v>
      </c>
      <c r="QTW77" s="66" t="s">
        <v>220</v>
      </c>
      <c r="QTX77" s="66" t="s">
        <v>100</v>
      </c>
      <c r="QTY77" s="33" t="s">
        <v>105</v>
      </c>
      <c r="QTZ77" s="66" t="s">
        <v>224</v>
      </c>
      <c r="QUA77" s="73">
        <v>11968</v>
      </c>
      <c r="QUB77" s="74" t="s">
        <v>243</v>
      </c>
      <c r="QUC77" s="75">
        <v>89</v>
      </c>
      <c r="QUD77" s="66" t="s">
        <v>256</v>
      </c>
      <c r="QUE77" s="66" t="s">
        <v>220</v>
      </c>
      <c r="QUF77" s="66" t="s">
        <v>100</v>
      </c>
      <c r="QUG77" s="33" t="s">
        <v>105</v>
      </c>
      <c r="QUH77" s="66" t="s">
        <v>224</v>
      </c>
      <c r="QUI77" s="73">
        <v>11968</v>
      </c>
      <c r="QUJ77" s="74" t="s">
        <v>243</v>
      </c>
      <c r="QUK77" s="75">
        <v>89</v>
      </c>
      <c r="QUL77" s="66" t="s">
        <v>256</v>
      </c>
      <c r="QUM77" s="66" t="s">
        <v>220</v>
      </c>
      <c r="QUN77" s="66" t="s">
        <v>100</v>
      </c>
      <c r="QUO77" s="33" t="s">
        <v>105</v>
      </c>
      <c r="QUP77" s="66" t="s">
        <v>224</v>
      </c>
      <c r="QUQ77" s="73">
        <v>11968</v>
      </c>
      <c r="QUR77" s="74" t="s">
        <v>243</v>
      </c>
      <c r="QUS77" s="75">
        <v>89</v>
      </c>
      <c r="QUT77" s="66" t="s">
        <v>256</v>
      </c>
      <c r="QUU77" s="66" t="s">
        <v>220</v>
      </c>
      <c r="QUV77" s="66" t="s">
        <v>100</v>
      </c>
      <c r="QUW77" s="33" t="s">
        <v>105</v>
      </c>
      <c r="QUX77" s="66" t="s">
        <v>224</v>
      </c>
      <c r="QUY77" s="73">
        <v>11968</v>
      </c>
      <c r="QUZ77" s="74" t="s">
        <v>243</v>
      </c>
      <c r="QVA77" s="75">
        <v>89</v>
      </c>
      <c r="QVB77" s="66" t="s">
        <v>256</v>
      </c>
      <c r="QVC77" s="66" t="s">
        <v>220</v>
      </c>
      <c r="QVD77" s="66" t="s">
        <v>100</v>
      </c>
      <c r="QVE77" s="33" t="s">
        <v>105</v>
      </c>
      <c r="QVF77" s="66" t="s">
        <v>224</v>
      </c>
      <c r="QVG77" s="73">
        <v>11968</v>
      </c>
      <c r="QVH77" s="74" t="s">
        <v>243</v>
      </c>
      <c r="QVI77" s="75">
        <v>89</v>
      </c>
      <c r="QVJ77" s="66" t="s">
        <v>256</v>
      </c>
      <c r="QVK77" s="66" t="s">
        <v>220</v>
      </c>
      <c r="QVL77" s="66" t="s">
        <v>100</v>
      </c>
      <c r="QVM77" s="33" t="s">
        <v>105</v>
      </c>
      <c r="QVN77" s="66" t="s">
        <v>224</v>
      </c>
      <c r="QVO77" s="73">
        <v>11968</v>
      </c>
      <c r="QVP77" s="74" t="s">
        <v>243</v>
      </c>
      <c r="QVQ77" s="75">
        <v>89</v>
      </c>
      <c r="QVR77" s="66" t="s">
        <v>256</v>
      </c>
      <c r="QVS77" s="66" t="s">
        <v>220</v>
      </c>
      <c r="QVT77" s="66" t="s">
        <v>100</v>
      </c>
      <c r="QVU77" s="33" t="s">
        <v>105</v>
      </c>
      <c r="QVV77" s="66" t="s">
        <v>224</v>
      </c>
      <c r="QVW77" s="73">
        <v>11968</v>
      </c>
      <c r="QVX77" s="74" t="s">
        <v>243</v>
      </c>
      <c r="QVY77" s="75">
        <v>89</v>
      </c>
      <c r="QVZ77" s="66" t="s">
        <v>256</v>
      </c>
      <c r="QWA77" s="66" t="s">
        <v>220</v>
      </c>
      <c r="QWB77" s="66" t="s">
        <v>100</v>
      </c>
      <c r="QWC77" s="33" t="s">
        <v>105</v>
      </c>
      <c r="QWD77" s="66" t="s">
        <v>224</v>
      </c>
      <c r="QWE77" s="73">
        <v>11968</v>
      </c>
      <c r="QWF77" s="74" t="s">
        <v>243</v>
      </c>
      <c r="QWG77" s="75">
        <v>89</v>
      </c>
      <c r="QWH77" s="66" t="s">
        <v>256</v>
      </c>
      <c r="QWI77" s="66" t="s">
        <v>220</v>
      </c>
      <c r="QWJ77" s="66" t="s">
        <v>100</v>
      </c>
      <c r="QWK77" s="33" t="s">
        <v>105</v>
      </c>
      <c r="QWL77" s="66" t="s">
        <v>224</v>
      </c>
      <c r="QWM77" s="73">
        <v>11968</v>
      </c>
      <c r="QWN77" s="74" t="s">
        <v>243</v>
      </c>
      <c r="QWO77" s="75">
        <v>89</v>
      </c>
      <c r="QWP77" s="66" t="s">
        <v>256</v>
      </c>
      <c r="QWQ77" s="66" t="s">
        <v>220</v>
      </c>
      <c r="QWR77" s="66" t="s">
        <v>100</v>
      </c>
      <c r="QWS77" s="33" t="s">
        <v>105</v>
      </c>
      <c r="QWT77" s="66" t="s">
        <v>224</v>
      </c>
      <c r="QWU77" s="73">
        <v>11968</v>
      </c>
      <c r="QWV77" s="74" t="s">
        <v>243</v>
      </c>
      <c r="QWW77" s="75">
        <v>89</v>
      </c>
      <c r="QWX77" s="66" t="s">
        <v>256</v>
      </c>
      <c r="QWY77" s="66" t="s">
        <v>220</v>
      </c>
      <c r="QWZ77" s="66" t="s">
        <v>100</v>
      </c>
      <c r="QXA77" s="33" t="s">
        <v>105</v>
      </c>
      <c r="QXB77" s="66" t="s">
        <v>224</v>
      </c>
      <c r="QXC77" s="73">
        <v>11968</v>
      </c>
      <c r="QXD77" s="74" t="s">
        <v>243</v>
      </c>
      <c r="QXE77" s="75">
        <v>89</v>
      </c>
      <c r="QXF77" s="66" t="s">
        <v>256</v>
      </c>
      <c r="QXG77" s="66" t="s">
        <v>220</v>
      </c>
      <c r="QXH77" s="66" t="s">
        <v>100</v>
      </c>
      <c r="QXI77" s="33" t="s">
        <v>105</v>
      </c>
      <c r="QXJ77" s="66" t="s">
        <v>224</v>
      </c>
      <c r="QXK77" s="73">
        <v>11968</v>
      </c>
      <c r="QXL77" s="74" t="s">
        <v>243</v>
      </c>
      <c r="QXM77" s="75">
        <v>89</v>
      </c>
      <c r="QXN77" s="66" t="s">
        <v>256</v>
      </c>
      <c r="QXO77" s="66" t="s">
        <v>220</v>
      </c>
      <c r="QXP77" s="66" t="s">
        <v>100</v>
      </c>
      <c r="QXQ77" s="33" t="s">
        <v>105</v>
      </c>
      <c r="QXR77" s="66" t="s">
        <v>224</v>
      </c>
      <c r="QXS77" s="73">
        <v>11968</v>
      </c>
      <c r="QXT77" s="74" t="s">
        <v>243</v>
      </c>
      <c r="QXU77" s="75">
        <v>89</v>
      </c>
      <c r="QXV77" s="66" t="s">
        <v>256</v>
      </c>
      <c r="QXW77" s="66" t="s">
        <v>220</v>
      </c>
      <c r="QXX77" s="66" t="s">
        <v>100</v>
      </c>
      <c r="QXY77" s="33" t="s">
        <v>105</v>
      </c>
      <c r="QXZ77" s="66" t="s">
        <v>224</v>
      </c>
      <c r="QYA77" s="73">
        <v>11968</v>
      </c>
      <c r="QYB77" s="74" t="s">
        <v>243</v>
      </c>
      <c r="QYC77" s="75">
        <v>89</v>
      </c>
      <c r="QYD77" s="66" t="s">
        <v>256</v>
      </c>
      <c r="QYE77" s="66" t="s">
        <v>220</v>
      </c>
      <c r="QYF77" s="66" t="s">
        <v>100</v>
      </c>
      <c r="QYG77" s="33" t="s">
        <v>105</v>
      </c>
      <c r="QYH77" s="66" t="s">
        <v>224</v>
      </c>
      <c r="QYI77" s="73">
        <v>11968</v>
      </c>
      <c r="QYJ77" s="74" t="s">
        <v>243</v>
      </c>
      <c r="QYK77" s="75">
        <v>89</v>
      </c>
      <c r="QYL77" s="66" t="s">
        <v>256</v>
      </c>
      <c r="QYM77" s="66" t="s">
        <v>220</v>
      </c>
      <c r="QYN77" s="66" t="s">
        <v>100</v>
      </c>
      <c r="QYO77" s="33" t="s">
        <v>105</v>
      </c>
      <c r="QYP77" s="66" t="s">
        <v>224</v>
      </c>
      <c r="QYQ77" s="73">
        <v>11968</v>
      </c>
      <c r="QYR77" s="74" t="s">
        <v>243</v>
      </c>
      <c r="QYS77" s="75">
        <v>89</v>
      </c>
      <c r="QYT77" s="66" t="s">
        <v>256</v>
      </c>
      <c r="QYU77" s="66" t="s">
        <v>220</v>
      </c>
      <c r="QYV77" s="66" t="s">
        <v>100</v>
      </c>
      <c r="QYW77" s="33" t="s">
        <v>105</v>
      </c>
      <c r="QYX77" s="66" t="s">
        <v>224</v>
      </c>
      <c r="QYY77" s="73">
        <v>11968</v>
      </c>
      <c r="QYZ77" s="74" t="s">
        <v>243</v>
      </c>
      <c r="QZA77" s="75">
        <v>89</v>
      </c>
      <c r="QZB77" s="66" t="s">
        <v>256</v>
      </c>
      <c r="QZC77" s="66" t="s">
        <v>220</v>
      </c>
      <c r="QZD77" s="66" t="s">
        <v>100</v>
      </c>
      <c r="QZE77" s="33" t="s">
        <v>105</v>
      </c>
      <c r="QZF77" s="66" t="s">
        <v>224</v>
      </c>
      <c r="QZG77" s="73">
        <v>11968</v>
      </c>
      <c r="QZH77" s="74" t="s">
        <v>243</v>
      </c>
      <c r="QZI77" s="75">
        <v>89</v>
      </c>
      <c r="QZJ77" s="66" t="s">
        <v>256</v>
      </c>
      <c r="QZK77" s="66" t="s">
        <v>220</v>
      </c>
      <c r="QZL77" s="66" t="s">
        <v>100</v>
      </c>
      <c r="QZM77" s="33" t="s">
        <v>105</v>
      </c>
      <c r="QZN77" s="66" t="s">
        <v>224</v>
      </c>
      <c r="QZO77" s="73">
        <v>11968</v>
      </c>
      <c r="QZP77" s="74" t="s">
        <v>243</v>
      </c>
      <c r="QZQ77" s="75">
        <v>89</v>
      </c>
      <c r="QZR77" s="66" t="s">
        <v>256</v>
      </c>
      <c r="QZS77" s="66" t="s">
        <v>220</v>
      </c>
      <c r="QZT77" s="66" t="s">
        <v>100</v>
      </c>
      <c r="QZU77" s="33" t="s">
        <v>105</v>
      </c>
      <c r="QZV77" s="66" t="s">
        <v>224</v>
      </c>
      <c r="QZW77" s="73">
        <v>11968</v>
      </c>
      <c r="QZX77" s="74" t="s">
        <v>243</v>
      </c>
      <c r="QZY77" s="75">
        <v>89</v>
      </c>
      <c r="QZZ77" s="66" t="s">
        <v>256</v>
      </c>
      <c r="RAA77" s="66" t="s">
        <v>220</v>
      </c>
      <c r="RAB77" s="66" t="s">
        <v>100</v>
      </c>
      <c r="RAC77" s="33" t="s">
        <v>105</v>
      </c>
      <c r="RAD77" s="66" t="s">
        <v>224</v>
      </c>
      <c r="RAE77" s="73">
        <v>11968</v>
      </c>
      <c r="RAF77" s="74" t="s">
        <v>243</v>
      </c>
      <c r="RAG77" s="75">
        <v>89</v>
      </c>
      <c r="RAH77" s="66" t="s">
        <v>256</v>
      </c>
      <c r="RAI77" s="66" t="s">
        <v>220</v>
      </c>
      <c r="RAJ77" s="66" t="s">
        <v>100</v>
      </c>
      <c r="RAK77" s="33" t="s">
        <v>105</v>
      </c>
      <c r="RAL77" s="66" t="s">
        <v>224</v>
      </c>
      <c r="RAM77" s="73">
        <v>11968</v>
      </c>
      <c r="RAN77" s="74" t="s">
        <v>243</v>
      </c>
      <c r="RAO77" s="75">
        <v>89</v>
      </c>
      <c r="RAP77" s="66" t="s">
        <v>256</v>
      </c>
      <c r="RAQ77" s="66" t="s">
        <v>220</v>
      </c>
      <c r="RAR77" s="66" t="s">
        <v>100</v>
      </c>
      <c r="RAS77" s="33" t="s">
        <v>105</v>
      </c>
      <c r="RAT77" s="66" t="s">
        <v>224</v>
      </c>
      <c r="RAU77" s="73">
        <v>11968</v>
      </c>
      <c r="RAV77" s="74" t="s">
        <v>243</v>
      </c>
      <c r="RAW77" s="75">
        <v>89</v>
      </c>
      <c r="RAX77" s="66" t="s">
        <v>256</v>
      </c>
      <c r="RAY77" s="66" t="s">
        <v>220</v>
      </c>
      <c r="RAZ77" s="66" t="s">
        <v>100</v>
      </c>
      <c r="RBA77" s="33" t="s">
        <v>105</v>
      </c>
      <c r="RBB77" s="66" t="s">
        <v>224</v>
      </c>
      <c r="RBC77" s="73">
        <v>11968</v>
      </c>
      <c r="RBD77" s="74" t="s">
        <v>243</v>
      </c>
      <c r="RBE77" s="75">
        <v>89</v>
      </c>
      <c r="RBF77" s="66" t="s">
        <v>256</v>
      </c>
      <c r="RBG77" s="66" t="s">
        <v>220</v>
      </c>
      <c r="RBH77" s="66" t="s">
        <v>100</v>
      </c>
      <c r="RBI77" s="33" t="s">
        <v>105</v>
      </c>
      <c r="RBJ77" s="66" t="s">
        <v>224</v>
      </c>
      <c r="RBK77" s="73">
        <v>11968</v>
      </c>
      <c r="RBL77" s="74" t="s">
        <v>243</v>
      </c>
      <c r="RBM77" s="75">
        <v>89</v>
      </c>
      <c r="RBN77" s="66" t="s">
        <v>256</v>
      </c>
      <c r="RBO77" s="66" t="s">
        <v>220</v>
      </c>
      <c r="RBP77" s="66" t="s">
        <v>100</v>
      </c>
      <c r="RBQ77" s="33" t="s">
        <v>105</v>
      </c>
      <c r="RBR77" s="66" t="s">
        <v>224</v>
      </c>
      <c r="RBS77" s="73">
        <v>11968</v>
      </c>
      <c r="RBT77" s="74" t="s">
        <v>243</v>
      </c>
      <c r="RBU77" s="75">
        <v>89</v>
      </c>
      <c r="RBV77" s="66" t="s">
        <v>256</v>
      </c>
      <c r="RBW77" s="66" t="s">
        <v>220</v>
      </c>
      <c r="RBX77" s="66" t="s">
        <v>100</v>
      </c>
      <c r="RBY77" s="33" t="s">
        <v>105</v>
      </c>
      <c r="RBZ77" s="66" t="s">
        <v>224</v>
      </c>
      <c r="RCA77" s="73">
        <v>11968</v>
      </c>
      <c r="RCB77" s="74" t="s">
        <v>243</v>
      </c>
      <c r="RCC77" s="75">
        <v>89</v>
      </c>
      <c r="RCD77" s="66" t="s">
        <v>256</v>
      </c>
      <c r="RCE77" s="66" t="s">
        <v>220</v>
      </c>
      <c r="RCF77" s="66" t="s">
        <v>100</v>
      </c>
      <c r="RCG77" s="33" t="s">
        <v>105</v>
      </c>
      <c r="RCH77" s="66" t="s">
        <v>224</v>
      </c>
      <c r="RCI77" s="73">
        <v>11968</v>
      </c>
      <c r="RCJ77" s="74" t="s">
        <v>243</v>
      </c>
      <c r="RCK77" s="75">
        <v>89</v>
      </c>
      <c r="RCL77" s="66" t="s">
        <v>256</v>
      </c>
      <c r="RCM77" s="66" t="s">
        <v>220</v>
      </c>
      <c r="RCN77" s="66" t="s">
        <v>100</v>
      </c>
      <c r="RCO77" s="33" t="s">
        <v>105</v>
      </c>
      <c r="RCP77" s="66" t="s">
        <v>224</v>
      </c>
      <c r="RCQ77" s="73">
        <v>11968</v>
      </c>
      <c r="RCR77" s="74" t="s">
        <v>243</v>
      </c>
      <c r="RCS77" s="75">
        <v>89</v>
      </c>
      <c r="RCT77" s="66" t="s">
        <v>256</v>
      </c>
      <c r="RCU77" s="66" t="s">
        <v>220</v>
      </c>
      <c r="RCV77" s="66" t="s">
        <v>100</v>
      </c>
      <c r="RCW77" s="33" t="s">
        <v>105</v>
      </c>
      <c r="RCX77" s="66" t="s">
        <v>224</v>
      </c>
      <c r="RCY77" s="73">
        <v>11968</v>
      </c>
      <c r="RCZ77" s="74" t="s">
        <v>243</v>
      </c>
      <c r="RDA77" s="75">
        <v>89</v>
      </c>
      <c r="RDB77" s="66" t="s">
        <v>256</v>
      </c>
      <c r="RDC77" s="66" t="s">
        <v>220</v>
      </c>
      <c r="RDD77" s="66" t="s">
        <v>100</v>
      </c>
      <c r="RDE77" s="33" t="s">
        <v>105</v>
      </c>
      <c r="RDF77" s="66" t="s">
        <v>224</v>
      </c>
      <c r="RDG77" s="73">
        <v>11968</v>
      </c>
      <c r="RDH77" s="74" t="s">
        <v>243</v>
      </c>
      <c r="RDI77" s="75">
        <v>89</v>
      </c>
      <c r="RDJ77" s="66" t="s">
        <v>256</v>
      </c>
      <c r="RDK77" s="66" t="s">
        <v>220</v>
      </c>
      <c r="RDL77" s="66" t="s">
        <v>100</v>
      </c>
      <c r="RDM77" s="33" t="s">
        <v>105</v>
      </c>
      <c r="RDN77" s="66" t="s">
        <v>224</v>
      </c>
      <c r="RDO77" s="73">
        <v>11968</v>
      </c>
      <c r="RDP77" s="74" t="s">
        <v>243</v>
      </c>
      <c r="RDQ77" s="75">
        <v>89</v>
      </c>
      <c r="RDR77" s="66" t="s">
        <v>256</v>
      </c>
      <c r="RDS77" s="66" t="s">
        <v>220</v>
      </c>
      <c r="RDT77" s="66" t="s">
        <v>100</v>
      </c>
      <c r="RDU77" s="33" t="s">
        <v>105</v>
      </c>
      <c r="RDV77" s="66" t="s">
        <v>224</v>
      </c>
      <c r="RDW77" s="73">
        <v>11968</v>
      </c>
      <c r="RDX77" s="74" t="s">
        <v>243</v>
      </c>
      <c r="RDY77" s="75">
        <v>89</v>
      </c>
      <c r="RDZ77" s="66" t="s">
        <v>256</v>
      </c>
      <c r="REA77" s="66" t="s">
        <v>220</v>
      </c>
      <c r="REB77" s="66" t="s">
        <v>100</v>
      </c>
      <c r="REC77" s="33" t="s">
        <v>105</v>
      </c>
      <c r="RED77" s="66" t="s">
        <v>224</v>
      </c>
      <c r="REE77" s="73">
        <v>11968</v>
      </c>
      <c r="REF77" s="74" t="s">
        <v>243</v>
      </c>
      <c r="REG77" s="75">
        <v>89</v>
      </c>
      <c r="REH77" s="66" t="s">
        <v>256</v>
      </c>
      <c r="REI77" s="66" t="s">
        <v>220</v>
      </c>
      <c r="REJ77" s="66" t="s">
        <v>100</v>
      </c>
      <c r="REK77" s="33" t="s">
        <v>105</v>
      </c>
      <c r="REL77" s="66" t="s">
        <v>224</v>
      </c>
      <c r="REM77" s="73">
        <v>11968</v>
      </c>
      <c r="REN77" s="74" t="s">
        <v>243</v>
      </c>
      <c r="REO77" s="75">
        <v>89</v>
      </c>
      <c r="REP77" s="66" t="s">
        <v>256</v>
      </c>
      <c r="REQ77" s="66" t="s">
        <v>220</v>
      </c>
      <c r="RER77" s="66" t="s">
        <v>100</v>
      </c>
      <c r="RES77" s="33" t="s">
        <v>105</v>
      </c>
      <c r="RET77" s="66" t="s">
        <v>224</v>
      </c>
      <c r="REU77" s="73">
        <v>11968</v>
      </c>
      <c r="REV77" s="74" t="s">
        <v>243</v>
      </c>
      <c r="REW77" s="75">
        <v>89</v>
      </c>
      <c r="REX77" s="66" t="s">
        <v>256</v>
      </c>
      <c r="REY77" s="66" t="s">
        <v>220</v>
      </c>
      <c r="REZ77" s="66" t="s">
        <v>100</v>
      </c>
      <c r="RFA77" s="33" t="s">
        <v>105</v>
      </c>
      <c r="RFB77" s="66" t="s">
        <v>224</v>
      </c>
      <c r="RFC77" s="73">
        <v>11968</v>
      </c>
      <c r="RFD77" s="74" t="s">
        <v>243</v>
      </c>
      <c r="RFE77" s="75">
        <v>89</v>
      </c>
      <c r="RFF77" s="66" t="s">
        <v>256</v>
      </c>
      <c r="RFG77" s="66" t="s">
        <v>220</v>
      </c>
      <c r="RFH77" s="66" t="s">
        <v>100</v>
      </c>
      <c r="RFI77" s="33" t="s">
        <v>105</v>
      </c>
      <c r="RFJ77" s="66" t="s">
        <v>224</v>
      </c>
      <c r="RFK77" s="73">
        <v>11968</v>
      </c>
      <c r="RFL77" s="74" t="s">
        <v>243</v>
      </c>
      <c r="RFM77" s="75">
        <v>89</v>
      </c>
      <c r="RFN77" s="66" t="s">
        <v>256</v>
      </c>
      <c r="RFO77" s="66" t="s">
        <v>220</v>
      </c>
      <c r="RFP77" s="66" t="s">
        <v>100</v>
      </c>
      <c r="RFQ77" s="33" t="s">
        <v>105</v>
      </c>
      <c r="RFR77" s="66" t="s">
        <v>224</v>
      </c>
      <c r="RFS77" s="73">
        <v>11968</v>
      </c>
      <c r="RFT77" s="74" t="s">
        <v>243</v>
      </c>
      <c r="RFU77" s="75">
        <v>89</v>
      </c>
      <c r="RFV77" s="66" t="s">
        <v>256</v>
      </c>
      <c r="RFW77" s="66" t="s">
        <v>220</v>
      </c>
      <c r="RFX77" s="66" t="s">
        <v>100</v>
      </c>
      <c r="RFY77" s="33" t="s">
        <v>105</v>
      </c>
      <c r="RFZ77" s="66" t="s">
        <v>224</v>
      </c>
      <c r="RGA77" s="73">
        <v>11968</v>
      </c>
      <c r="RGB77" s="74" t="s">
        <v>243</v>
      </c>
      <c r="RGC77" s="75">
        <v>89</v>
      </c>
      <c r="RGD77" s="66" t="s">
        <v>256</v>
      </c>
      <c r="RGE77" s="66" t="s">
        <v>220</v>
      </c>
      <c r="RGF77" s="66" t="s">
        <v>100</v>
      </c>
      <c r="RGG77" s="33" t="s">
        <v>105</v>
      </c>
      <c r="RGH77" s="66" t="s">
        <v>224</v>
      </c>
      <c r="RGI77" s="73">
        <v>11968</v>
      </c>
      <c r="RGJ77" s="74" t="s">
        <v>243</v>
      </c>
      <c r="RGK77" s="75">
        <v>89</v>
      </c>
      <c r="RGL77" s="66" t="s">
        <v>256</v>
      </c>
      <c r="RGM77" s="66" t="s">
        <v>220</v>
      </c>
      <c r="RGN77" s="66" t="s">
        <v>100</v>
      </c>
      <c r="RGO77" s="33" t="s">
        <v>105</v>
      </c>
      <c r="RGP77" s="66" t="s">
        <v>224</v>
      </c>
      <c r="RGQ77" s="73">
        <v>11968</v>
      </c>
      <c r="RGR77" s="74" t="s">
        <v>243</v>
      </c>
      <c r="RGS77" s="75">
        <v>89</v>
      </c>
      <c r="RGT77" s="66" t="s">
        <v>256</v>
      </c>
      <c r="RGU77" s="66" t="s">
        <v>220</v>
      </c>
      <c r="RGV77" s="66" t="s">
        <v>100</v>
      </c>
      <c r="RGW77" s="33" t="s">
        <v>105</v>
      </c>
      <c r="RGX77" s="66" t="s">
        <v>224</v>
      </c>
      <c r="RGY77" s="73">
        <v>11968</v>
      </c>
      <c r="RGZ77" s="74" t="s">
        <v>243</v>
      </c>
      <c r="RHA77" s="75">
        <v>89</v>
      </c>
      <c r="RHB77" s="66" t="s">
        <v>256</v>
      </c>
      <c r="RHC77" s="66" t="s">
        <v>220</v>
      </c>
      <c r="RHD77" s="66" t="s">
        <v>100</v>
      </c>
      <c r="RHE77" s="33" t="s">
        <v>105</v>
      </c>
      <c r="RHF77" s="66" t="s">
        <v>224</v>
      </c>
      <c r="RHG77" s="73">
        <v>11968</v>
      </c>
      <c r="RHH77" s="74" t="s">
        <v>243</v>
      </c>
      <c r="RHI77" s="75">
        <v>89</v>
      </c>
      <c r="RHJ77" s="66" t="s">
        <v>256</v>
      </c>
      <c r="RHK77" s="66" t="s">
        <v>220</v>
      </c>
      <c r="RHL77" s="66" t="s">
        <v>100</v>
      </c>
      <c r="RHM77" s="33" t="s">
        <v>105</v>
      </c>
      <c r="RHN77" s="66" t="s">
        <v>224</v>
      </c>
      <c r="RHO77" s="73">
        <v>11968</v>
      </c>
      <c r="RHP77" s="74" t="s">
        <v>243</v>
      </c>
      <c r="RHQ77" s="75">
        <v>89</v>
      </c>
      <c r="RHR77" s="66" t="s">
        <v>256</v>
      </c>
      <c r="RHS77" s="66" t="s">
        <v>220</v>
      </c>
      <c r="RHT77" s="66" t="s">
        <v>100</v>
      </c>
      <c r="RHU77" s="33" t="s">
        <v>105</v>
      </c>
      <c r="RHV77" s="66" t="s">
        <v>224</v>
      </c>
      <c r="RHW77" s="73">
        <v>11968</v>
      </c>
      <c r="RHX77" s="74" t="s">
        <v>243</v>
      </c>
      <c r="RHY77" s="75">
        <v>89</v>
      </c>
      <c r="RHZ77" s="66" t="s">
        <v>256</v>
      </c>
      <c r="RIA77" s="66" t="s">
        <v>220</v>
      </c>
      <c r="RIB77" s="66" t="s">
        <v>100</v>
      </c>
      <c r="RIC77" s="33" t="s">
        <v>105</v>
      </c>
      <c r="RID77" s="66" t="s">
        <v>224</v>
      </c>
      <c r="RIE77" s="73">
        <v>11968</v>
      </c>
      <c r="RIF77" s="74" t="s">
        <v>243</v>
      </c>
      <c r="RIG77" s="75">
        <v>89</v>
      </c>
      <c r="RIH77" s="66" t="s">
        <v>256</v>
      </c>
      <c r="RII77" s="66" t="s">
        <v>220</v>
      </c>
      <c r="RIJ77" s="66" t="s">
        <v>100</v>
      </c>
      <c r="RIK77" s="33" t="s">
        <v>105</v>
      </c>
      <c r="RIL77" s="66" t="s">
        <v>224</v>
      </c>
      <c r="RIM77" s="73">
        <v>11968</v>
      </c>
      <c r="RIN77" s="74" t="s">
        <v>243</v>
      </c>
      <c r="RIO77" s="75">
        <v>89</v>
      </c>
      <c r="RIP77" s="66" t="s">
        <v>256</v>
      </c>
      <c r="RIQ77" s="66" t="s">
        <v>220</v>
      </c>
      <c r="RIR77" s="66" t="s">
        <v>100</v>
      </c>
      <c r="RIS77" s="33" t="s">
        <v>105</v>
      </c>
      <c r="RIT77" s="66" t="s">
        <v>224</v>
      </c>
      <c r="RIU77" s="73">
        <v>11968</v>
      </c>
      <c r="RIV77" s="74" t="s">
        <v>243</v>
      </c>
      <c r="RIW77" s="75">
        <v>89</v>
      </c>
      <c r="RIX77" s="66" t="s">
        <v>256</v>
      </c>
      <c r="RIY77" s="66" t="s">
        <v>220</v>
      </c>
      <c r="RIZ77" s="66" t="s">
        <v>100</v>
      </c>
      <c r="RJA77" s="33" t="s">
        <v>105</v>
      </c>
      <c r="RJB77" s="66" t="s">
        <v>224</v>
      </c>
      <c r="RJC77" s="73">
        <v>11968</v>
      </c>
      <c r="RJD77" s="74" t="s">
        <v>243</v>
      </c>
      <c r="RJE77" s="75">
        <v>89</v>
      </c>
      <c r="RJF77" s="66" t="s">
        <v>256</v>
      </c>
      <c r="RJG77" s="66" t="s">
        <v>220</v>
      </c>
      <c r="RJH77" s="66" t="s">
        <v>100</v>
      </c>
      <c r="RJI77" s="33" t="s">
        <v>105</v>
      </c>
      <c r="RJJ77" s="66" t="s">
        <v>224</v>
      </c>
      <c r="RJK77" s="73">
        <v>11968</v>
      </c>
      <c r="RJL77" s="74" t="s">
        <v>243</v>
      </c>
      <c r="RJM77" s="75">
        <v>89</v>
      </c>
      <c r="RJN77" s="66" t="s">
        <v>256</v>
      </c>
      <c r="RJO77" s="66" t="s">
        <v>220</v>
      </c>
      <c r="RJP77" s="66" t="s">
        <v>100</v>
      </c>
      <c r="RJQ77" s="33" t="s">
        <v>105</v>
      </c>
      <c r="RJR77" s="66" t="s">
        <v>224</v>
      </c>
      <c r="RJS77" s="73">
        <v>11968</v>
      </c>
      <c r="RJT77" s="74" t="s">
        <v>243</v>
      </c>
      <c r="RJU77" s="75">
        <v>89</v>
      </c>
      <c r="RJV77" s="66" t="s">
        <v>256</v>
      </c>
      <c r="RJW77" s="66" t="s">
        <v>220</v>
      </c>
      <c r="RJX77" s="66" t="s">
        <v>100</v>
      </c>
      <c r="RJY77" s="33" t="s">
        <v>105</v>
      </c>
      <c r="RJZ77" s="66" t="s">
        <v>224</v>
      </c>
      <c r="RKA77" s="73">
        <v>11968</v>
      </c>
      <c r="RKB77" s="74" t="s">
        <v>243</v>
      </c>
      <c r="RKC77" s="75">
        <v>89</v>
      </c>
      <c r="RKD77" s="66" t="s">
        <v>256</v>
      </c>
      <c r="RKE77" s="66" t="s">
        <v>220</v>
      </c>
      <c r="RKF77" s="66" t="s">
        <v>100</v>
      </c>
      <c r="RKG77" s="33" t="s">
        <v>105</v>
      </c>
      <c r="RKH77" s="66" t="s">
        <v>224</v>
      </c>
      <c r="RKI77" s="73">
        <v>11968</v>
      </c>
      <c r="RKJ77" s="74" t="s">
        <v>243</v>
      </c>
      <c r="RKK77" s="75">
        <v>89</v>
      </c>
      <c r="RKL77" s="66" t="s">
        <v>256</v>
      </c>
      <c r="RKM77" s="66" t="s">
        <v>220</v>
      </c>
      <c r="RKN77" s="66" t="s">
        <v>100</v>
      </c>
      <c r="RKO77" s="33" t="s">
        <v>105</v>
      </c>
      <c r="RKP77" s="66" t="s">
        <v>224</v>
      </c>
      <c r="RKQ77" s="73">
        <v>11968</v>
      </c>
      <c r="RKR77" s="74" t="s">
        <v>243</v>
      </c>
      <c r="RKS77" s="75">
        <v>89</v>
      </c>
      <c r="RKT77" s="66" t="s">
        <v>256</v>
      </c>
      <c r="RKU77" s="66" t="s">
        <v>220</v>
      </c>
      <c r="RKV77" s="66" t="s">
        <v>100</v>
      </c>
      <c r="RKW77" s="33" t="s">
        <v>105</v>
      </c>
      <c r="RKX77" s="66" t="s">
        <v>224</v>
      </c>
      <c r="RKY77" s="73">
        <v>11968</v>
      </c>
      <c r="RKZ77" s="74" t="s">
        <v>243</v>
      </c>
      <c r="RLA77" s="75">
        <v>89</v>
      </c>
      <c r="RLB77" s="66" t="s">
        <v>256</v>
      </c>
      <c r="RLC77" s="66" t="s">
        <v>220</v>
      </c>
      <c r="RLD77" s="66" t="s">
        <v>100</v>
      </c>
      <c r="RLE77" s="33" t="s">
        <v>105</v>
      </c>
      <c r="RLF77" s="66" t="s">
        <v>224</v>
      </c>
      <c r="RLG77" s="73">
        <v>11968</v>
      </c>
      <c r="RLH77" s="74" t="s">
        <v>243</v>
      </c>
      <c r="RLI77" s="75">
        <v>89</v>
      </c>
      <c r="RLJ77" s="66" t="s">
        <v>256</v>
      </c>
      <c r="RLK77" s="66" t="s">
        <v>220</v>
      </c>
      <c r="RLL77" s="66" t="s">
        <v>100</v>
      </c>
      <c r="RLM77" s="33" t="s">
        <v>105</v>
      </c>
      <c r="RLN77" s="66" t="s">
        <v>224</v>
      </c>
      <c r="RLO77" s="73">
        <v>11968</v>
      </c>
      <c r="RLP77" s="74" t="s">
        <v>243</v>
      </c>
      <c r="RLQ77" s="75">
        <v>89</v>
      </c>
      <c r="RLR77" s="66" t="s">
        <v>256</v>
      </c>
      <c r="RLS77" s="66" t="s">
        <v>220</v>
      </c>
      <c r="RLT77" s="66" t="s">
        <v>100</v>
      </c>
      <c r="RLU77" s="33" t="s">
        <v>105</v>
      </c>
      <c r="RLV77" s="66" t="s">
        <v>224</v>
      </c>
      <c r="RLW77" s="73">
        <v>11968</v>
      </c>
      <c r="RLX77" s="74" t="s">
        <v>243</v>
      </c>
      <c r="RLY77" s="75">
        <v>89</v>
      </c>
      <c r="RLZ77" s="66" t="s">
        <v>256</v>
      </c>
      <c r="RMA77" s="66" t="s">
        <v>220</v>
      </c>
      <c r="RMB77" s="66" t="s">
        <v>100</v>
      </c>
      <c r="RMC77" s="33" t="s">
        <v>105</v>
      </c>
      <c r="RMD77" s="66" t="s">
        <v>224</v>
      </c>
      <c r="RME77" s="73">
        <v>11968</v>
      </c>
      <c r="RMF77" s="74" t="s">
        <v>243</v>
      </c>
      <c r="RMG77" s="75">
        <v>89</v>
      </c>
      <c r="RMH77" s="66" t="s">
        <v>256</v>
      </c>
      <c r="RMI77" s="66" t="s">
        <v>220</v>
      </c>
      <c r="RMJ77" s="66" t="s">
        <v>100</v>
      </c>
      <c r="RMK77" s="33" t="s">
        <v>105</v>
      </c>
      <c r="RML77" s="66" t="s">
        <v>224</v>
      </c>
      <c r="RMM77" s="73">
        <v>11968</v>
      </c>
      <c r="RMN77" s="74" t="s">
        <v>243</v>
      </c>
      <c r="RMO77" s="75">
        <v>89</v>
      </c>
      <c r="RMP77" s="66" t="s">
        <v>256</v>
      </c>
      <c r="RMQ77" s="66" t="s">
        <v>220</v>
      </c>
      <c r="RMR77" s="66" t="s">
        <v>100</v>
      </c>
      <c r="RMS77" s="33" t="s">
        <v>105</v>
      </c>
      <c r="RMT77" s="66" t="s">
        <v>224</v>
      </c>
      <c r="RMU77" s="73">
        <v>11968</v>
      </c>
      <c r="RMV77" s="74" t="s">
        <v>243</v>
      </c>
      <c r="RMW77" s="75">
        <v>89</v>
      </c>
      <c r="RMX77" s="66" t="s">
        <v>256</v>
      </c>
      <c r="RMY77" s="66" t="s">
        <v>220</v>
      </c>
      <c r="RMZ77" s="66" t="s">
        <v>100</v>
      </c>
      <c r="RNA77" s="33" t="s">
        <v>105</v>
      </c>
      <c r="RNB77" s="66" t="s">
        <v>224</v>
      </c>
      <c r="RNC77" s="73">
        <v>11968</v>
      </c>
      <c r="RND77" s="74" t="s">
        <v>243</v>
      </c>
      <c r="RNE77" s="75">
        <v>89</v>
      </c>
      <c r="RNF77" s="66" t="s">
        <v>256</v>
      </c>
      <c r="RNG77" s="66" t="s">
        <v>220</v>
      </c>
      <c r="RNH77" s="66" t="s">
        <v>100</v>
      </c>
      <c r="RNI77" s="33" t="s">
        <v>105</v>
      </c>
      <c r="RNJ77" s="66" t="s">
        <v>224</v>
      </c>
      <c r="RNK77" s="73">
        <v>11968</v>
      </c>
      <c r="RNL77" s="74" t="s">
        <v>243</v>
      </c>
      <c r="RNM77" s="75">
        <v>89</v>
      </c>
      <c r="RNN77" s="66" t="s">
        <v>256</v>
      </c>
      <c r="RNO77" s="66" t="s">
        <v>220</v>
      </c>
      <c r="RNP77" s="66" t="s">
        <v>100</v>
      </c>
      <c r="RNQ77" s="33" t="s">
        <v>105</v>
      </c>
      <c r="RNR77" s="66" t="s">
        <v>224</v>
      </c>
      <c r="RNS77" s="73">
        <v>11968</v>
      </c>
      <c r="RNT77" s="74" t="s">
        <v>243</v>
      </c>
      <c r="RNU77" s="75">
        <v>89</v>
      </c>
      <c r="RNV77" s="66" t="s">
        <v>256</v>
      </c>
      <c r="RNW77" s="66" t="s">
        <v>220</v>
      </c>
      <c r="RNX77" s="66" t="s">
        <v>100</v>
      </c>
      <c r="RNY77" s="33" t="s">
        <v>105</v>
      </c>
      <c r="RNZ77" s="66" t="s">
        <v>224</v>
      </c>
      <c r="ROA77" s="73">
        <v>11968</v>
      </c>
      <c r="ROB77" s="74" t="s">
        <v>243</v>
      </c>
      <c r="ROC77" s="75">
        <v>89</v>
      </c>
      <c r="ROD77" s="66" t="s">
        <v>256</v>
      </c>
      <c r="ROE77" s="66" t="s">
        <v>220</v>
      </c>
      <c r="ROF77" s="66" t="s">
        <v>100</v>
      </c>
      <c r="ROG77" s="33" t="s">
        <v>105</v>
      </c>
      <c r="ROH77" s="66" t="s">
        <v>224</v>
      </c>
      <c r="ROI77" s="73">
        <v>11968</v>
      </c>
      <c r="ROJ77" s="74" t="s">
        <v>243</v>
      </c>
      <c r="ROK77" s="75">
        <v>89</v>
      </c>
      <c r="ROL77" s="66" t="s">
        <v>256</v>
      </c>
      <c r="ROM77" s="66" t="s">
        <v>220</v>
      </c>
      <c r="RON77" s="66" t="s">
        <v>100</v>
      </c>
      <c r="ROO77" s="33" t="s">
        <v>105</v>
      </c>
      <c r="ROP77" s="66" t="s">
        <v>224</v>
      </c>
      <c r="ROQ77" s="73">
        <v>11968</v>
      </c>
      <c r="ROR77" s="74" t="s">
        <v>243</v>
      </c>
      <c r="ROS77" s="75">
        <v>89</v>
      </c>
      <c r="ROT77" s="66" t="s">
        <v>256</v>
      </c>
      <c r="ROU77" s="66" t="s">
        <v>220</v>
      </c>
      <c r="ROV77" s="66" t="s">
        <v>100</v>
      </c>
      <c r="ROW77" s="33" t="s">
        <v>105</v>
      </c>
      <c r="ROX77" s="66" t="s">
        <v>224</v>
      </c>
      <c r="ROY77" s="73">
        <v>11968</v>
      </c>
      <c r="ROZ77" s="74" t="s">
        <v>243</v>
      </c>
      <c r="RPA77" s="75">
        <v>89</v>
      </c>
      <c r="RPB77" s="66" t="s">
        <v>256</v>
      </c>
      <c r="RPC77" s="66" t="s">
        <v>220</v>
      </c>
      <c r="RPD77" s="66" t="s">
        <v>100</v>
      </c>
      <c r="RPE77" s="33" t="s">
        <v>105</v>
      </c>
      <c r="RPF77" s="66" t="s">
        <v>224</v>
      </c>
      <c r="RPG77" s="73">
        <v>11968</v>
      </c>
      <c r="RPH77" s="74" t="s">
        <v>243</v>
      </c>
      <c r="RPI77" s="75">
        <v>89</v>
      </c>
      <c r="RPJ77" s="66" t="s">
        <v>256</v>
      </c>
      <c r="RPK77" s="66" t="s">
        <v>220</v>
      </c>
      <c r="RPL77" s="66" t="s">
        <v>100</v>
      </c>
      <c r="RPM77" s="33" t="s">
        <v>105</v>
      </c>
      <c r="RPN77" s="66" t="s">
        <v>224</v>
      </c>
      <c r="RPO77" s="73">
        <v>11968</v>
      </c>
      <c r="RPP77" s="74" t="s">
        <v>243</v>
      </c>
      <c r="RPQ77" s="75">
        <v>89</v>
      </c>
      <c r="RPR77" s="66" t="s">
        <v>256</v>
      </c>
      <c r="RPS77" s="66" t="s">
        <v>220</v>
      </c>
      <c r="RPT77" s="66" t="s">
        <v>100</v>
      </c>
      <c r="RPU77" s="33" t="s">
        <v>105</v>
      </c>
      <c r="RPV77" s="66" t="s">
        <v>224</v>
      </c>
      <c r="RPW77" s="73">
        <v>11968</v>
      </c>
      <c r="RPX77" s="74" t="s">
        <v>243</v>
      </c>
      <c r="RPY77" s="75">
        <v>89</v>
      </c>
      <c r="RPZ77" s="66" t="s">
        <v>256</v>
      </c>
      <c r="RQA77" s="66" t="s">
        <v>220</v>
      </c>
      <c r="RQB77" s="66" t="s">
        <v>100</v>
      </c>
      <c r="RQC77" s="33" t="s">
        <v>105</v>
      </c>
      <c r="RQD77" s="66" t="s">
        <v>224</v>
      </c>
      <c r="RQE77" s="73">
        <v>11968</v>
      </c>
      <c r="RQF77" s="74" t="s">
        <v>243</v>
      </c>
      <c r="RQG77" s="75">
        <v>89</v>
      </c>
      <c r="RQH77" s="66" t="s">
        <v>256</v>
      </c>
      <c r="RQI77" s="66" t="s">
        <v>220</v>
      </c>
      <c r="RQJ77" s="66" t="s">
        <v>100</v>
      </c>
      <c r="RQK77" s="33" t="s">
        <v>105</v>
      </c>
      <c r="RQL77" s="66" t="s">
        <v>224</v>
      </c>
      <c r="RQM77" s="73">
        <v>11968</v>
      </c>
      <c r="RQN77" s="74" t="s">
        <v>243</v>
      </c>
      <c r="RQO77" s="75">
        <v>89</v>
      </c>
      <c r="RQP77" s="66" t="s">
        <v>256</v>
      </c>
      <c r="RQQ77" s="66" t="s">
        <v>220</v>
      </c>
      <c r="RQR77" s="66" t="s">
        <v>100</v>
      </c>
      <c r="RQS77" s="33" t="s">
        <v>105</v>
      </c>
      <c r="RQT77" s="66" t="s">
        <v>224</v>
      </c>
      <c r="RQU77" s="73">
        <v>11968</v>
      </c>
      <c r="RQV77" s="74" t="s">
        <v>243</v>
      </c>
      <c r="RQW77" s="75">
        <v>89</v>
      </c>
      <c r="RQX77" s="66" t="s">
        <v>256</v>
      </c>
      <c r="RQY77" s="66" t="s">
        <v>220</v>
      </c>
      <c r="RQZ77" s="66" t="s">
        <v>100</v>
      </c>
      <c r="RRA77" s="33" t="s">
        <v>105</v>
      </c>
      <c r="RRB77" s="66" t="s">
        <v>224</v>
      </c>
      <c r="RRC77" s="73">
        <v>11968</v>
      </c>
      <c r="RRD77" s="74" t="s">
        <v>243</v>
      </c>
      <c r="RRE77" s="75">
        <v>89</v>
      </c>
      <c r="RRF77" s="66" t="s">
        <v>256</v>
      </c>
      <c r="RRG77" s="66" t="s">
        <v>220</v>
      </c>
      <c r="RRH77" s="66" t="s">
        <v>100</v>
      </c>
      <c r="RRI77" s="33" t="s">
        <v>105</v>
      </c>
      <c r="RRJ77" s="66" t="s">
        <v>224</v>
      </c>
      <c r="RRK77" s="73">
        <v>11968</v>
      </c>
      <c r="RRL77" s="74" t="s">
        <v>243</v>
      </c>
      <c r="RRM77" s="75">
        <v>89</v>
      </c>
      <c r="RRN77" s="66" t="s">
        <v>256</v>
      </c>
      <c r="RRO77" s="66" t="s">
        <v>220</v>
      </c>
      <c r="RRP77" s="66" t="s">
        <v>100</v>
      </c>
      <c r="RRQ77" s="33" t="s">
        <v>105</v>
      </c>
      <c r="RRR77" s="66" t="s">
        <v>224</v>
      </c>
      <c r="RRS77" s="73">
        <v>11968</v>
      </c>
      <c r="RRT77" s="74" t="s">
        <v>243</v>
      </c>
      <c r="RRU77" s="75">
        <v>89</v>
      </c>
      <c r="RRV77" s="66" t="s">
        <v>256</v>
      </c>
      <c r="RRW77" s="66" t="s">
        <v>220</v>
      </c>
      <c r="RRX77" s="66" t="s">
        <v>100</v>
      </c>
      <c r="RRY77" s="33" t="s">
        <v>105</v>
      </c>
      <c r="RRZ77" s="66" t="s">
        <v>224</v>
      </c>
      <c r="RSA77" s="73">
        <v>11968</v>
      </c>
      <c r="RSB77" s="74" t="s">
        <v>243</v>
      </c>
      <c r="RSC77" s="75">
        <v>89</v>
      </c>
      <c r="RSD77" s="66" t="s">
        <v>256</v>
      </c>
      <c r="RSE77" s="66" t="s">
        <v>220</v>
      </c>
      <c r="RSF77" s="66" t="s">
        <v>100</v>
      </c>
      <c r="RSG77" s="33" t="s">
        <v>105</v>
      </c>
      <c r="RSH77" s="66" t="s">
        <v>224</v>
      </c>
      <c r="RSI77" s="73">
        <v>11968</v>
      </c>
      <c r="RSJ77" s="74" t="s">
        <v>243</v>
      </c>
      <c r="RSK77" s="75">
        <v>89</v>
      </c>
      <c r="RSL77" s="66" t="s">
        <v>256</v>
      </c>
      <c r="RSM77" s="66" t="s">
        <v>220</v>
      </c>
      <c r="RSN77" s="66" t="s">
        <v>100</v>
      </c>
      <c r="RSO77" s="33" t="s">
        <v>105</v>
      </c>
      <c r="RSP77" s="66" t="s">
        <v>224</v>
      </c>
      <c r="RSQ77" s="73">
        <v>11968</v>
      </c>
      <c r="RSR77" s="74" t="s">
        <v>243</v>
      </c>
      <c r="RSS77" s="75">
        <v>89</v>
      </c>
      <c r="RST77" s="66" t="s">
        <v>256</v>
      </c>
      <c r="RSU77" s="66" t="s">
        <v>220</v>
      </c>
      <c r="RSV77" s="66" t="s">
        <v>100</v>
      </c>
      <c r="RSW77" s="33" t="s">
        <v>105</v>
      </c>
      <c r="RSX77" s="66" t="s">
        <v>224</v>
      </c>
      <c r="RSY77" s="73">
        <v>11968</v>
      </c>
      <c r="RSZ77" s="74" t="s">
        <v>243</v>
      </c>
      <c r="RTA77" s="75">
        <v>89</v>
      </c>
      <c r="RTB77" s="66" t="s">
        <v>256</v>
      </c>
      <c r="RTC77" s="66" t="s">
        <v>220</v>
      </c>
      <c r="RTD77" s="66" t="s">
        <v>100</v>
      </c>
      <c r="RTE77" s="33" t="s">
        <v>105</v>
      </c>
      <c r="RTF77" s="66" t="s">
        <v>224</v>
      </c>
      <c r="RTG77" s="73">
        <v>11968</v>
      </c>
      <c r="RTH77" s="74" t="s">
        <v>243</v>
      </c>
      <c r="RTI77" s="75">
        <v>89</v>
      </c>
      <c r="RTJ77" s="66" t="s">
        <v>256</v>
      </c>
      <c r="RTK77" s="66" t="s">
        <v>220</v>
      </c>
      <c r="RTL77" s="66" t="s">
        <v>100</v>
      </c>
      <c r="RTM77" s="33" t="s">
        <v>105</v>
      </c>
      <c r="RTN77" s="66" t="s">
        <v>224</v>
      </c>
      <c r="RTO77" s="73">
        <v>11968</v>
      </c>
      <c r="RTP77" s="74" t="s">
        <v>243</v>
      </c>
      <c r="RTQ77" s="75">
        <v>89</v>
      </c>
      <c r="RTR77" s="66" t="s">
        <v>256</v>
      </c>
      <c r="RTS77" s="66" t="s">
        <v>220</v>
      </c>
      <c r="RTT77" s="66" t="s">
        <v>100</v>
      </c>
      <c r="RTU77" s="33" t="s">
        <v>105</v>
      </c>
      <c r="RTV77" s="66" t="s">
        <v>224</v>
      </c>
      <c r="RTW77" s="73">
        <v>11968</v>
      </c>
      <c r="RTX77" s="74" t="s">
        <v>243</v>
      </c>
      <c r="RTY77" s="75">
        <v>89</v>
      </c>
      <c r="RTZ77" s="66" t="s">
        <v>256</v>
      </c>
      <c r="RUA77" s="66" t="s">
        <v>220</v>
      </c>
      <c r="RUB77" s="66" t="s">
        <v>100</v>
      </c>
      <c r="RUC77" s="33" t="s">
        <v>105</v>
      </c>
      <c r="RUD77" s="66" t="s">
        <v>224</v>
      </c>
      <c r="RUE77" s="73">
        <v>11968</v>
      </c>
      <c r="RUF77" s="74" t="s">
        <v>243</v>
      </c>
      <c r="RUG77" s="75">
        <v>89</v>
      </c>
      <c r="RUH77" s="66" t="s">
        <v>256</v>
      </c>
      <c r="RUI77" s="66" t="s">
        <v>220</v>
      </c>
      <c r="RUJ77" s="66" t="s">
        <v>100</v>
      </c>
      <c r="RUK77" s="33" t="s">
        <v>105</v>
      </c>
      <c r="RUL77" s="66" t="s">
        <v>224</v>
      </c>
      <c r="RUM77" s="73">
        <v>11968</v>
      </c>
      <c r="RUN77" s="74" t="s">
        <v>243</v>
      </c>
      <c r="RUO77" s="75">
        <v>89</v>
      </c>
      <c r="RUP77" s="66" t="s">
        <v>256</v>
      </c>
      <c r="RUQ77" s="66" t="s">
        <v>220</v>
      </c>
      <c r="RUR77" s="66" t="s">
        <v>100</v>
      </c>
      <c r="RUS77" s="33" t="s">
        <v>105</v>
      </c>
      <c r="RUT77" s="66" t="s">
        <v>224</v>
      </c>
      <c r="RUU77" s="73">
        <v>11968</v>
      </c>
      <c r="RUV77" s="74" t="s">
        <v>243</v>
      </c>
      <c r="RUW77" s="75">
        <v>89</v>
      </c>
      <c r="RUX77" s="66" t="s">
        <v>256</v>
      </c>
      <c r="RUY77" s="66" t="s">
        <v>220</v>
      </c>
      <c r="RUZ77" s="66" t="s">
        <v>100</v>
      </c>
      <c r="RVA77" s="33" t="s">
        <v>105</v>
      </c>
      <c r="RVB77" s="66" t="s">
        <v>224</v>
      </c>
      <c r="RVC77" s="73">
        <v>11968</v>
      </c>
      <c r="RVD77" s="74" t="s">
        <v>243</v>
      </c>
      <c r="RVE77" s="75">
        <v>89</v>
      </c>
      <c r="RVF77" s="66" t="s">
        <v>256</v>
      </c>
      <c r="RVG77" s="66" t="s">
        <v>220</v>
      </c>
      <c r="RVH77" s="66" t="s">
        <v>100</v>
      </c>
      <c r="RVI77" s="33" t="s">
        <v>105</v>
      </c>
      <c r="RVJ77" s="66" t="s">
        <v>224</v>
      </c>
      <c r="RVK77" s="73">
        <v>11968</v>
      </c>
      <c r="RVL77" s="74" t="s">
        <v>243</v>
      </c>
      <c r="RVM77" s="75">
        <v>89</v>
      </c>
      <c r="RVN77" s="66" t="s">
        <v>256</v>
      </c>
      <c r="RVO77" s="66" t="s">
        <v>220</v>
      </c>
      <c r="RVP77" s="66" t="s">
        <v>100</v>
      </c>
      <c r="RVQ77" s="33" t="s">
        <v>105</v>
      </c>
      <c r="RVR77" s="66" t="s">
        <v>224</v>
      </c>
      <c r="RVS77" s="73">
        <v>11968</v>
      </c>
      <c r="RVT77" s="74" t="s">
        <v>243</v>
      </c>
      <c r="RVU77" s="75">
        <v>89</v>
      </c>
      <c r="RVV77" s="66" t="s">
        <v>256</v>
      </c>
      <c r="RVW77" s="66" t="s">
        <v>220</v>
      </c>
      <c r="RVX77" s="66" t="s">
        <v>100</v>
      </c>
      <c r="RVY77" s="33" t="s">
        <v>105</v>
      </c>
      <c r="RVZ77" s="66" t="s">
        <v>224</v>
      </c>
      <c r="RWA77" s="73">
        <v>11968</v>
      </c>
      <c r="RWB77" s="74" t="s">
        <v>243</v>
      </c>
      <c r="RWC77" s="75">
        <v>89</v>
      </c>
      <c r="RWD77" s="66" t="s">
        <v>256</v>
      </c>
      <c r="RWE77" s="66" t="s">
        <v>220</v>
      </c>
      <c r="RWF77" s="66" t="s">
        <v>100</v>
      </c>
      <c r="RWG77" s="33" t="s">
        <v>105</v>
      </c>
      <c r="RWH77" s="66" t="s">
        <v>224</v>
      </c>
      <c r="RWI77" s="73">
        <v>11968</v>
      </c>
      <c r="RWJ77" s="74" t="s">
        <v>243</v>
      </c>
      <c r="RWK77" s="75">
        <v>89</v>
      </c>
      <c r="RWL77" s="66" t="s">
        <v>256</v>
      </c>
      <c r="RWM77" s="66" t="s">
        <v>220</v>
      </c>
      <c r="RWN77" s="66" t="s">
        <v>100</v>
      </c>
      <c r="RWO77" s="33" t="s">
        <v>105</v>
      </c>
      <c r="RWP77" s="66" t="s">
        <v>224</v>
      </c>
      <c r="RWQ77" s="73">
        <v>11968</v>
      </c>
      <c r="RWR77" s="74" t="s">
        <v>243</v>
      </c>
      <c r="RWS77" s="75">
        <v>89</v>
      </c>
      <c r="RWT77" s="66" t="s">
        <v>256</v>
      </c>
      <c r="RWU77" s="66" t="s">
        <v>220</v>
      </c>
      <c r="RWV77" s="66" t="s">
        <v>100</v>
      </c>
      <c r="RWW77" s="33" t="s">
        <v>105</v>
      </c>
      <c r="RWX77" s="66" t="s">
        <v>224</v>
      </c>
      <c r="RWY77" s="73">
        <v>11968</v>
      </c>
      <c r="RWZ77" s="74" t="s">
        <v>243</v>
      </c>
      <c r="RXA77" s="75">
        <v>89</v>
      </c>
      <c r="RXB77" s="66" t="s">
        <v>256</v>
      </c>
      <c r="RXC77" s="66" t="s">
        <v>220</v>
      </c>
      <c r="RXD77" s="66" t="s">
        <v>100</v>
      </c>
      <c r="RXE77" s="33" t="s">
        <v>105</v>
      </c>
      <c r="RXF77" s="66" t="s">
        <v>224</v>
      </c>
      <c r="RXG77" s="73">
        <v>11968</v>
      </c>
      <c r="RXH77" s="74" t="s">
        <v>243</v>
      </c>
      <c r="RXI77" s="75">
        <v>89</v>
      </c>
      <c r="RXJ77" s="66" t="s">
        <v>256</v>
      </c>
      <c r="RXK77" s="66" t="s">
        <v>220</v>
      </c>
      <c r="RXL77" s="66" t="s">
        <v>100</v>
      </c>
      <c r="RXM77" s="33" t="s">
        <v>105</v>
      </c>
      <c r="RXN77" s="66" t="s">
        <v>224</v>
      </c>
      <c r="RXO77" s="73">
        <v>11968</v>
      </c>
      <c r="RXP77" s="74" t="s">
        <v>243</v>
      </c>
      <c r="RXQ77" s="75">
        <v>89</v>
      </c>
      <c r="RXR77" s="66" t="s">
        <v>256</v>
      </c>
      <c r="RXS77" s="66" t="s">
        <v>220</v>
      </c>
      <c r="RXT77" s="66" t="s">
        <v>100</v>
      </c>
      <c r="RXU77" s="33" t="s">
        <v>105</v>
      </c>
      <c r="RXV77" s="66" t="s">
        <v>224</v>
      </c>
      <c r="RXW77" s="73">
        <v>11968</v>
      </c>
      <c r="RXX77" s="74" t="s">
        <v>243</v>
      </c>
      <c r="RXY77" s="75">
        <v>89</v>
      </c>
      <c r="RXZ77" s="66" t="s">
        <v>256</v>
      </c>
      <c r="RYA77" s="66" t="s">
        <v>220</v>
      </c>
      <c r="RYB77" s="66" t="s">
        <v>100</v>
      </c>
      <c r="RYC77" s="33" t="s">
        <v>105</v>
      </c>
      <c r="RYD77" s="66" t="s">
        <v>224</v>
      </c>
      <c r="RYE77" s="73">
        <v>11968</v>
      </c>
      <c r="RYF77" s="74" t="s">
        <v>243</v>
      </c>
      <c r="RYG77" s="75">
        <v>89</v>
      </c>
      <c r="RYH77" s="66" t="s">
        <v>256</v>
      </c>
      <c r="RYI77" s="66" t="s">
        <v>220</v>
      </c>
      <c r="RYJ77" s="66" t="s">
        <v>100</v>
      </c>
      <c r="RYK77" s="33" t="s">
        <v>105</v>
      </c>
      <c r="RYL77" s="66" t="s">
        <v>224</v>
      </c>
      <c r="RYM77" s="73">
        <v>11968</v>
      </c>
      <c r="RYN77" s="74" t="s">
        <v>243</v>
      </c>
      <c r="RYO77" s="75">
        <v>89</v>
      </c>
      <c r="RYP77" s="66" t="s">
        <v>256</v>
      </c>
      <c r="RYQ77" s="66" t="s">
        <v>220</v>
      </c>
      <c r="RYR77" s="66" t="s">
        <v>100</v>
      </c>
      <c r="RYS77" s="33" t="s">
        <v>105</v>
      </c>
      <c r="RYT77" s="66" t="s">
        <v>224</v>
      </c>
      <c r="RYU77" s="73">
        <v>11968</v>
      </c>
      <c r="RYV77" s="74" t="s">
        <v>243</v>
      </c>
      <c r="RYW77" s="75">
        <v>89</v>
      </c>
      <c r="RYX77" s="66" t="s">
        <v>256</v>
      </c>
      <c r="RYY77" s="66" t="s">
        <v>220</v>
      </c>
      <c r="RYZ77" s="66" t="s">
        <v>100</v>
      </c>
      <c r="RZA77" s="33" t="s">
        <v>105</v>
      </c>
      <c r="RZB77" s="66" t="s">
        <v>224</v>
      </c>
      <c r="RZC77" s="73">
        <v>11968</v>
      </c>
      <c r="RZD77" s="74" t="s">
        <v>243</v>
      </c>
      <c r="RZE77" s="75">
        <v>89</v>
      </c>
      <c r="RZF77" s="66" t="s">
        <v>256</v>
      </c>
      <c r="RZG77" s="66" t="s">
        <v>220</v>
      </c>
      <c r="RZH77" s="66" t="s">
        <v>100</v>
      </c>
      <c r="RZI77" s="33" t="s">
        <v>105</v>
      </c>
      <c r="RZJ77" s="66" t="s">
        <v>224</v>
      </c>
      <c r="RZK77" s="73">
        <v>11968</v>
      </c>
      <c r="RZL77" s="74" t="s">
        <v>243</v>
      </c>
      <c r="RZM77" s="75">
        <v>89</v>
      </c>
      <c r="RZN77" s="66" t="s">
        <v>256</v>
      </c>
      <c r="RZO77" s="66" t="s">
        <v>220</v>
      </c>
      <c r="RZP77" s="66" t="s">
        <v>100</v>
      </c>
      <c r="RZQ77" s="33" t="s">
        <v>105</v>
      </c>
      <c r="RZR77" s="66" t="s">
        <v>224</v>
      </c>
      <c r="RZS77" s="73">
        <v>11968</v>
      </c>
      <c r="RZT77" s="74" t="s">
        <v>243</v>
      </c>
      <c r="RZU77" s="75">
        <v>89</v>
      </c>
      <c r="RZV77" s="66" t="s">
        <v>256</v>
      </c>
      <c r="RZW77" s="66" t="s">
        <v>220</v>
      </c>
      <c r="RZX77" s="66" t="s">
        <v>100</v>
      </c>
      <c r="RZY77" s="33" t="s">
        <v>105</v>
      </c>
      <c r="RZZ77" s="66" t="s">
        <v>224</v>
      </c>
      <c r="SAA77" s="73">
        <v>11968</v>
      </c>
      <c r="SAB77" s="74" t="s">
        <v>243</v>
      </c>
      <c r="SAC77" s="75">
        <v>89</v>
      </c>
      <c r="SAD77" s="66" t="s">
        <v>256</v>
      </c>
      <c r="SAE77" s="66" t="s">
        <v>220</v>
      </c>
      <c r="SAF77" s="66" t="s">
        <v>100</v>
      </c>
      <c r="SAG77" s="33" t="s">
        <v>105</v>
      </c>
      <c r="SAH77" s="66" t="s">
        <v>224</v>
      </c>
      <c r="SAI77" s="73">
        <v>11968</v>
      </c>
      <c r="SAJ77" s="74" t="s">
        <v>243</v>
      </c>
      <c r="SAK77" s="75">
        <v>89</v>
      </c>
      <c r="SAL77" s="66" t="s">
        <v>256</v>
      </c>
      <c r="SAM77" s="66" t="s">
        <v>220</v>
      </c>
      <c r="SAN77" s="66" t="s">
        <v>100</v>
      </c>
      <c r="SAO77" s="33" t="s">
        <v>105</v>
      </c>
      <c r="SAP77" s="66" t="s">
        <v>224</v>
      </c>
      <c r="SAQ77" s="73">
        <v>11968</v>
      </c>
      <c r="SAR77" s="74" t="s">
        <v>243</v>
      </c>
      <c r="SAS77" s="75">
        <v>89</v>
      </c>
      <c r="SAT77" s="66" t="s">
        <v>256</v>
      </c>
      <c r="SAU77" s="66" t="s">
        <v>220</v>
      </c>
      <c r="SAV77" s="66" t="s">
        <v>100</v>
      </c>
      <c r="SAW77" s="33" t="s">
        <v>105</v>
      </c>
      <c r="SAX77" s="66" t="s">
        <v>224</v>
      </c>
      <c r="SAY77" s="73">
        <v>11968</v>
      </c>
      <c r="SAZ77" s="74" t="s">
        <v>243</v>
      </c>
      <c r="SBA77" s="75">
        <v>89</v>
      </c>
      <c r="SBB77" s="66" t="s">
        <v>256</v>
      </c>
      <c r="SBC77" s="66" t="s">
        <v>220</v>
      </c>
      <c r="SBD77" s="66" t="s">
        <v>100</v>
      </c>
      <c r="SBE77" s="33" t="s">
        <v>105</v>
      </c>
      <c r="SBF77" s="66" t="s">
        <v>224</v>
      </c>
      <c r="SBG77" s="73">
        <v>11968</v>
      </c>
      <c r="SBH77" s="74" t="s">
        <v>243</v>
      </c>
      <c r="SBI77" s="75">
        <v>89</v>
      </c>
      <c r="SBJ77" s="66" t="s">
        <v>256</v>
      </c>
      <c r="SBK77" s="66" t="s">
        <v>220</v>
      </c>
      <c r="SBL77" s="66" t="s">
        <v>100</v>
      </c>
      <c r="SBM77" s="33" t="s">
        <v>105</v>
      </c>
      <c r="SBN77" s="66" t="s">
        <v>224</v>
      </c>
      <c r="SBO77" s="73">
        <v>11968</v>
      </c>
      <c r="SBP77" s="74" t="s">
        <v>243</v>
      </c>
      <c r="SBQ77" s="75">
        <v>89</v>
      </c>
      <c r="SBR77" s="66" t="s">
        <v>256</v>
      </c>
      <c r="SBS77" s="66" t="s">
        <v>220</v>
      </c>
      <c r="SBT77" s="66" t="s">
        <v>100</v>
      </c>
      <c r="SBU77" s="33" t="s">
        <v>105</v>
      </c>
      <c r="SBV77" s="66" t="s">
        <v>224</v>
      </c>
      <c r="SBW77" s="73">
        <v>11968</v>
      </c>
      <c r="SBX77" s="74" t="s">
        <v>243</v>
      </c>
      <c r="SBY77" s="75">
        <v>89</v>
      </c>
      <c r="SBZ77" s="66" t="s">
        <v>256</v>
      </c>
      <c r="SCA77" s="66" t="s">
        <v>220</v>
      </c>
      <c r="SCB77" s="66" t="s">
        <v>100</v>
      </c>
      <c r="SCC77" s="33" t="s">
        <v>105</v>
      </c>
      <c r="SCD77" s="66" t="s">
        <v>224</v>
      </c>
      <c r="SCE77" s="73">
        <v>11968</v>
      </c>
      <c r="SCF77" s="74" t="s">
        <v>243</v>
      </c>
      <c r="SCG77" s="75">
        <v>89</v>
      </c>
      <c r="SCH77" s="66" t="s">
        <v>256</v>
      </c>
      <c r="SCI77" s="66" t="s">
        <v>220</v>
      </c>
      <c r="SCJ77" s="66" t="s">
        <v>100</v>
      </c>
      <c r="SCK77" s="33" t="s">
        <v>105</v>
      </c>
      <c r="SCL77" s="66" t="s">
        <v>224</v>
      </c>
      <c r="SCM77" s="73">
        <v>11968</v>
      </c>
      <c r="SCN77" s="74" t="s">
        <v>243</v>
      </c>
      <c r="SCO77" s="75">
        <v>89</v>
      </c>
      <c r="SCP77" s="66" t="s">
        <v>256</v>
      </c>
      <c r="SCQ77" s="66" t="s">
        <v>220</v>
      </c>
      <c r="SCR77" s="66" t="s">
        <v>100</v>
      </c>
      <c r="SCS77" s="33" t="s">
        <v>105</v>
      </c>
      <c r="SCT77" s="66" t="s">
        <v>224</v>
      </c>
      <c r="SCU77" s="73">
        <v>11968</v>
      </c>
      <c r="SCV77" s="74" t="s">
        <v>243</v>
      </c>
      <c r="SCW77" s="75">
        <v>89</v>
      </c>
      <c r="SCX77" s="66" t="s">
        <v>256</v>
      </c>
      <c r="SCY77" s="66" t="s">
        <v>220</v>
      </c>
      <c r="SCZ77" s="66" t="s">
        <v>100</v>
      </c>
      <c r="SDA77" s="33" t="s">
        <v>105</v>
      </c>
      <c r="SDB77" s="66" t="s">
        <v>224</v>
      </c>
      <c r="SDC77" s="73">
        <v>11968</v>
      </c>
      <c r="SDD77" s="74" t="s">
        <v>243</v>
      </c>
      <c r="SDE77" s="75">
        <v>89</v>
      </c>
      <c r="SDF77" s="66" t="s">
        <v>256</v>
      </c>
      <c r="SDG77" s="66" t="s">
        <v>220</v>
      </c>
      <c r="SDH77" s="66" t="s">
        <v>100</v>
      </c>
      <c r="SDI77" s="33" t="s">
        <v>105</v>
      </c>
      <c r="SDJ77" s="66" t="s">
        <v>224</v>
      </c>
      <c r="SDK77" s="73">
        <v>11968</v>
      </c>
      <c r="SDL77" s="74" t="s">
        <v>243</v>
      </c>
      <c r="SDM77" s="75">
        <v>89</v>
      </c>
      <c r="SDN77" s="66" t="s">
        <v>256</v>
      </c>
      <c r="SDO77" s="66" t="s">
        <v>220</v>
      </c>
      <c r="SDP77" s="66" t="s">
        <v>100</v>
      </c>
      <c r="SDQ77" s="33" t="s">
        <v>105</v>
      </c>
      <c r="SDR77" s="66" t="s">
        <v>224</v>
      </c>
      <c r="SDS77" s="73">
        <v>11968</v>
      </c>
      <c r="SDT77" s="74" t="s">
        <v>243</v>
      </c>
      <c r="SDU77" s="75">
        <v>89</v>
      </c>
      <c r="SDV77" s="66" t="s">
        <v>256</v>
      </c>
      <c r="SDW77" s="66" t="s">
        <v>220</v>
      </c>
      <c r="SDX77" s="66" t="s">
        <v>100</v>
      </c>
      <c r="SDY77" s="33" t="s">
        <v>105</v>
      </c>
      <c r="SDZ77" s="66" t="s">
        <v>224</v>
      </c>
      <c r="SEA77" s="73">
        <v>11968</v>
      </c>
      <c r="SEB77" s="74" t="s">
        <v>243</v>
      </c>
      <c r="SEC77" s="75">
        <v>89</v>
      </c>
      <c r="SED77" s="66" t="s">
        <v>256</v>
      </c>
      <c r="SEE77" s="66" t="s">
        <v>220</v>
      </c>
      <c r="SEF77" s="66" t="s">
        <v>100</v>
      </c>
      <c r="SEG77" s="33" t="s">
        <v>105</v>
      </c>
      <c r="SEH77" s="66" t="s">
        <v>224</v>
      </c>
      <c r="SEI77" s="73">
        <v>11968</v>
      </c>
      <c r="SEJ77" s="74" t="s">
        <v>243</v>
      </c>
      <c r="SEK77" s="75">
        <v>89</v>
      </c>
      <c r="SEL77" s="66" t="s">
        <v>256</v>
      </c>
      <c r="SEM77" s="66" t="s">
        <v>220</v>
      </c>
      <c r="SEN77" s="66" t="s">
        <v>100</v>
      </c>
      <c r="SEO77" s="33" t="s">
        <v>105</v>
      </c>
      <c r="SEP77" s="66" t="s">
        <v>224</v>
      </c>
      <c r="SEQ77" s="73">
        <v>11968</v>
      </c>
      <c r="SER77" s="74" t="s">
        <v>243</v>
      </c>
      <c r="SES77" s="75">
        <v>89</v>
      </c>
      <c r="SET77" s="66" t="s">
        <v>256</v>
      </c>
      <c r="SEU77" s="66" t="s">
        <v>220</v>
      </c>
      <c r="SEV77" s="66" t="s">
        <v>100</v>
      </c>
      <c r="SEW77" s="33" t="s">
        <v>105</v>
      </c>
      <c r="SEX77" s="66" t="s">
        <v>224</v>
      </c>
      <c r="SEY77" s="73">
        <v>11968</v>
      </c>
      <c r="SEZ77" s="74" t="s">
        <v>243</v>
      </c>
      <c r="SFA77" s="75">
        <v>89</v>
      </c>
      <c r="SFB77" s="66" t="s">
        <v>256</v>
      </c>
      <c r="SFC77" s="66" t="s">
        <v>220</v>
      </c>
      <c r="SFD77" s="66" t="s">
        <v>100</v>
      </c>
      <c r="SFE77" s="33" t="s">
        <v>105</v>
      </c>
      <c r="SFF77" s="66" t="s">
        <v>224</v>
      </c>
      <c r="SFG77" s="73">
        <v>11968</v>
      </c>
      <c r="SFH77" s="74" t="s">
        <v>243</v>
      </c>
      <c r="SFI77" s="75">
        <v>89</v>
      </c>
      <c r="SFJ77" s="66" t="s">
        <v>256</v>
      </c>
      <c r="SFK77" s="66" t="s">
        <v>220</v>
      </c>
      <c r="SFL77" s="66" t="s">
        <v>100</v>
      </c>
      <c r="SFM77" s="33" t="s">
        <v>105</v>
      </c>
      <c r="SFN77" s="66" t="s">
        <v>224</v>
      </c>
      <c r="SFO77" s="73">
        <v>11968</v>
      </c>
      <c r="SFP77" s="74" t="s">
        <v>243</v>
      </c>
      <c r="SFQ77" s="75">
        <v>89</v>
      </c>
      <c r="SFR77" s="66" t="s">
        <v>256</v>
      </c>
      <c r="SFS77" s="66" t="s">
        <v>220</v>
      </c>
      <c r="SFT77" s="66" t="s">
        <v>100</v>
      </c>
      <c r="SFU77" s="33" t="s">
        <v>105</v>
      </c>
      <c r="SFV77" s="66" t="s">
        <v>224</v>
      </c>
      <c r="SFW77" s="73">
        <v>11968</v>
      </c>
      <c r="SFX77" s="74" t="s">
        <v>243</v>
      </c>
      <c r="SFY77" s="75">
        <v>89</v>
      </c>
      <c r="SFZ77" s="66" t="s">
        <v>256</v>
      </c>
      <c r="SGA77" s="66" t="s">
        <v>220</v>
      </c>
      <c r="SGB77" s="66" t="s">
        <v>100</v>
      </c>
      <c r="SGC77" s="33" t="s">
        <v>105</v>
      </c>
      <c r="SGD77" s="66" t="s">
        <v>224</v>
      </c>
      <c r="SGE77" s="73">
        <v>11968</v>
      </c>
      <c r="SGF77" s="74" t="s">
        <v>243</v>
      </c>
      <c r="SGG77" s="75">
        <v>89</v>
      </c>
      <c r="SGH77" s="66" t="s">
        <v>256</v>
      </c>
      <c r="SGI77" s="66" t="s">
        <v>220</v>
      </c>
      <c r="SGJ77" s="66" t="s">
        <v>100</v>
      </c>
      <c r="SGK77" s="33" t="s">
        <v>105</v>
      </c>
      <c r="SGL77" s="66" t="s">
        <v>224</v>
      </c>
      <c r="SGM77" s="73">
        <v>11968</v>
      </c>
      <c r="SGN77" s="74" t="s">
        <v>243</v>
      </c>
      <c r="SGO77" s="75">
        <v>89</v>
      </c>
      <c r="SGP77" s="66" t="s">
        <v>256</v>
      </c>
      <c r="SGQ77" s="66" t="s">
        <v>220</v>
      </c>
      <c r="SGR77" s="66" t="s">
        <v>100</v>
      </c>
      <c r="SGS77" s="33" t="s">
        <v>105</v>
      </c>
      <c r="SGT77" s="66" t="s">
        <v>224</v>
      </c>
      <c r="SGU77" s="73">
        <v>11968</v>
      </c>
      <c r="SGV77" s="74" t="s">
        <v>243</v>
      </c>
      <c r="SGW77" s="75">
        <v>89</v>
      </c>
      <c r="SGX77" s="66" t="s">
        <v>256</v>
      </c>
      <c r="SGY77" s="66" t="s">
        <v>220</v>
      </c>
      <c r="SGZ77" s="66" t="s">
        <v>100</v>
      </c>
      <c r="SHA77" s="33" t="s">
        <v>105</v>
      </c>
      <c r="SHB77" s="66" t="s">
        <v>224</v>
      </c>
      <c r="SHC77" s="73">
        <v>11968</v>
      </c>
      <c r="SHD77" s="74" t="s">
        <v>243</v>
      </c>
      <c r="SHE77" s="75">
        <v>89</v>
      </c>
      <c r="SHF77" s="66" t="s">
        <v>256</v>
      </c>
      <c r="SHG77" s="66" t="s">
        <v>220</v>
      </c>
      <c r="SHH77" s="66" t="s">
        <v>100</v>
      </c>
      <c r="SHI77" s="33" t="s">
        <v>105</v>
      </c>
      <c r="SHJ77" s="66" t="s">
        <v>224</v>
      </c>
      <c r="SHK77" s="73">
        <v>11968</v>
      </c>
      <c r="SHL77" s="74" t="s">
        <v>243</v>
      </c>
      <c r="SHM77" s="75">
        <v>89</v>
      </c>
      <c r="SHN77" s="66" t="s">
        <v>256</v>
      </c>
      <c r="SHO77" s="66" t="s">
        <v>220</v>
      </c>
      <c r="SHP77" s="66" t="s">
        <v>100</v>
      </c>
      <c r="SHQ77" s="33" t="s">
        <v>105</v>
      </c>
      <c r="SHR77" s="66" t="s">
        <v>224</v>
      </c>
      <c r="SHS77" s="73">
        <v>11968</v>
      </c>
      <c r="SHT77" s="74" t="s">
        <v>243</v>
      </c>
      <c r="SHU77" s="75">
        <v>89</v>
      </c>
      <c r="SHV77" s="66" t="s">
        <v>256</v>
      </c>
      <c r="SHW77" s="66" t="s">
        <v>220</v>
      </c>
      <c r="SHX77" s="66" t="s">
        <v>100</v>
      </c>
      <c r="SHY77" s="33" t="s">
        <v>105</v>
      </c>
      <c r="SHZ77" s="66" t="s">
        <v>224</v>
      </c>
      <c r="SIA77" s="73">
        <v>11968</v>
      </c>
      <c r="SIB77" s="74" t="s">
        <v>243</v>
      </c>
      <c r="SIC77" s="75">
        <v>89</v>
      </c>
      <c r="SID77" s="66" t="s">
        <v>256</v>
      </c>
      <c r="SIE77" s="66" t="s">
        <v>220</v>
      </c>
      <c r="SIF77" s="66" t="s">
        <v>100</v>
      </c>
      <c r="SIG77" s="33" t="s">
        <v>105</v>
      </c>
      <c r="SIH77" s="66" t="s">
        <v>224</v>
      </c>
      <c r="SII77" s="73">
        <v>11968</v>
      </c>
      <c r="SIJ77" s="74" t="s">
        <v>243</v>
      </c>
      <c r="SIK77" s="75">
        <v>89</v>
      </c>
      <c r="SIL77" s="66" t="s">
        <v>256</v>
      </c>
      <c r="SIM77" s="66" t="s">
        <v>220</v>
      </c>
      <c r="SIN77" s="66" t="s">
        <v>100</v>
      </c>
      <c r="SIO77" s="33" t="s">
        <v>105</v>
      </c>
      <c r="SIP77" s="66" t="s">
        <v>224</v>
      </c>
      <c r="SIQ77" s="73">
        <v>11968</v>
      </c>
      <c r="SIR77" s="74" t="s">
        <v>243</v>
      </c>
      <c r="SIS77" s="75">
        <v>89</v>
      </c>
      <c r="SIT77" s="66" t="s">
        <v>256</v>
      </c>
      <c r="SIU77" s="66" t="s">
        <v>220</v>
      </c>
      <c r="SIV77" s="66" t="s">
        <v>100</v>
      </c>
      <c r="SIW77" s="33" t="s">
        <v>105</v>
      </c>
      <c r="SIX77" s="66" t="s">
        <v>224</v>
      </c>
      <c r="SIY77" s="73">
        <v>11968</v>
      </c>
      <c r="SIZ77" s="74" t="s">
        <v>243</v>
      </c>
      <c r="SJA77" s="75">
        <v>89</v>
      </c>
      <c r="SJB77" s="66" t="s">
        <v>256</v>
      </c>
      <c r="SJC77" s="66" t="s">
        <v>220</v>
      </c>
      <c r="SJD77" s="66" t="s">
        <v>100</v>
      </c>
      <c r="SJE77" s="33" t="s">
        <v>105</v>
      </c>
      <c r="SJF77" s="66" t="s">
        <v>224</v>
      </c>
      <c r="SJG77" s="73">
        <v>11968</v>
      </c>
      <c r="SJH77" s="74" t="s">
        <v>243</v>
      </c>
      <c r="SJI77" s="75">
        <v>89</v>
      </c>
      <c r="SJJ77" s="66" t="s">
        <v>256</v>
      </c>
      <c r="SJK77" s="66" t="s">
        <v>220</v>
      </c>
      <c r="SJL77" s="66" t="s">
        <v>100</v>
      </c>
      <c r="SJM77" s="33" t="s">
        <v>105</v>
      </c>
      <c r="SJN77" s="66" t="s">
        <v>224</v>
      </c>
      <c r="SJO77" s="73">
        <v>11968</v>
      </c>
      <c r="SJP77" s="74" t="s">
        <v>243</v>
      </c>
      <c r="SJQ77" s="75">
        <v>89</v>
      </c>
      <c r="SJR77" s="66" t="s">
        <v>256</v>
      </c>
      <c r="SJS77" s="66" t="s">
        <v>220</v>
      </c>
      <c r="SJT77" s="66" t="s">
        <v>100</v>
      </c>
      <c r="SJU77" s="33" t="s">
        <v>105</v>
      </c>
      <c r="SJV77" s="66" t="s">
        <v>224</v>
      </c>
      <c r="SJW77" s="73">
        <v>11968</v>
      </c>
      <c r="SJX77" s="74" t="s">
        <v>243</v>
      </c>
      <c r="SJY77" s="75">
        <v>89</v>
      </c>
      <c r="SJZ77" s="66" t="s">
        <v>256</v>
      </c>
      <c r="SKA77" s="66" t="s">
        <v>220</v>
      </c>
      <c r="SKB77" s="66" t="s">
        <v>100</v>
      </c>
      <c r="SKC77" s="33" t="s">
        <v>105</v>
      </c>
      <c r="SKD77" s="66" t="s">
        <v>224</v>
      </c>
      <c r="SKE77" s="73">
        <v>11968</v>
      </c>
      <c r="SKF77" s="74" t="s">
        <v>243</v>
      </c>
      <c r="SKG77" s="75">
        <v>89</v>
      </c>
      <c r="SKH77" s="66" t="s">
        <v>256</v>
      </c>
      <c r="SKI77" s="66" t="s">
        <v>220</v>
      </c>
      <c r="SKJ77" s="66" t="s">
        <v>100</v>
      </c>
      <c r="SKK77" s="33" t="s">
        <v>105</v>
      </c>
      <c r="SKL77" s="66" t="s">
        <v>224</v>
      </c>
      <c r="SKM77" s="73">
        <v>11968</v>
      </c>
      <c r="SKN77" s="74" t="s">
        <v>243</v>
      </c>
      <c r="SKO77" s="75">
        <v>89</v>
      </c>
      <c r="SKP77" s="66" t="s">
        <v>256</v>
      </c>
      <c r="SKQ77" s="66" t="s">
        <v>220</v>
      </c>
      <c r="SKR77" s="66" t="s">
        <v>100</v>
      </c>
      <c r="SKS77" s="33" t="s">
        <v>105</v>
      </c>
      <c r="SKT77" s="66" t="s">
        <v>224</v>
      </c>
      <c r="SKU77" s="73">
        <v>11968</v>
      </c>
      <c r="SKV77" s="74" t="s">
        <v>243</v>
      </c>
      <c r="SKW77" s="75">
        <v>89</v>
      </c>
      <c r="SKX77" s="66" t="s">
        <v>256</v>
      </c>
      <c r="SKY77" s="66" t="s">
        <v>220</v>
      </c>
      <c r="SKZ77" s="66" t="s">
        <v>100</v>
      </c>
      <c r="SLA77" s="33" t="s">
        <v>105</v>
      </c>
      <c r="SLB77" s="66" t="s">
        <v>224</v>
      </c>
      <c r="SLC77" s="73">
        <v>11968</v>
      </c>
      <c r="SLD77" s="74" t="s">
        <v>243</v>
      </c>
      <c r="SLE77" s="75">
        <v>89</v>
      </c>
      <c r="SLF77" s="66" t="s">
        <v>256</v>
      </c>
      <c r="SLG77" s="66" t="s">
        <v>220</v>
      </c>
      <c r="SLH77" s="66" t="s">
        <v>100</v>
      </c>
      <c r="SLI77" s="33" t="s">
        <v>105</v>
      </c>
      <c r="SLJ77" s="66" t="s">
        <v>224</v>
      </c>
      <c r="SLK77" s="73">
        <v>11968</v>
      </c>
      <c r="SLL77" s="74" t="s">
        <v>243</v>
      </c>
      <c r="SLM77" s="75">
        <v>89</v>
      </c>
      <c r="SLN77" s="66" t="s">
        <v>256</v>
      </c>
      <c r="SLO77" s="66" t="s">
        <v>220</v>
      </c>
      <c r="SLP77" s="66" t="s">
        <v>100</v>
      </c>
      <c r="SLQ77" s="33" t="s">
        <v>105</v>
      </c>
      <c r="SLR77" s="66" t="s">
        <v>224</v>
      </c>
      <c r="SLS77" s="73">
        <v>11968</v>
      </c>
      <c r="SLT77" s="74" t="s">
        <v>243</v>
      </c>
      <c r="SLU77" s="75">
        <v>89</v>
      </c>
      <c r="SLV77" s="66" t="s">
        <v>256</v>
      </c>
      <c r="SLW77" s="66" t="s">
        <v>220</v>
      </c>
      <c r="SLX77" s="66" t="s">
        <v>100</v>
      </c>
      <c r="SLY77" s="33" t="s">
        <v>105</v>
      </c>
      <c r="SLZ77" s="66" t="s">
        <v>224</v>
      </c>
      <c r="SMA77" s="73">
        <v>11968</v>
      </c>
      <c r="SMB77" s="74" t="s">
        <v>243</v>
      </c>
      <c r="SMC77" s="75">
        <v>89</v>
      </c>
      <c r="SMD77" s="66" t="s">
        <v>256</v>
      </c>
      <c r="SME77" s="66" t="s">
        <v>220</v>
      </c>
      <c r="SMF77" s="66" t="s">
        <v>100</v>
      </c>
      <c r="SMG77" s="33" t="s">
        <v>105</v>
      </c>
      <c r="SMH77" s="66" t="s">
        <v>224</v>
      </c>
      <c r="SMI77" s="73">
        <v>11968</v>
      </c>
      <c r="SMJ77" s="74" t="s">
        <v>243</v>
      </c>
      <c r="SMK77" s="75">
        <v>89</v>
      </c>
      <c r="SML77" s="66" t="s">
        <v>256</v>
      </c>
      <c r="SMM77" s="66" t="s">
        <v>220</v>
      </c>
      <c r="SMN77" s="66" t="s">
        <v>100</v>
      </c>
      <c r="SMO77" s="33" t="s">
        <v>105</v>
      </c>
      <c r="SMP77" s="66" t="s">
        <v>224</v>
      </c>
      <c r="SMQ77" s="73">
        <v>11968</v>
      </c>
      <c r="SMR77" s="74" t="s">
        <v>243</v>
      </c>
      <c r="SMS77" s="75">
        <v>89</v>
      </c>
      <c r="SMT77" s="66" t="s">
        <v>256</v>
      </c>
      <c r="SMU77" s="66" t="s">
        <v>220</v>
      </c>
      <c r="SMV77" s="66" t="s">
        <v>100</v>
      </c>
      <c r="SMW77" s="33" t="s">
        <v>105</v>
      </c>
      <c r="SMX77" s="66" t="s">
        <v>224</v>
      </c>
      <c r="SMY77" s="73">
        <v>11968</v>
      </c>
      <c r="SMZ77" s="74" t="s">
        <v>243</v>
      </c>
      <c r="SNA77" s="75">
        <v>89</v>
      </c>
      <c r="SNB77" s="66" t="s">
        <v>256</v>
      </c>
      <c r="SNC77" s="66" t="s">
        <v>220</v>
      </c>
      <c r="SND77" s="66" t="s">
        <v>100</v>
      </c>
      <c r="SNE77" s="33" t="s">
        <v>105</v>
      </c>
      <c r="SNF77" s="66" t="s">
        <v>224</v>
      </c>
      <c r="SNG77" s="73">
        <v>11968</v>
      </c>
      <c r="SNH77" s="74" t="s">
        <v>243</v>
      </c>
      <c r="SNI77" s="75">
        <v>89</v>
      </c>
      <c r="SNJ77" s="66" t="s">
        <v>256</v>
      </c>
      <c r="SNK77" s="66" t="s">
        <v>220</v>
      </c>
      <c r="SNL77" s="66" t="s">
        <v>100</v>
      </c>
      <c r="SNM77" s="33" t="s">
        <v>105</v>
      </c>
      <c r="SNN77" s="66" t="s">
        <v>224</v>
      </c>
      <c r="SNO77" s="73">
        <v>11968</v>
      </c>
      <c r="SNP77" s="74" t="s">
        <v>243</v>
      </c>
      <c r="SNQ77" s="75">
        <v>89</v>
      </c>
      <c r="SNR77" s="66" t="s">
        <v>256</v>
      </c>
      <c r="SNS77" s="66" t="s">
        <v>220</v>
      </c>
      <c r="SNT77" s="66" t="s">
        <v>100</v>
      </c>
      <c r="SNU77" s="33" t="s">
        <v>105</v>
      </c>
      <c r="SNV77" s="66" t="s">
        <v>224</v>
      </c>
      <c r="SNW77" s="73">
        <v>11968</v>
      </c>
      <c r="SNX77" s="74" t="s">
        <v>243</v>
      </c>
      <c r="SNY77" s="75">
        <v>89</v>
      </c>
      <c r="SNZ77" s="66" t="s">
        <v>256</v>
      </c>
      <c r="SOA77" s="66" t="s">
        <v>220</v>
      </c>
      <c r="SOB77" s="66" t="s">
        <v>100</v>
      </c>
      <c r="SOC77" s="33" t="s">
        <v>105</v>
      </c>
      <c r="SOD77" s="66" t="s">
        <v>224</v>
      </c>
      <c r="SOE77" s="73">
        <v>11968</v>
      </c>
      <c r="SOF77" s="74" t="s">
        <v>243</v>
      </c>
      <c r="SOG77" s="75">
        <v>89</v>
      </c>
      <c r="SOH77" s="66" t="s">
        <v>256</v>
      </c>
      <c r="SOI77" s="66" t="s">
        <v>220</v>
      </c>
      <c r="SOJ77" s="66" t="s">
        <v>100</v>
      </c>
      <c r="SOK77" s="33" t="s">
        <v>105</v>
      </c>
      <c r="SOL77" s="66" t="s">
        <v>224</v>
      </c>
      <c r="SOM77" s="73">
        <v>11968</v>
      </c>
      <c r="SON77" s="74" t="s">
        <v>243</v>
      </c>
      <c r="SOO77" s="75">
        <v>89</v>
      </c>
      <c r="SOP77" s="66" t="s">
        <v>256</v>
      </c>
      <c r="SOQ77" s="66" t="s">
        <v>220</v>
      </c>
      <c r="SOR77" s="66" t="s">
        <v>100</v>
      </c>
      <c r="SOS77" s="33" t="s">
        <v>105</v>
      </c>
      <c r="SOT77" s="66" t="s">
        <v>224</v>
      </c>
      <c r="SOU77" s="73">
        <v>11968</v>
      </c>
      <c r="SOV77" s="74" t="s">
        <v>243</v>
      </c>
      <c r="SOW77" s="75">
        <v>89</v>
      </c>
      <c r="SOX77" s="66" t="s">
        <v>256</v>
      </c>
      <c r="SOY77" s="66" t="s">
        <v>220</v>
      </c>
      <c r="SOZ77" s="66" t="s">
        <v>100</v>
      </c>
      <c r="SPA77" s="33" t="s">
        <v>105</v>
      </c>
      <c r="SPB77" s="66" t="s">
        <v>224</v>
      </c>
      <c r="SPC77" s="73">
        <v>11968</v>
      </c>
      <c r="SPD77" s="74" t="s">
        <v>243</v>
      </c>
      <c r="SPE77" s="75">
        <v>89</v>
      </c>
      <c r="SPF77" s="66" t="s">
        <v>256</v>
      </c>
      <c r="SPG77" s="66" t="s">
        <v>220</v>
      </c>
      <c r="SPH77" s="66" t="s">
        <v>100</v>
      </c>
      <c r="SPI77" s="33" t="s">
        <v>105</v>
      </c>
      <c r="SPJ77" s="66" t="s">
        <v>224</v>
      </c>
      <c r="SPK77" s="73">
        <v>11968</v>
      </c>
      <c r="SPL77" s="74" t="s">
        <v>243</v>
      </c>
      <c r="SPM77" s="75">
        <v>89</v>
      </c>
      <c r="SPN77" s="66" t="s">
        <v>256</v>
      </c>
      <c r="SPO77" s="66" t="s">
        <v>220</v>
      </c>
      <c r="SPP77" s="66" t="s">
        <v>100</v>
      </c>
      <c r="SPQ77" s="33" t="s">
        <v>105</v>
      </c>
      <c r="SPR77" s="66" t="s">
        <v>224</v>
      </c>
      <c r="SPS77" s="73">
        <v>11968</v>
      </c>
      <c r="SPT77" s="74" t="s">
        <v>243</v>
      </c>
      <c r="SPU77" s="75">
        <v>89</v>
      </c>
      <c r="SPV77" s="66" t="s">
        <v>256</v>
      </c>
      <c r="SPW77" s="66" t="s">
        <v>220</v>
      </c>
      <c r="SPX77" s="66" t="s">
        <v>100</v>
      </c>
      <c r="SPY77" s="33" t="s">
        <v>105</v>
      </c>
      <c r="SPZ77" s="66" t="s">
        <v>224</v>
      </c>
      <c r="SQA77" s="73">
        <v>11968</v>
      </c>
      <c r="SQB77" s="74" t="s">
        <v>243</v>
      </c>
      <c r="SQC77" s="75">
        <v>89</v>
      </c>
      <c r="SQD77" s="66" t="s">
        <v>256</v>
      </c>
      <c r="SQE77" s="66" t="s">
        <v>220</v>
      </c>
      <c r="SQF77" s="66" t="s">
        <v>100</v>
      </c>
      <c r="SQG77" s="33" t="s">
        <v>105</v>
      </c>
      <c r="SQH77" s="66" t="s">
        <v>224</v>
      </c>
      <c r="SQI77" s="73">
        <v>11968</v>
      </c>
      <c r="SQJ77" s="74" t="s">
        <v>243</v>
      </c>
      <c r="SQK77" s="75">
        <v>89</v>
      </c>
      <c r="SQL77" s="66" t="s">
        <v>256</v>
      </c>
      <c r="SQM77" s="66" t="s">
        <v>220</v>
      </c>
      <c r="SQN77" s="66" t="s">
        <v>100</v>
      </c>
      <c r="SQO77" s="33" t="s">
        <v>105</v>
      </c>
      <c r="SQP77" s="66" t="s">
        <v>224</v>
      </c>
      <c r="SQQ77" s="73">
        <v>11968</v>
      </c>
      <c r="SQR77" s="74" t="s">
        <v>243</v>
      </c>
      <c r="SQS77" s="75">
        <v>89</v>
      </c>
      <c r="SQT77" s="66" t="s">
        <v>256</v>
      </c>
      <c r="SQU77" s="66" t="s">
        <v>220</v>
      </c>
      <c r="SQV77" s="66" t="s">
        <v>100</v>
      </c>
      <c r="SQW77" s="33" t="s">
        <v>105</v>
      </c>
      <c r="SQX77" s="66" t="s">
        <v>224</v>
      </c>
      <c r="SQY77" s="73">
        <v>11968</v>
      </c>
      <c r="SQZ77" s="74" t="s">
        <v>243</v>
      </c>
      <c r="SRA77" s="75">
        <v>89</v>
      </c>
      <c r="SRB77" s="66" t="s">
        <v>256</v>
      </c>
      <c r="SRC77" s="66" t="s">
        <v>220</v>
      </c>
      <c r="SRD77" s="66" t="s">
        <v>100</v>
      </c>
      <c r="SRE77" s="33" t="s">
        <v>105</v>
      </c>
      <c r="SRF77" s="66" t="s">
        <v>224</v>
      </c>
      <c r="SRG77" s="73">
        <v>11968</v>
      </c>
      <c r="SRH77" s="74" t="s">
        <v>243</v>
      </c>
      <c r="SRI77" s="75">
        <v>89</v>
      </c>
      <c r="SRJ77" s="66" t="s">
        <v>256</v>
      </c>
      <c r="SRK77" s="66" t="s">
        <v>220</v>
      </c>
      <c r="SRL77" s="66" t="s">
        <v>100</v>
      </c>
      <c r="SRM77" s="33" t="s">
        <v>105</v>
      </c>
      <c r="SRN77" s="66" t="s">
        <v>224</v>
      </c>
      <c r="SRO77" s="73">
        <v>11968</v>
      </c>
      <c r="SRP77" s="74" t="s">
        <v>243</v>
      </c>
      <c r="SRQ77" s="75">
        <v>89</v>
      </c>
      <c r="SRR77" s="66" t="s">
        <v>256</v>
      </c>
      <c r="SRS77" s="66" t="s">
        <v>220</v>
      </c>
      <c r="SRT77" s="66" t="s">
        <v>100</v>
      </c>
      <c r="SRU77" s="33" t="s">
        <v>105</v>
      </c>
      <c r="SRV77" s="66" t="s">
        <v>224</v>
      </c>
      <c r="SRW77" s="73">
        <v>11968</v>
      </c>
      <c r="SRX77" s="74" t="s">
        <v>243</v>
      </c>
      <c r="SRY77" s="75">
        <v>89</v>
      </c>
      <c r="SRZ77" s="66" t="s">
        <v>256</v>
      </c>
      <c r="SSA77" s="66" t="s">
        <v>220</v>
      </c>
      <c r="SSB77" s="66" t="s">
        <v>100</v>
      </c>
      <c r="SSC77" s="33" t="s">
        <v>105</v>
      </c>
      <c r="SSD77" s="66" t="s">
        <v>224</v>
      </c>
      <c r="SSE77" s="73">
        <v>11968</v>
      </c>
      <c r="SSF77" s="74" t="s">
        <v>243</v>
      </c>
      <c r="SSG77" s="75">
        <v>89</v>
      </c>
      <c r="SSH77" s="66" t="s">
        <v>256</v>
      </c>
      <c r="SSI77" s="66" t="s">
        <v>220</v>
      </c>
      <c r="SSJ77" s="66" t="s">
        <v>100</v>
      </c>
      <c r="SSK77" s="33" t="s">
        <v>105</v>
      </c>
      <c r="SSL77" s="66" t="s">
        <v>224</v>
      </c>
      <c r="SSM77" s="73">
        <v>11968</v>
      </c>
      <c r="SSN77" s="74" t="s">
        <v>243</v>
      </c>
      <c r="SSO77" s="75">
        <v>89</v>
      </c>
      <c r="SSP77" s="66" t="s">
        <v>256</v>
      </c>
      <c r="SSQ77" s="66" t="s">
        <v>220</v>
      </c>
      <c r="SSR77" s="66" t="s">
        <v>100</v>
      </c>
      <c r="SSS77" s="33" t="s">
        <v>105</v>
      </c>
      <c r="SST77" s="66" t="s">
        <v>224</v>
      </c>
      <c r="SSU77" s="73">
        <v>11968</v>
      </c>
      <c r="SSV77" s="74" t="s">
        <v>243</v>
      </c>
      <c r="SSW77" s="75">
        <v>89</v>
      </c>
      <c r="SSX77" s="66" t="s">
        <v>256</v>
      </c>
      <c r="SSY77" s="66" t="s">
        <v>220</v>
      </c>
      <c r="SSZ77" s="66" t="s">
        <v>100</v>
      </c>
      <c r="STA77" s="33" t="s">
        <v>105</v>
      </c>
      <c r="STB77" s="66" t="s">
        <v>224</v>
      </c>
      <c r="STC77" s="73">
        <v>11968</v>
      </c>
      <c r="STD77" s="74" t="s">
        <v>243</v>
      </c>
      <c r="STE77" s="75">
        <v>89</v>
      </c>
      <c r="STF77" s="66" t="s">
        <v>256</v>
      </c>
      <c r="STG77" s="66" t="s">
        <v>220</v>
      </c>
      <c r="STH77" s="66" t="s">
        <v>100</v>
      </c>
      <c r="STI77" s="33" t="s">
        <v>105</v>
      </c>
      <c r="STJ77" s="66" t="s">
        <v>224</v>
      </c>
      <c r="STK77" s="73">
        <v>11968</v>
      </c>
      <c r="STL77" s="74" t="s">
        <v>243</v>
      </c>
      <c r="STM77" s="75">
        <v>89</v>
      </c>
      <c r="STN77" s="66" t="s">
        <v>256</v>
      </c>
      <c r="STO77" s="66" t="s">
        <v>220</v>
      </c>
      <c r="STP77" s="66" t="s">
        <v>100</v>
      </c>
      <c r="STQ77" s="33" t="s">
        <v>105</v>
      </c>
      <c r="STR77" s="66" t="s">
        <v>224</v>
      </c>
      <c r="STS77" s="73">
        <v>11968</v>
      </c>
      <c r="STT77" s="74" t="s">
        <v>243</v>
      </c>
      <c r="STU77" s="75">
        <v>89</v>
      </c>
      <c r="STV77" s="66" t="s">
        <v>256</v>
      </c>
      <c r="STW77" s="66" t="s">
        <v>220</v>
      </c>
      <c r="STX77" s="66" t="s">
        <v>100</v>
      </c>
      <c r="STY77" s="33" t="s">
        <v>105</v>
      </c>
      <c r="STZ77" s="66" t="s">
        <v>224</v>
      </c>
      <c r="SUA77" s="73">
        <v>11968</v>
      </c>
      <c r="SUB77" s="74" t="s">
        <v>243</v>
      </c>
      <c r="SUC77" s="75">
        <v>89</v>
      </c>
      <c r="SUD77" s="66" t="s">
        <v>256</v>
      </c>
      <c r="SUE77" s="66" t="s">
        <v>220</v>
      </c>
      <c r="SUF77" s="66" t="s">
        <v>100</v>
      </c>
      <c r="SUG77" s="33" t="s">
        <v>105</v>
      </c>
      <c r="SUH77" s="66" t="s">
        <v>224</v>
      </c>
      <c r="SUI77" s="73">
        <v>11968</v>
      </c>
      <c r="SUJ77" s="74" t="s">
        <v>243</v>
      </c>
      <c r="SUK77" s="75">
        <v>89</v>
      </c>
      <c r="SUL77" s="66" t="s">
        <v>256</v>
      </c>
      <c r="SUM77" s="66" t="s">
        <v>220</v>
      </c>
      <c r="SUN77" s="66" t="s">
        <v>100</v>
      </c>
      <c r="SUO77" s="33" t="s">
        <v>105</v>
      </c>
      <c r="SUP77" s="66" t="s">
        <v>224</v>
      </c>
      <c r="SUQ77" s="73">
        <v>11968</v>
      </c>
      <c r="SUR77" s="74" t="s">
        <v>243</v>
      </c>
      <c r="SUS77" s="75">
        <v>89</v>
      </c>
      <c r="SUT77" s="66" t="s">
        <v>256</v>
      </c>
      <c r="SUU77" s="66" t="s">
        <v>220</v>
      </c>
      <c r="SUV77" s="66" t="s">
        <v>100</v>
      </c>
      <c r="SUW77" s="33" t="s">
        <v>105</v>
      </c>
      <c r="SUX77" s="66" t="s">
        <v>224</v>
      </c>
      <c r="SUY77" s="73">
        <v>11968</v>
      </c>
      <c r="SUZ77" s="74" t="s">
        <v>243</v>
      </c>
      <c r="SVA77" s="75">
        <v>89</v>
      </c>
      <c r="SVB77" s="66" t="s">
        <v>256</v>
      </c>
      <c r="SVC77" s="66" t="s">
        <v>220</v>
      </c>
      <c r="SVD77" s="66" t="s">
        <v>100</v>
      </c>
      <c r="SVE77" s="33" t="s">
        <v>105</v>
      </c>
      <c r="SVF77" s="66" t="s">
        <v>224</v>
      </c>
      <c r="SVG77" s="73">
        <v>11968</v>
      </c>
      <c r="SVH77" s="74" t="s">
        <v>243</v>
      </c>
      <c r="SVI77" s="75">
        <v>89</v>
      </c>
      <c r="SVJ77" s="66" t="s">
        <v>256</v>
      </c>
      <c r="SVK77" s="66" t="s">
        <v>220</v>
      </c>
      <c r="SVL77" s="66" t="s">
        <v>100</v>
      </c>
      <c r="SVM77" s="33" t="s">
        <v>105</v>
      </c>
      <c r="SVN77" s="66" t="s">
        <v>224</v>
      </c>
      <c r="SVO77" s="73">
        <v>11968</v>
      </c>
      <c r="SVP77" s="74" t="s">
        <v>243</v>
      </c>
      <c r="SVQ77" s="75">
        <v>89</v>
      </c>
      <c r="SVR77" s="66" t="s">
        <v>256</v>
      </c>
      <c r="SVS77" s="66" t="s">
        <v>220</v>
      </c>
      <c r="SVT77" s="66" t="s">
        <v>100</v>
      </c>
      <c r="SVU77" s="33" t="s">
        <v>105</v>
      </c>
      <c r="SVV77" s="66" t="s">
        <v>224</v>
      </c>
      <c r="SVW77" s="73">
        <v>11968</v>
      </c>
      <c r="SVX77" s="74" t="s">
        <v>243</v>
      </c>
      <c r="SVY77" s="75">
        <v>89</v>
      </c>
      <c r="SVZ77" s="66" t="s">
        <v>256</v>
      </c>
      <c r="SWA77" s="66" t="s">
        <v>220</v>
      </c>
      <c r="SWB77" s="66" t="s">
        <v>100</v>
      </c>
      <c r="SWC77" s="33" t="s">
        <v>105</v>
      </c>
      <c r="SWD77" s="66" t="s">
        <v>224</v>
      </c>
      <c r="SWE77" s="73">
        <v>11968</v>
      </c>
      <c r="SWF77" s="74" t="s">
        <v>243</v>
      </c>
      <c r="SWG77" s="75">
        <v>89</v>
      </c>
      <c r="SWH77" s="66" t="s">
        <v>256</v>
      </c>
      <c r="SWI77" s="66" t="s">
        <v>220</v>
      </c>
      <c r="SWJ77" s="66" t="s">
        <v>100</v>
      </c>
      <c r="SWK77" s="33" t="s">
        <v>105</v>
      </c>
      <c r="SWL77" s="66" t="s">
        <v>224</v>
      </c>
      <c r="SWM77" s="73">
        <v>11968</v>
      </c>
      <c r="SWN77" s="74" t="s">
        <v>243</v>
      </c>
      <c r="SWO77" s="75">
        <v>89</v>
      </c>
      <c r="SWP77" s="66" t="s">
        <v>256</v>
      </c>
      <c r="SWQ77" s="66" t="s">
        <v>220</v>
      </c>
      <c r="SWR77" s="66" t="s">
        <v>100</v>
      </c>
      <c r="SWS77" s="33" t="s">
        <v>105</v>
      </c>
      <c r="SWT77" s="66" t="s">
        <v>224</v>
      </c>
      <c r="SWU77" s="73">
        <v>11968</v>
      </c>
      <c r="SWV77" s="74" t="s">
        <v>243</v>
      </c>
      <c r="SWW77" s="75">
        <v>89</v>
      </c>
      <c r="SWX77" s="66" t="s">
        <v>256</v>
      </c>
      <c r="SWY77" s="66" t="s">
        <v>220</v>
      </c>
      <c r="SWZ77" s="66" t="s">
        <v>100</v>
      </c>
      <c r="SXA77" s="33" t="s">
        <v>105</v>
      </c>
      <c r="SXB77" s="66" t="s">
        <v>224</v>
      </c>
      <c r="SXC77" s="73">
        <v>11968</v>
      </c>
      <c r="SXD77" s="74" t="s">
        <v>243</v>
      </c>
      <c r="SXE77" s="75">
        <v>89</v>
      </c>
      <c r="SXF77" s="66" t="s">
        <v>256</v>
      </c>
      <c r="SXG77" s="66" t="s">
        <v>220</v>
      </c>
      <c r="SXH77" s="66" t="s">
        <v>100</v>
      </c>
      <c r="SXI77" s="33" t="s">
        <v>105</v>
      </c>
      <c r="SXJ77" s="66" t="s">
        <v>224</v>
      </c>
      <c r="SXK77" s="73">
        <v>11968</v>
      </c>
      <c r="SXL77" s="74" t="s">
        <v>243</v>
      </c>
      <c r="SXM77" s="75">
        <v>89</v>
      </c>
      <c r="SXN77" s="66" t="s">
        <v>256</v>
      </c>
      <c r="SXO77" s="66" t="s">
        <v>220</v>
      </c>
      <c r="SXP77" s="66" t="s">
        <v>100</v>
      </c>
      <c r="SXQ77" s="33" t="s">
        <v>105</v>
      </c>
      <c r="SXR77" s="66" t="s">
        <v>224</v>
      </c>
      <c r="SXS77" s="73">
        <v>11968</v>
      </c>
      <c r="SXT77" s="74" t="s">
        <v>243</v>
      </c>
      <c r="SXU77" s="75">
        <v>89</v>
      </c>
      <c r="SXV77" s="66" t="s">
        <v>256</v>
      </c>
      <c r="SXW77" s="66" t="s">
        <v>220</v>
      </c>
      <c r="SXX77" s="66" t="s">
        <v>100</v>
      </c>
      <c r="SXY77" s="33" t="s">
        <v>105</v>
      </c>
      <c r="SXZ77" s="66" t="s">
        <v>224</v>
      </c>
      <c r="SYA77" s="73">
        <v>11968</v>
      </c>
      <c r="SYB77" s="74" t="s">
        <v>243</v>
      </c>
      <c r="SYC77" s="75">
        <v>89</v>
      </c>
      <c r="SYD77" s="66" t="s">
        <v>256</v>
      </c>
      <c r="SYE77" s="66" t="s">
        <v>220</v>
      </c>
      <c r="SYF77" s="66" t="s">
        <v>100</v>
      </c>
      <c r="SYG77" s="33" t="s">
        <v>105</v>
      </c>
      <c r="SYH77" s="66" t="s">
        <v>224</v>
      </c>
      <c r="SYI77" s="73">
        <v>11968</v>
      </c>
      <c r="SYJ77" s="74" t="s">
        <v>243</v>
      </c>
      <c r="SYK77" s="75">
        <v>89</v>
      </c>
      <c r="SYL77" s="66" t="s">
        <v>256</v>
      </c>
      <c r="SYM77" s="66" t="s">
        <v>220</v>
      </c>
      <c r="SYN77" s="66" t="s">
        <v>100</v>
      </c>
      <c r="SYO77" s="33" t="s">
        <v>105</v>
      </c>
      <c r="SYP77" s="66" t="s">
        <v>224</v>
      </c>
      <c r="SYQ77" s="73">
        <v>11968</v>
      </c>
      <c r="SYR77" s="74" t="s">
        <v>243</v>
      </c>
      <c r="SYS77" s="75">
        <v>89</v>
      </c>
      <c r="SYT77" s="66" t="s">
        <v>256</v>
      </c>
      <c r="SYU77" s="66" t="s">
        <v>220</v>
      </c>
      <c r="SYV77" s="66" t="s">
        <v>100</v>
      </c>
      <c r="SYW77" s="33" t="s">
        <v>105</v>
      </c>
      <c r="SYX77" s="66" t="s">
        <v>224</v>
      </c>
      <c r="SYY77" s="73">
        <v>11968</v>
      </c>
      <c r="SYZ77" s="74" t="s">
        <v>243</v>
      </c>
      <c r="SZA77" s="75">
        <v>89</v>
      </c>
      <c r="SZB77" s="66" t="s">
        <v>256</v>
      </c>
      <c r="SZC77" s="66" t="s">
        <v>220</v>
      </c>
      <c r="SZD77" s="66" t="s">
        <v>100</v>
      </c>
      <c r="SZE77" s="33" t="s">
        <v>105</v>
      </c>
      <c r="SZF77" s="66" t="s">
        <v>224</v>
      </c>
      <c r="SZG77" s="73">
        <v>11968</v>
      </c>
      <c r="SZH77" s="74" t="s">
        <v>243</v>
      </c>
      <c r="SZI77" s="75">
        <v>89</v>
      </c>
      <c r="SZJ77" s="66" t="s">
        <v>256</v>
      </c>
      <c r="SZK77" s="66" t="s">
        <v>220</v>
      </c>
      <c r="SZL77" s="66" t="s">
        <v>100</v>
      </c>
      <c r="SZM77" s="33" t="s">
        <v>105</v>
      </c>
      <c r="SZN77" s="66" t="s">
        <v>224</v>
      </c>
      <c r="SZO77" s="73">
        <v>11968</v>
      </c>
      <c r="SZP77" s="74" t="s">
        <v>243</v>
      </c>
      <c r="SZQ77" s="75">
        <v>89</v>
      </c>
      <c r="SZR77" s="66" t="s">
        <v>256</v>
      </c>
      <c r="SZS77" s="66" t="s">
        <v>220</v>
      </c>
      <c r="SZT77" s="66" t="s">
        <v>100</v>
      </c>
      <c r="SZU77" s="33" t="s">
        <v>105</v>
      </c>
      <c r="SZV77" s="66" t="s">
        <v>224</v>
      </c>
      <c r="SZW77" s="73">
        <v>11968</v>
      </c>
      <c r="SZX77" s="74" t="s">
        <v>243</v>
      </c>
      <c r="SZY77" s="75">
        <v>89</v>
      </c>
      <c r="SZZ77" s="66" t="s">
        <v>256</v>
      </c>
      <c r="TAA77" s="66" t="s">
        <v>220</v>
      </c>
      <c r="TAB77" s="66" t="s">
        <v>100</v>
      </c>
      <c r="TAC77" s="33" t="s">
        <v>105</v>
      </c>
      <c r="TAD77" s="66" t="s">
        <v>224</v>
      </c>
      <c r="TAE77" s="73">
        <v>11968</v>
      </c>
      <c r="TAF77" s="74" t="s">
        <v>243</v>
      </c>
      <c r="TAG77" s="75">
        <v>89</v>
      </c>
      <c r="TAH77" s="66" t="s">
        <v>256</v>
      </c>
      <c r="TAI77" s="66" t="s">
        <v>220</v>
      </c>
      <c r="TAJ77" s="66" t="s">
        <v>100</v>
      </c>
      <c r="TAK77" s="33" t="s">
        <v>105</v>
      </c>
      <c r="TAL77" s="66" t="s">
        <v>224</v>
      </c>
      <c r="TAM77" s="73">
        <v>11968</v>
      </c>
      <c r="TAN77" s="74" t="s">
        <v>243</v>
      </c>
      <c r="TAO77" s="75">
        <v>89</v>
      </c>
      <c r="TAP77" s="66" t="s">
        <v>256</v>
      </c>
      <c r="TAQ77" s="66" t="s">
        <v>220</v>
      </c>
      <c r="TAR77" s="66" t="s">
        <v>100</v>
      </c>
      <c r="TAS77" s="33" t="s">
        <v>105</v>
      </c>
      <c r="TAT77" s="66" t="s">
        <v>224</v>
      </c>
      <c r="TAU77" s="73">
        <v>11968</v>
      </c>
      <c r="TAV77" s="74" t="s">
        <v>243</v>
      </c>
      <c r="TAW77" s="75">
        <v>89</v>
      </c>
      <c r="TAX77" s="66" t="s">
        <v>256</v>
      </c>
      <c r="TAY77" s="66" t="s">
        <v>220</v>
      </c>
      <c r="TAZ77" s="66" t="s">
        <v>100</v>
      </c>
      <c r="TBA77" s="33" t="s">
        <v>105</v>
      </c>
      <c r="TBB77" s="66" t="s">
        <v>224</v>
      </c>
      <c r="TBC77" s="73">
        <v>11968</v>
      </c>
      <c r="TBD77" s="74" t="s">
        <v>243</v>
      </c>
      <c r="TBE77" s="75">
        <v>89</v>
      </c>
      <c r="TBF77" s="66" t="s">
        <v>256</v>
      </c>
      <c r="TBG77" s="66" t="s">
        <v>220</v>
      </c>
      <c r="TBH77" s="66" t="s">
        <v>100</v>
      </c>
      <c r="TBI77" s="33" t="s">
        <v>105</v>
      </c>
      <c r="TBJ77" s="66" t="s">
        <v>224</v>
      </c>
      <c r="TBK77" s="73">
        <v>11968</v>
      </c>
      <c r="TBL77" s="74" t="s">
        <v>243</v>
      </c>
      <c r="TBM77" s="75">
        <v>89</v>
      </c>
      <c r="TBN77" s="66" t="s">
        <v>256</v>
      </c>
      <c r="TBO77" s="66" t="s">
        <v>220</v>
      </c>
      <c r="TBP77" s="66" t="s">
        <v>100</v>
      </c>
      <c r="TBQ77" s="33" t="s">
        <v>105</v>
      </c>
      <c r="TBR77" s="66" t="s">
        <v>224</v>
      </c>
      <c r="TBS77" s="73">
        <v>11968</v>
      </c>
      <c r="TBT77" s="74" t="s">
        <v>243</v>
      </c>
      <c r="TBU77" s="75">
        <v>89</v>
      </c>
      <c r="TBV77" s="66" t="s">
        <v>256</v>
      </c>
      <c r="TBW77" s="66" t="s">
        <v>220</v>
      </c>
      <c r="TBX77" s="66" t="s">
        <v>100</v>
      </c>
      <c r="TBY77" s="33" t="s">
        <v>105</v>
      </c>
      <c r="TBZ77" s="66" t="s">
        <v>224</v>
      </c>
      <c r="TCA77" s="73">
        <v>11968</v>
      </c>
      <c r="TCB77" s="74" t="s">
        <v>243</v>
      </c>
      <c r="TCC77" s="75">
        <v>89</v>
      </c>
      <c r="TCD77" s="66" t="s">
        <v>256</v>
      </c>
      <c r="TCE77" s="66" t="s">
        <v>220</v>
      </c>
      <c r="TCF77" s="66" t="s">
        <v>100</v>
      </c>
      <c r="TCG77" s="33" t="s">
        <v>105</v>
      </c>
      <c r="TCH77" s="66" t="s">
        <v>224</v>
      </c>
      <c r="TCI77" s="73">
        <v>11968</v>
      </c>
      <c r="TCJ77" s="74" t="s">
        <v>243</v>
      </c>
      <c r="TCK77" s="75">
        <v>89</v>
      </c>
      <c r="TCL77" s="66" t="s">
        <v>256</v>
      </c>
      <c r="TCM77" s="66" t="s">
        <v>220</v>
      </c>
      <c r="TCN77" s="66" t="s">
        <v>100</v>
      </c>
      <c r="TCO77" s="33" t="s">
        <v>105</v>
      </c>
      <c r="TCP77" s="66" t="s">
        <v>224</v>
      </c>
      <c r="TCQ77" s="73">
        <v>11968</v>
      </c>
      <c r="TCR77" s="74" t="s">
        <v>243</v>
      </c>
      <c r="TCS77" s="75">
        <v>89</v>
      </c>
      <c r="TCT77" s="66" t="s">
        <v>256</v>
      </c>
      <c r="TCU77" s="66" t="s">
        <v>220</v>
      </c>
      <c r="TCV77" s="66" t="s">
        <v>100</v>
      </c>
      <c r="TCW77" s="33" t="s">
        <v>105</v>
      </c>
      <c r="TCX77" s="66" t="s">
        <v>224</v>
      </c>
      <c r="TCY77" s="73">
        <v>11968</v>
      </c>
      <c r="TCZ77" s="74" t="s">
        <v>243</v>
      </c>
      <c r="TDA77" s="75">
        <v>89</v>
      </c>
      <c r="TDB77" s="66" t="s">
        <v>256</v>
      </c>
      <c r="TDC77" s="66" t="s">
        <v>220</v>
      </c>
      <c r="TDD77" s="66" t="s">
        <v>100</v>
      </c>
      <c r="TDE77" s="33" t="s">
        <v>105</v>
      </c>
      <c r="TDF77" s="66" t="s">
        <v>224</v>
      </c>
      <c r="TDG77" s="73">
        <v>11968</v>
      </c>
      <c r="TDH77" s="74" t="s">
        <v>243</v>
      </c>
      <c r="TDI77" s="75">
        <v>89</v>
      </c>
      <c r="TDJ77" s="66" t="s">
        <v>256</v>
      </c>
      <c r="TDK77" s="66" t="s">
        <v>220</v>
      </c>
      <c r="TDL77" s="66" t="s">
        <v>100</v>
      </c>
      <c r="TDM77" s="33" t="s">
        <v>105</v>
      </c>
      <c r="TDN77" s="66" t="s">
        <v>224</v>
      </c>
      <c r="TDO77" s="73">
        <v>11968</v>
      </c>
      <c r="TDP77" s="74" t="s">
        <v>243</v>
      </c>
      <c r="TDQ77" s="75">
        <v>89</v>
      </c>
      <c r="TDR77" s="66" t="s">
        <v>256</v>
      </c>
      <c r="TDS77" s="66" t="s">
        <v>220</v>
      </c>
      <c r="TDT77" s="66" t="s">
        <v>100</v>
      </c>
      <c r="TDU77" s="33" t="s">
        <v>105</v>
      </c>
      <c r="TDV77" s="66" t="s">
        <v>224</v>
      </c>
      <c r="TDW77" s="73">
        <v>11968</v>
      </c>
      <c r="TDX77" s="74" t="s">
        <v>243</v>
      </c>
      <c r="TDY77" s="75">
        <v>89</v>
      </c>
      <c r="TDZ77" s="66" t="s">
        <v>256</v>
      </c>
      <c r="TEA77" s="66" t="s">
        <v>220</v>
      </c>
      <c r="TEB77" s="66" t="s">
        <v>100</v>
      </c>
      <c r="TEC77" s="33" t="s">
        <v>105</v>
      </c>
      <c r="TED77" s="66" t="s">
        <v>224</v>
      </c>
      <c r="TEE77" s="73">
        <v>11968</v>
      </c>
      <c r="TEF77" s="74" t="s">
        <v>243</v>
      </c>
      <c r="TEG77" s="75">
        <v>89</v>
      </c>
      <c r="TEH77" s="66" t="s">
        <v>256</v>
      </c>
      <c r="TEI77" s="66" t="s">
        <v>220</v>
      </c>
      <c r="TEJ77" s="66" t="s">
        <v>100</v>
      </c>
      <c r="TEK77" s="33" t="s">
        <v>105</v>
      </c>
      <c r="TEL77" s="66" t="s">
        <v>224</v>
      </c>
      <c r="TEM77" s="73">
        <v>11968</v>
      </c>
      <c r="TEN77" s="74" t="s">
        <v>243</v>
      </c>
      <c r="TEO77" s="75">
        <v>89</v>
      </c>
      <c r="TEP77" s="66" t="s">
        <v>256</v>
      </c>
      <c r="TEQ77" s="66" t="s">
        <v>220</v>
      </c>
      <c r="TER77" s="66" t="s">
        <v>100</v>
      </c>
      <c r="TES77" s="33" t="s">
        <v>105</v>
      </c>
      <c r="TET77" s="66" t="s">
        <v>224</v>
      </c>
      <c r="TEU77" s="73">
        <v>11968</v>
      </c>
      <c r="TEV77" s="74" t="s">
        <v>243</v>
      </c>
      <c r="TEW77" s="75">
        <v>89</v>
      </c>
      <c r="TEX77" s="66" t="s">
        <v>256</v>
      </c>
      <c r="TEY77" s="66" t="s">
        <v>220</v>
      </c>
      <c r="TEZ77" s="66" t="s">
        <v>100</v>
      </c>
      <c r="TFA77" s="33" t="s">
        <v>105</v>
      </c>
      <c r="TFB77" s="66" t="s">
        <v>224</v>
      </c>
      <c r="TFC77" s="73">
        <v>11968</v>
      </c>
      <c r="TFD77" s="74" t="s">
        <v>243</v>
      </c>
      <c r="TFE77" s="75">
        <v>89</v>
      </c>
      <c r="TFF77" s="66" t="s">
        <v>256</v>
      </c>
      <c r="TFG77" s="66" t="s">
        <v>220</v>
      </c>
      <c r="TFH77" s="66" t="s">
        <v>100</v>
      </c>
      <c r="TFI77" s="33" t="s">
        <v>105</v>
      </c>
      <c r="TFJ77" s="66" t="s">
        <v>224</v>
      </c>
      <c r="TFK77" s="73">
        <v>11968</v>
      </c>
      <c r="TFL77" s="74" t="s">
        <v>243</v>
      </c>
      <c r="TFM77" s="75">
        <v>89</v>
      </c>
      <c r="TFN77" s="66" t="s">
        <v>256</v>
      </c>
      <c r="TFO77" s="66" t="s">
        <v>220</v>
      </c>
      <c r="TFP77" s="66" t="s">
        <v>100</v>
      </c>
      <c r="TFQ77" s="33" t="s">
        <v>105</v>
      </c>
      <c r="TFR77" s="66" t="s">
        <v>224</v>
      </c>
      <c r="TFS77" s="73">
        <v>11968</v>
      </c>
      <c r="TFT77" s="74" t="s">
        <v>243</v>
      </c>
      <c r="TFU77" s="75">
        <v>89</v>
      </c>
      <c r="TFV77" s="66" t="s">
        <v>256</v>
      </c>
      <c r="TFW77" s="66" t="s">
        <v>220</v>
      </c>
      <c r="TFX77" s="66" t="s">
        <v>100</v>
      </c>
      <c r="TFY77" s="33" t="s">
        <v>105</v>
      </c>
      <c r="TFZ77" s="66" t="s">
        <v>224</v>
      </c>
      <c r="TGA77" s="73">
        <v>11968</v>
      </c>
      <c r="TGB77" s="74" t="s">
        <v>243</v>
      </c>
      <c r="TGC77" s="75">
        <v>89</v>
      </c>
      <c r="TGD77" s="66" t="s">
        <v>256</v>
      </c>
      <c r="TGE77" s="66" t="s">
        <v>220</v>
      </c>
      <c r="TGF77" s="66" t="s">
        <v>100</v>
      </c>
      <c r="TGG77" s="33" t="s">
        <v>105</v>
      </c>
      <c r="TGH77" s="66" t="s">
        <v>224</v>
      </c>
      <c r="TGI77" s="73">
        <v>11968</v>
      </c>
      <c r="TGJ77" s="74" t="s">
        <v>243</v>
      </c>
      <c r="TGK77" s="75">
        <v>89</v>
      </c>
      <c r="TGL77" s="66" t="s">
        <v>256</v>
      </c>
      <c r="TGM77" s="66" t="s">
        <v>220</v>
      </c>
      <c r="TGN77" s="66" t="s">
        <v>100</v>
      </c>
      <c r="TGO77" s="33" t="s">
        <v>105</v>
      </c>
      <c r="TGP77" s="66" t="s">
        <v>224</v>
      </c>
      <c r="TGQ77" s="73">
        <v>11968</v>
      </c>
      <c r="TGR77" s="74" t="s">
        <v>243</v>
      </c>
      <c r="TGS77" s="75">
        <v>89</v>
      </c>
      <c r="TGT77" s="66" t="s">
        <v>256</v>
      </c>
      <c r="TGU77" s="66" t="s">
        <v>220</v>
      </c>
      <c r="TGV77" s="66" t="s">
        <v>100</v>
      </c>
      <c r="TGW77" s="33" t="s">
        <v>105</v>
      </c>
      <c r="TGX77" s="66" t="s">
        <v>224</v>
      </c>
      <c r="TGY77" s="73">
        <v>11968</v>
      </c>
      <c r="TGZ77" s="74" t="s">
        <v>243</v>
      </c>
      <c r="THA77" s="75">
        <v>89</v>
      </c>
      <c r="THB77" s="66" t="s">
        <v>256</v>
      </c>
      <c r="THC77" s="66" t="s">
        <v>220</v>
      </c>
      <c r="THD77" s="66" t="s">
        <v>100</v>
      </c>
      <c r="THE77" s="33" t="s">
        <v>105</v>
      </c>
      <c r="THF77" s="66" t="s">
        <v>224</v>
      </c>
      <c r="THG77" s="73">
        <v>11968</v>
      </c>
      <c r="THH77" s="74" t="s">
        <v>243</v>
      </c>
      <c r="THI77" s="75">
        <v>89</v>
      </c>
      <c r="THJ77" s="66" t="s">
        <v>256</v>
      </c>
      <c r="THK77" s="66" t="s">
        <v>220</v>
      </c>
      <c r="THL77" s="66" t="s">
        <v>100</v>
      </c>
      <c r="THM77" s="33" t="s">
        <v>105</v>
      </c>
      <c r="THN77" s="66" t="s">
        <v>224</v>
      </c>
      <c r="THO77" s="73">
        <v>11968</v>
      </c>
      <c r="THP77" s="74" t="s">
        <v>243</v>
      </c>
      <c r="THQ77" s="75">
        <v>89</v>
      </c>
      <c r="THR77" s="66" t="s">
        <v>256</v>
      </c>
      <c r="THS77" s="66" t="s">
        <v>220</v>
      </c>
      <c r="THT77" s="66" t="s">
        <v>100</v>
      </c>
      <c r="THU77" s="33" t="s">
        <v>105</v>
      </c>
      <c r="THV77" s="66" t="s">
        <v>224</v>
      </c>
      <c r="THW77" s="73">
        <v>11968</v>
      </c>
      <c r="THX77" s="74" t="s">
        <v>243</v>
      </c>
      <c r="THY77" s="75">
        <v>89</v>
      </c>
      <c r="THZ77" s="66" t="s">
        <v>256</v>
      </c>
      <c r="TIA77" s="66" t="s">
        <v>220</v>
      </c>
      <c r="TIB77" s="66" t="s">
        <v>100</v>
      </c>
      <c r="TIC77" s="33" t="s">
        <v>105</v>
      </c>
      <c r="TID77" s="66" t="s">
        <v>224</v>
      </c>
      <c r="TIE77" s="73">
        <v>11968</v>
      </c>
      <c r="TIF77" s="74" t="s">
        <v>243</v>
      </c>
      <c r="TIG77" s="75">
        <v>89</v>
      </c>
      <c r="TIH77" s="66" t="s">
        <v>256</v>
      </c>
      <c r="TII77" s="66" t="s">
        <v>220</v>
      </c>
      <c r="TIJ77" s="66" t="s">
        <v>100</v>
      </c>
      <c r="TIK77" s="33" t="s">
        <v>105</v>
      </c>
      <c r="TIL77" s="66" t="s">
        <v>224</v>
      </c>
      <c r="TIM77" s="73">
        <v>11968</v>
      </c>
      <c r="TIN77" s="74" t="s">
        <v>243</v>
      </c>
      <c r="TIO77" s="75">
        <v>89</v>
      </c>
      <c r="TIP77" s="66" t="s">
        <v>256</v>
      </c>
      <c r="TIQ77" s="66" t="s">
        <v>220</v>
      </c>
      <c r="TIR77" s="66" t="s">
        <v>100</v>
      </c>
      <c r="TIS77" s="33" t="s">
        <v>105</v>
      </c>
      <c r="TIT77" s="66" t="s">
        <v>224</v>
      </c>
      <c r="TIU77" s="73">
        <v>11968</v>
      </c>
      <c r="TIV77" s="74" t="s">
        <v>243</v>
      </c>
      <c r="TIW77" s="75">
        <v>89</v>
      </c>
      <c r="TIX77" s="66" t="s">
        <v>256</v>
      </c>
      <c r="TIY77" s="66" t="s">
        <v>220</v>
      </c>
      <c r="TIZ77" s="66" t="s">
        <v>100</v>
      </c>
      <c r="TJA77" s="33" t="s">
        <v>105</v>
      </c>
      <c r="TJB77" s="66" t="s">
        <v>224</v>
      </c>
      <c r="TJC77" s="73">
        <v>11968</v>
      </c>
      <c r="TJD77" s="74" t="s">
        <v>243</v>
      </c>
      <c r="TJE77" s="75">
        <v>89</v>
      </c>
      <c r="TJF77" s="66" t="s">
        <v>256</v>
      </c>
      <c r="TJG77" s="66" t="s">
        <v>220</v>
      </c>
      <c r="TJH77" s="66" t="s">
        <v>100</v>
      </c>
      <c r="TJI77" s="33" t="s">
        <v>105</v>
      </c>
      <c r="TJJ77" s="66" t="s">
        <v>224</v>
      </c>
      <c r="TJK77" s="73">
        <v>11968</v>
      </c>
      <c r="TJL77" s="74" t="s">
        <v>243</v>
      </c>
      <c r="TJM77" s="75">
        <v>89</v>
      </c>
      <c r="TJN77" s="66" t="s">
        <v>256</v>
      </c>
      <c r="TJO77" s="66" t="s">
        <v>220</v>
      </c>
      <c r="TJP77" s="66" t="s">
        <v>100</v>
      </c>
      <c r="TJQ77" s="33" t="s">
        <v>105</v>
      </c>
      <c r="TJR77" s="66" t="s">
        <v>224</v>
      </c>
      <c r="TJS77" s="73">
        <v>11968</v>
      </c>
      <c r="TJT77" s="74" t="s">
        <v>243</v>
      </c>
      <c r="TJU77" s="75">
        <v>89</v>
      </c>
      <c r="TJV77" s="66" t="s">
        <v>256</v>
      </c>
      <c r="TJW77" s="66" t="s">
        <v>220</v>
      </c>
      <c r="TJX77" s="66" t="s">
        <v>100</v>
      </c>
      <c r="TJY77" s="33" t="s">
        <v>105</v>
      </c>
      <c r="TJZ77" s="66" t="s">
        <v>224</v>
      </c>
      <c r="TKA77" s="73">
        <v>11968</v>
      </c>
      <c r="TKB77" s="74" t="s">
        <v>243</v>
      </c>
      <c r="TKC77" s="75">
        <v>89</v>
      </c>
      <c r="TKD77" s="66" t="s">
        <v>256</v>
      </c>
      <c r="TKE77" s="66" t="s">
        <v>220</v>
      </c>
      <c r="TKF77" s="66" t="s">
        <v>100</v>
      </c>
      <c r="TKG77" s="33" t="s">
        <v>105</v>
      </c>
      <c r="TKH77" s="66" t="s">
        <v>224</v>
      </c>
      <c r="TKI77" s="73">
        <v>11968</v>
      </c>
      <c r="TKJ77" s="74" t="s">
        <v>243</v>
      </c>
      <c r="TKK77" s="75">
        <v>89</v>
      </c>
      <c r="TKL77" s="66" t="s">
        <v>256</v>
      </c>
      <c r="TKM77" s="66" t="s">
        <v>220</v>
      </c>
      <c r="TKN77" s="66" t="s">
        <v>100</v>
      </c>
      <c r="TKO77" s="33" t="s">
        <v>105</v>
      </c>
      <c r="TKP77" s="66" t="s">
        <v>224</v>
      </c>
      <c r="TKQ77" s="73">
        <v>11968</v>
      </c>
      <c r="TKR77" s="74" t="s">
        <v>243</v>
      </c>
      <c r="TKS77" s="75">
        <v>89</v>
      </c>
      <c r="TKT77" s="66" t="s">
        <v>256</v>
      </c>
      <c r="TKU77" s="66" t="s">
        <v>220</v>
      </c>
      <c r="TKV77" s="66" t="s">
        <v>100</v>
      </c>
      <c r="TKW77" s="33" t="s">
        <v>105</v>
      </c>
      <c r="TKX77" s="66" t="s">
        <v>224</v>
      </c>
      <c r="TKY77" s="73">
        <v>11968</v>
      </c>
      <c r="TKZ77" s="74" t="s">
        <v>243</v>
      </c>
      <c r="TLA77" s="75">
        <v>89</v>
      </c>
      <c r="TLB77" s="66" t="s">
        <v>256</v>
      </c>
      <c r="TLC77" s="66" t="s">
        <v>220</v>
      </c>
      <c r="TLD77" s="66" t="s">
        <v>100</v>
      </c>
      <c r="TLE77" s="33" t="s">
        <v>105</v>
      </c>
      <c r="TLF77" s="66" t="s">
        <v>224</v>
      </c>
      <c r="TLG77" s="73">
        <v>11968</v>
      </c>
      <c r="TLH77" s="74" t="s">
        <v>243</v>
      </c>
      <c r="TLI77" s="75">
        <v>89</v>
      </c>
      <c r="TLJ77" s="66" t="s">
        <v>256</v>
      </c>
      <c r="TLK77" s="66" t="s">
        <v>220</v>
      </c>
      <c r="TLL77" s="66" t="s">
        <v>100</v>
      </c>
      <c r="TLM77" s="33" t="s">
        <v>105</v>
      </c>
      <c r="TLN77" s="66" t="s">
        <v>224</v>
      </c>
      <c r="TLO77" s="73">
        <v>11968</v>
      </c>
      <c r="TLP77" s="74" t="s">
        <v>243</v>
      </c>
      <c r="TLQ77" s="75">
        <v>89</v>
      </c>
      <c r="TLR77" s="66" t="s">
        <v>256</v>
      </c>
      <c r="TLS77" s="66" t="s">
        <v>220</v>
      </c>
      <c r="TLT77" s="66" t="s">
        <v>100</v>
      </c>
      <c r="TLU77" s="33" t="s">
        <v>105</v>
      </c>
      <c r="TLV77" s="66" t="s">
        <v>224</v>
      </c>
      <c r="TLW77" s="73">
        <v>11968</v>
      </c>
      <c r="TLX77" s="74" t="s">
        <v>243</v>
      </c>
      <c r="TLY77" s="75">
        <v>89</v>
      </c>
      <c r="TLZ77" s="66" t="s">
        <v>256</v>
      </c>
      <c r="TMA77" s="66" t="s">
        <v>220</v>
      </c>
      <c r="TMB77" s="66" t="s">
        <v>100</v>
      </c>
      <c r="TMC77" s="33" t="s">
        <v>105</v>
      </c>
      <c r="TMD77" s="66" t="s">
        <v>224</v>
      </c>
      <c r="TME77" s="73">
        <v>11968</v>
      </c>
      <c r="TMF77" s="74" t="s">
        <v>243</v>
      </c>
      <c r="TMG77" s="75">
        <v>89</v>
      </c>
      <c r="TMH77" s="66" t="s">
        <v>256</v>
      </c>
      <c r="TMI77" s="66" t="s">
        <v>220</v>
      </c>
      <c r="TMJ77" s="66" t="s">
        <v>100</v>
      </c>
      <c r="TMK77" s="33" t="s">
        <v>105</v>
      </c>
      <c r="TML77" s="66" t="s">
        <v>224</v>
      </c>
      <c r="TMM77" s="73">
        <v>11968</v>
      </c>
      <c r="TMN77" s="74" t="s">
        <v>243</v>
      </c>
      <c r="TMO77" s="75">
        <v>89</v>
      </c>
      <c r="TMP77" s="66" t="s">
        <v>256</v>
      </c>
      <c r="TMQ77" s="66" t="s">
        <v>220</v>
      </c>
      <c r="TMR77" s="66" t="s">
        <v>100</v>
      </c>
      <c r="TMS77" s="33" t="s">
        <v>105</v>
      </c>
      <c r="TMT77" s="66" t="s">
        <v>224</v>
      </c>
      <c r="TMU77" s="73">
        <v>11968</v>
      </c>
      <c r="TMV77" s="74" t="s">
        <v>243</v>
      </c>
      <c r="TMW77" s="75">
        <v>89</v>
      </c>
      <c r="TMX77" s="66" t="s">
        <v>256</v>
      </c>
      <c r="TMY77" s="66" t="s">
        <v>220</v>
      </c>
      <c r="TMZ77" s="66" t="s">
        <v>100</v>
      </c>
      <c r="TNA77" s="33" t="s">
        <v>105</v>
      </c>
      <c r="TNB77" s="66" t="s">
        <v>224</v>
      </c>
      <c r="TNC77" s="73">
        <v>11968</v>
      </c>
      <c r="TND77" s="74" t="s">
        <v>243</v>
      </c>
      <c r="TNE77" s="75">
        <v>89</v>
      </c>
      <c r="TNF77" s="66" t="s">
        <v>256</v>
      </c>
      <c r="TNG77" s="66" t="s">
        <v>220</v>
      </c>
      <c r="TNH77" s="66" t="s">
        <v>100</v>
      </c>
      <c r="TNI77" s="33" t="s">
        <v>105</v>
      </c>
      <c r="TNJ77" s="66" t="s">
        <v>224</v>
      </c>
      <c r="TNK77" s="73">
        <v>11968</v>
      </c>
      <c r="TNL77" s="74" t="s">
        <v>243</v>
      </c>
      <c r="TNM77" s="75">
        <v>89</v>
      </c>
      <c r="TNN77" s="66" t="s">
        <v>256</v>
      </c>
      <c r="TNO77" s="66" t="s">
        <v>220</v>
      </c>
      <c r="TNP77" s="66" t="s">
        <v>100</v>
      </c>
      <c r="TNQ77" s="33" t="s">
        <v>105</v>
      </c>
      <c r="TNR77" s="66" t="s">
        <v>224</v>
      </c>
      <c r="TNS77" s="73">
        <v>11968</v>
      </c>
      <c r="TNT77" s="74" t="s">
        <v>243</v>
      </c>
      <c r="TNU77" s="75">
        <v>89</v>
      </c>
      <c r="TNV77" s="66" t="s">
        <v>256</v>
      </c>
      <c r="TNW77" s="66" t="s">
        <v>220</v>
      </c>
      <c r="TNX77" s="66" t="s">
        <v>100</v>
      </c>
      <c r="TNY77" s="33" t="s">
        <v>105</v>
      </c>
      <c r="TNZ77" s="66" t="s">
        <v>224</v>
      </c>
      <c r="TOA77" s="73">
        <v>11968</v>
      </c>
      <c r="TOB77" s="74" t="s">
        <v>243</v>
      </c>
      <c r="TOC77" s="75">
        <v>89</v>
      </c>
      <c r="TOD77" s="66" t="s">
        <v>256</v>
      </c>
      <c r="TOE77" s="66" t="s">
        <v>220</v>
      </c>
      <c r="TOF77" s="66" t="s">
        <v>100</v>
      </c>
      <c r="TOG77" s="33" t="s">
        <v>105</v>
      </c>
      <c r="TOH77" s="66" t="s">
        <v>224</v>
      </c>
      <c r="TOI77" s="73">
        <v>11968</v>
      </c>
      <c r="TOJ77" s="74" t="s">
        <v>243</v>
      </c>
      <c r="TOK77" s="75">
        <v>89</v>
      </c>
      <c r="TOL77" s="66" t="s">
        <v>256</v>
      </c>
      <c r="TOM77" s="66" t="s">
        <v>220</v>
      </c>
      <c r="TON77" s="66" t="s">
        <v>100</v>
      </c>
      <c r="TOO77" s="33" t="s">
        <v>105</v>
      </c>
      <c r="TOP77" s="66" t="s">
        <v>224</v>
      </c>
      <c r="TOQ77" s="73">
        <v>11968</v>
      </c>
      <c r="TOR77" s="74" t="s">
        <v>243</v>
      </c>
      <c r="TOS77" s="75">
        <v>89</v>
      </c>
      <c r="TOT77" s="66" t="s">
        <v>256</v>
      </c>
      <c r="TOU77" s="66" t="s">
        <v>220</v>
      </c>
      <c r="TOV77" s="66" t="s">
        <v>100</v>
      </c>
      <c r="TOW77" s="33" t="s">
        <v>105</v>
      </c>
      <c r="TOX77" s="66" t="s">
        <v>224</v>
      </c>
      <c r="TOY77" s="73">
        <v>11968</v>
      </c>
      <c r="TOZ77" s="74" t="s">
        <v>243</v>
      </c>
      <c r="TPA77" s="75">
        <v>89</v>
      </c>
      <c r="TPB77" s="66" t="s">
        <v>256</v>
      </c>
      <c r="TPC77" s="66" t="s">
        <v>220</v>
      </c>
      <c r="TPD77" s="66" t="s">
        <v>100</v>
      </c>
      <c r="TPE77" s="33" t="s">
        <v>105</v>
      </c>
      <c r="TPF77" s="66" t="s">
        <v>224</v>
      </c>
      <c r="TPG77" s="73">
        <v>11968</v>
      </c>
      <c r="TPH77" s="74" t="s">
        <v>243</v>
      </c>
      <c r="TPI77" s="75">
        <v>89</v>
      </c>
      <c r="TPJ77" s="66" t="s">
        <v>256</v>
      </c>
      <c r="TPK77" s="66" t="s">
        <v>220</v>
      </c>
      <c r="TPL77" s="66" t="s">
        <v>100</v>
      </c>
      <c r="TPM77" s="33" t="s">
        <v>105</v>
      </c>
      <c r="TPN77" s="66" t="s">
        <v>224</v>
      </c>
      <c r="TPO77" s="73">
        <v>11968</v>
      </c>
      <c r="TPP77" s="74" t="s">
        <v>243</v>
      </c>
      <c r="TPQ77" s="75">
        <v>89</v>
      </c>
      <c r="TPR77" s="66" t="s">
        <v>256</v>
      </c>
      <c r="TPS77" s="66" t="s">
        <v>220</v>
      </c>
      <c r="TPT77" s="66" t="s">
        <v>100</v>
      </c>
      <c r="TPU77" s="33" t="s">
        <v>105</v>
      </c>
      <c r="TPV77" s="66" t="s">
        <v>224</v>
      </c>
      <c r="TPW77" s="73">
        <v>11968</v>
      </c>
      <c r="TPX77" s="74" t="s">
        <v>243</v>
      </c>
      <c r="TPY77" s="75">
        <v>89</v>
      </c>
      <c r="TPZ77" s="66" t="s">
        <v>256</v>
      </c>
      <c r="TQA77" s="66" t="s">
        <v>220</v>
      </c>
      <c r="TQB77" s="66" t="s">
        <v>100</v>
      </c>
      <c r="TQC77" s="33" t="s">
        <v>105</v>
      </c>
      <c r="TQD77" s="66" t="s">
        <v>224</v>
      </c>
      <c r="TQE77" s="73">
        <v>11968</v>
      </c>
      <c r="TQF77" s="74" t="s">
        <v>243</v>
      </c>
      <c r="TQG77" s="75">
        <v>89</v>
      </c>
      <c r="TQH77" s="66" t="s">
        <v>256</v>
      </c>
      <c r="TQI77" s="66" t="s">
        <v>220</v>
      </c>
      <c r="TQJ77" s="66" t="s">
        <v>100</v>
      </c>
      <c r="TQK77" s="33" t="s">
        <v>105</v>
      </c>
      <c r="TQL77" s="66" t="s">
        <v>224</v>
      </c>
      <c r="TQM77" s="73">
        <v>11968</v>
      </c>
      <c r="TQN77" s="74" t="s">
        <v>243</v>
      </c>
      <c r="TQO77" s="75">
        <v>89</v>
      </c>
      <c r="TQP77" s="66" t="s">
        <v>256</v>
      </c>
      <c r="TQQ77" s="66" t="s">
        <v>220</v>
      </c>
      <c r="TQR77" s="66" t="s">
        <v>100</v>
      </c>
      <c r="TQS77" s="33" t="s">
        <v>105</v>
      </c>
      <c r="TQT77" s="66" t="s">
        <v>224</v>
      </c>
      <c r="TQU77" s="73">
        <v>11968</v>
      </c>
      <c r="TQV77" s="74" t="s">
        <v>243</v>
      </c>
      <c r="TQW77" s="75">
        <v>89</v>
      </c>
      <c r="TQX77" s="66" t="s">
        <v>256</v>
      </c>
      <c r="TQY77" s="66" t="s">
        <v>220</v>
      </c>
      <c r="TQZ77" s="66" t="s">
        <v>100</v>
      </c>
      <c r="TRA77" s="33" t="s">
        <v>105</v>
      </c>
      <c r="TRB77" s="66" t="s">
        <v>224</v>
      </c>
      <c r="TRC77" s="73">
        <v>11968</v>
      </c>
      <c r="TRD77" s="74" t="s">
        <v>243</v>
      </c>
      <c r="TRE77" s="75">
        <v>89</v>
      </c>
      <c r="TRF77" s="66" t="s">
        <v>256</v>
      </c>
      <c r="TRG77" s="66" t="s">
        <v>220</v>
      </c>
      <c r="TRH77" s="66" t="s">
        <v>100</v>
      </c>
      <c r="TRI77" s="33" t="s">
        <v>105</v>
      </c>
      <c r="TRJ77" s="66" t="s">
        <v>224</v>
      </c>
      <c r="TRK77" s="73">
        <v>11968</v>
      </c>
      <c r="TRL77" s="74" t="s">
        <v>243</v>
      </c>
      <c r="TRM77" s="75">
        <v>89</v>
      </c>
      <c r="TRN77" s="66" t="s">
        <v>256</v>
      </c>
      <c r="TRO77" s="66" t="s">
        <v>220</v>
      </c>
      <c r="TRP77" s="66" t="s">
        <v>100</v>
      </c>
      <c r="TRQ77" s="33" t="s">
        <v>105</v>
      </c>
      <c r="TRR77" s="66" t="s">
        <v>224</v>
      </c>
      <c r="TRS77" s="73">
        <v>11968</v>
      </c>
      <c r="TRT77" s="74" t="s">
        <v>243</v>
      </c>
      <c r="TRU77" s="75">
        <v>89</v>
      </c>
      <c r="TRV77" s="66" t="s">
        <v>256</v>
      </c>
      <c r="TRW77" s="66" t="s">
        <v>220</v>
      </c>
      <c r="TRX77" s="66" t="s">
        <v>100</v>
      </c>
      <c r="TRY77" s="33" t="s">
        <v>105</v>
      </c>
      <c r="TRZ77" s="66" t="s">
        <v>224</v>
      </c>
      <c r="TSA77" s="73">
        <v>11968</v>
      </c>
      <c r="TSB77" s="74" t="s">
        <v>243</v>
      </c>
      <c r="TSC77" s="75">
        <v>89</v>
      </c>
      <c r="TSD77" s="66" t="s">
        <v>256</v>
      </c>
      <c r="TSE77" s="66" t="s">
        <v>220</v>
      </c>
      <c r="TSF77" s="66" t="s">
        <v>100</v>
      </c>
      <c r="TSG77" s="33" t="s">
        <v>105</v>
      </c>
      <c r="TSH77" s="66" t="s">
        <v>224</v>
      </c>
      <c r="TSI77" s="73">
        <v>11968</v>
      </c>
      <c r="TSJ77" s="74" t="s">
        <v>243</v>
      </c>
      <c r="TSK77" s="75">
        <v>89</v>
      </c>
      <c r="TSL77" s="66" t="s">
        <v>256</v>
      </c>
      <c r="TSM77" s="66" t="s">
        <v>220</v>
      </c>
      <c r="TSN77" s="66" t="s">
        <v>100</v>
      </c>
      <c r="TSO77" s="33" t="s">
        <v>105</v>
      </c>
      <c r="TSP77" s="66" t="s">
        <v>224</v>
      </c>
      <c r="TSQ77" s="73">
        <v>11968</v>
      </c>
      <c r="TSR77" s="74" t="s">
        <v>243</v>
      </c>
      <c r="TSS77" s="75">
        <v>89</v>
      </c>
      <c r="TST77" s="66" t="s">
        <v>256</v>
      </c>
      <c r="TSU77" s="66" t="s">
        <v>220</v>
      </c>
      <c r="TSV77" s="66" t="s">
        <v>100</v>
      </c>
      <c r="TSW77" s="33" t="s">
        <v>105</v>
      </c>
      <c r="TSX77" s="66" t="s">
        <v>224</v>
      </c>
      <c r="TSY77" s="73">
        <v>11968</v>
      </c>
      <c r="TSZ77" s="74" t="s">
        <v>243</v>
      </c>
      <c r="TTA77" s="75">
        <v>89</v>
      </c>
      <c r="TTB77" s="66" t="s">
        <v>256</v>
      </c>
      <c r="TTC77" s="66" t="s">
        <v>220</v>
      </c>
      <c r="TTD77" s="66" t="s">
        <v>100</v>
      </c>
      <c r="TTE77" s="33" t="s">
        <v>105</v>
      </c>
      <c r="TTF77" s="66" t="s">
        <v>224</v>
      </c>
      <c r="TTG77" s="73">
        <v>11968</v>
      </c>
      <c r="TTH77" s="74" t="s">
        <v>243</v>
      </c>
      <c r="TTI77" s="75">
        <v>89</v>
      </c>
      <c r="TTJ77" s="66" t="s">
        <v>256</v>
      </c>
      <c r="TTK77" s="66" t="s">
        <v>220</v>
      </c>
      <c r="TTL77" s="66" t="s">
        <v>100</v>
      </c>
      <c r="TTM77" s="33" t="s">
        <v>105</v>
      </c>
      <c r="TTN77" s="66" t="s">
        <v>224</v>
      </c>
      <c r="TTO77" s="73">
        <v>11968</v>
      </c>
      <c r="TTP77" s="74" t="s">
        <v>243</v>
      </c>
      <c r="TTQ77" s="75">
        <v>89</v>
      </c>
      <c r="TTR77" s="66" t="s">
        <v>256</v>
      </c>
      <c r="TTS77" s="66" t="s">
        <v>220</v>
      </c>
      <c r="TTT77" s="66" t="s">
        <v>100</v>
      </c>
      <c r="TTU77" s="33" t="s">
        <v>105</v>
      </c>
      <c r="TTV77" s="66" t="s">
        <v>224</v>
      </c>
      <c r="TTW77" s="73">
        <v>11968</v>
      </c>
      <c r="TTX77" s="74" t="s">
        <v>243</v>
      </c>
      <c r="TTY77" s="75">
        <v>89</v>
      </c>
      <c r="TTZ77" s="66" t="s">
        <v>256</v>
      </c>
      <c r="TUA77" s="66" t="s">
        <v>220</v>
      </c>
      <c r="TUB77" s="66" t="s">
        <v>100</v>
      </c>
      <c r="TUC77" s="33" t="s">
        <v>105</v>
      </c>
      <c r="TUD77" s="66" t="s">
        <v>224</v>
      </c>
      <c r="TUE77" s="73">
        <v>11968</v>
      </c>
      <c r="TUF77" s="74" t="s">
        <v>243</v>
      </c>
      <c r="TUG77" s="75">
        <v>89</v>
      </c>
      <c r="TUH77" s="66" t="s">
        <v>256</v>
      </c>
      <c r="TUI77" s="66" t="s">
        <v>220</v>
      </c>
      <c r="TUJ77" s="66" t="s">
        <v>100</v>
      </c>
      <c r="TUK77" s="33" t="s">
        <v>105</v>
      </c>
      <c r="TUL77" s="66" t="s">
        <v>224</v>
      </c>
      <c r="TUM77" s="73">
        <v>11968</v>
      </c>
      <c r="TUN77" s="74" t="s">
        <v>243</v>
      </c>
      <c r="TUO77" s="75">
        <v>89</v>
      </c>
      <c r="TUP77" s="66" t="s">
        <v>256</v>
      </c>
      <c r="TUQ77" s="66" t="s">
        <v>220</v>
      </c>
      <c r="TUR77" s="66" t="s">
        <v>100</v>
      </c>
      <c r="TUS77" s="33" t="s">
        <v>105</v>
      </c>
      <c r="TUT77" s="66" t="s">
        <v>224</v>
      </c>
      <c r="TUU77" s="73">
        <v>11968</v>
      </c>
      <c r="TUV77" s="74" t="s">
        <v>243</v>
      </c>
      <c r="TUW77" s="75">
        <v>89</v>
      </c>
      <c r="TUX77" s="66" t="s">
        <v>256</v>
      </c>
      <c r="TUY77" s="66" t="s">
        <v>220</v>
      </c>
      <c r="TUZ77" s="66" t="s">
        <v>100</v>
      </c>
      <c r="TVA77" s="33" t="s">
        <v>105</v>
      </c>
      <c r="TVB77" s="66" t="s">
        <v>224</v>
      </c>
      <c r="TVC77" s="73">
        <v>11968</v>
      </c>
      <c r="TVD77" s="74" t="s">
        <v>243</v>
      </c>
      <c r="TVE77" s="75">
        <v>89</v>
      </c>
      <c r="TVF77" s="66" t="s">
        <v>256</v>
      </c>
      <c r="TVG77" s="66" t="s">
        <v>220</v>
      </c>
      <c r="TVH77" s="66" t="s">
        <v>100</v>
      </c>
      <c r="TVI77" s="33" t="s">
        <v>105</v>
      </c>
      <c r="TVJ77" s="66" t="s">
        <v>224</v>
      </c>
      <c r="TVK77" s="73">
        <v>11968</v>
      </c>
      <c r="TVL77" s="74" t="s">
        <v>243</v>
      </c>
      <c r="TVM77" s="75">
        <v>89</v>
      </c>
      <c r="TVN77" s="66" t="s">
        <v>256</v>
      </c>
      <c r="TVO77" s="66" t="s">
        <v>220</v>
      </c>
      <c r="TVP77" s="66" t="s">
        <v>100</v>
      </c>
      <c r="TVQ77" s="33" t="s">
        <v>105</v>
      </c>
      <c r="TVR77" s="66" t="s">
        <v>224</v>
      </c>
      <c r="TVS77" s="73">
        <v>11968</v>
      </c>
      <c r="TVT77" s="74" t="s">
        <v>243</v>
      </c>
      <c r="TVU77" s="75">
        <v>89</v>
      </c>
      <c r="TVV77" s="66" t="s">
        <v>256</v>
      </c>
      <c r="TVW77" s="66" t="s">
        <v>220</v>
      </c>
      <c r="TVX77" s="66" t="s">
        <v>100</v>
      </c>
      <c r="TVY77" s="33" t="s">
        <v>105</v>
      </c>
      <c r="TVZ77" s="66" t="s">
        <v>224</v>
      </c>
      <c r="TWA77" s="73">
        <v>11968</v>
      </c>
      <c r="TWB77" s="74" t="s">
        <v>243</v>
      </c>
      <c r="TWC77" s="75">
        <v>89</v>
      </c>
      <c r="TWD77" s="66" t="s">
        <v>256</v>
      </c>
      <c r="TWE77" s="66" t="s">
        <v>220</v>
      </c>
      <c r="TWF77" s="66" t="s">
        <v>100</v>
      </c>
      <c r="TWG77" s="33" t="s">
        <v>105</v>
      </c>
      <c r="TWH77" s="66" t="s">
        <v>224</v>
      </c>
      <c r="TWI77" s="73">
        <v>11968</v>
      </c>
      <c r="TWJ77" s="74" t="s">
        <v>243</v>
      </c>
      <c r="TWK77" s="75">
        <v>89</v>
      </c>
      <c r="TWL77" s="66" t="s">
        <v>256</v>
      </c>
      <c r="TWM77" s="66" t="s">
        <v>220</v>
      </c>
      <c r="TWN77" s="66" t="s">
        <v>100</v>
      </c>
      <c r="TWO77" s="33" t="s">
        <v>105</v>
      </c>
      <c r="TWP77" s="66" t="s">
        <v>224</v>
      </c>
      <c r="TWQ77" s="73">
        <v>11968</v>
      </c>
      <c r="TWR77" s="74" t="s">
        <v>243</v>
      </c>
      <c r="TWS77" s="75">
        <v>89</v>
      </c>
      <c r="TWT77" s="66" t="s">
        <v>256</v>
      </c>
      <c r="TWU77" s="66" t="s">
        <v>220</v>
      </c>
      <c r="TWV77" s="66" t="s">
        <v>100</v>
      </c>
      <c r="TWW77" s="33" t="s">
        <v>105</v>
      </c>
      <c r="TWX77" s="66" t="s">
        <v>224</v>
      </c>
      <c r="TWY77" s="73">
        <v>11968</v>
      </c>
      <c r="TWZ77" s="74" t="s">
        <v>243</v>
      </c>
      <c r="TXA77" s="75">
        <v>89</v>
      </c>
      <c r="TXB77" s="66" t="s">
        <v>256</v>
      </c>
      <c r="TXC77" s="66" t="s">
        <v>220</v>
      </c>
      <c r="TXD77" s="66" t="s">
        <v>100</v>
      </c>
      <c r="TXE77" s="33" t="s">
        <v>105</v>
      </c>
      <c r="TXF77" s="66" t="s">
        <v>224</v>
      </c>
      <c r="TXG77" s="73">
        <v>11968</v>
      </c>
      <c r="TXH77" s="74" t="s">
        <v>243</v>
      </c>
      <c r="TXI77" s="75">
        <v>89</v>
      </c>
      <c r="TXJ77" s="66" t="s">
        <v>256</v>
      </c>
      <c r="TXK77" s="66" t="s">
        <v>220</v>
      </c>
      <c r="TXL77" s="66" t="s">
        <v>100</v>
      </c>
      <c r="TXM77" s="33" t="s">
        <v>105</v>
      </c>
      <c r="TXN77" s="66" t="s">
        <v>224</v>
      </c>
      <c r="TXO77" s="73">
        <v>11968</v>
      </c>
      <c r="TXP77" s="74" t="s">
        <v>243</v>
      </c>
      <c r="TXQ77" s="75">
        <v>89</v>
      </c>
      <c r="TXR77" s="66" t="s">
        <v>256</v>
      </c>
      <c r="TXS77" s="66" t="s">
        <v>220</v>
      </c>
      <c r="TXT77" s="66" t="s">
        <v>100</v>
      </c>
      <c r="TXU77" s="33" t="s">
        <v>105</v>
      </c>
      <c r="TXV77" s="66" t="s">
        <v>224</v>
      </c>
      <c r="TXW77" s="73">
        <v>11968</v>
      </c>
      <c r="TXX77" s="74" t="s">
        <v>243</v>
      </c>
      <c r="TXY77" s="75">
        <v>89</v>
      </c>
      <c r="TXZ77" s="66" t="s">
        <v>256</v>
      </c>
      <c r="TYA77" s="66" t="s">
        <v>220</v>
      </c>
      <c r="TYB77" s="66" t="s">
        <v>100</v>
      </c>
      <c r="TYC77" s="33" t="s">
        <v>105</v>
      </c>
      <c r="TYD77" s="66" t="s">
        <v>224</v>
      </c>
      <c r="TYE77" s="73">
        <v>11968</v>
      </c>
      <c r="TYF77" s="74" t="s">
        <v>243</v>
      </c>
      <c r="TYG77" s="75">
        <v>89</v>
      </c>
      <c r="TYH77" s="66" t="s">
        <v>256</v>
      </c>
      <c r="TYI77" s="66" t="s">
        <v>220</v>
      </c>
      <c r="TYJ77" s="66" t="s">
        <v>100</v>
      </c>
      <c r="TYK77" s="33" t="s">
        <v>105</v>
      </c>
      <c r="TYL77" s="66" t="s">
        <v>224</v>
      </c>
      <c r="TYM77" s="73">
        <v>11968</v>
      </c>
      <c r="TYN77" s="74" t="s">
        <v>243</v>
      </c>
      <c r="TYO77" s="75">
        <v>89</v>
      </c>
      <c r="TYP77" s="66" t="s">
        <v>256</v>
      </c>
      <c r="TYQ77" s="66" t="s">
        <v>220</v>
      </c>
      <c r="TYR77" s="66" t="s">
        <v>100</v>
      </c>
      <c r="TYS77" s="33" t="s">
        <v>105</v>
      </c>
      <c r="TYT77" s="66" t="s">
        <v>224</v>
      </c>
      <c r="TYU77" s="73">
        <v>11968</v>
      </c>
      <c r="TYV77" s="74" t="s">
        <v>243</v>
      </c>
      <c r="TYW77" s="75">
        <v>89</v>
      </c>
      <c r="TYX77" s="66" t="s">
        <v>256</v>
      </c>
      <c r="TYY77" s="66" t="s">
        <v>220</v>
      </c>
      <c r="TYZ77" s="66" t="s">
        <v>100</v>
      </c>
      <c r="TZA77" s="33" t="s">
        <v>105</v>
      </c>
      <c r="TZB77" s="66" t="s">
        <v>224</v>
      </c>
      <c r="TZC77" s="73">
        <v>11968</v>
      </c>
      <c r="TZD77" s="74" t="s">
        <v>243</v>
      </c>
      <c r="TZE77" s="75">
        <v>89</v>
      </c>
      <c r="TZF77" s="66" t="s">
        <v>256</v>
      </c>
      <c r="TZG77" s="66" t="s">
        <v>220</v>
      </c>
      <c r="TZH77" s="66" t="s">
        <v>100</v>
      </c>
      <c r="TZI77" s="33" t="s">
        <v>105</v>
      </c>
      <c r="TZJ77" s="66" t="s">
        <v>224</v>
      </c>
      <c r="TZK77" s="73">
        <v>11968</v>
      </c>
      <c r="TZL77" s="74" t="s">
        <v>243</v>
      </c>
      <c r="TZM77" s="75">
        <v>89</v>
      </c>
      <c r="TZN77" s="66" t="s">
        <v>256</v>
      </c>
      <c r="TZO77" s="66" t="s">
        <v>220</v>
      </c>
      <c r="TZP77" s="66" t="s">
        <v>100</v>
      </c>
      <c r="TZQ77" s="33" t="s">
        <v>105</v>
      </c>
      <c r="TZR77" s="66" t="s">
        <v>224</v>
      </c>
      <c r="TZS77" s="73">
        <v>11968</v>
      </c>
      <c r="TZT77" s="74" t="s">
        <v>243</v>
      </c>
      <c r="TZU77" s="75">
        <v>89</v>
      </c>
      <c r="TZV77" s="66" t="s">
        <v>256</v>
      </c>
      <c r="TZW77" s="66" t="s">
        <v>220</v>
      </c>
      <c r="TZX77" s="66" t="s">
        <v>100</v>
      </c>
      <c r="TZY77" s="33" t="s">
        <v>105</v>
      </c>
      <c r="TZZ77" s="66" t="s">
        <v>224</v>
      </c>
      <c r="UAA77" s="73">
        <v>11968</v>
      </c>
      <c r="UAB77" s="74" t="s">
        <v>243</v>
      </c>
      <c r="UAC77" s="75">
        <v>89</v>
      </c>
      <c r="UAD77" s="66" t="s">
        <v>256</v>
      </c>
      <c r="UAE77" s="66" t="s">
        <v>220</v>
      </c>
      <c r="UAF77" s="66" t="s">
        <v>100</v>
      </c>
      <c r="UAG77" s="33" t="s">
        <v>105</v>
      </c>
      <c r="UAH77" s="66" t="s">
        <v>224</v>
      </c>
      <c r="UAI77" s="73">
        <v>11968</v>
      </c>
      <c r="UAJ77" s="74" t="s">
        <v>243</v>
      </c>
      <c r="UAK77" s="75">
        <v>89</v>
      </c>
      <c r="UAL77" s="66" t="s">
        <v>256</v>
      </c>
      <c r="UAM77" s="66" t="s">
        <v>220</v>
      </c>
      <c r="UAN77" s="66" t="s">
        <v>100</v>
      </c>
      <c r="UAO77" s="33" t="s">
        <v>105</v>
      </c>
      <c r="UAP77" s="66" t="s">
        <v>224</v>
      </c>
      <c r="UAQ77" s="73">
        <v>11968</v>
      </c>
      <c r="UAR77" s="74" t="s">
        <v>243</v>
      </c>
      <c r="UAS77" s="75">
        <v>89</v>
      </c>
      <c r="UAT77" s="66" t="s">
        <v>256</v>
      </c>
      <c r="UAU77" s="66" t="s">
        <v>220</v>
      </c>
      <c r="UAV77" s="66" t="s">
        <v>100</v>
      </c>
      <c r="UAW77" s="33" t="s">
        <v>105</v>
      </c>
      <c r="UAX77" s="66" t="s">
        <v>224</v>
      </c>
      <c r="UAY77" s="73">
        <v>11968</v>
      </c>
      <c r="UAZ77" s="74" t="s">
        <v>243</v>
      </c>
      <c r="UBA77" s="75">
        <v>89</v>
      </c>
      <c r="UBB77" s="66" t="s">
        <v>256</v>
      </c>
      <c r="UBC77" s="66" t="s">
        <v>220</v>
      </c>
      <c r="UBD77" s="66" t="s">
        <v>100</v>
      </c>
      <c r="UBE77" s="33" t="s">
        <v>105</v>
      </c>
      <c r="UBF77" s="66" t="s">
        <v>224</v>
      </c>
      <c r="UBG77" s="73">
        <v>11968</v>
      </c>
      <c r="UBH77" s="74" t="s">
        <v>243</v>
      </c>
      <c r="UBI77" s="75">
        <v>89</v>
      </c>
      <c r="UBJ77" s="66" t="s">
        <v>256</v>
      </c>
      <c r="UBK77" s="66" t="s">
        <v>220</v>
      </c>
      <c r="UBL77" s="66" t="s">
        <v>100</v>
      </c>
      <c r="UBM77" s="33" t="s">
        <v>105</v>
      </c>
      <c r="UBN77" s="66" t="s">
        <v>224</v>
      </c>
      <c r="UBO77" s="73">
        <v>11968</v>
      </c>
      <c r="UBP77" s="74" t="s">
        <v>243</v>
      </c>
      <c r="UBQ77" s="75">
        <v>89</v>
      </c>
      <c r="UBR77" s="66" t="s">
        <v>256</v>
      </c>
      <c r="UBS77" s="66" t="s">
        <v>220</v>
      </c>
      <c r="UBT77" s="66" t="s">
        <v>100</v>
      </c>
      <c r="UBU77" s="33" t="s">
        <v>105</v>
      </c>
      <c r="UBV77" s="66" t="s">
        <v>224</v>
      </c>
      <c r="UBW77" s="73">
        <v>11968</v>
      </c>
      <c r="UBX77" s="74" t="s">
        <v>243</v>
      </c>
      <c r="UBY77" s="75">
        <v>89</v>
      </c>
      <c r="UBZ77" s="66" t="s">
        <v>256</v>
      </c>
      <c r="UCA77" s="66" t="s">
        <v>220</v>
      </c>
      <c r="UCB77" s="66" t="s">
        <v>100</v>
      </c>
      <c r="UCC77" s="33" t="s">
        <v>105</v>
      </c>
      <c r="UCD77" s="66" t="s">
        <v>224</v>
      </c>
      <c r="UCE77" s="73">
        <v>11968</v>
      </c>
      <c r="UCF77" s="74" t="s">
        <v>243</v>
      </c>
      <c r="UCG77" s="75">
        <v>89</v>
      </c>
      <c r="UCH77" s="66" t="s">
        <v>256</v>
      </c>
      <c r="UCI77" s="66" t="s">
        <v>220</v>
      </c>
      <c r="UCJ77" s="66" t="s">
        <v>100</v>
      </c>
      <c r="UCK77" s="33" t="s">
        <v>105</v>
      </c>
      <c r="UCL77" s="66" t="s">
        <v>224</v>
      </c>
      <c r="UCM77" s="73">
        <v>11968</v>
      </c>
      <c r="UCN77" s="74" t="s">
        <v>243</v>
      </c>
      <c r="UCO77" s="75">
        <v>89</v>
      </c>
      <c r="UCP77" s="66" t="s">
        <v>256</v>
      </c>
      <c r="UCQ77" s="66" t="s">
        <v>220</v>
      </c>
      <c r="UCR77" s="66" t="s">
        <v>100</v>
      </c>
      <c r="UCS77" s="33" t="s">
        <v>105</v>
      </c>
      <c r="UCT77" s="66" t="s">
        <v>224</v>
      </c>
      <c r="UCU77" s="73">
        <v>11968</v>
      </c>
      <c r="UCV77" s="74" t="s">
        <v>243</v>
      </c>
      <c r="UCW77" s="75">
        <v>89</v>
      </c>
      <c r="UCX77" s="66" t="s">
        <v>256</v>
      </c>
      <c r="UCY77" s="66" t="s">
        <v>220</v>
      </c>
      <c r="UCZ77" s="66" t="s">
        <v>100</v>
      </c>
      <c r="UDA77" s="33" t="s">
        <v>105</v>
      </c>
      <c r="UDB77" s="66" t="s">
        <v>224</v>
      </c>
      <c r="UDC77" s="73">
        <v>11968</v>
      </c>
      <c r="UDD77" s="74" t="s">
        <v>243</v>
      </c>
      <c r="UDE77" s="75">
        <v>89</v>
      </c>
      <c r="UDF77" s="66" t="s">
        <v>256</v>
      </c>
      <c r="UDG77" s="66" t="s">
        <v>220</v>
      </c>
      <c r="UDH77" s="66" t="s">
        <v>100</v>
      </c>
      <c r="UDI77" s="33" t="s">
        <v>105</v>
      </c>
      <c r="UDJ77" s="66" t="s">
        <v>224</v>
      </c>
      <c r="UDK77" s="73">
        <v>11968</v>
      </c>
      <c r="UDL77" s="74" t="s">
        <v>243</v>
      </c>
      <c r="UDM77" s="75">
        <v>89</v>
      </c>
      <c r="UDN77" s="66" t="s">
        <v>256</v>
      </c>
      <c r="UDO77" s="66" t="s">
        <v>220</v>
      </c>
      <c r="UDP77" s="66" t="s">
        <v>100</v>
      </c>
      <c r="UDQ77" s="33" t="s">
        <v>105</v>
      </c>
      <c r="UDR77" s="66" t="s">
        <v>224</v>
      </c>
      <c r="UDS77" s="73">
        <v>11968</v>
      </c>
      <c r="UDT77" s="74" t="s">
        <v>243</v>
      </c>
      <c r="UDU77" s="75">
        <v>89</v>
      </c>
      <c r="UDV77" s="66" t="s">
        <v>256</v>
      </c>
      <c r="UDW77" s="66" t="s">
        <v>220</v>
      </c>
      <c r="UDX77" s="66" t="s">
        <v>100</v>
      </c>
      <c r="UDY77" s="33" t="s">
        <v>105</v>
      </c>
      <c r="UDZ77" s="66" t="s">
        <v>224</v>
      </c>
      <c r="UEA77" s="73">
        <v>11968</v>
      </c>
      <c r="UEB77" s="74" t="s">
        <v>243</v>
      </c>
      <c r="UEC77" s="75">
        <v>89</v>
      </c>
      <c r="UED77" s="66" t="s">
        <v>256</v>
      </c>
      <c r="UEE77" s="66" t="s">
        <v>220</v>
      </c>
      <c r="UEF77" s="66" t="s">
        <v>100</v>
      </c>
      <c r="UEG77" s="33" t="s">
        <v>105</v>
      </c>
      <c r="UEH77" s="66" t="s">
        <v>224</v>
      </c>
      <c r="UEI77" s="73">
        <v>11968</v>
      </c>
      <c r="UEJ77" s="74" t="s">
        <v>243</v>
      </c>
      <c r="UEK77" s="75">
        <v>89</v>
      </c>
      <c r="UEL77" s="66" t="s">
        <v>256</v>
      </c>
      <c r="UEM77" s="66" t="s">
        <v>220</v>
      </c>
      <c r="UEN77" s="66" t="s">
        <v>100</v>
      </c>
      <c r="UEO77" s="33" t="s">
        <v>105</v>
      </c>
      <c r="UEP77" s="66" t="s">
        <v>224</v>
      </c>
      <c r="UEQ77" s="73">
        <v>11968</v>
      </c>
      <c r="UER77" s="74" t="s">
        <v>243</v>
      </c>
      <c r="UES77" s="75">
        <v>89</v>
      </c>
      <c r="UET77" s="66" t="s">
        <v>256</v>
      </c>
      <c r="UEU77" s="66" t="s">
        <v>220</v>
      </c>
      <c r="UEV77" s="66" t="s">
        <v>100</v>
      </c>
      <c r="UEW77" s="33" t="s">
        <v>105</v>
      </c>
      <c r="UEX77" s="66" t="s">
        <v>224</v>
      </c>
      <c r="UEY77" s="73">
        <v>11968</v>
      </c>
      <c r="UEZ77" s="74" t="s">
        <v>243</v>
      </c>
      <c r="UFA77" s="75">
        <v>89</v>
      </c>
      <c r="UFB77" s="66" t="s">
        <v>256</v>
      </c>
      <c r="UFC77" s="66" t="s">
        <v>220</v>
      </c>
      <c r="UFD77" s="66" t="s">
        <v>100</v>
      </c>
      <c r="UFE77" s="33" t="s">
        <v>105</v>
      </c>
      <c r="UFF77" s="66" t="s">
        <v>224</v>
      </c>
      <c r="UFG77" s="73">
        <v>11968</v>
      </c>
      <c r="UFH77" s="74" t="s">
        <v>243</v>
      </c>
      <c r="UFI77" s="75">
        <v>89</v>
      </c>
      <c r="UFJ77" s="66" t="s">
        <v>256</v>
      </c>
      <c r="UFK77" s="66" t="s">
        <v>220</v>
      </c>
      <c r="UFL77" s="66" t="s">
        <v>100</v>
      </c>
      <c r="UFM77" s="33" t="s">
        <v>105</v>
      </c>
      <c r="UFN77" s="66" t="s">
        <v>224</v>
      </c>
      <c r="UFO77" s="73">
        <v>11968</v>
      </c>
      <c r="UFP77" s="74" t="s">
        <v>243</v>
      </c>
      <c r="UFQ77" s="75">
        <v>89</v>
      </c>
      <c r="UFR77" s="66" t="s">
        <v>256</v>
      </c>
      <c r="UFS77" s="66" t="s">
        <v>220</v>
      </c>
      <c r="UFT77" s="66" t="s">
        <v>100</v>
      </c>
      <c r="UFU77" s="33" t="s">
        <v>105</v>
      </c>
      <c r="UFV77" s="66" t="s">
        <v>224</v>
      </c>
      <c r="UFW77" s="73">
        <v>11968</v>
      </c>
      <c r="UFX77" s="74" t="s">
        <v>243</v>
      </c>
      <c r="UFY77" s="75">
        <v>89</v>
      </c>
      <c r="UFZ77" s="66" t="s">
        <v>256</v>
      </c>
      <c r="UGA77" s="66" t="s">
        <v>220</v>
      </c>
      <c r="UGB77" s="66" t="s">
        <v>100</v>
      </c>
      <c r="UGC77" s="33" t="s">
        <v>105</v>
      </c>
      <c r="UGD77" s="66" t="s">
        <v>224</v>
      </c>
      <c r="UGE77" s="73">
        <v>11968</v>
      </c>
      <c r="UGF77" s="74" t="s">
        <v>243</v>
      </c>
      <c r="UGG77" s="75">
        <v>89</v>
      </c>
      <c r="UGH77" s="66" t="s">
        <v>256</v>
      </c>
      <c r="UGI77" s="66" t="s">
        <v>220</v>
      </c>
      <c r="UGJ77" s="66" t="s">
        <v>100</v>
      </c>
      <c r="UGK77" s="33" t="s">
        <v>105</v>
      </c>
      <c r="UGL77" s="66" t="s">
        <v>224</v>
      </c>
      <c r="UGM77" s="73">
        <v>11968</v>
      </c>
      <c r="UGN77" s="74" t="s">
        <v>243</v>
      </c>
      <c r="UGO77" s="75">
        <v>89</v>
      </c>
      <c r="UGP77" s="66" t="s">
        <v>256</v>
      </c>
      <c r="UGQ77" s="66" t="s">
        <v>220</v>
      </c>
      <c r="UGR77" s="66" t="s">
        <v>100</v>
      </c>
      <c r="UGS77" s="33" t="s">
        <v>105</v>
      </c>
      <c r="UGT77" s="66" t="s">
        <v>224</v>
      </c>
      <c r="UGU77" s="73">
        <v>11968</v>
      </c>
      <c r="UGV77" s="74" t="s">
        <v>243</v>
      </c>
      <c r="UGW77" s="75">
        <v>89</v>
      </c>
      <c r="UGX77" s="66" t="s">
        <v>256</v>
      </c>
      <c r="UGY77" s="66" t="s">
        <v>220</v>
      </c>
      <c r="UGZ77" s="66" t="s">
        <v>100</v>
      </c>
      <c r="UHA77" s="33" t="s">
        <v>105</v>
      </c>
      <c r="UHB77" s="66" t="s">
        <v>224</v>
      </c>
      <c r="UHC77" s="73">
        <v>11968</v>
      </c>
      <c r="UHD77" s="74" t="s">
        <v>243</v>
      </c>
      <c r="UHE77" s="75">
        <v>89</v>
      </c>
      <c r="UHF77" s="66" t="s">
        <v>256</v>
      </c>
      <c r="UHG77" s="66" t="s">
        <v>220</v>
      </c>
      <c r="UHH77" s="66" t="s">
        <v>100</v>
      </c>
      <c r="UHI77" s="33" t="s">
        <v>105</v>
      </c>
      <c r="UHJ77" s="66" t="s">
        <v>224</v>
      </c>
      <c r="UHK77" s="73">
        <v>11968</v>
      </c>
      <c r="UHL77" s="74" t="s">
        <v>243</v>
      </c>
      <c r="UHM77" s="75">
        <v>89</v>
      </c>
      <c r="UHN77" s="66" t="s">
        <v>256</v>
      </c>
      <c r="UHO77" s="66" t="s">
        <v>220</v>
      </c>
      <c r="UHP77" s="66" t="s">
        <v>100</v>
      </c>
      <c r="UHQ77" s="33" t="s">
        <v>105</v>
      </c>
      <c r="UHR77" s="66" t="s">
        <v>224</v>
      </c>
      <c r="UHS77" s="73">
        <v>11968</v>
      </c>
      <c r="UHT77" s="74" t="s">
        <v>243</v>
      </c>
      <c r="UHU77" s="75">
        <v>89</v>
      </c>
      <c r="UHV77" s="66" t="s">
        <v>256</v>
      </c>
      <c r="UHW77" s="66" t="s">
        <v>220</v>
      </c>
      <c r="UHX77" s="66" t="s">
        <v>100</v>
      </c>
      <c r="UHY77" s="33" t="s">
        <v>105</v>
      </c>
      <c r="UHZ77" s="66" t="s">
        <v>224</v>
      </c>
      <c r="UIA77" s="73">
        <v>11968</v>
      </c>
      <c r="UIB77" s="74" t="s">
        <v>243</v>
      </c>
      <c r="UIC77" s="75">
        <v>89</v>
      </c>
      <c r="UID77" s="66" t="s">
        <v>256</v>
      </c>
      <c r="UIE77" s="66" t="s">
        <v>220</v>
      </c>
      <c r="UIF77" s="66" t="s">
        <v>100</v>
      </c>
      <c r="UIG77" s="33" t="s">
        <v>105</v>
      </c>
      <c r="UIH77" s="66" t="s">
        <v>224</v>
      </c>
      <c r="UII77" s="73">
        <v>11968</v>
      </c>
      <c r="UIJ77" s="74" t="s">
        <v>243</v>
      </c>
      <c r="UIK77" s="75">
        <v>89</v>
      </c>
      <c r="UIL77" s="66" t="s">
        <v>256</v>
      </c>
      <c r="UIM77" s="66" t="s">
        <v>220</v>
      </c>
      <c r="UIN77" s="66" t="s">
        <v>100</v>
      </c>
      <c r="UIO77" s="33" t="s">
        <v>105</v>
      </c>
      <c r="UIP77" s="66" t="s">
        <v>224</v>
      </c>
      <c r="UIQ77" s="73">
        <v>11968</v>
      </c>
      <c r="UIR77" s="74" t="s">
        <v>243</v>
      </c>
      <c r="UIS77" s="75">
        <v>89</v>
      </c>
      <c r="UIT77" s="66" t="s">
        <v>256</v>
      </c>
      <c r="UIU77" s="66" t="s">
        <v>220</v>
      </c>
      <c r="UIV77" s="66" t="s">
        <v>100</v>
      </c>
      <c r="UIW77" s="33" t="s">
        <v>105</v>
      </c>
      <c r="UIX77" s="66" t="s">
        <v>224</v>
      </c>
      <c r="UIY77" s="73">
        <v>11968</v>
      </c>
      <c r="UIZ77" s="74" t="s">
        <v>243</v>
      </c>
      <c r="UJA77" s="75">
        <v>89</v>
      </c>
      <c r="UJB77" s="66" t="s">
        <v>256</v>
      </c>
      <c r="UJC77" s="66" t="s">
        <v>220</v>
      </c>
      <c r="UJD77" s="66" t="s">
        <v>100</v>
      </c>
      <c r="UJE77" s="33" t="s">
        <v>105</v>
      </c>
      <c r="UJF77" s="66" t="s">
        <v>224</v>
      </c>
      <c r="UJG77" s="73">
        <v>11968</v>
      </c>
      <c r="UJH77" s="74" t="s">
        <v>243</v>
      </c>
      <c r="UJI77" s="75">
        <v>89</v>
      </c>
      <c r="UJJ77" s="66" t="s">
        <v>256</v>
      </c>
      <c r="UJK77" s="66" t="s">
        <v>220</v>
      </c>
      <c r="UJL77" s="66" t="s">
        <v>100</v>
      </c>
      <c r="UJM77" s="33" t="s">
        <v>105</v>
      </c>
      <c r="UJN77" s="66" t="s">
        <v>224</v>
      </c>
      <c r="UJO77" s="73">
        <v>11968</v>
      </c>
      <c r="UJP77" s="74" t="s">
        <v>243</v>
      </c>
      <c r="UJQ77" s="75">
        <v>89</v>
      </c>
      <c r="UJR77" s="66" t="s">
        <v>256</v>
      </c>
      <c r="UJS77" s="66" t="s">
        <v>220</v>
      </c>
      <c r="UJT77" s="66" t="s">
        <v>100</v>
      </c>
      <c r="UJU77" s="33" t="s">
        <v>105</v>
      </c>
      <c r="UJV77" s="66" t="s">
        <v>224</v>
      </c>
      <c r="UJW77" s="73">
        <v>11968</v>
      </c>
      <c r="UJX77" s="74" t="s">
        <v>243</v>
      </c>
      <c r="UJY77" s="75">
        <v>89</v>
      </c>
      <c r="UJZ77" s="66" t="s">
        <v>256</v>
      </c>
      <c r="UKA77" s="66" t="s">
        <v>220</v>
      </c>
      <c r="UKB77" s="66" t="s">
        <v>100</v>
      </c>
      <c r="UKC77" s="33" t="s">
        <v>105</v>
      </c>
      <c r="UKD77" s="66" t="s">
        <v>224</v>
      </c>
      <c r="UKE77" s="73">
        <v>11968</v>
      </c>
      <c r="UKF77" s="74" t="s">
        <v>243</v>
      </c>
      <c r="UKG77" s="75">
        <v>89</v>
      </c>
      <c r="UKH77" s="66" t="s">
        <v>256</v>
      </c>
      <c r="UKI77" s="66" t="s">
        <v>220</v>
      </c>
      <c r="UKJ77" s="66" t="s">
        <v>100</v>
      </c>
      <c r="UKK77" s="33" t="s">
        <v>105</v>
      </c>
      <c r="UKL77" s="66" t="s">
        <v>224</v>
      </c>
      <c r="UKM77" s="73">
        <v>11968</v>
      </c>
      <c r="UKN77" s="74" t="s">
        <v>243</v>
      </c>
      <c r="UKO77" s="75">
        <v>89</v>
      </c>
      <c r="UKP77" s="66" t="s">
        <v>256</v>
      </c>
      <c r="UKQ77" s="66" t="s">
        <v>220</v>
      </c>
      <c r="UKR77" s="66" t="s">
        <v>100</v>
      </c>
      <c r="UKS77" s="33" t="s">
        <v>105</v>
      </c>
      <c r="UKT77" s="66" t="s">
        <v>224</v>
      </c>
      <c r="UKU77" s="73">
        <v>11968</v>
      </c>
      <c r="UKV77" s="74" t="s">
        <v>243</v>
      </c>
      <c r="UKW77" s="75">
        <v>89</v>
      </c>
      <c r="UKX77" s="66" t="s">
        <v>256</v>
      </c>
      <c r="UKY77" s="66" t="s">
        <v>220</v>
      </c>
      <c r="UKZ77" s="66" t="s">
        <v>100</v>
      </c>
      <c r="ULA77" s="33" t="s">
        <v>105</v>
      </c>
      <c r="ULB77" s="66" t="s">
        <v>224</v>
      </c>
      <c r="ULC77" s="73">
        <v>11968</v>
      </c>
      <c r="ULD77" s="74" t="s">
        <v>243</v>
      </c>
      <c r="ULE77" s="75">
        <v>89</v>
      </c>
      <c r="ULF77" s="66" t="s">
        <v>256</v>
      </c>
      <c r="ULG77" s="66" t="s">
        <v>220</v>
      </c>
      <c r="ULH77" s="66" t="s">
        <v>100</v>
      </c>
      <c r="ULI77" s="33" t="s">
        <v>105</v>
      </c>
      <c r="ULJ77" s="66" t="s">
        <v>224</v>
      </c>
      <c r="ULK77" s="73">
        <v>11968</v>
      </c>
      <c r="ULL77" s="74" t="s">
        <v>243</v>
      </c>
      <c r="ULM77" s="75">
        <v>89</v>
      </c>
      <c r="ULN77" s="66" t="s">
        <v>256</v>
      </c>
      <c r="ULO77" s="66" t="s">
        <v>220</v>
      </c>
      <c r="ULP77" s="66" t="s">
        <v>100</v>
      </c>
      <c r="ULQ77" s="33" t="s">
        <v>105</v>
      </c>
      <c r="ULR77" s="66" t="s">
        <v>224</v>
      </c>
      <c r="ULS77" s="73">
        <v>11968</v>
      </c>
      <c r="ULT77" s="74" t="s">
        <v>243</v>
      </c>
      <c r="ULU77" s="75">
        <v>89</v>
      </c>
      <c r="ULV77" s="66" t="s">
        <v>256</v>
      </c>
      <c r="ULW77" s="66" t="s">
        <v>220</v>
      </c>
      <c r="ULX77" s="66" t="s">
        <v>100</v>
      </c>
      <c r="ULY77" s="33" t="s">
        <v>105</v>
      </c>
      <c r="ULZ77" s="66" t="s">
        <v>224</v>
      </c>
      <c r="UMA77" s="73">
        <v>11968</v>
      </c>
      <c r="UMB77" s="74" t="s">
        <v>243</v>
      </c>
      <c r="UMC77" s="75">
        <v>89</v>
      </c>
      <c r="UMD77" s="66" t="s">
        <v>256</v>
      </c>
      <c r="UME77" s="66" t="s">
        <v>220</v>
      </c>
      <c r="UMF77" s="66" t="s">
        <v>100</v>
      </c>
      <c r="UMG77" s="33" t="s">
        <v>105</v>
      </c>
      <c r="UMH77" s="66" t="s">
        <v>224</v>
      </c>
      <c r="UMI77" s="73">
        <v>11968</v>
      </c>
      <c r="UMJ77" s="74" t="s">
        <v>243</v>
      </c>
      <c r="UMK77" s="75">
        <v>89</v>
      </c>
      <c r="UML77" s="66" t="s">
        <v>256</v>
      </c>
      <c r="UMM77" s="66" t="s">
        <v>220</v>
      </c>
      <c r="UMN77" s="66" t="s">
        <v>100</v>
      </c>
      <c r="UMO77" s="33" t="s">
        <v>105</v>
      </c>
      <c r="UMP77" s="66" t="s">
        <v>224</v>
      </c>
      <c r="UMQ77" s="73">
        <v>11968</v>
      </c>
      <c r="UMR77" s="74" t="s">
        <v>243</v>
      </c>
      <c r="UMS77" s="75">
        <v>89</v>
      </c>
      <c r="UMT77" s="66" t="s">
        <v>256</v>
      </c>
      <c r="UMU77" s="66" t="s">
        <v>220</v>
      </c>
      <c r="UMV77" s="66" t="s">
        <v>100</v>
      </c>
      <c r="UMW77" s="33" t="s">
        <v>105</v>
      </c>
      <c r="UMX77" s="66" t="s">
        <v>224</v>
      </c>
      <c r="UMY77" s="73">
        <v>11968</v>
      </c>
      <c r="UMZ77" s="74" t="s">
        <v>243</v>
      </c>
      <c r="UNA77" s="75">
        <v>89</v>
      </c>
      <c r="UNB77" s="66" t="s">
        <v>256</v>
      </c>
      <c r="UNC77" s="66" t="s">
        <v>220</v>
      </c>
      <c r="UND77" s="66" t="s">
        <v>100</v>
      </c>
      <c r="UNE77" s="33" t="s">
        <v>105</v>
      </c>
      <c r="UNF77" s="66" t="s">
        <v>224</v>
      </c>
      <c r="UNG77" s="73">
        <v>11968</v>
      </c>
      <c r="UNH77" s="74" t="s">
        <v>243</v>
      </c>
      <c r="UNI77" s="75">
        <v>89</v>
      </c>
      <c r="UNJ77" s="66" t="s">
        <v>256</v>
      </c>
      <c r="UNK77" s="66" t="s">
        <v>220</v>
      </c>
      <c r="UNL77" s="66" t="s">
        <v>100</v>
      </c>
      <c r="UNM77" s="33" t="s">
        <v>105</v>
      </c>
      <c r="UNN77" s="66" t="s">
        <v>224</v>
      </c>
      <c r="UNO77" s="73">
        <v>11968</v>
      </c>
      <c r="UNP77" s="74" t="s">
        <v>243</v>
      </c>
      <c r="UNQ77" s="75">
        <v>89</v>
      </c>
      <c r="UNR77" s="66" t="s">
        <v>256</v>
      </c>
      <c r="UNS77" s="66" t="s">
        <v>220</v>
      </c>
      <c r="UNT77" s="66" t="s">
        <v>100</v>
      </c>
      <c r="UNU77" s="33" t="s">
        <v>105</v>
      </c>
      <c r="UNV77" s="66" t="s">
        <v>224</v>
      </c>
      <c r="UNW77" s="73">
        <v>11968</v>
      </c>
      <c r="UNX77" s="74" t="s">
        <v>243</v>
      </c>
      <c r="UNY77" s="75">
        <v>89</v>
      </c>
      <c r="UNZ77" s="66" t="s">
        <v>256</v>
      </c>
      <c r="UOA77" s="66" t="s">
        <v>220</v>
      </c>
      <c r="UOB77" s="66" t="s">
        <v>100</v>
      </c>
      <c r="UOC77" s="33" t="s">
        <v>105</v>
      </c>
      <c r="UOD77" s="66" t="s">
        <v>224</v>
      </c>
      <c r="UOE77" s="73">
        <v>11968</v>
      </c>
      <c r="UOF77" s="74" t="s">
        <v>243</v>
      </c>
      <c r="UOG77" s="75">
        <v>89</v>
      </c>
      <c r="UOH77" s="66" t="s">
        <v>256</v>
      </c>
      <c r="UOI77" s="66" t="s">
        <v>220</v>
      </c>
      <c r="UOJ77" s="66" t="s">
        <v>100</v>
      </c>
      <c r="UOK77" s="33" t="s">
        <v>105</v>
      </c>
      <c r="UOL77" s="66" t="s">
        <v>224</v>
      </c>
      <c r="UOM77" s="73">
        <v>11968</v>
      </c>
      <c r="UON77" s="74" t="s">
        <v>243</v>
      </c>
      <c r="UOO77" s="75">
        <v>89</v>
      </c>
      <c r="UOP77" s="66" t="s">
        <v>256</v>
      </c>
      <c r="UOQ77" s="66" t="s">
        <v>220</v>
      </c>
      <c r="UOR77" s="66" t="s">
        <v>100</v>
      </c>
      <c r="UOS77" s="33" t="s">
        <v>105</v>
      </c>
      <c r="UOT77" s="66" t="s">
        <v>224</v>
      </c>
      <c r="UOU77" s="73">
        <v>11968</v>
      </c>
      <c r="UOV77" s="74" t="s">
        <v>243</v>
      </c>
      <c r="UOW77" s="75">
        <v>89</v>
      </c>
      <c r="UOX77" s="66" t="s">
        <v>256</v>
      </c>
      <c r="UOY77" s="66" t="s">
        <v>220</v>
      </c>
      <c r="UOZ77" s="66" t="s">
        <v>100</v>
      </c>
      <c r="UPA77" s="33" t="s">
        <v>105</v>
      </c>
      <c r="UPB77" s="66" t="s">
        <v>224</v>
      </c>
      <c r="UPC77" s="73">
        <v>11968</v>
      </c>
      <c r="UPD77" s="74" t="s">
        <v>243</v>
      </c>
      <c r="UPE77" s="75">
        <v>89</v>
      </c>
      <c r="UPF77" s="66" t="s">
        <v>256</v>
      </c>
      <c r="UPG77" s="66" t="s">
        <v>220</v>
      </c>
      <c r="UPH77" s="66" t="s">
        <v>100</v>
      </c>
      <c r="UPI77" s="33" t="s">
        <v>105</v>
      </c>
      <c r="UPJ77" s="66" t="s">
        <v>224</v>
      </c>
      <c r="UPK77" s="73">
        <v>11968</v>
      </c>
      <c r="UPL77" s="74" t="s">
        <v>243</v>
      </c>
      <c r="UPM77" s="75">
        <v>89</v>
      </c>
      <c r="UPN77" s="66" t="s">
        <v>256</v>
      </c>
      <c r="UPO77" s="66" t="s">
        <v>220</v>
      </c>
      <c r="UPP77" s="66" t="s">
        <v>100</v>
      </c>
      <c r="UPQ77" s="33" t="s">
        <v>105</v>
      </c>
      <c r="UPR77" s="66" t="s">
        <v>224</v>
      </c>
      <c r="UPS77" s="73">
        <v>11968</v>
      </c>
      <c r="UPT77" s="74" t="s">
        <v>243</v>
      </c>
      <c r="UPU77" s="75">
        <v>89</v>
      </c>
      <c r="UPV77" s="66" t="s">
        <v>256</v>
      </c>
      <c r="UPW77" s="66" t="s">
        <v>220</v>
      </c>
      <c r="UPX77" s="66" t="s">
        <v>100</v>
      </c>
      <c r="UPY77" s="33" t="s">
        <v>105</v>
      </c>
      <c r="UPZ77" s="66" t="s">
        <v>224</v>
      </c>
      <c r="UQA77" s="73">
        <v>11968</v>
      </c>
      <c r="UQB77" s="74" t="s">
        <v>243</v>
      </c>
      <c r="UQC77" s="75">
        <v>89</v>
      </c>
      <c r="UQD77" s="66" t="s">
        <v>256</v>
      </c>
      <c r="UQE77" s="66" t="s">
        <v>220</v>
      </c>
      <c r="UQF77" s="66" t="s">
        <v>100</v>
      </c>
      <c r="UQG77" s="33" t="s">
        <v>105</v>
      </c>
      <c r="UQH77" s="66" t="s">
        <v>224</v>
      </c>
      <c r="UQI77" s="73">
        <v>11968</v>
      </c>
      <c r="UQJ77" s="74" t="s">
        <v>243</v>
      </c>
      <c r="UQK77" s="75">
        <v>89</v>
      </c>
      <c r="UQL77" s="66" t="s">
        <v>256</v>
      </c>
      <c r="UQM77" s="66" t="s">
        <v>220</v>
      </c>
      <c r="UQN77" s="66" t="s">
        <v>100</v>
      </c>
      <c r="UQO77" s="33" t="s">
        <v>105</v>
      </c>
      <c r="UQP77" s="66" t="s">
        <v>224</v>
      </c>
      <c r="UQQ77" s="73">
        <v>11968</v>
      </c>
      <c r="UQR77" s="74" t="s">
        <v>243</v>
      </c>
      <c r="UQS77" s="75">
        <v>89</v>
      </c>
      <c r="UQT77" s="66" t="s">
        <v>256</v>
      </c>
      <c r="UQU77" s="66" t="s">
        <v>220</v>
      </c>
      <c r="UQV77" s="66" t="s">
        <v>100</v>
      </c>
      <c r="UQW77" s="33" t="s">
        <v>105</v>
      </c>
      <c r="UQX77" s="66" t="s">
        <v>224</v>
      </c>
      <c r="UQY77" s="73">
        <v>11968</v>
      </c>
      <c r="UQZ77" s="74" t="s">
        <v>243</v>
      </c>
      <c r="URA77" s="75">
        <v>89</v>
      </c>
      <c r="URB77" s="66" t="s">
        <v>256</v>
      </c>
      <c r="URC77" s="66" t="s">
        <v>220</v>
      </c>
      <c r="URD77" s="66" t="s">
        <v>100</v>
      </c>
      <c r="URE77" s="33" t="s">
        <v>105</v>
      </c>
      <c r="URF77" s="66" t="s">
        <v>224</v>
      </c>
      <c r="URG77" s="73">
        <v>11968</v>
      </c>
      <c r="URH77" s="74" t="s">
        <v>243</v>
      </c>
      <c r="URI77" s="75">
        <v>89</v>
      </c>
      <c r="URJ77" s="66" t="s">
        <v>256</v>
      </c>
      <c r="URK77" s="66" t="s">
        <v>220</v>
      </c>
      <c r="URL77" s="66" t="s">
        <v>100</v>
      </c>
      <c r="URM77" s="33" t="s">
        <v>105</v>
      </c>
      <c r="URN77" s="66" t="s">
        <v>224</v>
      </c>
      <c r="URO77" s="73">
        <v>11968</v>
      </c>
      <c r="URP77" s="74" t="s">
        <v>243</v>
      </c>
      <c r="URQ77" s="75">
        <v>89</v>
      </c>
      <c r="URR77" s="66" t="s">
        <v>256</v>
      </c>
      <c r="URS77" s="66" t="s">
        <v>220</v>
      </c>
      <c r="URT77" s="66" t="s">
        <v>100</v>
      </c>
      <c r="URU77" s="33" t="s">
        <v>105</v>
      </c>
      <c r="URV77" s="66" t="s">
        <v>224</v>
      </c>
      <c r="URW77" s="73">
        <v>11968</v>
      </c>
      <c r="URX77" s="74" t="s">
        <v>243</v>
      </c>
      <c r="URY77" s="75">
        <v>89</v>
      </c>
      <c r="URZ77" s="66" t="s">
        <v>256</v>
      </c>
      <c r="USA77" s="66" t="s">
        <v>220</v>
      </c>
      <c r="USB77" s="66" t="s">
        <v>100</v>
      </c>
      <c r="USC77" s="33" t="s">
        <v>105</v>
      </c>
      <c r="USD77" s="66" t="s">
        <v>224</v>
      </c>
      <c r="USE77" s="73">
        <v>11968</v>
      </c>
      <c r="USF77" s="74" t="s">
        <v>243</v>
      </c>
      <c r="USG77" s="75">
        <v>89</v>
      </c>
      <c r="USH77" s="66" t="s">
        <v>256</v>
      </c>
      <c r="USI77" s="66" t="s">
        <v>220</v>
      </c>
      <c r="USJ77" s="66" t="s">
        <v>100</v>
      </c>
      <c r="USK77" s="33" t="s">
        <v>105</v>
      </c>
      <c r="USL77" s="66" t="s">
        <v>224</v>
      </c>
      <c r="USM77" s="73">
        <v>11968</v>
      </c>
      <c r="USN77" s="74" t="s">
        <v>243</v>
      </c>
      <c r="USO77" s="75">
        <v>89</v>
      </c>
      <c r="USP77" s="66" t="s">
        <v>256</v>
      </c>
      <c r="USQ77" s="66" t="s">
        <v>220</v>
      </c>
      <c r="USR77" s="66" t="s">
        <v>100</v>
      </c>
      <c r="USS77" s="33" t="s">
        <v>105</v>
      </c>
      <c r="UST77" s="66" t="s">
        <v>224</v>
      </c>
      <c r="USU77" s="73">
        <v>11968</v>
      </c>
      <c r="USV77" s="74" t="s">
        <v>243</v>
      </c>
      <c r="USW77" s="75">
        <v>89</v>
      </c>
      <c r="USX77" s="66" t="s">
        <v>256</v>
      </c>
      <c r="USY77" s="66" t="s">
        <v>220</v>
      </c>
      <c r="USZ77" s="66" t="s">
        <v>100</v>
      </c>
      <c r="UTA77" s="33" t="s">
        <v>105</v>
      </c>
      <c r="UTB77" s="66" t="s">
        <v>224</v>
      </c>
      <c r="UTC77" s="73">
        <v>11968</v>
      </c>
      <c r="UTD77" s="74" t="s">
        <v>243</v>
      </c>
      <c r="UTE77" s="75">
        <v>89</v>
      </c>
      <c r="UTF77" s="66" t="s">
        <v>256</v>
      </c>
      <c r="UTG77" s="66" t="s">
        <v>220</v>
      </c>
      <c r="UTH77" s="66" t="s">
        <v>100</v>
      </c>
      <c r="UTI77" s="33" t="s">
        <v>105</v>
      </c>
      <c r="UTJ77" s="66" t="s">
        <v>224</v>
      </c>
      <c r="UTK77" s="73">
        <v>11968</v>
      </c>
      <c r="UTL77" s="74" t="s">
        <v>243</v>
      </c>
      <c r="UTM77" s="75">
        <v>89</v>
      </c>
      <c r="UTN77" s="66" t="s">
        <v>256</v>
      </c>
      <c r="UTO77" s="66" t="s">
        <v>220</v>
      </c>
      <c r="UTP77" s="66" t="s">
        <v>100</v>
      </c>
      <c r="UTQ77" s="33" t="s">
        <v>105</v>
      </c>
      <c r="UTR77" s="66" t="s">
        <v>224</v>
      </c>
      <c r="UTS77" s="73">
        <v>11968</v>
      </c>
      <c r="UTT77" s="74" t="s">
        <v>243</v>
      </c>
      <c r="UTU77" s="75">
        <v>89</v>
      </c>
      <c r="UTV77" s="66" t="s">
        <v>256</v>
      </c>
      <c r="UTW77" s="66" t="s">
        <v>220</v>
      </c>
      <c r="UTX77" s="66" t="s">
        <v>100</v>
      </c>
      <c r="UTY77" s="33" t="s">
        <v>105</v>
      </c>
      <c r="UTZ77" s="66" t="s">
        <v>224</v>
      </c>
      <c r="UUA77" s="73">
        <v>11968</v>
      </c>
      <c r="UUB77" s="74" t="s">
        <v>243</v>
      </c>
      <c r="UUC77" s="75">
        <v>89</v>
      </c>
      <c r="UUD77" s="66" t="s">
        <v>256</v>
      </c>
      <c r="UUE77" s="66" t="s">
        <v>220</v>
      </c>
      <c r="UUF77" s="66" t="s">
        <v>100</v>
      </c>
      <c r="UUG77" s="33" t="s">
        <v>105</v>
      </c>
      <c r="UUH77" s="66" t="s">
        <v>224</v>
      </c>
      <c r="UUI77" s="73">
        <v>11968</v>
      </c>
      <c r="UUJ77" s="74" t="s">
        <v>243</v>
      </c>
      <c r="UUK77" s="75">
        <v>89</v>
      </c>
      <c r="UUL77" s="66" t="s">
        <v>256</v>
      </c>
      <c r="UUM77" s="66" t="s">
        <v>220</v>
      </c>
      <c r="UUN77" s="66" t="s">
        <v>100</v>
      </c>
      <c r="UUO77" s="33" t="s">
        <v>105</v>
      </c>
      <c r="UUP77" s="66" t="s">
        <v>224</v>
      </c>
      <c r="UUQ77" s="73">
        <v>11968</v>
      </c>
      <c r="UUR77" s="74" t="s">
        <v>243</v>
      </c>
      <c r="UUS77" s="75">
        <v>89</v>
      </c>
      <c r="UUT77" s="66" t="s">
        <v>256</v>
      </c>
      <c r="UUU77" s="66" t="s">
        <v>220</v>
      </c>
      <c r="UUV77" s="66" t="s">
        <v>100</v>
      </c>
      <c r="UUW77" s="33" t="s">
        <v>105</v>
      </c>
      <c r="UUX77" s="66" t="s">
        <v>224</v>
      </c>
      <c r="UUY77" s="73">
        <v>11968</v>
      </c>
      <c r="UUZ77" s="74" t="s">
        <v>243</v>
      </c>
      <c r="UVA77" s="75">
        <v>89</v>
      </c>
      <c r="UVB77" s="66" t="s">
        <v>256</v>
      </c>
      <c r="UVC77" s="66" t="s">
        <v>220</v>
      </c>
      <c r="UVD77" s="66" t="s">
        <v>100</v>
      </c>
      <c r="UVE77" s="33" t="s">
        <v>105</v>
      </c>
      <c r="UVF77" s="66" t="s">
        <v>224</v>
      </c>
      <c r="UVG77" s="73">
        <v>11968</v>
      </c>
      <c r="UVH77" s="74" t="s">
        <v>243</v>
      </c>
      <c r="UVI77" s="75">
        <v>89</v>
      </c>
      <c r="UVJ77" s="66" t="s">
        <v>256</v>
      </c>
      <c r="UVK77" s="66" t="s">
        <v>220</v>
      </c>
      <c r="UVL77" s="66" t="s">
        <v>100</v>
      </c>
      <c r="UVM77" s="33" t="s">
        <v>105</v>
      </c>
      <c r="UVN77" s="66" t="s">
        <v>224</v>
      </c>
      <c r="UVO77" s="73">
        <v>11968</v>
      </c>
      <c r="UVP77" s="74" t="s">
        <v>243</v>
      </c>
      <c r="UVQ77" s="75">
        <v>89</v>
      </c>
      <c r="UVR77" s="66" t="s">
        <v>256</v>
      </c>
      <c r="UVS77" s="66" t="s">
        <v>220</v>
      </c>
      <c r="UVT77" s="66" t="s">
        <v>100</v>
      </c>
      <c r="UVU77" s="33" t="s">
        <v>105</v>
      </c>
      <c r="UVV77" s="66" t="s">
        <v>224</v>
      </c>
      <c r="UVW77" s="73">
        <v>11968</v>
      </c>
      <c r="UVX77" s="74" t="s">
        <v>243</v>
      </c>
      <c r="UVY77" s="75">
        <v>89</v>
      </c>
      <c r="UVZ77" s="66" t="s">
        <v>256</v>
      </c>
      <c r="UWA77" s="66" t="s">
        <v>220</v>
      </c>
      <c r="UWB77" s="66" t="s">
        <v>100</v>
      </c>
      <c r="UWC77" s="33" t="s">
        <v>105</v>
      </c>
      <c r="UWD77" s="66" t="s">
        <v>224</v>
      </c>
      <c r="UWE77" s="73">
        <v>11968</v>
      </c>
      <c r="UWF77" s="74" t="s">
        <v>243</v>
      </c>
      <c r="UWG77" s="75">
        <v>89</v>
      </c>
      <c r="UWH77" s="66" t="s">
        <v>256</v>
      </c>
      <c r="UWI77" s="66" t="s">
        <v>220</v>
      </c>
      <c r="UWJ77" s="66" t="s">
        <v>100</v>
      </c>
      <c r="UWK77" s="33" t="s">
        <v>105</v>
      </c>
      <c r="UWL77" s="66" t="s">
        <v>224</v>
      </c>
      <c r="UWM77" s="73">
        <v>11968</v>
      </c>
      <c r="UWN77" s="74" t="s">
        <v>243</v>
      </c>
      <c r="UWO77" s="75">
        <v>89</v>
      </c>
      <c r="UWP77" s="66" t="s">
        <v>256</v>
      </c>
      <c r="UWQ77" s="66" t="s">
        <v>220</v>
      </c>
      <c r="UWR77" s="66" t="s">
        <v>100</v>
      </c>
      <c r="UWS77" s="33" t="s">
        <v>105</v>
      </c>
      <c r="UWT77" s="66" t="s">
        <v>224</v>
      </c>
      <c r="UWU77" s="73">
        <v>11968</v>
      </c>
      <c r="UWV77" s="74" t="s">
        <v>243</v>
      </c>
      <c r="UWW77" s="75">
        <v>89</v>
      </c>
      <c r="UWX77" s="66" t="s">
        <v>256</v>
      </c>
      <c r="UWY77" s="66" t="s">
        <v>220</v>
      </c>
      <c r="UWZ77" s="66" t="s">
        <v>100</v>
      </c>
      <c r="UXA77" s="33" t="s">
        <v>105</v>
      </c>
      <c r="UXB77" s="66" t="s">
        <v>224</v>
      </c>
      <c r="UXC77" s="73">
        <v>11968</v>
      </c>
      <c r="UXD77" s="74" t="s">
        <v>243</v>
      </c>
      <c r="UXE77" s="75">
        <v>89</v>
      </c>
      <c r="UXF77" s="66" t="s">
        <v>256</v>
      </c>
      <c r="UXG77" s="66" t="s">
        <v>220</v>
      </c>
      <c r="UXH77" s="66" t="s">
        <v>100</v>
      </c>
      <c r="UXI77" s="33" t="s">
        <v>105</v>
      </c>
      <c r="UXJ77" s="66" t="s">
        <v>224</v>
      </c>
      <c r="UXK77" s="73">
        <v>11968</v>
      </c>
      <c r="UXL77" s="74" t="s">
        <v>243</v>
      </c>
      <c r="UXM77" s="75">
        <v>89</v>
      </c>
      <c r="UXN77" s="66" t="s">
        <v>256</v>
      </c>
      <c r="UXO77" s="66" t="s">
        <v>220</v>
      </c>
      <c r="UXP77" s="66" t="s">
        <v>100</v>
      </c>
      <c r="UXQ77" s="33" t="s">
        <v>105</v>
      </c>
      <c r="UXR77" s="66" t="s">
        <v>224</v>
      </c>
      <c r="UXS77" s="73">
        <v>11968</v>
      </c>
      <c r="UXT77" s="74" t="s">
        <v>243</v>
      </c>
      <c r="UXU77" s="75">
        <v>89</v>
      </c>
      <c r="UXV77" s="66" t="s">
        <v>256</v>
      </c>
      <c r="UXW77" s="66" t="s">
        <v>220</v>
      </c>
      <c r="UXX77" s="66" t="s">
        <v>100</v>
      </c>
      <c r="UXY77" s="33" t="s">
        <v>105</v>
      </c>
      <c r="UXZ77" s="66" t="s">
        <v>224</v>
      </c>
      <c r="UYA77" s="73">
        <v>11968</v>
      </c>
      <c r="UYB77" s="74" t="s">
        <v>243</v>
      </c>
      <c r="UYC77" s="75">
        <v>89</v>
      </c>
      <c r="UYD77" s="66" t="s">
        <v>256</v>
      </c>
      <c r="UYE77" s="66" t="s">
        <v>220</v>
      </c>
      <c r="UYF77" s="66" t="s">
        <v>100</v>
      </c>
      <c r="UYG77" s="33" t="s">
        <v>105</v>
      </c>
      <c r="UYH77" s="66" t="s">
        <v>224</v>
      </c>
      <c r="UYI77" s="73">
        <v>11968</v>
      </c>
      <c r="UYJ77" s="74" t="s">
        <v>243</v>
      </c>
      <c r="UYK77" s="75">
        <v>89</v>
      </c>
      <c r="UYL77" s="66" t="s">
        <v>256</v>
      </c>
      <c r="UYM77" s="66" t="s">
        <v>220</v>
      </c>
      <c r="UYN77" s="66" t="s">
        <v>100</v>
      </c>
      <c r="UYO77" s="33" t="s">
        <v>105</v>
      </c>
      <c r="UYP77" s="66" t="s">
        <v>224</v>
      </c>
      <c r="UYQ77" s="73">
        <v>11968</v>
      </c>
      <c r="UYR77" s="74" t="s">
        <v>243</v>
      </c>
      <c r="UYS77" s="75">
        <v>89</v>
      </c>
      <c r="UYT77" s="66" t="s">
        <v>256</v>
      </c>
      <c r="UYU77" s="66" t="s">
        <v>220</v>
      </c>
      <c r="UYV77" s="66" t="s">
        <v>100</v>
      </c>
      <c r="UYW77" s="33" t="s">
        <v>105</v>
      </c>
      <c r="UYX77" s="66" t="s">
        <v>224</v>
      </c>
      <c r="UYY77" s="73">
        <v>11968</v>
      </c>
      <c r="UYZ77" s="74" t="s">
        <v>243</v>
      </c>
      <c r="UZA77" s="75">
        <v>89</v>
      </c>
      <c r="UZB77" s="66" t="s">
        <v>256</v>
      </c>
      <c r="UZC77" s="66" t="s">
        <v>220</v>
      </c>
      <c r="UZD77" s="66" t="s">
        <v>100</v>
      </c>
      <c r="UZE77" s="33" t="s">
        <v>105</v>
      </c>
      <c r="UZF77" s="66" t="s">
        <v>224</v>
      </c>
      <c r="UZG77" s="73">
        <v>11968</v>
      </c>
      <c r="UZH77" s="74" t="s">
        <v>243</v>
      </c>
      <c r="UZI77" s="75">
        <v>89</v>
      </c>
      <c r="UZJ77" s="66" t="s">
        <v>256</v>
      </c>
      <c r="UZK77" s="66" t="s">
        <v>220</v>
      </c>
      <c r="UZL77" s="66" t="s">
        <v>100</v>
      </c>
      <c r="UZM77" s="33" t="s">
        <v>105</v>
      </c>
      <c r="UZN77" s="66" t="s">
        <v>224</v>
      </c>
      <c r="UZO77" s="73">
        <v>11968</v>
      </c>
      <c r="UZP77" s="74" t="s">
        <v>243</v>
      </c>
      <c r="UZQ77" s="75">
        <v>89</v>
      </c>
      <c r="UZR77" s="66" t="s">
        <v>256</v>
      </c>
      <c r="UZS77" s="66" t="s">
        <v>220</v>
      </c>
      <c r="UZT77" s="66" t="s">
        <v>100</v>
      </c>
      <c r="UZU77" s="33" t="s">
        <v>105</v>
      </c>
      <c r="UZV77" s="66" t="s">
        <v>224</v>
      </c>
      <c r="UZW77" s="73">
        <v>11968</v>
      </c>
      <c r="UZX77" s="74" t="s">
        <v>243</v>
      </c>
      <c r="UZY77" s="75">
        <v>89</v>
      </c>
      <c r="UZZ77" s="66" t="s">
        <v>256</v>
      </c>
      <c r="VAA77" s="66" t="s">
        <v>220</v>
      </c>
      <c r="VAB77" s="66" t="s">
        <v>100</v>
      </c>
      <c r="VAC77" s="33" t="s">
        <v>105</v>
      </c>
      <c r="VAD77" s="66" t="s">
        <v>224</v>
      </c>
      <c r="VAE77" s="73">
        <v>11968</v>
      </c>
      <c r="VAF77" s="74" t="s">
        <v>243</v>
      </c>
      <c r="VAG77" s="75">
        <v>89</v>
      </c>
      <c r="VAH77" s="66" t="s">
        <v>256</v>
      </c>
      <c r="VAI77" s="66" t="s">
        <v>220</v>
      </c>
      <c r="VAJ77" s="66" t="s">
        <v>100</v>
      </c>
      <c r="VAK77" s="33" t="s">
        <v>105</v>
      </c>
      <c r="VAL77" s="66" t="s">
        <v>224</v>
      </c>
      <c r="VAM77" s="73">
        <v>11968</v>
      </c>
      <c r="VAN77" s="74" t="s">
        <v>243</v>
      </c>
      <c r="VAO77" s="75">
        <v>89</v>
      </c>
      <c r="VAP77" s="66" t="s">
        <v>256</v>
      </c>
      <c r="VAQ77" s="66" t="s">
        <v>220</v>
      </c>
      <c r="VAR77" s="66" t="s">
        <v>100</v>
      </c>
      <c r="VAS77" s="33" t="s">
        <v>105</v>
      </c>
      <c r="VAT77" s="66" t="s">
        <v>224</v>
      </c>
      <c r="VAU77" s="73">
        <v>11968</v>
      </c>
      <c r="VAV77" s="74" t="s">
        <v>243</v>
      </c>
      <c r="VAW77" s="75">
        <v>89</v>
      </c>
      <c r="VAX77" s="66" t="s">
        <v>256</v>
      </c>
      <c r="VAY77" s="66" t="s">
        <v>220</v>
      </c>
      <c r="VAZ77" s="66" t="s">
        <v>100</v>
      </c>
      <c r="VBA77" s="33" t="s">
        <v>105</v>
      </c>
      <c r="VBB77" s="66" t="s">
        <v>224</v>
      </c>
      <c r="VBC77" s="73">
        <v>11968</v>
      </c>
      <c r="VBD77" s="74" t="s">
        <v>243</v>
      </c>
      <c r="VBE77" s="75">
        <v>89</v>
      </c>
      <c r="VBF77" s="66" t="s">
        <v>256</v>
      </c>
      <c r="VBG77" s="66" t="s">
        <v>220</v>
      </c>
      <c r="VBH77" s="66" t="s">
        <v>100</v>
      </c>
      <c r="VBI77" s="33" t="s">
        <v>105</v>
      </c>
      <c r="VBJ77" s="66" t="s">
        <v>224</v>
      </c>
      <c r="VBK77" s="73">
        <v>11968</v>
      </c>
      <c r="VBL77" s="74" t="s">
        <v>243</v>
      </c>
      <c r="VBM77" s="75">
        <v>89</v>
      </c>
      <c r="VBN77" s="66" t="s">
        <v>256</v>
      </c>
      <c r="VBO77" s="66" t="s">
        <v>220</v>
      </c>
      <c r="VBP77" s="66" t="s">
        <v>100</v>
      </c>
      <c r="VBQ77" s="33" t="s">
        <v>105</v>
      </c>
      <c r="VBR77" s="66" t="s">
        <v>224</v>
      </c>
      <c r="VBS77" s="73">
        <v>11968</v>
      </c>
      <c r="VBT77" s="74" t="s">
        <v>243</v>
      </c>
      <c r="VBU77" s="75">
        <v>89</v>
      </c>
      <c r="VBV77" s="66" t="s">
        <v>256</v>
      </c>
      <c r="VBW77" s="66" t="s">
        <v>220</v>
      </c>
      <c r="VBX77" s="66" t="s">
        <v>100</v>
      </c>
      <c r="VBY77" s="33" t="s">
        <v>105</v>
      </c>
      <c r="VBZ77" s="66" t="s">
        <v>224</v>
      </c>
      <c r="VCA77" s="73">
        <v>11968</v>
      </c>
      <c r="VCB77" s="74" t="s">
        <v>243</v>
      </c>
      <c r="VCC77" s="75">
        <v>89</v>
      </c>
      <c r="VCD77" s="66" t="s">
        <v>256</v>
      </c>
      <c r="VCE77" s="66" t="s">
        <v>220</v>
      </c>
      <c r="VCF77" s="66" t="s">
        <v>100</v>
      </c>
      <c r="VCG77" s="33" t="s">
        <v>105</v>
      </c>
      <c r="VCH77" s="66" t="s">
        <v>224</v>
      </c>
      <c r="VCI77" s="73">
        <v>11968</v>
      </c>
      <c r="VCJ77" s="74" t="s">
        <v>243</v>
      </c>
      <c r="VCK77" s="75">
        <v>89</v>
      </c>
      <c r="VCL77" s="66" t="s">
        <v>256</v>
      </c>
      <c r="VCM77" s="66" t="s">
        <v>220</v>
      </c>
      <c r="VCN77" s="66" t="s">
        <v>100</v>
      </c>
      <c r="VCO77" s="33" t="s">
        <v>105</v>
      </c>
      <c r="VCP77" s="66" t="s">
        <v>224</v>
      </c>
      <c r="VCQ77" s="73">
        <v>11968</v>
      </c>
      <c r="VCR77" s="74" t="s">
        <v>243</v>
      </c>
      <c r="VCS77" s="75">
        <v>89</v>
      </c>
      <c r="VCT77" s="66" t="s">
        <v>256</v>
      </c>
      <c r="VCU77" s="66" t="s">
        <v>220</v>
      </c>
      <c r="VCV77" s="66" t="s">
        <v>100</v>
      </c>
      <c r="VCW77" s="33" t="s">
        <v>105</v>
      </c>
      <c r="VCX77" s="66" t="s">
        <v>224</v>
      </c>
      <c r="VCY77" s="73">
        <v>11968</v>
      </c>
      <c r="VCZ77" s="74" t="s">
        <v>243</v>
      </c>
      <c r="VDA77" s="75">
        <v>89</v>
      </c>
      <c r="VDB77" s="66" t="s">
        <v>256</v>
      </c>
      <c r="VDC77" s="66" t="s">
        <v>220</v>
      </c>
      <c r="VDD77" s="66" t="s">
        <v>100</v>
      </c>
      <c r="VDE77" s="33" t="s">
        <v>105</v>
      </c>
      <c r="VDF77" s="66" t="s">
        <v>224</v>
      </c>
      <c r="VDG77" s="73">
        <v>11968</v>
      </c>
      <c r="VDH77" s="74" t="s">
        <v>243</v>
      </c>
      <c r="VDI77" s="75">
        <v>89</v>
      </c>
      <c r="VDJ77" s="66" t="s">
        <v>256</v>
      </c>
      <c r="VDK77" s="66" t="s">
        <v>220</v>
      </c>
      <c r="VDL77" s="66" t="s">
        <v>100</v>
      </c>
      <c r="VDM77" s="33" t="s">
        <v>105</v>
      </c>
      <c r="VDN77" s="66" t="s">
        <v>224</v>
      </c>
      <c r="VDO77" s="73">
        <v>11968</v>
      </c>
      <c r="VDP77" s="74" t="s">
        <v>243</v>
      </c>
      <c r="VDQ77" s="75">
        <v>89</v>
      </c>
      <c r="VDR77" s="66" t="s">
        <v>256</v>
      </c>
      <c r="VDS77" s="66" t="s">
        <v>220</v>
      </c>
      <c r="VDT77" s="66" t="s">
        <v>100</v>
      </c>
      <c r="VDU77" s="33" t="s">
        <v>105</v>
      </c>
      <c r="VDV77" s="66" t="s">
        <v>224</v>
      </c>
      <c r="VDW77" s="73">
        <v>11968</v>
      </c>
      <c r="VDX77" s="74" t="s">
        <v>243</v>
      </c>
      <c r="VDY77" s="75">
        <v>89</v>
      </c>
      <c r="VDZ77" s="66" t="s">
        <v>256</v>
      </c>
      <c r="VEA77" s="66" t="s">
        <v>220</v>
      </c>
      <c r="VEB77" s="66" t="s">
        <v>100</v>
      </c>
      <c r="VEC77" s="33" t="s">
        <v>105</v>
      </c>
      <c r="VED77" s="66" t="s">
        <v>224</v>
      </c>
      <c r="VEE77" s="73">
        <v>11968</v>
      </c>
      <c r="VEF77" s="74" t="s">
        <v>243</v>
      </c>
      <c r="VEG77" s="75">
        <v>89</v>
      </c>
      <c r="VEH77" s="66" t="s">
        <v>256</v>
      </c>
      <c r="VEI77" s="66" t="s">
        <v>220</v>
      </c>
      <c r="VEJ77" s="66" t="s">
        <v>100</v>
      </c>
      <c r="VEK77" s="33" t="s">
        <v>105</v>
      </c>
      <c r="VEL77" s="66" t="s">
        <v>224</v>
      </c>
      <c r="VEM77" s="73">
        <v>11968</v>
      </c>
      <c r="VEN77" s="74" t="s">
        <v>243</v>
      </c>
      <c r="VEO77" s="75">
        <v>89</v>
      </c>
      <c r="VEP77" s="66" t="s">
        <v>256</v>
      </c>
      <c r="VEQ77" s="66" t="s">
        <v>220</v>
      </c>
      <c r="VER77" s="66" t="s">
        <v>100</v>
      </c>
      <c r="VES77" s="33" t="s">
        <v>105</v>
      </c>
      <c r="VET77" s="66" t="s">
        <v>224</v>
      </c>
      <c r="VEU77" s="73">
        <v>11968</v>
      </c>
      <c r="VEV77" s="74" t="s">
        <v>243</v>
      </c>
      <c r="VEW77" s="75">
        <v>89</v>
      </c>
      <c r="VEX77" s="66" t="s">
        <v>256</v>
      </c>
      <c r="VEY77" s="66" t="s">
        <v>220</v>
      </c>
      <c r="VEZ77" s="66" t="s">
        <v>100</v>
      </c>
      <c r="VFA77" s="33" t="s">
        <v>105</v>
      </c>
      <c r="VFB77" s="66" t="s">
        <v>224</v>
      </c>
      <c r="VFC77" s="73">
        <v>11968</v>
      </c>
      <c r="VFD77" s="74" t="s">
        <v>243</v>
      </c>
      <c r="VFE77" s="75">
        <v>89</v>
      </c>
      <c r="VFF77" s="66" t="s">
        <v>256</v>
      </c>
      <c r="VFG77" s="66" t="s">
        <v>220</v>
      </c>
      <c r="VFH77" s="66" t="s">
        <v>100</v>
      </c>
      <c r="VFI77" s="33" t="s">
        <v>105</v>
      </c>
      <c r="VFJ77" s="66" t="s">
        <v>224</v>
      </c>
      <c r="VFK77" s="73">
        <v>11968</v>
      </c>
      <c r="VFL77" s="74" t="s">
        <v>243</v>
      </c>
      <c r="VFM77" s="75">
        <v>89</v>
      </c>
      <c r="VFN77" s="66" t="s">
        <v>256</v>
      </c>
      <c r="VFO77" s="66" t="s">
        <v>220</v>
      </c>
      <c r="VFP77" s="66" t="s">
        <v>100</v>
      </c>
      <c r="VFQ77" s="33" t="s">
        <v>105</v>
      </c>
      <c r="VFR77" s="66" t="s">
        <v>224</v>
      </c>
      <c r="VFS77" s="73">
        <v>11968</v>
      </c>
      <c r="VFT77" s="74" t="s">
        <v>243</v>
      </c>
      <c r="VFU77" s="75">
        <v>89</v>
      </c>
      <c r="VFV77" s="66" t="s">
        <v>256</v>
      </c>
      <c r="VFW77" s="66" t="s">
        <v>220</v>
      </c>
      <c r="VFX77" s="66" t="s">
        <v>100</v>
      </c>
      <c r="VFY77" s="33" t="s">
        <v>105</v>
      </c>
      <c r="VFZ77" s="66" t="s">
        <v>224</v>
      </c>
      <c r="VGA77" s="73">
        <v>11968</v>
      </c>
      <c r="VGB77" s="74" t="s">
        <v>243</v>
      </c>
      <c r="VGC77" s="75">
        <v>89</v>
      </c>
      <c r="VGD77" s="66" t="s">
        <v>256</v>
      </c>
      <c r="VGE77" s="66" t="s">
        <v>220</v>
      </c>
      <c r="VGF77" s="66" t="s">
        <v>100</v>
      </c>
      <c r="VGG77" s="33" t="s">
        <v>105</v>
      </c>
      <c r="VGH77" s="66" t="s">
        <v>224</v>
      </c>
      <c r="VGI77" s="73">
        <v>11968</v>
      </c>
      <c r="VGJ77" s="74" t="s">
        <v>243</v>
      </c>
      <c r="VGK77" s="75">
        <v>89</v>
      </c>
      <c r="VGL77" s="66" t="s">
        <v>256</v>
      </c>
      <c r="VGM77" s="66" t="s">
        <v>220</v>
      </c>
      <c r="VGN77" s="66" t="s">
        <v>100</v>
      </c>
      <c r="VGO77" s="33" t="s">
        <v>105</v>
      </c>
      <c r="VGP77" s="66" t="s">
        <v>224</v>
      </c>
      <c r="VGQ77" s="73">
        <v>11968</v>
      </c>
      <c r="VGR77" s="74" t="s">
        <v>243</v>
      </c>
      <c r="VGS77" s="75">
        <v>89</v>
      </c>
      <c r="VGT77" s="66" t="s">
        <v>256</v>
      </c>
      <c r="VGU77" s="66" t="s">
        <v>220</v>
      </c>
      <c r="VGV77" s="66" t="s">
        <v>100</v>
      </c>
      <c r="VGW77" s="33" t="s">
        <v>105</v>
      </c>
      <c r="VGX77" s="66" t="s">
        <v>224</v>
      </c>
      <c r="VGY77" s="73">
        <v>11968</v>
      </c>
      <c r="VGZ77" s="74" t="s">
        <v>243</v>
      </c>
      <c r="VHA77" s="75">
        <v>89</v>
      </c>
      <c r="VHB77" s="66" t="s">
        <v>256</v>
      </c>
      <c r="VHC77" s="66" t="s">
        <v>220</v>
      </c>
      <c r="VHD77" s="66" t="s">
        <v>100</v>
      </c>
      <c r="VHE77" s="33" t="s">
        <v>105</v>
      </c>
      <c r="VHF77" s="66" t="s">
        <v>224</v>
      </c>
      <c r="VHG77" s="73">
        <v>11968</v>
      </c>
      <c r="VHH77" s="74" t="s">
        <v>243</v>
      </c>
      <c r="VHI77" s="75">
        <v>89</v>
      </c>
      <c r="VHJ77" s="66" t="s">
        <v>256</v>
      </c>
      <c r="VHK77" s="66" t="s">
        <v>220</v>
      </c>
      <c r="VHL77" s="66" t="s">
        <v>100</v>
      </c>
      <c r="VHM77" s="33" t="s">
        <v>105</v>
      </c>
      <c r="VHN77" s="66" t="s">
        <v>224</v>
      </c>
      <c r="VHO77" s="73">
        <v>11968</v>
      </c>
      <c r="VHP77" s="74" t="s">
        <v>243</v>
      </c>
      <c r="VHQ77" s="75">
        <v>89</v>
      </c>
      <c r="VHR77" s="66" t="s">
        <v>256</v>
      </c>
      <c r="VHS77" s="66" t="s">
        <v>220</v>
      </c>
      <c r="VHT77" s="66" t="s">
        <v>100</v>
      </c>
      <c r="VHU77" s="33" t="s">
        <v>105</v>
      </c>
      <c r="VHV77" s="66" t="s">
        <v>224</v>
      </c>
      <c r="VHW77" s="73">
        <v>11968</v>
      </c>
      <c r="VHX77" s="74" t="s">
        <v>243</v>
      </c>
      <c r="VHY77" s="75">
        <v>89</v>
      </c>
      <c r="VHZ77" s="66" t="s">
        <v>256</v>
      </c>
      <c r="VIA77" s="66" t="s">
        <v>220</v>
      </c>
      <c r="VIB77" s="66" t="s">
        <v>100</v>
      </c>
      <c r="VIC77" s="33" t="s">
        <v>105</v>
      </c>
      <c r="VID77" s="66" t="s">
        <v>224</v>
      </c>
      <c r="VIE77" s="73">
        <v>11968</v>
      </c>
      <c r="VIF77" s="74" t="s">
        <v>243</v>
      </c>
      <c r="VIG77" s="75">
        <v>89</v>
      </c>
      <c r="VIH77" s="66" t="s">
        <v>256</v>
      </c>
      <c r="VII77" s="66" t="s">
        <v>220</v>
      </c>
      <c r="VIJ77" s="66" t="s">
        <v>100</v>
      </c>
      <c r="VIK77" s="33" t="s">
        <v>105</v>
      </c>
      <c r="VIL77" s="66" t="s">
        <v>224</v>
      </c>
      <c r="VIM77" s="73">
        <v>11968</v>
      </c>
      <c r="VIN77" s="74" t="s">
        <v>243</v>
      </c>
      <c r="VIO77" s="75">
        <v>89</v>
      </c>
      <c r="VIP77" s="66" t="s">
        <v>256</v>
      </c>
      <c r="VIQ77" s="66" t="s">
        <v>220</v>
      </c>
      <c r="VIR77" s="66" t="s">
        <v>100</v>
      </c>
      <c r="VIS77" s="33" t="s">
        <v>105</v>
      </c>
      <c r="VIT77" s="66" t="s">
        <v>224</v>
      </c>
      <c r="VIU77" s="73">
        <v>11968</v>
      </c>
      <c r="VIV77" s="74" t="s">
        <v>243</v>
      </c>
      <c r="VIW77" s="75">
        <v>89</v>
      </c>
      <c r="VIX77" s="66" t="s">
        <v>256</v>
      </c>
      <c r="VIY77" s="66" t="s">
        <v>220</v>
      </c>
      <c r="VIZ77" s="66" t="s">
        <v>100</v>
      </c>
      <c r="VJA77" s="33" t="s">
        <v>105</v>
      </c>
      <c r="VJB77" s="66" t="s">
        <v>224</v>
      </c>
      <c r="VJC77" s="73">
        <v>11968</v>
      </c>
      <c r="VJD77" s="74" t="s">
        <v>243</v>
      </c>
      <c r="VJE77" s="75">
        <v>89</v>
      </c>
      <c r="VJF77" s="66" t="s">
        <v>256</v>
      </c>
      <c r="VJG77" s="66" t="s">
        <v>220</v>
      </c>
      <c r="VJH77" s="66" t="s">
        <v>100</v>
      </c>
      <c r="VJI77" s="33" t="s">
        <v>105</v>
      </c>
      <c r="VJJ77" s="66" t="s">
        <v>224</v>
      </c>
      <c r="VJK77" s="73">
        <v>11968</v>
      </c>
      <c r="VJL77" s="74" t="s">
        <v>243</v>
      </c>
      <c r="VJM77" s="75">
        <v>89</v>
      </c>
      <c r="VJN77" s="66" t="s">
        <v>256</v>
      </c>
      <c r="VJO77" s="66" t="s">
        <v>220</v>
      </c>
      <c r="VJP77" s="66" t="s">
        <v>100</v>
      </c>
      <c r="VJQ77" s="33" t="s">
        <v>105</v>
      </c>
      <c r="VJR77" s="66" t="s">
        <v>224</v>
      </c>
      <c r="VJS77" s="73">
        <v>11968</v>
      </c>
      <c r="VJT77" s="74" t="s">
        <v>243</v>
      </c>
      <c r="VJU77" s="75">
        <v>89</v>
      </c>
      <c r="VJV77" s="66" t="s">
        <v>256</v>
      </c>
      <c r="VJW77" s="66" t="s">
        <v>220</v>
      </c>
      <c r="VJX77" s="66" t="s">
        <v>100</v>
      </c>
      <c r="VJY77" s="33" t="s">
        <v>105</v>
      </c>
      <c r="VJZ77" s="66" t="s">
        <v>224</v>
      </c>
      <c r="VKA77" s="73">
        <v>11968</v>
      </c>
      <c r="VKB77" s="74" t="s">
        <v>243</v>
      </c>
      <c r="VKC77" s="75">
        <v>89</v>
      </c>
      <c r="VKD77" s="66" t="s">
        <v>256</v>
      </c>
      <c r="VKE77" s="66" t="s">
        <v>220</v>
      </c>
      <c r="VKF77" s="66" t="s">
        <v>100</v>
      </c>
      <c r="VKG77" s="33" t="s">
        <v>105</v>
      </c>
      <c r="VKH77" s="66" t="s">
        <v>224</v>
      </c>
      <c r="VKI77" s="73">
        <v>11968</v>
      </c>
      <c r="VKJ77" s="74" t="s">
        <v>243</v>
      </c>
      <c r="VKK77" s="75">
        <v>89</v>
      </c>
      <c r="VKL77" s="66" t="s">
        <v>256</v>
      </c>
      <c r="VKM77" s="66" t="s">
        <v>220</v>
      </c>
      <c r="VKN77" s="66" t="s">
        <v>100</v>
      </c>
      <c r="VKO77" s="33" t="s">
        <v>105</v>
      </c>
      <c r="VKP77" s="66" t="s">
        <v>224</v>
      </c>
      <c r="VKQ77" s="73">
        <v>11968</v>
      </c>
      <c r="VKR77" s="74" t="s">
        <v>243</v>
      </c>
      <c r="VKS77" s="75">
        <v>89</v>
      </c>
      <c r="VKT77" s="66" t="s">
        <v>256</v>
      </c>
      <c r="VKU77" s="66" t="s">
        <v>220</v>
      </c>
      <c r="VKV77" s="66" t="s">
        <v>100</v>
      </c>
      <c r="VKW77" s="33" t="s">
        <v>105</v>
      </c>
      <c r="VKX77" s="66" t="s">
        <v>224</v>
      </c>
      <c r="VKY77" s="73">
        <v>11968</v>
      </c>
      <c r="VKZ77" s="74" t="s">
        <v>243</v>
      </c>
      <c r="VLA77" s="75">
        <v>89</v>
      </c>
      <c r="VLB77" s="66" t="s">
        <v>256</v>
      </c>
      <c r="VLC77" s="66" t="s">
        <v>220</v>
      </c>
      <c r="VLD77" s="66" t="s">
        <v>100</v>
      </c>
      <c r="VLE77" s="33" t="s">
        <v>105</v>
      </c>
      <c r="VLF77" s="66" t="s">
        <v>224</v>
      </c>
      <c r="VLG77" s="73">
        <v>11968</v>
      </c>
      <c r="VLH77" s="74" t="s">
        <v>243</v>
      </c>
      <c r="VLI77" s="75">
        <v>89</v>
      </c>
      <c r="VLJ77" s="66" t="s">
        <v>256</v>
      </c>
      <c r="VLK77" s="66" t="s">
        <v>220</v>
      </c>
      <c r="VLL77" s="66" t="s">
        <v>100</v>
      </c>
      <c r="VLM77" s="33" t="s">
        <v>105</v>
      </c>
      <c r="VLN77" s="66" t="s">
        <v>224</v>
      </c>
      <c r="VLO77" s="73">
        <v>11968</v>
      </c>
      <c r="VLP77" s="74" t="s">
        <v>243</v>
      </c>
      <c r="VLQ77" s="75">
        <v>89</v>
      </c>
      <c r="VLR77" s="66" t="s">
        <v>256</v>
      </c>
      <c r="VLS77" s="66" t="s">
        <v>220</v>
      </c>
      <c r="VLT77" s="66" t="s">
        <v>100</v>
      </c>
      <c r="VLU77" s="33" t="s">
        <v>105</v>
      </c>
      <c r="VLV77" s="66" t="s">
        <v>224</v>
      </c>
      <c r="VLW77" s="73">
        <v>11968</v>
      </c>
      <c r="VLX77" s="74" t="s">
        <v>243</v>
      </c>
      <c r="VLY77" s="75">
        <v>89</v>
      </c>
      <c r="VLZ77" s="66" t="s">
        <v>256</v>
      </c>
      <c r="VMA77" s="66" t="s">
        <v>220</v>
      </c>
      <c r="VMB77" s="66" t="s">
        <v>100</v>
      </c>
      <c r="VMC77" s="33" t="s">
        <v>105</v>
      </c>
      <c r="VMD77" s="66" t="s">
        <v>224</v>
      </c>
      <c r="VME77" s="73">
        <v>11968</v>
      </c>
      <c r="VMF77" s="74" t="s">
        <v>243</v>
      </c>
      <c r="VMG77" s="75">
        <v>89</v>
      </c>
      <c r="VMH77" s="66" t="s">
        <v>256</v>
      </c>
      <c r="VMI77" s="66" t="s">
        <v>220</v>
      </c>
      <c r="VMJ77" s="66" t="s">
        <v>100</v>
      </c>
      <c r="VMK77" s="33" t="s">
        <v>105</v>
      </c>
      <c r="VML77" s="66" t="s">
        <v>224</v>
      </c>
      <c r="VMM77" s="73">
        <v>11968</v>
      </c>
      <c r="VMN77" s="74" t="s">
        <v>243</v>
      </c>
      <c r="VMO77" s="75">
        <v>89</v>
      </c>
      <c r="VMP77" s="66" t="s">
        <v>256</v>
      </c>
      <c r="VMQ77" s="66" t="s">
        <v>220</v>
      </c>
      <c r="VMR77" s="66" t="s">
        <v>100</v>
      </c>
      <c r="VMS77" s="33" t="s">
        <v>105</v>
      </c>
      <c r="VMT77" s="66" t="s">
        <v>224</v>
      </c>
      <c r="VMU77" s="73">
        <v>11968</v>
      </c>
      <c r="VMV77" s="74" t="s">
        <v>243</v>
      </c>
      <c r="VMW77" s="75">
        <v>89</v>
      </c>
      <c r="VMX77" s="66" t="s">
        <v>256</v>
      </c>
      <c r="VMY77" s="66" t="s">
        <v>220</v>
      </c>
      <c r="VMZ77" s="66" t="s">
        <v>100</v>
      </c>
      <c r="VNA77" s="33" t="s">
        <v>105</v>
      </c>
      <c r="VNB77" s="66" t="s">
        <v>224</v>
      </c>
      <c r="VNC77" s="73">
        <v>11968</v>
      </c>
      <c r="VND77" s="74" t="s">
        <v>243</v>
      </c>
      <c r="VNE77" s="75">
        <v>89</v>
      </c>
      <c r="VNF77" s="66" t="s">
        <v>256</v>
      </c>
      <c r="VNG77" s="66" t="s">
        <v>220</v>
      </c>
      <c r="VNH77" s="66" t="s">
        <v>100</v>
      </c>
      <c r="VNI77" s="33" t="s">
        <v>105</v>
      </c>
      <c r="VNJ77" s="66" t="s">
        <v>224</v>
      </c>
      <c r="VNK77" s="73">
        <v>11968</v>
      </c>
      <c r="VNL77" s="74" t="s">
        <v>243</v>
      </c>
      <c r="VNM77" s="75">
        <v>89</v>
      </c>
      <c r="VNN77" s="66" t="s">
        <v>256</v>
      </c>
      <c r="VNO77" s="66" t="s">
        <v>220</v>
      </c>
      <c r="VNP77" s="66" t="s">
        <v>100</v>
      </c>
      <c r="VNQ77" s="33" t="s">
        <v>105</v>
      </c>
      <c r="VNR77" s="66" t="s">
        <v>224</v>
      </c>
      <c r="VNS77" s="73">
        <v>11968</v>
      </c>
      <c r="VNT77" s="74" t="s">
        <v>243</v>
      </c>
      <c r="VNU77" s="75">
        <v>89</v>
      </c>
      <c r="VNV77" s="66" t="s">
        <v>256</v>
      </c>
      <c r="VNW77" s="66" t="s">
        <v>220</v>
      </c>
      <c r="VNX77" s="66" t="s">
        <v>100</v>
      </c>
      <c r="VNY77" s="33" t="s">
        <v>105</v>
      </c>
      <c r="VNZ77" s="66" t="s">
        <v>224</v>
      </c>
      <c r="VOA77" s="73">
        <v>11968</v>
      </c>
      <c r="VOB77" s="74" t="s">
        <v>243</v>
      </c>
      <c r="VOC77" s="75">
        <v>89</v>
      </c>
      <c r="VOD77" s="66" t="s">
        <v>256</v>
      </c>
      <c r="VOE77" s="66" t="s">
        <v>220</v>
      </c>
      <c r="VOF77" s="66" t="s">
        <v>100</v>
      </c>
      <c r="VOG77" s="33" t="s">
        <v>105</v>
      </c>
      <c r="VOH77" s="66" t="s">
        <v>224</v>
      </c>
      <c r="VOI77" s="73">
        <v>11968</v>
      </c>
      <c r="VOJ77" s="74" t="s">
        <v>243</v>
      </c>
      <c r="VOK77" s="75">
        <v>89</v>
      </c>
      <c r="VOL77" s="66" t="s">
        <v>256</v>
      </c>
      <c r="VOM77" s="66" t="s">
        <v>220</v>
      </c>
      <c r="VON77" s="66" t="s">
        <v>100</v>
      </c>
      <c r="VOO77" s="33" t="s">
        <v>105</v>
      </c>
      <c r="VOP77" s="66" t="s">
        <v>224</v>
      </c>
      <c r="VOQ77" s="73">
        <v>11968</v>
      </c>
      <c r="VOR77" s="74" t="s">
        <v>243</v>
      </c>
      <c r="VOS77" s="75">
        <v>89</v>
      </c>
      <c r="VOT77" s="66" t="s">
        <v>256</v>
      </c>
      <c r="VOU77" s="66" t="s">
        <v>220</v>
      </c>
      <c r="VOV77" s="66" t="s">
        <v>100</v>
      </c>
      <c r="VOW77" s="33" t="s">
        <v>105</v>
      </c>
      <c r="VOX77" s="66" t="s">
        <v>224</v>
      </c>
      <c r="VOY77" s="73">
        <v>11968</v>
      </c>
      <c r="VOZ77" s="74" t="s">
        <v>243</v>
      </c>
      <c r="VPA77" s="75">
        <v>89</v>
      </c>
      <c r="VPB77" s="66" t="s">
        <v>256</v>
      </c>
      <c r="VPC77" s="66" t="s">
        <v>220</v>
      </c>
      <c r="VPD77" s="66" t="s">
        <v>100</v>
      </c>
      <c r="VPE77" s="33" t="s">
        <v>105</v>
      </c>
      <c r="VPF77" s="66" t="s">
        <v>224</v>
      </c>
      <c r="VPG77" s="73">
        <v>11968</v>
      </c>
      <c r="VPH77" s="74" t="s">
        <v>243</v>
      </c>
      <c r="VPI77" s="75">
        <v>89</v>
      </c>
      <c r="VPJ77" s="66" t="s">
        <v>256</v>
      </c>
      <c r="VPK77" s="66" t="s">
        <v>220</v>
      </c>
      <c r="VPL77" s="66" t="s">
        <v>100</v>
      </c>
      <c r="VPM77" s="33" t="s">
        <v>105</v>
      </c>
      <c r="VPN77" s="66" t="s">
        <v>224</v>
      </c>
      <c r="VPO77" s="73">
        <v>11968</v>
      </c>
      <c r="VPP77" s="74" t="s">
        <v>243</v>
      </c>
      <c r="VPQ77" s="75">
        <v>89</v>
      </c>
      <c r="VPR77" s="66" t="s">
        <v>256</v>
      </c>
      <c r="VPS77" s="66" t="s">
        <v>220</v>
      </c>
      <c r="VPT77" s="66" t="s">
        <v>100</v>
      </c>
      <c r="VPU77" s="33" t="s">
        <v>105</v>
      </c>
      <c r="VPV77" s="66" t="s">
        <v>224</v>
      </c>
      <c r="VPW77" s="73">
        <v>11968</v>
      </c>
      <c r="VPX77" s="74" t="s">
        <v>243</v>
      </c>
      <c r="VPY77" s="75">
        <v>89</v>
      </c>
      <c r="VPZ77" s="66" t="s">
        <v>256</v>
      </c>
      <c r="VQA77" s="66" t="s">
        <v>220</v>
      </c>
      <c r="VQB77" s="66" t="s">
        <v>100</v>
      </c>
      <c r="VQC77" s="33" t="s">
        <v>105</v>
      </c>
      <c r="VQD77" s="66" t="s">
        <v>224</v>
      </c>
      <c r="VQE77" s="73">
        <v>11968</v>
      </c>
      <c r="VQF77" s="74" t="s">
        <v>243</v>
      </c>
      <c r="VQG77" s="75">
        <v>89</v>
      </c>
      <c r="VQH77" s="66" t="s">
        <v>256</v>
      </c>
      <c r="VQI77" s="66" t="s">
        <v>220</v>
      </c>
      <c r="VQJ77" s="66" t="s">
        <v>100</v>
      </c>
      <c r="VQK77" s="33" t="s">
        <v>105</v>
      </c>
      <c r="VQL77" s="66" t="s">
        <v>224</v>
      </c>
      <c r="VQM77" s="73">
        <v>11968</v>
      </c>
      <c r="VQN77" s="74" t="s">
        <v>243</v>
      </c>
      <c r="VQO77" s="75">
        <v>89</v>
      </c>
      <c r="VQP77" s="66" t="s">
        <v>256</v>
      </c>
      <c r="VQQ77" s="66" t="s">
        <v>220</v>
      </c>
      <c r="VQR77" s="66" t="s">
        <v>100</v>
      </c>
      <c r="VQS77" s="33" t="s">
        <v>105</v>
      </c>
      <c r="VQT77" s="66" t="s">
        <v>224</v>
      </c>
      <c r="VQU77" s="73">
        <v>11968</v>
      </c>
      <c r="VQV77" s="74" t="s">
        <v>243</v>
      </c>
      <c r="VQW77" s="75">
        <v>89</v>
      </c>
      <c r="VQX77" s="66" t="s">
        <v>256</v>
      </c>
      <c r="VQY77" s="66" t="s">
        <v>220</v>
      </c>
      <c r="VQZ77" s="66" t="s">
        <v>100</v>
      </c>
      <c r="VRA77" s="33" t="s">
        <v>105</v>
      </c>
      <c r="VRB77" s="66" t="s">
        <v>224</v>
      </c>
      <c r="VRC77" s="73">
        <v>11968</v>
      </c>
      <c r="VRD77" s="74" t="s">
        <v>243</v>
      </c>
      <c r="VRE77" s="75">
        <v>89</v>
      </c>
      <c r="VRF77" s="66" t="s">
        <v>256</v>
      </c>
      <c r="VRG77" s="66" t="s">
        <v>220</v>
      </c>
      <c r="VRH77" s="66" t="s">
        <v>100</v>
      </c>
      <c r="VRI77" s="33" t="s">
        <v>105</v>
      </c>
      <c r="VRJ77" s="66" t="s">
        <v>224</v>
      </c>
      <c r="VRK77" s="73">
        <v>11968</v>
      </c>
      <c r="VRL77" s="74" t="s">
        <v>243</v>
      </c>
      <c r="VRM77" s="75">
        <v>89</v>
      </c>
      <c r="VRN77" s="66" t="s">
        <v>256</v>
      </c>
      <c r="VRO77" s="66" t="s">
        <v>220</v>
      </c>
      <c r="VRP77" s="66" t="s">
        <v>100</v>
      </c>
      <c r="VRQ77" s="33" t="s">
        <v>105</v>
      </c>
      <c r="VRR77" s="66" t="s">
        <v>224</v>
      </c>
      <c r="VRS77" s="73">
        <v>11968</v>
      </c>
      <c r="VRT77" s="74" t="s">
        <v>243</v>
      </c>
      <c r="VRU77" s="75">
        <v>89</v>
      </c>
      <c r="VRV77" s="66" t="s">
        <v>256</v>
      </c>
      <c r="VRW77" s="66" t="s">
        <v>220</v>
      </c>
      <c r="VRX77" s="66" t="s">
        <v>100</v>
      </c>
      <c r="VRY77" s="33" t="s">
        <v>105</v>
      </c>
      <c r="VRZ77" s="66" t="s">
        <v>224</v>
      </c>
      <c r="VSA77" s="73">
        <v>11968</v>
      </c>
      <c r="VSB77" s="74" t="s">
        <v>243</v>
      </c>
      <c r="VSC77" s="75">
        <v>89</v>
      </c>
      <c r="VSD77" s="66" t="s">
        <v>256</v>
      </c>
      <c r="VSE77" s="66" t="s">
        <v>220</v>
      </c>
      <c r="VSF77" s="66" t="s">
        <v>100</v>
      </c>
      <c r="VSG77" s="33" t="s">
        <v>105</v>
      </c>
      <c r="VSH77" s="66" t="s">
        <v>224</v>
      </c>
      <c r="VSI77" s="73">
        <v>11968</v>
      </c>
      <c r="VSJ77" s="74" t="s">
        <v>243</v>
      </c>
      <c r="VSK77" s="75">
        <v>89</v>
      </c>
      <c r="VSL77" s="66" t="s">
        <v>256</v>
      </c>
      <c r="VSM77" s="66" t="s">
        <v>220</v>
      </c>
      <c r="VSN77" s="66" t="s">
        <v>100</v>
      </c>
      <c r="VSO77" s="33" t="s">
        <v>105</v>
      </c>
      <c r="VSP77" s="66" t="s">
        <v>224</v>
      </c>
      <c r="VSQ77" s="73">
        <v>11968</v>
      </c>
      <c r="VSR77" s="74" t="s">
        <v>243</v>
      </c>
      <c r="VSS77" s="75">
        <v>89</v>
      </c>
      <c r="VST77" s="66" t="s">
        <v>256</v>
      </c>
      <c r="VSU77" s="66" t="s">
        <v>220</v>
      </c>
      <c r="VSV77" s="66" t="s">
        <v>100</v>
      </c>
      <c r="VSW77" s="33" t="s">
        <v>105</v>
      </c>
      <c r="VSX77" s="66" t="s">
        <v>224</v>
      </c>
      <c r="VSY77" s="73">
        <v>11968</v>
      </c>
      <c r="VSZ77" s="74" t="s">
        <v>243</v>
      </c>
      <c r="VTA77" s="75">
        <v>89</v>
      </c>
      <c r="VTB77" s="66" t="s">
        <v>256</v>
      </c>
      <c r="VTC77" s="66" t="s">
        <v>220</v>
      </c>
      <c r="VTD77" s="66" t="s">
        <v>100</v>
      </c>
      <c r="VTE77" s="33" t="s">
        <v>105</v>
      </c>
      <c r="VTF77" s="66" t="s">
        <v>224</v>
      </c>
      <c r="VTG77" s="73">
        <v>11968</v>
      </c>
      <c r="VTH77" s="74" t="s">
        <v>243</v>
      </c>
      <c r="VTI77" s="75">
        <v>89</v>
      </c>
      <c r="VTJ77" s="66" t="s">
        <v>256</v>
      </c>
      <c r="VTK77" s="66" t="s">
        <v>220</v>
      </c>
      <c r="VTL77" s="66" t="s">
        <v>100</v>
      </c>
      <c r="VTM77" s="33" t="s">
        <v>105</v>
      </c>
      <c r="VTN77" s="66" t="s">
        <v>224</v>
      </c>
      <c r="VTO77" s="73">
        <v>11968</v>
      </c>
      <c r="VTP77" s="74" t="s">
        <v>243</v>
      </c>
      <c r="VTQ77" s="75">
        <v>89</v>
      </c>
      <c r="VTR77" s="66" t="s">
        <v>256</v>
      </c>
      <c r="VTS77" s="66" t="s">
        <v>220</v>
      </c>
      <c r="VTT77" s="66" t="s">
        <v>100</v>
      </c>
      <c r="VTU77" s="33" t="s">
        <v>105</v>
      </c>
      <c r="VTV77" s="66" t="s">
        <v>224</v>
      </c>
      <c r="VTW77" s="73">
        <v>11968</v>
      </c>
      <c r="VTX77" s="74" t="s">
        <v>243</v>
      </c>
      <c r="VTY77" s="75">
        <v>89</v>
      </c>
      <c r="VTZ77" s="66" t="s">
        <v>256</v>
      </c>
      <c r="VUA77" s="66" t="s">
        <v>220</v>
      </c>
      <c r="VUB77" s="66" t="s">
        <v>100</v>
      </c>
      <c r="VUC77" s="33" t="s">
        <v>105</v>
      </c>
      <c r="VUD77" s="66" t="s">
        <v>224</v>
      </c>
      <c r="VUE77" s="73">
        <v>11968</v>
      </c>
      <c r="VUF77" s="74" t="s">
        <v>243</v>
      </c>
      <c r="VUG77" s="75">
        <v>89</v>
      </c>
      <c r="VUH77" s="66" t="s">
        <v>256</v>
      </c>
      <c r="VUI77" s="66" t="s">
        <v>220</v>
      </c>
      <c r="VUJ77" s="66" t="s">
        <v>100</v>
      </c>
      <c r="VUK77" s="33" t="s">
        <v>105</v>
      </c>
      <c r="VUL77" s="66" t="s">
        <v>224</v>
      </c>
      <c r="VUM77" s="73">
        <v>11968</v>
      </c>
      <c r="VUN77" s="74" t="s">
        <v>243</v>
      </c>
      <c r="VUO77" s="75">
        <v>89</v>
      </c>
      <c r="VUP77" s="66" t="s">
        <v>256</v>
      </c>
      <c r="VUQ77" s="66" t="s">
        <v>220</v>
      </c>
      <c r="VUR77" s="66" t="s">
        <v>100</v>
      </c>
      <c r="VUS77" s="33" t="s">
        <v>105</v>
      </c>
      <c r="VUT77" s="66" t="s">
        <v>224</v>
      </c>
      <c r="VUU77" s="73">
        <v>11968</v>
      </c>
      <c r="VUV77" s="74" t="s">
        <v>243</v>
      </c>
      <c r="VUW77" s="75">
        <v>89</v>
      </c>
      <c r="VUX77" s="66" t="s">
        <v>256</v>
      </c>
      <c r="VUY77" s="66" t="s">
        <v>220</v>
      </c>
      <c r="VUZ77" s="66" t="s">
        <v>100</v>
      </c>
      <c r="VVA77" s="33" t="s">
        <v>105</v>
      </c>
      <c r="VVB77" s="66" t="s">
        <v>224</v>
      </c>
      <c r="VVC77" s="73">
        <v>11968</v>
      </c>
      <c r="VVD77" s="74" t="s">
        <v>243</v>
      </c>
      <c r="VVE77" s="75">
        <v>89</v>
      </c>
      <c r="VVF77" s="66" t="s">
        <v>256</v>
      </c>
      <c r="VVG77" s="66" t="s">
        <v>220</v>
      </c>
      <c r="VVH77" s="66" t="s">
        <v>100</v>
      </c>
      <c r="VVI77" s="33" t="s">
        <v>105</v>
      </c>
      <c r="VVJ77" s="66" t="s">
        <v>224</v>
      </c>
      <c r="VVK77" s="73">
        <v>11968</v>
      </c>
      <c r="VVL77" s="74" t="s">
        <v>243</v>
      </c>
      <c r="VVM77" s="75">
        <v>89</v>
      </c>
      <c r="VVN77" s="66" t="s">
        <v>256</v>
      </c>
      <c r="VVO77" s="66" t="s">
        <v>220</v>
      </c>
      <c r="VVP77" s="66" t="s">
        <v>100</v>
      </c>
      <c r="VVQ77" s="33" t="s">
        <v>105</v>
      </c>
      <c r="VVR77" s="66" t="s">
        <v>224</v>
      </c>
      <c r="VVS77" s="73">
        <v>11968</v>
      </c>
      <c r="VVT77" s="74" t="s">
        <v>243</v>
      </c>
      <c r="VVU77" s="75">
        <v>89</v>
      </c>
      <c r="VVV77" s="66" t="s">
        <v>256</v>
      </c>
      <c r="VVW77" s="66" t="s">
        <v>220</v>
      </c>
      <c r="VVX77" s="66" t="s">
        <v>100</v>
      </c>
      <c r="VVY77" s="33" t="s">
        <v>105</v>
      </c>
      <c r="VVZ77" s="66" t="s">
        <v>224</v>
      </c>
      <c r="VWA77" s="73">
        <v>11968</v>
      </c>
      <c r="VWB77" s="74" t="s">
        <v>243</v>
      </c>
      <c r="VWC77" s="75">
        <v>89</v>
      </c>
      <c r="VWD77" s="66" t="s">
        <v>256</v>
      </c>
      <c r="VWE77" s="66" t="s">
        <v>220</v>
      </c>
      <c r="VWF77" s="66" t="s">
        <v>100</v>
      </c>
      <c r="VWG77" s="33" t="s">
        <v>105</v>
      </c>
      <c r="VWH77" s="66" t="s">
        <v>224</v>
      </c>
      <c r="VWI77" s="73">
        <v>11968</v>
      </c>
      <c r="VWJ77" s="74" t="s">
        <v>243</v>
      </c>
      <c r="VWK77" s="75">
        <v>89</v>
      </c>
      <c r="VWL77" s="66" t="s">
        <v>256</v>
      </c>
      <c r="VWM77" s="66" t="s">
        <v>220</v>
      </c>
      <c r="VWN77" s="66" t="s">
        <v>100</v>
      </c>
      <c r="VWO77" s="33" t="s">
        <v>105</v>
      </c>
      <c r="VWP77" s="66" t="s">
        <v>224</v>
      </c>
      <c r="VWQ77" s="73">
        <v>11968</v>
      </c>
      <c r="VWR77" s="74" t="s">
        <v>243</v>
      </c>
      <c r="VWS77" s="75">
        <v>89</v>
      </c>
      <c r="VWT77" s="66" t="s">
        <v>256</v>
      </c>
      <c r="VWU77" s="66" t="s">
        <v>220</v>
      </c>
      <c r="VWV77" s="66" t="s">
        <v>100</v>
      </c>
      <c r="VWW77" s="33" t="s">
        <v>105</v>
      </c>
      <c r="VWX77" s="66" t="s">
        <v>224</v>
      </c>
      <c r="VWY77" s="73">
        <v>11968</v>
      </c>
      <c r="VWZ77" s="74" t="s">
        <v>243</v>
      </c>
      <c r="VXA77" s="75">
        <v>89</v>
      </c>
      <c r="VXB77" s="66" t="s">
        <v>256</v>
      </c>
      <c r="VXC77" s="66" t="s">
        <v>220</v>
      </c>
      <c r="VXD77" s="66" t="s">
        <v>100</v>
      </c>
      <c r="VXE77" s="33" t="s">
        <v>105</v>
      </c>
      <c r="VXF77" s="66" t="s">
        <v>224</v>
      </c>
      <c r="VXG77" s="73">
        <v>11968</v>
      </c>
      <c r="VXH77" s="74" t="s">
        <v>243</v>
      </c>
      <c r="VXI77" s="75">
        <v>89</v>
      </c>
      <c r="VXJ77" s="66" t="s">
        <v>256</v>
      </c>
      <c r="VXK77" s="66" t="s">
        <v>220</v>
      </c>
      <c r="VXL77" s="66" t="s">
        <v>100</v>
      </c>
      <c r="VXM77" s="33" t="s">
        <v>105</v>
      </c>
      <c r="VXN77" s="66" t="s">
        <v>224</v>
      </c>
      <c r="VXO77" s="73">
        <v>11968</v>
      </c>
      <c r="VXP77" s="74" t="s">
        <v>243</v>
      </c>
      <c r="VXQ77" s="75">
        <v>89</v>
      </c>
      <c r="VXR77" s="66" t="s">
        <v>256</v>
      </c>
      <c r="VXS77" s="66" t="s">
        <v>220</v>
      </c>
      <c r="VXT77" s="66" t="s">
        <v>100</v>
      </c>
      <c r="VXU77" s="33" t="s">
        <v>105</v>
      </c>
      <c r="VXV77" s="66" t="s">
        <v>224</v>
      </c>
      <c r="VXW77" s="73">
        <v>11968</v>
      </c>
      <c r="VXX77" s="74" t="s">
        <v>243</v>
      </c>
      <c r="VXY77" s="75">
        <v>89</v>
      </c>
      <c r="VXZ77" s="66" t="s">
        <v>256</v>
      </c>
      <c r="VYA77" s="66" t="s">
        <v>220</v>
      </c>
      <c r="VYB77" s="66" t="s">
        <v>100</v>
      </c>
      <c r="VYC77" s="33" t="s">
        <v>105</v>
      </c>
      <c r="VYD77" s="66" t="s">
        <v>224</v>
      </c>
      <c r="VYE77" s="73">
        <v>11968</v>
      </c>
      <c r="VYF77" s="74" t="s">
        <v>243</v>
      </c>
      <c r="VYG77" s="75">
        <v>89</v>
      </c>
      <c r="VYH77" s="66" t="s">
        <v>256</v>
      </c>
      <c r="VYI77" s="66" t="s">
        <v>220</v>
      </c>
      <c r="VYJ77" s="66" t="s">
        <v>100</v>
      </c>
      <c r="VYK77" s="33" t="s">
        <v>105</v>
      </c>
      <c r="VYL77" s="66" t="s">
        <v>224</v>
      </c>
      <c r="VYM77" s="73">
        <v>11968</v>
      </c>
      <c r="VYN77" s="74" t="s">
        <v>243</v>
      </c>
      <c r="VYO77" s="75">
        <v>89</v>
      </c>
      <c r="VYP77" s="66" t="s">
        <v>256</v>
      </c>
      <c r="VYQ77" s="66" t="s">
        <v>220</v>
      </c>
      <c r="VYR77" s="66" t="s">
        <v>100</v>
      </c>
      <c r="VYS77" s="33" t="s">
        <v>105</v>
      </c>
      <c r="VYT77" s="66" t="s">
        <v>224</v>
      </c>
      <c r="VYU77" s="73">
        <v>11968</v>
      </c>
      <c r="VYV77" s="74" t="s">
        <v>243</v>
      </c>
      <c r="VYW77" s="75">
        <v>89</v>
      </c>
      <c r="VYX77" s="66" t="s">
        <v>256</v>
      </c>
      <c r="VYY77" s="66" t="s">
        <v>220</v>
      </c>
      <c r="VYZ77" s="66" t="s">
        <v>100</v>
      </c>
      <c r="VZA77" s="33" t="s">
        <v>105</v>
      </c>
      <c r="VZB77" s="66" t="s">
        <v>224</v>
      </c>
      <c r="VZC77" s="73">
        <v>11968</v>
      </c>
      <c r="VZD77" s="74" t="s">
        <v>243</v>
      </c>
      <c r="VZE77" s="75">
        <v>89</v>
      </c>
      <c r="VZF77" s="66" t="s">
        <v>256</v>
      </c>
      <c r="VZG77" s="66" t="s">
        <v>220</v>
      </c>
      <c r="VZH77" s="66" t="s">
        <v>100</v>
      </c>
      <c r="VZI77" s="33" t="s">
        <v>105</v>
      </c>
      <c r="VZJ77" s="66" t="s">
        <v>224</v>
      </c>
      <c r="VZK77" s="73">
        <v>11968</v>
      </c>
      <c r="VZL77" s="74" t="s">
        <v>243</v>
      </c>
      <c r="VZM77" s="75">
        <v>89</v>
      </c>
      <c r="VZN77" s="66" t="s">
        <v>256</v>
      </c>
      <c r="VZO77" s="66" t="s">
        <v>220</v>
      </c>
      <c r="VZP77" s="66" t="s">
        <v>100</v>
      </c>
      <c r="VZQ77" s="33" t="s">
        <v>105</v>
      </c>
      <c r="VZR77" s="66" t="s">
        <v>224</v>
      </c>
      <c r="VZS77" s="73">
        <v>11968</v>
      </c>
      <c r="VZT77" s="74" t="s">
        <v>243</v>
      </c>
      <c r="VZU77" s="75">
        <v>89</v>
      </c>
      <c r="VZV77" s="66" t="s">
        <v>256</v>
      </c>
      <c r="VZW77" s="66" t="s">
        <v>220</v>
      </c>
      <c r="VZX77" s="66" t="s">
        <v>100</v>
      </c>
      <c r="VZY77" s="33" t="s">
        <v>105</v>
      </c>
      <c r="VZZ77" s="66" t="s">
        <v>224</v>
      </c>
      <c r="WAA77" s="73">
        <v>11968</v>
      </c>
      <c r="WAB77" s="74" t="s">
        <v>243</v>
      </c>
      <c r="WAC77" s="75">
        <v>89</v>
      </c>
      <c r="WAD77" s="66" t="s">
        <v>256</v>
      </c>
      <c r="WAE77" s="66" t="s">
        <v>220</v>
      </c>
      <c r="WAF77" s="66" t="s">
        <v>100</v>
      </c>
      <c r="WAG77" s="33" t="s">
        <v>105</v>
      </c>
      <c r="WAH77" s="66" t="s">
        <v>224</v>
      </c>
      <c r="WAI77" s="73">
        <v>11968</v>
      </c>
      <c r="WAJ77" s="74" t="s">
        <v>243</v>
      </c>
      <c r="WAK77" s="75">
        <v>89</v>
      </c>
      <c r="WAL77" s="66" t="s">
        <v>256</v>
      </c>
      <c r="WAM77" s="66" t="s">
        <v>220</v>
      </c>
      <c r="WAN77" s="66" t="s">
        <v>100</v>
      </c>
      <c r="WAO77" s="33" t="s">
        <v>105</v>
      </c>
      <c r="WAP77" s="66" t="s">
        <v>224</v>
      </c>
      <c r="WAQ77" s="73">
        <v>11968</v>
      </c>
      <c r="WAR77" s="74" t="s">
        <v>243</v>
      </c>
      <c r="WAS77" s="75">
        <v>89</v>
      </c>
      <c r="WAT77" s="66" t="s">
        <v>256</v>
      </c>
      <c r="WAU77" s="66" t="s">
        <v>220</v>
      </c>
      <c r="WAV77" s="66" t="s">
        <v>100</v>
      </c>
      <c r="WAW77" s="33" t="s">
        <v>105</v>
      </c>
      <c r="WAX77" s="66" t="s">
        <v>224</v>
      </c>
      <c r="WAY77" s="73">
        <v>11968</v>
      </c>
      <c r="WAZ77" s="74" t="s">
        <v>243</v>
      </c>
      <c r="WBA77" s="75">
        <v>89</v>
      </c>
      <c r="WBB77" s="66" t="s">
        <v>256</v>
      </c>
      <c r="WBC77" s="66" t="s">
        <v>220</v>
      </c>
      <c r="WBD77" s="66" t="s">
        <v>100</v>
      </c>
      <c r="WBE77" s="33" t="s">
        <v>105</v>
      </c>
      <c r="WBF77" s="66" t="s">
        <v>224</v>
      </c>
      <c r="WBG77" s="73">
        <v>11968</v>
      </c>
      <c r="WBH77" s="74" t="s">
        <v>243</v>
      </c>
      <c r="WBI77" s="75">
        <v>89</v>
      </c>
      <c r="WBJ77" s="66" t="s">
        <v>256</v>
      </c>
      <c r="WBK77" s="66" t="s">
        <v>220</v>
      </c>
      <c r="WBL77" s="66" t="s">
        <v>100</v>
      </c>
      <c r="WBM77" s="33" t="s">
        <v>105</v>
      </c>
      <c r="WBN77" s="66" t="s">
        <v>224</v>
      </c>
      <c r="WBO77" s="73">
        <v>11968</v>
      </c>
      <c r="WBP77" s="74" t="s">
        <v>243</v>
      </c>
      <c r="WBQ77" s="75">
        <v>89</v>
      </c>
      <c r="WBR77" s="66" t="s">
        <v>256</v>
      </c>
      <c r="WBS77" s="66" t="s">
        <v>220</v>
      </c>
      <c r="WBT77" s="66" t="s">
        <v>100</v>
      </c>
      <c r="WBU77" s="33" t="s">
        <v>105</v>
      </c>
      <c r="WBV77" s="66" t="s">
        <v>224</v>
      </c>
      <c r="WBW77" s="73">
        <v>11968</v>
      </c>
      <c r="WBX77" s="74" t="s">
        <v>243</v>
      </c>
      <c r="WBY77" s="75">
        <v>89</v>
      </c>
      <c r="WBZ77" s="66" t="s">
        <v>256</v>
      </c>
      <c r="WCA77" s="66" t="s">
        <v>220</v>
      </c>
      <c r="WCB77" s="66" t="s">
        <v>100</v>
      </c>
      <c r="WCC77" s="33" t="s">
        <v>105</v>
      </c>
      <c r="WCD77" s="66" t="s">
        <v>224</v>
      </c>
      <c r="WCE77" s="73">
        <v>11968</v>
      </c>
      <c r="WCF77" s="74" t="s">
        <v>243</v>
      </c>
      <c r="WCG77" s="75">
        <v>89</v>
      </c>
      <c r="WCH77" s="66" t="s">
        <v>256</v>
      </c>
      <c r="WCI77" s="66" t="s">
        <v>220</v>
      </c>
      <c r="WCJ77" s="66" t="s">
        <v>100</v>
      </c>
      <c r="WCK77" s="33" t="s">
        <v>105</v>
      </c>
      <c r="WCL77" s="66" t="s">
        <v>224</v>
      </c>
      <c r="WCM77" s="73">
        <v>11968</v>
      </c>
      <c r="WCN77" s="74" t="s">
        <v>243</v>
      </c>
      <c r="WCO77" s="75">
        <v>89</v>
      </c>
      <c r="WCP77" s="66" t="s">
        <v>256</v>
      </c>
      <c r="WCQ77" s="66" t="s">
        <v>220</v>
      </c>
      <c r="WCR77" s="66" t="s">
        <v>100</v>
      </c>
      <c r="WCS77" s="33" t="s">
        <v>105</v>
      </c>
      <c r="WCT77" s="66" t="s">
        <v>224</v>
      </c>
      <c r="WCU77" s="73">
        <v>11968</v>
      </c>
      <c r="WCV77" s="74" t="s">
        <v>243</v>
      </c>
      <c r="WCW77" s="75">
        <v>89</v>
      </c>
      <c r="WCX77" s="66" t="s">
        <v>256</v>
      </c>
      <c r="WCY77" s="66" t="s">
        <v>220</v>
      </c>
      <c r="WCZ77" s="66" t="s">
        <v>100</v>
      </c>
      <c r="WDA77" s="33" t="s">
        <v>105</v>
      </c>
      <c r="WDB77" s="66" t="s">
        <v>224</v>
      </c>
      <c r="WDC77" s="73">
        <v>11968</v>
      </c>
      <c r="WDD77" s="74" t="s">
        <v>243</v>
      </c>
      <c r="WDE77" s="75">
        <v>89</v>
      </c>
      <c r="WDF77" s="66" t="s">
        <v>256</v>
      </c>
      <c r="WDG77" s="66" t="s">
        <v>220</v>
      </c>
      <c r="WDH77" s="66" t="s">
        <v>100</v>
      </c>
      <c r="WDI77" s="33" t="s">
        <v>105</v>
      </c>
      <c r="WDJ77" s="66" t="s">
        <v>224</v>
      </c>
      <c r="WDK77" s="73">
        <v>11968</v>
      </c>
      <c r="WDL77" s="74" t="s">
        <v>243</v>
      </c>
      <c r="WDM77" s="75">
        <v>89</v>
      </c>
      <c r="WDN77" s="66" t="s">
        <v>256</v>
      </c>
      <c r="WDO77" s="66" t="s">
        <v>220</v>
      </c>
      <c r="WDP77" s="66" t="s">
        <v>100</v>
      </c>
      <c r="WDQ77" s="33" t="s">
        <v>105</v>
      </c>
      <c r="WDR77" s="66" t="s">
        <v>224</v>
      </c>
      <c r="WDS77" s="73">
        <v>11968</v>
      </c>
      <c r="WDT77" s="74" t="s">
        <v>243</v>
      </c>
      <c r="WDU77" s="75">
        <v>89</v>
      </c>
      <c r="WDV77" s="66" t="s">
        <v>256</v>
      </c>
      <c r="WDW77" s="66" t="s">
        <v>220</v>
      </c>
      <c r="WDX77" s="66" t="s">
        <v>100</v>
      </c>
      <c r="WDY77" s="33" t="s">
        <v>105</v>
      </c>
      <c r="WDZ77" s="66" t="s">
        <v>224</v>
      </c>
      <c r="WEA77" s="73">
        <v>11968</v>
      </c>
      <c r="WEB77" s="74" t="s">
        <v>243</v>
      </c>
      <c r="WEC77" s="75">
        <v>89</v>
      </c>
      <c r="WED77" s="66" t="s">
        <v>256</v>
      </c>
      <c r="WEE77" s="66" t="s">
        <v>220</v>
      </c>
      <c r="WEF77" s="66" t="s">
        <v>100</v>
      </c>
      <c r="WEG77" s="33" t="s">
        <v>105</v>
      </c>
      <c r="WEH77" s="66" t="s">
        <v>224</v>
      </c>
      <c r="WEI77" s="73">
        <v>11968</v>
      </c>
      <c r="WEJ77" s="74" t="s">
        <v>243</v>
      </c>
      <c r="WEK77" s="75">
        <v>89</v>
      </c>
      <c r="WEL77" s="66" t="s">
        <v>256</v>
      </c>
      <c r="WEM77" s="66" t="s">
        <v>220</v>
      </c>
      <c r="WEN77" s="66" t="s">
        <v>100</v>
      </c>
      <c r="WEO77" s="33" t="s">
        <v>105</v>
      </c>
      <c r="WEP77" s="66" t="s">
        <v>224</v>
      </c>
      <c r="WEQ77" s="73">
        <v>11968</v>
      </c>
      <c r="WER77" s="74" t="s">
        <v>243</v>
      </c>
      <c r="WES77" s="75">
        <v>89</v>
      </c>
      <c r="WET77" s="66" t="s">
        <v>256</v>
      </c>
      <c r="WEU77" s="66" t="s">
        <v>220</v>
      </c>
      <c r="WEV77" s="66" t="s">
        <v>100</v>
      </c>
      <c r="WEW77" s="33" t="s">
        <v>105</v>
      </c>
      <c r="WEX77" s="66" t="s">
        <v>224</v>
      </c>
      <c r="WEY77" s="73">
        <v>11968</v>
      </c>
      <c r="WEZ77" s="74" t="s">
        <v>243</v>
      </c>
      <c r="WFA77" s="75">
        <v>89</v>
      </c>
      <c r="WFB77" s="66" t="s">
        <v>256</v>
      </c>
      <c r="WFC77" s="66" t="s">
        <v>220</v>
      </c>
      <c r="WFD77" s="66" t="s">
        <v>100</v>
      </c>
      <c r="WFE77" s="33" t="s">
        <v>105</v>
      </c>
      <c r="WFF77" s="66" t="s">
        <v>224</v>
      </c>
      <c r="WFG77" s="73">
        <v>11968</v>
      </c>
      <c r="WFH77" s="74" t="s">
        <v>243</v>
      </c>
      <c r="WFI77" s="75">
        <v>89</v>
      </c>
      <c r="WFJ77" s="66" t="s">
        <v>256</v>
      </c>
      <c r="WFK77" s="66" t="s">
        <v>220</v>
      </c>
      <c r="WFL77" s="66" t="s">
        <v>100</v>
      </c>
      <c r="WFM77" s="33" t="s">
        <v>105</v>
      </c>
      <c r="WFN77" s="66" t="s">
        <v>224</v>
      </c>
      <c r="WFO77" s="73">
        <v>11968</v>
      </c>
      <c r="WFP77" s="74" t="s">
        <v>243</v>
      </c>
      <c r="WFQ77" s="75">
        <v>89</v>
      </c>
      <c r="WFR77" s="66" t="s">
        <v>256</v>
      </c>
      <c r="WFS77" s="66" t="s">
        <v>220</v>
      </c>
      <c r="WFT77" s="66" t="s">
        <v>100</v>
      </c>
      <c r="WFU77" s="33" t="s">
        <v>105</v>
      </c>
      <c r="WFV77" s="66" t="s">
        <v>224</v>
      </c>
      <c r="WFW77" s="73">
        <v>11968</v>
      </c>
      <c r="WFX77" s="74" t="s">
        <v>243</v>
      </c>
      <c r="WFY77" s="75">
        <v>89</v>
      </c>
      <c r="WFZ77" s="66" t="s">
        <v>256</v>
      </c>
      <c r="WGA77" s="66" t="s">
        <v>220</v>
      </c>
      <c r="WGB77" s="66" t="s">
        <v>100</v>
      </c>
      <c r="WGC77" s="33" t="s">
        <v>105</v>
      </c>
      <c r="WGD77" s="66" t="s">
        <v>224</v>
      </c>
      <c r="WGE77" s="73">
        <v>11968</v>
      </c>
      <c r="WGF77" s="74" t="s">
        <v>243</v>
      </c>
      <c r="WGG77" s="75">
        <v>89</v>
      </c>
      <c r="WGH77" s="66" t="s">
        <v>256</v>
      </c>
      <c r="WGI77" s="66" t="s">
        <v>220</v>
      </c>
      <c r="WGJ77" s="66" t="s">
        <v>100</v>
      </c>
      <c r="WGK77" s="33" t="s">
        <v>105</v>
      </c>
      <c r="WGL77" s="66" t="s">
        <v>224</v>
      </c>
      <c r="WGM77" s="73">
        <v>11968</v>
      </c>
      <c r="WGN77" s="74" t="s">
        <v>243</v>
      </c>
      <c r="WGO77" s="75">
        <v>89</v>
      </c>
      <c r="WGP77" s="66" t="s">
        <v>256</v>
      </c>
      <c r="WGQ77" s="66" t="s">
        <v>220</v>
      </c>
      <c r="WGR77" s="66" t="s">
        <v>100</v>
      </c>
      <c r="WGS77" s="33" t="s">
        <v>105</v>
      </c>
      <c r="WGT77" s="66" t="s">
        <v>224</v>
      </c>
      <c r="WGU77" s="73">
        <v>11968</v>
      </c>
      <c r="WGV77" s="74" t="s">
        <v>243</v>
      </c>
      <c r="WGW77" s="75">
        <v>89</v>
      </c>
      <c r="WGX77" s="66" t="s">
        <v>256</v>
      </c>
      <c r="WGY77" s="66" t="s">
        <v>220</v>
      </c>
      <c r="WGZ77" s="66" t="s">
        <v>100</v>
      </c>
      <c r="WHA77" s="33" t="s">
        <v>105</v>
      </c>
      <c r="WHB77" s="66" t="s">
        <v>224</v>
      </c>
      <c r="WHC77" s="73">
        <v>11968</v>
      </c>
      <c r="WHD77" s="74" t="s">
        <v>243</v>
      </c>
      <c r="WHE77" s="75">
        <v>89</v>
      </c>
      <c r="WHF77" s="66" t="s">
        <v>256</v>
      </c>
      <c r="WHG77" s="66" t="s">
        <v>220</v>
      </c>
      <c r="WHH77" s="66" t="s">
        <v>100</v>
      </c>
      <c r="WHI77" s="33" t="s">
        <v>105</v>
      </c>
      <c r="WHJ77" s="66" t="s">
        <v>224</v>
      </c>
      <c r="WHK77" s="73">
        <v>11968</v>
      </c>
      <c r="WHL77" s="74" t="s">
        <v>243</v>
      </c>
      <c r="WHM77" s="75">
        <v>89</v>
      </c>
      <c r="WHN77" s="66" t="s">
        <v>256</v>
      </c>
      <c r="WHO77" s="66" t="s">
        <v>220</v>
      </c>
      <c r="WHP77" s="66" t="s">
        <v>100</v>
      </c>
      <c r="WHQ77" s="33" t="s">
        <v>105</v>
      </c>
      <c r="WHR77" s="66" t="s">
        <v>224</v>
      </c>
      <c r="WHS77" s="73">
        <v>11968</v>
      </c>
      <c r="WHT77" s="74" t="s">
        <v>243</v>
      </c>
      <c r="WHU77" s="75">
        <v>89</v>
      </c>
      <c r="WHV77" s="66" t="s">
        <v>256</v>
      </c>
      <c r="WHW77" s="66" t="s">
        <v>220</v>
      </c>
      <c r="WHX77" s="66" t="s">
        <v>100</v>
      </c>
      <c r="WHY77" s="33" t="s">
        <v>105</v>
      </c>
      <c r="WHZ77" s="66" t="s">
        <v>224</v>
      </c>
      <c r="WIA77" s="73">
        <v>11968</v>
      </c>
      <c r="WIB77" s="74" t="s">
        <v>243</v>
      </c>
      <c r="WIC77" s="75">
        <v>89</v>
      </c>
      <c r="WID77" s="66" t="s">
        <v>256</v>
      </c>
      <c r="WIE77" s="66" t="s">
        <v>220</v>
      </c>
      <c r="WIF77" s="66" t="s">
        <v>100</v>
      </c>
      <c r="WIG77" s="33" t="s">
        <v>105</v>
      </c>
      <c r="WIH77" s="66" t="s">
        <v>224</v>
      </c>
      <c r="WII77" s="73">
        <v>11968</v>
      </c>
      <c r="WIJ77" s="74" t="s">
        <v>243</v>
      </c>
      <c r="WIK77" s="75">
        <v>89</v>
      </c>
      <c r="WIL77" s="66" t="s">
        <v>256</v>
      </c>
      <c r="WIM77" s="66" t="s">
        <v>220</v>
      </c>
      <c r="WIN77" s="66" t="s">
        <v>100</v>
      </c>
      <c r="WIO77" s="33" t="s">
        <v>105</v>
      </c>
      <c r="WIP77" s="66" t="s">
        <v>224</v>
      </c>
      <c r="WIQ77" s="73">
        <v>11968</v>
      </c>
      <c r="WIR77" s="74" t="s">
        <v>243</v>
      </c>
      <c r="WIS77" s="75">
        <v>89</v>
      </c>
      <c r="WIT77" s="66" t="s">
        <v>256</v>
      </c>
      <c r="WIU77" s="66" t="s">
        <v>220</v>
      </c>
      <c r="WIV77" s="66" t="s">
        <v>100</v>
      </c>
      <c r="WIW77" s="33" t="s">
        <v>105</v>
      </c>
      <c r="WIX77" s="66" t="s">
        <v>224</v>
      </c>
      <c r="WIY77" s="73">
        <v>11968</v>
      </c>
      <c r="WIZ77" s="74" t="s">
        <v>243</v>
      </c>
      <c r="WJA77" s="75">
        <v>89</v>
      </c>
      <c r="WJB77" s="66" t="s">
        <v>256</v>
      </c>
      <c r="WJC77" s="66" t="s">
        <v>220</v>
      </c>
      <c r="WJD77" s="66" t="s">
        <v>100</v>
      </c>
      <c r="WJE77" s="33" t="s">
        <v>105</v>
      </c>
      <c r="WJF77" s="66" t="s">
        <v>224</v>
      </c>
      <c r="WJG77" s="73">
        <v>11968</v>
      </c>
      <c r="WJH77" s="74" t="s">
        <v>243</v>
      </c>
      <c r="WJI77" s="75">
        <v>89</v>
      </c>
      <c r="WJJ77" s="66" t="s">
        <v>256</v>
      </c>
      <c r="WJK77" s="66" t="s">
        <v>220</v>
      </c>
      <c r="WJL77" s="66" t="s">
        <v>100</v>
      </c>
      <c r="WJM77" s="33" t="s">
        <v>105</v>
      </c>
      <c r="WJN77" s="66" t="s">
        <v>224</v>
      </c>
      <c r="WJO77" s="73">
        <v>11968</v>
      </c>
      <c r="WJP77" s="74" t="s">
        <v>243</v>
      </c>
      <c r="WJQ77" s="75">
        <v>89</v>
      </c>
      <c r="WJR77" s="66" t="s">
        <v>256</v>
      </c>
      <c r="WJS77" s="66" t="s">
        <v>220</v>
      </c>
      <c r="WJT77" s="66" t="s">
        <v>100</v>
      </c>
      <c r="WJU77" s="33" t="s">
        <v>105</v>
      </c>
      <c r="WJV77" s="66" t="s">
        <v>224</v>
      </c>
      <c r="WJW77" s="73">
        <v>11968</v>
      </c>
      <c r="WJX77" s="74" t="s">
        <v>243</v>
      </c>
      <c r="WJY77" s="75">
        <v>89</v>
      </c>
      <c r="WJZ77" s="66" t="s">
        <v>256</v>
      </c>
      <c r="WKA77" s="66" t="s">
        <v>220</v>
      </c>
      <c r="WKB77" s="66" t="s">
        <v>100</v>
      </c>
      <c r="WKC77" s="33" t="s">
        <v>105</v>
      </c>
      <c r="WKD77" s="66" t="s">
        <v>224</v>
      </c>
      <c r="WKE77" s="73">
        <v>11968</v>
      </c>
      <c r="WKF77" s="74" t="s">
        <v>243</v>
      </c>
      <c r="WKG77" s="75">
        <v>89</v>
      </c>
      <c r="WKH77" s="66" t="s">
        <v>256</v>
      </c>
      <c r="WKI77" s="66" t="s">
        <v>220</v>
      </c>
      <c r="WKJ77" s="66" t="s">
        <v>100</v>
      </c>
      <c r="WKK77" s="33" t="s">
        <v>105</v>
      </c>
      <c r="WKL77" s="66" t="s">
        <v>224</v>
      </c>
      <c r="WKM77" s="73">
        <v>11968</v>
      </c>
      <c r="WKN77" s="74" t="s">
        <v>243</v>
      </c>
      <c r="WKO77" s="75">
        <v>89</v>
      </c>
      <c r="WKP77" s="66" t="s">
        <v>256</v>
      </c>
      <c r="WKQ77" s="66" t="s">
        <v>220</v>
      </c>
      <c r="WKR77" s="66" t="s">
        <v>100</v>
      </c>
      <c r="WKS77" s="33" t="s">
        <v>105</v>
      </c>
      <c r="WKT77" s="66" t="s">
        <v>224</v>
      </c>
      <c r="WKU77" s="73">
        <v>11968</v>
      </c>
      <c r="WKV77" s="74" t="s">
        <v>243</v>
      </c>
      <c r="WKW77" s="75">
        <v>89</v>
      </c>
      <c r="WKX77" s="66" t="s">
        <v>256</v>
      </c>
      <c r="WKY77" s="66" t="s">
        <v>220</v>
      </c>
      <c r="WKZ77" s="66" t="s">
        <v>100</v>
      </c>
      <c r="WLA77" s="33" t="s">
        <v>105</v>
      </c>
      <c r="WLB77" s="66" t="s">
        <v>224</v>
      </c>
      <c r="WLC77" s="73">
        <v>11968</v>
      </c>
      <c r="WLD77" s="74" t="s">
        <v>243</v>
      </c>
      <c r="WLE77" s="75">
        <v>89</v>
      </c>
      <c r="WLF77" s="66" t="s">
        <v>256</v>
      </c>
      <c r="WLG77" s="66" t="s">
        <v>220</v>
      </c>
      <c r="WLH77" s="66" t="s">
        <v>100</v>
      </c>
      <c r="WLI77" s="33" t="s">
        <v>105</v>
      </c>
      <c r="WLJ77" s="66" t="s">
        <v>224</v>
      </c>
      <c r="WLK77" s="73">
        <v>11968</v>
      </c>
      <c r="WLL77" s="74" t="s">
        <v>243</v>
      </c>
      <c r="WLM77" s="75">
        <v>89</v>
      </c>
      <c r="WLN77" s="66" t="s">
        <v>256</v>
      </c>
      <c r="WLO77" s="66" t="s">
        <v>220</v>
      </c>
      <c r="WLP77" s="66" t="s">
        <v>100</v>
      </c>
      <c r="WLQ77" s="33" t="s">
        <v>105</v>
      </c>
      <c r="WLR77" s="66" t="s">
        <v>224</v>
      </c>
      <c r="WLS77" s="73">
        <v>11968</v>
      </c>
      <c r="WLT77" s="74" t="s">
        <v>243</v>
      </c>
      <c r="WLU77" s="75">
        <v>89</v>
      </c>
      <c r="WLV77" s="66" t="s">
        <v>256</v>
      </c>
      <c r="WLW77" s="66" t="s">
        <v>220</v>
      </c>
      <c r="WLX77" s="66" t="s">
        <v>100</v>
      </c>
      <c r="WLY77" s="33" t="s">
        <v>105</v>
      </c>
      <c r="WLZ77" s="66" t="s">
        <v>224</v>
      </c>
      <c r="WMA77" s="73">
        <v>11968</v>
      </c>
      <c r="WMB77" s="74" t="s">
        <v>243</v>
      </c>
      <c r="WMC77" s="75">
        <v>89</v>
      </c>
      <c r="WMD77" s="66" t="s">
        <v>256</v>
      </c>
      <c r="WME77" s="66" t="s">
        <v>220</v>
      </c>
      <c r="WMF77" s="66" t="s">
        <v>100</v>
      </c>
      <c r="WMG77" s="33" t="s">
        <v>105</v>
      </c>
      <c r="WMH77" s="66" t="s">
        <v>224</v>
      </c>
      <c r="WMI77" s="73">
        <v>11968</v>
      </c>
      <c r="WMJ77" s="74" t="s">
        <v>243</v>
      </c>
      <c r="WMK77" s="75">
        <v>89</v>
      </c>
      <c r="WML77" s="66" t="s">
        <v>256</v>
      </c>
      <c r="WMM77" s="66" t="s">
        <v>220</v>
      </c>
      <c r="WMN77" s="66" t="s">
        <v>100</v>
      </c>
      <c r="WMO77" s="33" t="s">
        <v>105</v>
      </c>
      <c r="WMP77" s="66" t="s">
        <v>224</v>
      </c>
      <c r="WMQ77" s="73">
        <v>11968</v>
      </c>
      <c r="WMR77" s="74" t="s">
        <v>243</v>
      </c>
      <c r="WMS77" s="75">
        <v>89</v>
      </c>
      <c r="WMT77" s="66" t="s">
        <v>256</v>
      </c>
      <c r="WMU77" s="66" t="s">
        <v>220</v>
      </c>
      <c r="WMV77" s="66" t="s">
        <v>100</v>
      </c>
      <c r="WMW77" s="33" t="s">
        <v>105</v>
      </c>
      <c r="WMX77" s="66" t="s">
        <v>224</v>
      </c>
      <c r="WMY77" s="73">
        <v>11968</v>
      </c>
      <c r="WMZ77" s="74" t="s">
        <v>243</v>
      </c>
      <c r="WNA77" s="75">
        <v>89</v>
      </c>
      <c r="WNB77" s="66" t="s">
        <v>256</v>
      </c>
      <c r="WNC77" s="66" t="s">
        <v>220</v>
      </c>
      <c r="WND77" s="66" t="s">
        <v>100</v>
      </c>
      <c r="WNE77" s="33" t="s">
        <v>105</v>
      </c>
      <c r="WNF77" s="66" t="s">
        <v>224</v>
      </c>
      <c r="WNG77" s="73">
        <v>11968</v>
      </c>
      <c r="WNH77" s="74" t="s">
        <v>243</v>
      </c>
      <c r="WNI77" s="75">
        <v>89</v>
      </c>
      <c r="WNJ77" s="66" t="s">
        <v>256</v>
      </c>
      <c r="WNK77" s="66" t="s">
        <v>220</v>
      </c>
      <c r="WNL77" s="66" t="s">
        <v>100</v>
      </c>
      <c r="WNM77" s="33" t="s">
        <v>105</v>
      </c>
      <c r="WNN77" s="66" t="s">
        <v>224</v>
      </c>
      <c r="WNO77" s="73">
        <v>11968</v>
      </c>
      <c r="WNP77" s="74" t="s">
        <v>243</v>
      </c>
      <c r="WNQ77" s="75">
        <v>89</v>
      </c>
      <c r="WNR77" s="66" t="s">
        <v>256</v>
      </c>
      <c r="WNS77" s="66" t="s">
        <v>220</v>
      </c>
      <c r="WNT77" s="66" t="s">
        <v>100</v>
      </c>
      <c r="WNU77" s="33" t="s">
        <v>105</v>
      </c>
      <c r="WNV77" s="66" t="s">
        <v>224</v>
      </c>
      <c r="WNW77" s="73">
        <v>11968</v>
      </c>
      <c r="WNX77" s="74" t="s">
        <v>243</v>
      </c>
      <c r="WNY77" s="75">
        <v>89</v>
      </c>
      <c r="WNZ77" s="66" t="s">
        <v>256</v>
      </c>
      <c r="WOA77" s="66" t="s">
        <v>220</v>
      </c>
      <c r="WOB77" s="66" t="s">
        <v>100</v>
      </c>
      <c r="WOC77" s="33" t="s">
        <v>105</v>
      </c>
      <c r="WOD77" s="66" t="s">
        <v>224</v>
      </c>
      <c r="WOE77" s="73">
        <v>11968</v>
      </c>
      <c r="WOF77" s="74" t="s">
        <v>243</v>
      </c>
      <c r="WOG77" s="75">
        <v>89</v>
      </c>
      <c r="WOH77" s="66" t="s">
        <v>256</v>
      </c>
      <c r="WOI77" s="66" t="s">
        <v>220</v>
      </c>
      <c r="WOJ77" s="66" t="s">
        <v>100</v>
      </c>
      <c r="WOK77" s="33" t="s">
        <v>105</v>
      </c>
      <c r="WOL77" s="66" t="s">
        <v>224</v>
      </c>
      <c r="WOM77" s="73">
        <v>11968</v>
      </c>
      <c r="WON77" s="74" t="s">
        <v>243</v>
      </c>
      <c r="WOO77" s="75">
        <v>89</v>
      </c>
      <c r="WOP77" s="66" t="s">
        <v>256</v>
      </c>
      <c r="WOQ77" s="66" t="s">
        <v>220</v>
      </c>
      <c r="WOR77" s="66" t="s">
        <v>100</v>
      </c>
      <c r="WOS77" s="33" t="s">
        <v>105</v>
      </c>
      <c r="WOT77" s="66" t="s">
        <v>224</v>
      </c>
      <c r="WOU77" s="73">
        <v>11968</v>
      </c>
      <c r="WOV77" s="74" t="s">
        <v>243</v>
      </c>
      <c r="WOW77" s="75">
        <v>89</v>
      </c>
      <c r="WOX77" s="66" t="s">
        <v>256</v>
      </c>
      <c r="WOY77" s="66" t="s">
        <v>220</v>
      </c>
      <c r="WOZ77" s="66" t="s">
        <v>100</v>
      </c>
      <c r="WPA77" s="33" t="s">
        <v>105</v>
      </c>
      <c r="WPB77" s="66" t="s">
        <v>224</v>
      </c>
      <c r="WPC77" s="73">
        <v>11968</v>
      </c>
      <c r="WPD77" s="74" t="s">
        <v>243</v>
      </c>
      <c r="WPE77" s="75">
        <v>89</v>
      </c>
      <c r="WPF77" s="66" t="s">
        <v>256</v>
      </c>
      <c r="WPG77" s="66" t="s">
        <v>220</v>
      </c>
      <c r="WPH77" s="66" t="s">
        <v>100</v>
      </c>
      <c r="WPI77" s="33" t="s">
        <v>105</v>
      </c>
      <c r="WPJ77" s="66" t="s">
        <v>224</v>
      </c>
      <c r="WPK77" s="73">
        <v>11968</v>
      </c>
      <c r="WPL77" s="74" t="s">
        <v>243</v>
      </c>
      <c r="WPM77" s="75">
        <v>89</v>
      </c>
      <c r="WPN77" s="66" t="s">
        <v>256</v>
      </c>
      <c r="WPO77" s="66" t="s">
        <v>220</v>
      </c>
      <c r="WPP77" s="66" t="s">
        <v>100</v>
      </c>
      <c r="WPQ77" s="33" t="s">
        <v>105</v>
      </c>
      <c r="WPR77" s="66" t="s">
        <v>224</v>
      </c>
      <c r="WPS77" s="73">
        <v>11968</v>
      </c>
      <c r="WPT77" s="74" t="s">
        <v>243</v>
      </c>
      <c r="WPU77" s="75">
        <v>89</v>
      </c>
      <c r="WPV77" s="66" t="s">
        <v>256</v>
      </c>
      <c r="WPW77" s="66" t="s">
        <v>220</v>
      </c>
      <c r="WPX77" s="66" t="s">
        <v>100</v>
      </c>
      <c r="WPY77" s="33" t="s">
        <v>105</v>
      </c>
      <c r="WPZ77" s="66" t="s">
        <v>224</v>
      </c>
      <c r="WQA77" s="73">
        <v>11968</v>
      </c>
      <c r="WQB77" s="74" t="s">
        <v>243</v>
      </c>
      <c r="WQC77" s="75">
        <v>89</v>
      </c>
      <c r="WQD77" s="66" t="s">
        <v>256</v>
      </c>
      <c r="WQE77" s="66" t="s">
        <v>220</v>
      </c>
      <c r="WQF77" s="66" t="s">
        <v>100</v>
      </c>
      <c r="WQG77" s="33" t="s">
        <v>105</v>
      </c>
      <c r="WQH77" s="66" t="s">
        <v>224</v>
      </c>
      <c r="WQI77" s="73">
        <v>11968</v>
      </c>
      <c r="WQJ77" s="74" t="s">
        <v>243</v>
      </c>
      <c r="WQK77" s="75">
        <v>89</v>
      </c>
      <c r="WQL77" s="66" t="s">
        <v>256</v>
      </c>
      <c r="WQM77" s="66" t="s">
        <v>220</v>
      </c>
      <c r="WQN77" s="66" t="s">
        <v>100</v>
      </c>
      <c r="WQO77" s="33" t="s">
        <v>105</v>
      </c>
      <c r="WQP77" s="66" t="s">
        <v>224</v>
      </c>
      <c r="WQQ77" s="73">
        <v>11968</v>
      </c>
      <c r="WQR77" s="74" t="s">
        <v>243</v>
      </c>
      <c r="WQS77" s="75">
        <v>89</v>
      </c>
      <c r="WQT77" s="66" t="s">
        <v>256</v>
      </c>
      <c r="WQU77" s="66" t="s">
        <v>220</v>
      </c>
      <c r="WQV77" s="66" t="s">
        <v>100</v>
      </c>
      <c r="WQW77" s="33" t="s">
        <v>105</v>
      </c>
      <c r="WQX77" s="66" t="s">
        <v>224</v>
      </c>
      <c r="WQY77" s="73">
        <v>11968</v>
      </c>
      <c r="WQZ77" s="74" t="s">
        <v>243</v>
      </c>
      <c r="WRA77" s="75">
        <v>89</v>
      </c>
      <c r="WRB77" s="66" t="s">
        <v>256</v>
      </c>
      <c r="WRC77" s="66" t="s">
        <v>220</v>
      </c>
      <c r="WRD77" s="66" t="s">
        <v>100</v>
      </c>
      <c r="WRE77" s="33" t="s">
        <v>105</v>
      </c>
      <c r="WRF77" s="66" t="s">
        <v>224</v>
      </c>
      <c r="WRG77" s="73">
        <v>11968</v>
      </c>
      <c r="WRH77" s="74" t="s">
        <v>243</v>
      </c>
      <c r="WRI77" s="75">
        <v>89</v>
      </c>
      <c r="WRJ77" s="66" t="s">
        <v>256</v>
      </c>
      <c r="WRK77" s="66" t="s">
        <v>220</v>
      </c>
      <c r="WRL77" s="66" t="s">
        <v>100</v>
      </c>
      <c r="WRM77" s="33" t="s">
        <v>105</v>
      </c>
      <c r="WRN77" s="66" t="s">
        <v>224</v>
      </c>
      <c r="WRO77" s="73">
        <v>11968</v>
      </c>
      <c r="WRP77" s="74" t="s">
        <v>243</v>
      </c>
      <c r="WRQ77" s="75">
        <v>89</v>
      </c>
      <c r="WRR77" s="66" t="s">
        <v>256</v>
      </c>
      <c r="WRS77" s="66" t="s">
        <v>220</v>
      </c>
      <c r="WRT77" s="66" t="s">
        <v>100</v>
      </c>
      <c r="WRU77" s="33" t="s">
        <v>105</v>
      </c>
      <c r="WRV77" s="66" t="s">
        <v>224</v>
      </c>
      <c r="WRW77" s="73">
        <v>11968</v>
      </c>
      <c r="WRX77" s="74" t="s">
        <v>243</v>
      </c>
      <c r="WRY77" s="75">
        <v>89</v>
      </c>
      <c r="WRZ77" s="66" t="s">
        <v>256</v>
      </c>
      <c r="WSA77" s="66" t="s">
        <v>220</v>
      </c>
      <c r="WSB77" s="66" t="s">
        <v>100</v>
      </c>
      <c r="WSC77" s="33" t="s">
        <v>105</v>
      </c>
      <c r="WSD77" s="66" t="s">
        <v>224</v>
      </c>
      <c r="WSE77" s="73">
        <v>11968</v>
      </c>
      <c r="WSF77" s="74" t="s">
        <v>243</v>
      </c>
      <c r="WSG77" s="75">
        <v>89</v>
      </c>
      <c r="WSH77" s="66" t="s">
        <v>256</v>
      </c>
      <c r="WSI77" s="66" t="s">
        <v>220</v>
      </c>
      <c r="WSJ77" s="66" t="s">
        <v>100</v>
      </c>
      <c r="WSK77" s="33" t="s">
        <v>105</v>
      </c>
      <c r="WSL77" s="66" t="s">
        <v>224</v>
      </c>
      <c r="WSM77" s="73">
        <v>11968</v>
      </c>
      <c r="WSN77" s="74" t="s">
        <v>243</v>
      </c>
      <c r="WSO77" s="75">
        <v>89</v>
      </c>
      <c r="WSP77" s="66" t="s">
        <v>256</v>
      </c>
      <c r="WSQ77" s="66" t="s">
        <v>220</v>
      </c>
      <c r="WSR77" s="66" t="s">
        <v>100</v>
      </c>
      <c r="WSS77" s="33" t="s">
        <v>105</v>
      </c>
      <c r="WST77" s="66" t="s">
        <v>224</v>
      </c>
      <c r="WSU77" s="73">
        <v>11968</v>
      </c>
      <c r="WSV77" s="74" t="s">
        <v>243</v>
      </c>
      <c r="WSW77" s="75">
        <v>89</v>
      </c>
      <c r="WSX77" s="66" t="s">
        <v>256</v>
      </c>
      <c r="WSY77" s="66" t="s">
        <v>220</v>
      </c>
      <c r="WSZ77" s="66" t="s">
        <v>100</v>
      </c>
      <c r="WTA77" s="33" t="s">
        <v>105</v>
      </c>
      <c r="WTB77" s="66" t="s">
        <v>224</v>
      </c>
      <c r="WTC77" s="73">
        <v>11968</v>
      </c>
      <c r="WTD77" s="74" t="s">
        <v>243</v>
      </c>
      <c r="WTE77" s="75">
        <v>89</v>
      </c>
      <c r="WTF77" s="66" t="s">
        <v>256</v>
      </c>
      <c r="WTG77" s="66" t="s">
        <v>220</v>
      </c>
      <c r="WTH77" s="66" t="s">
        <v>100</v>
      </c>
      <c r="WTI77" s="33" t="s">
        <v>105</v>
      </c>
      <c r="WTJ77" s="66" t="s">
        <v>224</v>
      </c>
      <c r="WTK77" s="73">
        <v>11968</v>
      </c>
      <c r="WTL77" s="74" t="s">
        <v>243</v>
      </c>
      <c r="WTM77" s="75">
        <v>89</v>
      </c>
      <c r="WTN77" s="66" t="s">
        <v>256</v>
      </c>
      <c r="WTO77" s="66" t="s">
        <v>220</v>
      </c>
      <c r="WTP77" s="66" t="s">
        <v>100</v>
      </c>
      <c r="WTQ77" s="33" t="s">
        <v>105</v>
      </c>
      <c r="WTR77" s="66" t="s">
        <v>224</v>
      </c>
      <c r="WTS77" s="73">
        <v>11968</v>
      </c>
      <c r="WTT77" s="74" t="s">
        <v>243</v>
      </c>
      <c r="WTU77" s="75">
        <v>89</v>
      </c>
      <c r="WTV77" s="66" t="s">
        <v>256</v>
      </c>
      <c r="WTW77" s="66" t="s">
        <v>220</v>
      </c>
      <c r="WTX77" s="66" t="s">
        <v>100</v>
      </c>
      <c r="WTY77" s="33" t="s">
        <v>105</v>
      </c>
      <c r="WTZ77" s="66" t="s">
        <v>224</v>
      </c>
      <c r="WUA77" s="73">
        <v>11968</v>
      </c>
      <c r="WUB77" s="74" t="s">
        <v>243</v>
      </c>
      <c r="WUC77" s="75">
        <v>89</v>
      </c>
      <c r="WUD77" s="66" t="s">
        <v>256</v>
      </c>
      <c r="WUE77" s="66" t="s">
        <v>220</v>
      </c>
      <c r="WUF77" s="66" t="s">
        <v>100</v>
      </c>
      <c r="WUG77" s="33" t="s">
        <v>105</v>
      </c>
      <c r="WUH77" s="66" t="s">
        <v>224</v>
      </c>
      <c r="WUI77" s="73">
        <v>11968</v>
      </c>
      <c r="WUJ77" s="74" t="s">
        <v>243</v>
      </c>
      <c r="WUK77" s="75">
        <v>89</v>
      </c>
      <c r="WUL77" s="66" t="s">
        <v>256</v>
      </c>
      <c r="WUM77" s="66" t="s">
        <v>220</v>
      </c>
      <c r="WUN77" s="66" t="s">
        <v>100</v>
      </c>
      <c r="WUO77" s="33" t="s">
        <v>105</v>
      </c>
      <c r="WUP77" s="66" t="s">
        <v>224</v>
      </c>
      <c r="WUQ77" s="73">
        <v>11968</v>
      </c>
      <c r="WUR77" s="74" t="s">
        <v>243</v>
      </c>
      <c r="WUS77" s="75">
        <v>89</v>
      </c>
      <c r="WUT77" s="66" t="s">
        <v>256</v>
      </c>
      <c r="WUU77" s="66" t="s">
        <v>220</v>
      </c>
      <c r="WUV77" s="66" t="s">
        <v>100</v>
      </c>
      <c r="WUW77" s="33" t="s">
        <v>105</v>
      </c>
      <c r="WUX77" s="66" t="s">
        <v>224</v>
      </c>
      <c r="WUY77" s="73">
        <v>11968</v>
      </c>
      <c r="WUZ77" s="74" t="s">
        <v>243</v>
      </c>
      <c r="WVA77" s="75">
        <v>89</v>
      </c>
      <c r="WVB77" s="66" t="s">
        <v>256</v>
      </c>
      <c r="WVC77" s="66" t="s">
        <v>220</v>
      </c>
      <c r="WVD77" s="66" t="s">
        <v>100</v>
      </c>
      <c r="WVE77" s="33" t="s">
        <v>105</v>
      </c>
      <c r="WVF77" s="66" t="s">
        <v>224</v>
      </c>
      <c r="WVG77" s="73">
        <v>11968</v>
      </c>
      <c r="WVH77" s="74" t="s">
        <v>243</v>
      </c>
      <c r="WVI77" s="75">
        <v>89</v>
      </c>
      <c r="WVJ77" s="66" t="s">
        <v>256</v>
      </c>
      <c r="WVK77" s="66" t="s">
        <v>220</v>
      </c>
      <c r="WVL77" s="66" t="s">
        <v>100</v>
      </c>
      <c r="WVM77" s="33" t="s">
        <v>105</v>
      </c>
      <c r="WVN77" s="66" t="s">
        <v>224</v>
      </c>
      <c r="WVO77" s="73">
        <v>11968</v>
      </c>
      <c r="WVP77" s="74" t="s">
        <v>243</v>
      </c>
      <c r="WVQ77" s="75">
        <v>89</v>
      </c>
      <c r="WVR77" s="66" t="s">
        <v>256</v>
      </c>
      <c r="WVS77" s="66" t="s">
        <v>220</v>
      </c>
      <c r="WVT77" s="66" t="s">
        <v>100</v>
      </c>
      <c r="WVU77" s="33" t="s">
        <v>105</v>
      </c>
      <c r="WVV77" s="66" t="s">
        <v>224</v>
      </c>
      <c r="WVW77" s="73">
        <v>11968</v>
      </c>
      <c r="WVX77" s="74" t="s">
        <v>243</v>
      </c>
      <c r="WVY77" s="75">
        <v>89</v>
      </c>
      <c r="WVZ77" s="66" t="s">
        <v>256</v>
      </c>
      <c r="WWA77" s="66" t="s">
        <v>220</v>
      </c>
      <c r="WWB77" s="66" t="s">
        <v>100</v>
      </c>
      <c r="WWC77" s="33" t="s">
        <v>105</v>
      </c>
      <c r="WWD77" s="66" t="s">
        <v>224</v>
      </c>
      <c r="WWE77" s="73">
        <v>11968</v>
      </c>
      <c r="WWF77" s="74" t="s">
        <v>243</v>
      </c>
      <c r="WWG77" s="75">
        <v>89</v>
      </c>
      <c r="WWH77" s="66" t="s">
        <v>256</v>
      </c>
      <c r="WWI77" s="66" t="s">
        <v>220</v>
      </c>
      <c r="WWJ77" s="66" t="s">
        <v>100</v>
      </c>
      <c r="WWK77" s="33" t="s">
        <v>105</v>
      </c>
      <c r="WWL77" s="66" t="s">
        <v>224</v>
      </c>
      <c r="WWM77" s="73">
        <v>11968</v>
      </c>
      <c r="WWN77" s="74" t="s">
        <v>243</v>
      </c>
      <c r="WWO77" s="75">
        <v>89</v>
      </c>
      <c r="WWP77" s="66" t="s">
        <v>256</v>
      </c>
      <c r="WWQ77" s="66" t="s">
        <v>220</v>
      </c>
      <c r="WWR77" s="66" t="s">
        <v>100</v>
      </c>
      <c r="WWS77" s="33" t="s">
        <v>105</v>
      </c>
      <c r="WWT77" s="66" t="s">
        <v>224</v>
      </c>
      <c r="WWU77" s="73">
        <v>11968</v>
      </c>
      <c r="WWV77" s="74" t="s">
        <v>243</v>
      </c>
      <c r="WWW77" s="75">
        <v>89</v>
      </c>
      <c r="WWX77" s="66" t="s">
        <v>256</v>
      </c>
      <c r="WWY77" s="66" t="s">
        <v>220</v>
      </c>
      <c r="WWZ77" s="66" t="s">
        <v>100</v>
      </c>
      <c r="WXA77" s="33" t="s">
        <v>105</v>
      </c>
      <c r="WXB77" s="66" t="s">
        <v>224</v>
      </c>
      <c r="WXC77" s="73">
        <v>11968</v>
      </c>
      <c r="WXD77" s="74" t="s">
        <v>243</v>
      </c>
      <c r="WXE77" s="75">
        <v>89</v>
      </c>
      <c r="WXF77" s="66" t="s">
        <v>256</v>
      </c>
      <c r="WXG77" s="66" t="s">
        <v>220</v>
      </c>
      <c r="WXH77" s="66" t="s">
        <v>100</v>
      </c>
      <c r="WXI77" s="33" t="s">
        <v>105</v>
      </c>
      <c r="WXJ77" s="66" t="s">
        <v>224</v>
      </c>
      <c r="WXK77" s="73">
        <v>11968</v>
      </c>
      <c r="WXL77" s="74" t="s">
        <v>243</v>
      </c>
      <c r="WXM77" s="75">
        <v>89</v>
      </c>
      <c r="WXN77" s="66" t="s">
        <v>256</v>
      </c>
      <c r="WXO77" s="66" t="s">
        <v>220</v>
      </c>
      <c r="WXP77" s="66" t="s">
        <v>100</v>
      </c>
      <c r="WXQ77" s="33" t="s">
        <v>105</v>
      </c>
      <c r="WXR77" s="66" t="s">
        <v>224</v>
      </c>
      <c r="WXS77" s="73">
        <v>11968</v>
      </c>
      <c r="WXT77" s="74" t="s">
        <v>243</v>
      </c>
      <c r="WXU77" s="75">
        <v>89</v>
      </c>
      <c r="WXV77" s="66" t="s">
        <v>256</v>
      </c>
      <c r="WXW77" s="66" t="s">
        <v>220</v>
      </c>
      <c r="WXX77" s="66" t="s">
        <v>100</v>
      </c>
      <c r="WXY77" s="33" t="s">
        <v>105</v>
      </c>
      <c r="WXZ77" s="66" t="s">
        <v>224</v>
      </c>
      <c r="WYA77" s="73">
        <v>11968</v>
      </c>
      <c r="WYB77" s="74" t="s">
        <v>243</v>
      </c>
      <c r="WYC77" s="75">
        <v>89</v>
      </c>
      <c r="WYD77" s="66" t="s">
        <v>256</v>
      </c>
      <c r="WYE77" s="66" t="s">
        <v>220</v>
      </c>
      <c r="WYF77" s="66" t="s">
        <v>100</v>
      </c>
      <c r="WYG77" s="33" t="s">
        <v>105</v>
      </c>
      <c r="WYH77" s="66" t="s">
        <v>224</v>
      </c>
      <c r="WYI77" s="73">
        <v>11968</v>
      </c>
      <c r="WYJ77" s="74" t="s">
        <v>243</v>
      </c>
      <c r="WYK77" s="75">
        <v>89</v>
      </c>
      <c r="WYL77" s="66" t="s">
        <v>256</v>
      </c>
      <c r="WYM77" s="66" t="s">
        <v>220</v>
      </c>
      <c r="WYN77" s="66" t="s">
        <v>100</v>
      </c>
      <c r="WYO77" s="33" t="s">
        <v>105</v>
      </c>
      <c r="WYP77" s="66" t="s">
        <v>224</v>
      </c>
      <c r="WYQ77" s="73">
        <v>11968</v>
      </c>
      <c r="WYR77" s="74" t="s">
        <v>243</v>
      </c>
      <c r="WYS77" s="75">
        <v>89</v>
      </c>
      <c r="WYT77" s="66" t="s">
        <v>256</v>
      </c>
      <c r="WYU77" s="66" t="s">
        <v>220</v>
      </c>
      <c r="WYV77" s="66" t="s">
        <v>100</v>
      </c>
      <c r="WYW77" s="33" t="s">
        <v>105</v>
      </c>
      <c r="WYX77" s="66" t="s">
        <v>224</v>
      </c>
      <c r="WYY77" s="73">
        <v>11968</v>
      </c>
      <c r="WYZ77" s="74" t="s">
        <v>243</v>
      </c>
      <c r="WZA77" s="75">
        <v>89</v>
      </c>
      <c r="WZB77" s="66" t="s">
        <v>256</v>
      </c>
      <c r="WZC77" s="66" t="s">
        <v>220</v>
      </c>
      <c r="WZD77" s="66" t="s">
        <v>100</v>
      </c>
      <c r="WZE77" s="33" t="s">
        <v>105</v>
      </c>
      <c r="WZF77" s="66" t="s">
        <v>224</v>
      </c>
      <c r="WZG77" s="73">
        <v>11968</v>
      </c>
      <c r="WZH77" s="74" t="s">
        <v>243</v>
      </c>
      <c r="WZI77" s="75">
        <v>89</v>
      </c>
      <c r="WZJ77" s="66" t="s">
        <v>256</v>
      </c>
      <c r="WZK77" s="66" t="s">
        <v>220</v>
      </c>
      <c r="WZL77" s="66" t="s">
        <v>100</v>
      </c>
      <c r="WZM77" s="33" t="s">
        <v>105</v>
      </c>
      <c r="WZN77" s="66" t="s">
        <v>224</v>
      </c>
      <c r="WZO77" s="73">
        <v>11968</v>
      </c>
      <c r="WZP77" s="74" t="s">
        <v>243</v>
      </c>
      <c r="WZQ77" s="75">
        <v>89</v>
      </c>
      <c r="WZR77" s="66" t="s">
        <v>256</v>
      </c>
      <c r="WZS77" s="66" t="s">
        <v>220</v>
      </c>
      <c r="WZT77" s="66" t="s">
        <v>100</v>
      </c>
      <c r="WZU77" s="33" t="s">
        <v>105</v>
      </c>
      <c r="WZV77" s="66" t="s">
        <v>224</v>
      </c>
      <c r="WZW77" s="73">
        <v>11968</v>
      </c>
      <c r="WZX77" s="74" t="s">
        <v>243</v>
      </c>
      <c r="WZY77" s="75">
        <v>89</v>
      </c>
      <c r="WZZ77" s="66" t="s">
        <v>256</v>
      </c>
      <c r="XAA77" s="66" t="s">
        <v>220</v>
      </c>
      <c r="XAB77" s="66" t="s">
        <v>100</v>
      </c>
      <c r="XAC77" s="33" t="s">
        <v>105</v>
      </c>
      <c r="XAD77" s="66" t="s">
        <v>224</v>
      </c>
      <c r="XAE77" s="73">
        <v>11968</v>
      </c>
      <c r="XAF77" s="74" t="s">
        <v>243</v>
      </c>
      <c r="XAG77" s="75">
        <v>89</v>
      </c>
      <c r="XAH77" s="66" t="s">
        <v>256</v>
      </c>
      <c r="XAI77" s="66" t="s">
        <v>220</v>
      </c>
      <c r="XAJ77" s="66" t="s">
        <v>100</v>
      </c>
      <c r="XAK77" s="33" t="s">
        <v>105</v>
      </c>
      <c r="XAL77" s="66" t="s">
        <v>224</v>
      </c>
      <c r="XAM77" s="73">
        <v>11968</v>
      </c>
      <c r="XAN77" s="74" t="s">
        <v>243</v>
      </c>
      <c r="XAO77" s="75">
        <v>89</v>
      </c>
      <c r="XAP77" s="66" t="s">
        <v>256</v>
      </c>
      <c r="XAQ77" s="66" t="s">
        <v>220</v>
      </c>
      <c r="XAR77" s="66" t="s">
        <v>100</v>
      </c>
      <c r="XAS77" s="33" t="s">
        <v>105</v>
      </c>
      <c r="XAT77" s="66" t="s">
        <v>224</v>
      </c>
      <c r="XAU77" s="73">
        <v>11968</v>
      </c>
      <c r="XAV77" s="74" t="s">
        <v>243</v>
      </c>
      <c r="XAW77" s="75">
        <v>89</v>
      </c>
      <c r="XAX77" s="66" t="s">
        <v>256</v>
      </c>
      <c r="XAY77" s="66" t="s">
        <v>220</v>
      </c>
      <c r="XAZ77" s="66" t="s">
        <v>100</v>
      </c>
      <c r="XBA77" s="33" t="s">
        <v>105</v>
      </c>
      <c r="XBB77" s="66" t="s">
        <v>224</v>
      </c>
      <c r="XBC77" s="73">
        <v>11968</v>
      </c>
      <c r="XBD77" s="74" t="s">
        <v>243</v>
      </c>
      <c r="XBE77" s="75">
        <v>89</v>
      </c>
      <c r="XBF77" s="66" t="s">
        <v>256</v>
      </c>
      <c r="XBG77" s="66" t="s">
        <v>220</v>
      </c>
      <c r="XBH77" s="66" t="s">
        <v>100</v>
      </c>
      <c r="XBI77" s="33" t="s">
        <v>105</v>
      </c>
      <c r="XBJ77" s="66" t="s">
        <v>224</v>
      </c>
      <c r="XBK77" s="73">
        <v>11968</v>
      </c>
      <c r="XBL77" s="74" t="s">
        <v>243</v>
      </c>
      <c r="XBM77" s="75">
        <v>89</v>
      </c>
      <c r="XBN77" s="66" t="s">
        <v>256</v>
      </c>
      <c r="XBO77" s="66" t="s">
        <v>220</v>
      </c>
      <c r="XBP77" s="66" t="s">
        <v>100</v>
      </c>
      <c r="XBQ77" s="33" t="s">
        <v>105</v>
      </c>
      <c r="XBR77" s="66" t="s">
        <v>224</v>
      </c>
      <c r="XBS77" s="73">
        <v>11968</v>
      </c>
      <c r="XBT77" s="74" t="s">
        <v>243</v>
      </c>
      <c r="XBU77" s="75">
        <v>89</v>
      </c>
      <c r="XBV77" s="66" t="s">
        <v>256</v>
      </c>
      <c r="XBW77" s="66" t="s">
        <v>220</v>
      </c>
      <c r="XBX77" s="66" t="s">
        <v>100</v>
      </c>
      <c r="XBY77" s="33" t="s">
        <v>105</v>
      </c>
      <c r="XBZ77" s="66" t="s">
        <v>224</v>
      </c>
      <c r="XCA77" s="73">
        <v>11968</v>
      </c>
      <c r="XCB77" s="74" t="s">
        <v>243</v>
      </c>
      <c r="XCC77" s="75">
        <v>89</v>
      </c>
      <c r="XCD77" s="66" t="s">
        <v>256</v>
      </c>
      <c r="XCE77" s="66" t="s">
        <v>220</v>
      </c>
      <c r="XCF77" s="66" t="s">
        <v>100</v>
      </c>
      <c r="XCG77" s="33" t="s">
        <v>105</v>
      </c>
      <c r="XCH77" s="66" t="s">
        <v>224</v>
      </c>
      <c r="XCI77" s="73">
        <v>11968</v>
      </c>
      <c r="XCJ77" s="74" t="s">
        <v>243</v>
      </c>
      <c r="XCK77" s="75">
        <v>89</v>
      </c>
      <c r="XCL77" s="66" t="s">
        <v>256</v>
      </c>
      <c r="XCM77" s="66" t="s">
        <v>220</v>
      </c>
      <c r="XCN77" s="66" t="s">
        <v>100</v>
      </c>
      <c r="XCO77" s="33" t="s">
        <v>105</v>
      </c>
      <c r="XCP77" s="66" t="s">
        <v>224</v>
      </c>
      <c r="XCQ77" s="73">
        <v>11968</v>
      </c>
      <c r="XCR77" s="74" t="s">
        <v>243</v>
      </c>
      <c r="XCS77" s="75">
        <v>89</v>
      </c>
      <c r="XCT77" s="66" t="s">
        <v>256</v>
      </c>
      <c r="XCU77" s="66" t="s">
        <v>220</v>
      </c>
      <c r="XCV77" s="66" t="s">
        <v>100</v>
      </c>
      <c r="XCW77" s="33" t="s">
        <v>105</v>
      </c>
      <c r="XCX77" s="66" t="s">
        <v>224</v>
      </c>
      <c r="XCY77" s="73">
        <v>11968</v>
      </c>
      <c r="XCZ77" s="74" t="s">
        <v>243</v>
      </c>
      <c r="XDA77" s="75">
        <v>89</v>
      </c>
      <c r="XDB77" s="66" t="s">
        <v>256</v>
      </c>
      <c r="XDC77" s="66" t="s">
        <v>220</v>
      </c>
      <c r="XDD77" s="66" t="s">
        <v>100</v>
      </c>
      <c r="XDE77" s="33" t="s">
        <v>105</v>
      </c>
      <c r="XDF77" s="66" t="s">
        <v>224</v>
      </c>
      <c r="XDG77" s="73">
        <v>11968</v>
      </c>
      <c r="XDH77" s="74" t="s">
        <v>243</v>
      </c>
      <c r="XDI77" s="75">
        <v>89</v>
      </c>
      <c r="XDJ77" s="66" t="s">
        <v>256</v>
      </c>
      <c r="XDK77" s="66" t="s">
        <v>220</v>
      </c>
      <c r="XDL77" s="66" t="s">
        <v>100</v>
      </c>
      <c r="XDM77" s="33" t="s">
        <v>105</v>
      </c>
      <c r="XDN77" s="66" t="s">
        <v>224</v>
      </c>
      <c r="XDO77" s="73">
        <v>11968</v>
      </c>
      <c r="XDP77" s="74" t="s">
        <v>243</v>
      </c>
      <c r="XDQ77" s="75">
        <v>89</v>
      </c>
      <c r="XDR77" s="66" t="s">
        <v>256</v>
      </c>
      <c r="XDS77" s="66" t="s">
        <v>220</v>
      </c>
      <c r="XDT77" s="66" t="s">
        <v>100</v>
      </c>
      <c r="XDU77" s="33" t="s">
        <v>105</v>
      </c>
      <c r="XDV77" s="66" t="s">
        <v>224</v>
      </c>
      <c r="XDW77" s="73">
        <v>11968</v>
      </c>
      <c r="XDX77" s="74" t="s">
        <v>243</v>
      </c>
      <c r="XDY77" s="75">
        <v>89</v>
      </c>
      <c r="XDZ77" s="66" t="s">
        <v>256</v>
      </c>
      <c r="XEA77" s="66" t="s">
        <v>220</v>
      </c>
      <c r="XEB77" s="66" t="s">
        <v>100</v>
      </c>
      <c r="XEC77" s="33" t="s">
        <v>105</v>
      </c>
      <c r="XED77" s="66" t="s">
        <v>224</v>
      </c>
      <c r="XEE77" s="73">
        <v>11968</v>
      </c>
      <c r="XEF77" s="76" t="s">
        <v>243</v>
      </c>
    </row>
    <row r="78" spans="1:16384" x14ac:dyDescent="0.25">
      <c r="A78" s="134">
        <v>18</v>
      </c>
      <c r="B78" s="130" t="s">
        <v>305</v>
      </c>
      <c r="C78" s="26" t="s">
        <v>229</v>
      </c>
      <c r="D78" s="26" t="s">
        <v>100</v>
      </c>
      <c r="E78" s="26" t="s">
        <v>105</v>
      </c>
      <c r="F78" s="146" t="s">
        <v>230</v>
      </c>
      <c r="G78" s="21">
        <v>11930</v>
      </c>
      <c r="H78" s="27" t="s">
        <v>227</v>
      </c>
      <c r="I78" s="151" t="s">
        <v>231</v>
      </c>
      <c r="J78" s="26" t="s">
        <v>232</v>
      </c>
      <c r="K78" s="28">
        <v>42740</v>
      </c>
      <c r="L78" s="29">
        <v>272000</v>
      </c>
      <c r="M78" s="21">
        <v>11930</v>
      </c>
      <c r="N78" s="28">
        <v>42740</v>
      </c>
      <c r="O78" s="28">
        <v>43105</v>
      </c>
      <c r="P78" s="26" t="s">
        <v>201</v>
      </c>
      <c r="Q78" s="28" t="s">
        <v>106</v>
      </c>
      <c r="R78" s="28" t="s">
        <v>106</v>
      </c>
      <c r="S78" s="28" t="s">
        <v>106</v>
      </c>
      <c r="T78" s="26" t="s">
        <v>218</v>
      </c>
      <c r="U78" s="64" t="s">
        <v>106</v>
      </c>
      <c r="V78" s="15" t="s">
        <v>106</v>
      </c>
      <c r="W78" s="15" t="s">
        <v>106</v>
      </c>
      <c r="X78" s="15" t="s">
        <v>106</v>
      </c>
      <c r="Y78" s="15" t="s">
        <v>106</v>
      </c>
      <c r="Z78" s="15" t="s">
        <v>106</v>
      </c>
      <c r="AA78" s="15" t="s">
        <v>106</v>
      </c>
      <c r="AB78" s="15" t="s">
        <v>106</v>
      </c>
      <c r="AC78" s="15" t="s">
        <v>106</v>
      </c>
      <c r="AD78" s="19">
        <v>0</v>
      </c>
      <c r="AE78" s="19">
        <v>0</v>
      </c>
      <c r="AF78" s="20" t="s">
        <v>106</v>
      </c>
      <c r="AG78" s="119" t="s">
        <v>106</v>
      </c>
      <c r="AH78" s="119">
        <v>0</v>
      </c>
      <c r="AI78" s="119"/>
      <c r="AJ78" s="19">
        <v>127466</v>
      </c>
      <c r="AK78" s="19">
        <v>0</v>
      </c>
      <c r="AL78" s="9">
        <v>0</v>
      </c>
      <c r="AM78" s="16"/>
      <c r="AN78" s="14"/>
      <c r="AO78" s="106"/>
      <c r="AP78" s="17"/>
      <c r="AQ78" s="17"/>
      <c r="AR78" s="17"/>
      <c r="AS78" s="17"/>
      <c r="AT78" s="17" t="s">
        <v>106</v>
      </c>
      <c r="AU78" s="17" t="s">
        <v>106</v>
      </c>
      <c r="AV78" s="17" t="s">
        <v>106</v>
      </c>
      <c r="AW78" s="17" t="s">
        <v>106</v>
      </c>
      <c r="AX78" s="17" t="s">
        <v>106</v>
      </c>
      <c r="AY78" s="17" t="s">
        <v>106</v>
      </c>
      <c r="AZ78" s="17" t="s">
        <v>106</v>
      </c>
      <c r="BA78" s="17" t="s">
        <v>106</v>
      </c>
      <c r="BB78" s="17" t="s">
        <v>106</v>
      </c>
      <c r="BC78" s="17" t="s">
        <v>106</v>
      </c>
      <c r="BD78" s="17" t="s">
        <v>106</v>
      </c>
      <c r="BE78" s="17" t="s">
        <v>106</v>
      </c>
      <c r="BF78" s="17" t="s">
        <v>106</v>
      </c>
      <c r="BG78" s="17" t="s">
        <v>106</v>
      </c>
      <c r="BH78" s="17" t="s">
        <v>106</v>
      </c>
      <c r="BI78" s="68"/>
      <c r="BJ78" s="68"/>
      <c r="BK78" s="69"/>
      <c r="BL78" s="70"/>
      <c r="BM78" s="71"/>
      <c r="BN78" s="68"/>
      <c r="BO78" s="68"/>
      <c r="BP78" s="68"/>
      <c r="BQ78" s="68"/>
      <c r="BR78" s="68"/>
      <c r="BS78" s="69"/>
      <c r="BT78" s="70"/>
      <c r="BU78" s="71"/>
      <c r="BV78" s="68"/>
      <c r="BW78" s="68"/>
      <c r="BX78" s="68"/>
      <c r="BY78" s="68"/>
      <c r="BZ78" s="68"/>
      <c r="CA78" s="69"/>
      <c r="CB78" s="70"/>
      <c r="CC78" s="71"/>
      <c r="CD78" s="68"/>
      <c r="CE78" s="68"/>
      <c r="CF78" s="68"/>
      <c r="CG78" s="68"/>
      <c r="CH78" s="68"/>
      <c r="CI78" s="69"/>
      <c r="CJ78" s="70"/>
      <c r="CK78" s="71"/>
      <c r="CL78" s="68"/>
      <c r="CM78" s="68"/>
      <c r="CN78" s="68"/>
      <c r="CO78" s="68"/>
      <c r="CP78" s="68"/>
      <c r="CQ78" s="69"/>
      <c r="CR78" s="70"/>
      <c r="CS78" s="71"/>
      <c r="CT78" s="68"/>
      <c r="CU78" s="68"/>
      <c r="CV78" s="68"/>
      <c r="CW78" s="68"/>
      <c r="CX78" s="68"/>
      <c r="CY78" s="69"/>
      <c r="CZ78" s="70"/>
      <c r="DA78" s="71"/>
      <c r="DB78" s="68"/>
      <c r="DC78" s="68"/>
      <c r="DD78" s="68"/>
      <c r="DE78" s="68"/>
      <c r="DF78" s="68"/>
      <c r="DG78" s="69"/>
      <c r="DH78" s="70"/>
      <c r="DI78" s="71"/>
      <c r="DJ78" s="68"/>
      <c r="DK78" s="68"/>
      <c r="DL78" s="68"/>
      <c r="DM78" s="68"/>
      <c r="DN78" s="68"/>
      <c r="DO78" s="69"/>
      <c r="DP78" s="70"/>
      <c r="DQ78" s="71"/>
      <c r="DR78" s="68"/>
      <c r="DS78" s="68"/>
      <c r="DT78" s="68"/>
      <c r="DU78" s="68"/>
      <c r="DV78" s="68"/>
      <c r="DW78" s="69"/>
      <c r="DX78" s="70"/>
      <c r="DY78" s="71"/>
      <c r="DZ78" s="68"/>
      <c r="EA78" s="68"/>
      <c r="EB78" s="68"/>
      <c r="EC78" s="68"/>
      <c r="ED78" s="68"/>
      <c r="EE78" s="69"/>
      <c r="EF78" s="70"/>
      <c r="EG78" s="71"/>
      <c r="EH78" s="68"/>
      <c r="EI78" s="68"/>
      <c r="EJ78" s="68"/>
      <c r="EK78" s="68"/>
      <c r="EL78" s="68"/>
      <c r="EM78" s="69"/>
      <c r="EN78" s="70"/>
      <c r="EO78" s="71"/>
      <c r="EP78" s="68"/>
      <c r="EQ78" s="68"/>
      <c r="ER78" s="68"/>
      <c r="ES78" s="68"/>
      <c r="ET78" s="68"/>
      <c r="EU78" s="69"/>
      <c r="EV78" s="70"/>
      <c r="EW78" s="71"/>
      <c r="EX78" s="68"/>
      <c r="EY78" s="68"/>
      <c r="EZ78" s="68"/>
      <c r="FA78" s="68"/>
      <c r="FB78" s="68"/>
      <c r="FC78" s="69"/>
      <c r="FD78" s="70"/>
      <c r="FE78" s="71"/>
      <c r="FF78" s="68"/>
      <c r="FG78" s="68"/>
      <c r="FH78" s="68"/>
      <c r="FI78" s="68"/>
      <c r="FJ78" s="68"/>
      <c r="FK78" s="69"/>
      <c r="FL78" s="70"/>
      <c r="FM78" s="71"/>
      <c r="FN78" s="68"/>
      <c r="FO78" s="68"/>
      <c r="FP78" s="68"/>
      <c r="FQ78" s="68"/>
      <c r="FR78" s="68"/>
      <c r="FS78" s="69"/>
      <c r="FT78" s="70"/>
      <c r="FU78" s="71"/>
      <c r="FV78" s="68"/>
      <c r="FW78" s="68"/>
      <c r="FX78" s="68"/>
      <c r="FY78" s="68"/>
      <c r="FZ78" s="68"/>
      <c r="GA78" s="69"/>
      <c r="GB78" s="70"/>
      <c r="GC78" s="71"/>
      <c r="GD78" s="68"/>
      <c r="GE78" s="68"/>
      <c r="GF78" s="68"/>
      <c r="GG78" s="68"/>
      <c r="GH78" s="68"/>
      <c r="GI78" s="69"/>
      <c r="GJ78" s="70"/>
      <c r="GK78" s="71"/>
      <c r="GL78" s="68"/>
      <c r="GM78" s="68"/>
      <c r="GN78" s="68"/>
      <c r="GO78" s="68"/>
      <c r="GP78" s="68"/>
      <c r="GQ78" s="69"/>
      <c r="GR78" s="70"/>
      <c r="GS78" s="71"/>
      <c r="GT78" s="68"/>
      <c r="GU78" s="68"/>
      <c r="GV78" s="68"/>
      <c r="GW78" s="68"/>
      <c r="GX78" s="68"/>
      <c r="GY78" s="69"/>
      <c r="GZ78" s="70"/>
      <c r="HA78" s="71"/>
      <c r="HB78" s="68"/>
      <c r="HC78" s="68"/>
      <c r="HD78" s="68"/>
      <c r="HE78" s="68"/>
      <c r="HF78" s="68"/>
      <c r="HG78" s="69"/>
      <c r="HH78" s="70"/>
      <c r="HI78" s="71"/>
      <c r="HJ78" s="68"/>
      <c r="HK78" s="68"/>
      <c r="HL78" s="68"/>
      <c r="HM78" s="68"/>
      <c r="HN78" s="68"/>
      <c r="HO78" s="69"/>
      <c r="HP78" s="70"/>
      <c r="HQ78" s="71"/>
      <c r="HR78" s="68"/>
      <c r="HS78" s="68"/>
      <c r="HT78" s="68"/>
      <c r="HU78" s="68"/>
      <c r="HV78" s="68"/>
      <c r="HW78" s="69"/>
      <c r="HX78" s="70"/>
      <c r="HY78" s="71"/>
      <c r="HZ78" s="68"/>
      <c r="IA78" s="68"/>
      <c r="IB78" s="68"/>
      <c r="IC78" s="68"/>
      <c r="ID78" s="68"/>
      <c r="IE78" s="69"/>
      <c r="IF78" s="70"/>
      <c r="IG78" s="71"/>
      <c r="IH78" s="68"/>
      <c r="II78" s="68"/>
      <c r="IJ78" s="68"/>
      <c r="IK78" s="68"/>
      <c r="IL78" s="68"/>
      <c r="IM78" s="69"/>
      <c r="IN78" s="70"/>
      <c r="IO78" s="71"/>
      <c r="IP78" s="68"/>
      <c r="IQ78" s="68"/>
      <c r="IR78" s="68"/>
      <c r="IS78" s="68"/>
      <c r="IT78" s="68"/>
      <c r="IU78" s="69"/>
      <c r="IV78" s="70"/>
      <c r="IW78" s="71"/>
      <c r="IX78" s="68"/>
      <c r="IY78" s="68"/>
      <c r="IZ78" s="68"/>
      <c r="JA78" s="68"/>
      <c r="JB78" s="68"/>
      <c r="JC78" s="69"/>
      <c r="JD78" s="70"/>
      <c r="JE78" s="71"/>
      <c r="JF78" s="68"/>
      <c r="JG78" s="68"/>
      <c r="JH78" s="68"/>
      <c r="JI78" s="68"/>
      <c r="JJ78" s="68"/>
      <c r="JK78" s="69"/>
      <c r="JL78" s="70"/>
      <c r="JM78" s="71"/>
      <c r="JN78" s="68"/>
      <c r="JO78" s="68"/>
      <c r="JP78" s="68"/>
      <c r="JQ78" s="68"/>
      <c r="JR78" s="68"/>
      <c r="JS78" s="69"/>
      <c r="JT78" s="70"/>
      <c r="JU78" s="71"/>
      <c r="JV78" s="68"/>
      <c r="JW78" s="68"/>
      <c r="JX78" s="68"/>
      <c r="JY78" s="68"/>
      <c r="JZ78" s="68"/>
      <c r="KA78" s="69"/>
      <c r="KB78" s="70"/>
      <c r="KC78" s="71"/>
      <c r="KD78" s="68"/>
      <c r="KE78" s="68"/>
      <c r="KF78" s="68"/>
      <c r="KG78" s="68"/>
      <c r="KH78" s="68"/>
      <c r="KI78" s="69"/>
      <c r="KJ78" s="70"/>
      <c r="KK78" s="71"/>
      <c r="KL78" s="68"/>
      <c r="KM78" s="68"/>
      <c r="KN78" s="68"/>
      <c r="KO78" s="68"/>
      <c r="KP78" s="68"/>
      <c r="KQ78" s="69"/>
      <c r="KR78" s="70"/>
      <c r="KS78" s="71"/>
      <c r="KT78" s="68"/>
      <c r="KU78" s="68"/>
      <c r="KV78" s="68"/>
      <c r="KW78" s="68"/>
      <c r="KX78" s="68"/>
      <c r="KY78" s="69"/>
      <c r="KZ78" s="70"/>
      <c r="LA78" s="71"/>
      <c r="LB78" s="68"/>
      <c r="LC78" s="68"/>
      <c r="LD78" s="68"/>
      <c r="LE78" s="68"/>
      <c r="LF78" s="68"/>
      <c r="LG78" s="69"/>
      <c r="LH78" s="70"/>
      <c r="LI78" s="71"/>
      <c r="LJ78" s="68"/>
      <c r="LK78" s="68"/>
      <c r="LL78" s="68"/>
      <c r="LM78" s="68"/>
      <c r="LN78" s="68"/>
      <c r="LO78" s="69"/>
      <c r="LP78" s="70"/>
      <c r="LQ78" s="71"/>
      <c r="LR78" s="68"/>
      <c r="LS78" s="68"/>
      <c r="LT78" s="68"/>
      <c r="LU78" s="68"/>
      <c r="LV78" s="68"/>
      <c r="LW78" s="69"/>
      <c r="LX78" s="70"/>
      <c r="LY78" s="71"/>
      <c r="LZ78" s="68"/>
      <c r="MA78" s="68"/>
      <c r="MB78" s="68"/>
      <c r="MC78" s="68"/>
      <c r="MD78" s="68"/>
      <c r="ME78" s="69"/>
      <c r="MF78" s="70"/>
      <c r="MG78" s="71"/>
      <c r="MH78" s="68"/>
      <c r="MI78" s="68"/>
      <c r="MJ78" s="68"/>
      <c r="MK78" s="68"/>
      <c r="ML78" s="68"/>
      <c r="MM78" s="69"/>
      <c r="MN78" s="70"/>
      <c r="MO78" s="71"/>
      <c r="MP78" s="68"/>
      <c r="MQ78" s="68"/>
      <c r="MR78" s="68"/>
      <c r="MS78" s="68"/>
      <c r="MT78" s="68"/>
      <c r="MU78" s="69"/>
      <c r="MV78" s="70"/>
      <c r="MW78" s="71"/>
      <c r="MX78" s="68"/>
      <c r="MY78" s="68"/>
      <c r="MZ78" s="68"/>
      <c r="NA78" s="68"/>
      <c r="NB78" s="68"/>
      <c r="NC78" s="69"/>
      <c r="ND78" s="70"/>
      <c r="NE78" s="71"/>
      <c r="NF78" s="68"/>
      <c r="NG78" s="68"/>
      <c r="NH78" s="68"/>
      <c r="NI78" s="68"/>
      <c r="NJ78" s="68"/>
      <c r="NK78" s="69"/>
      <c r="NL78" s="70"/>
      <c r="NM78" s="71"/>
      <c r="NN78" s="68"/>
      <c r="NO78" s="68"/>
      <c r="NP78" s="68"/>
      <c r="NQ78" s="68"/>
      <c r="NR78" s="68"/>
      <c r="NS78" s="69"/>
      <c r="NT78" s="70"/>
      <c r="NU78" s="71"/>
      <c r="NV78" s="68"/>
      <c r="NW78" s="68"/>
      <c r="NX78" s="68"/>
      <c r="NY78" s="68"/>
      <c r="NZ78" s="68"/>
      <c r="OA78" s="69"/>
      <c r="OB78" s="70"/>
      <c r="OC78" s="71"/>
      <c r="OD78" s="68"/>
      <c r="OE78" s="68"/>
      <c r="OF78" s="68"/>
      <c r="OG78" s="68"/>
      <c r="OH78" s="68"/>
      <c r="OI78" s="69"/>
      <c r="OJ78" s="70"/>
      <c r="OK78" s="71"/>
      <c r="OL78" s="68"/>
      <c r="OM78" s="68"/>
      <c r="ON78" s="68"/>
      <c r="OO78" s="68"/>
      <c r="OP78" s="68"/>
      <c r="OQ78" s="69"/>
      <c r="OR78" s="70"/>
      <c r="OS78" s="71"/>
      <c r="OT78" s="68"/>
      <c r="OU78" s="68"/>
      <c r="OV78" s="68"/>
      <c r="OW78" s="68"/>
      <c r="OX78" s="68"/>
      <c r="OY78" s="69"/>
      <c r="OZ78" s="70"/>
      <c r="PA78" s="71"/>
      <c r="PB78" s="68"/>
      <c r="PC78" s="68"/>
      <c r="PD78" s="68"/>
      <c r="PE78" s="68"/>
      <c r="PF78" s="68"/>
      <c r="PG78" s="69"/>
      <c r="PH78" s="70"/>
      <c r="PI78" s="71"/>
      <c r="PJ78" s="68"/>
      <c r="PK78" s="68"/>
      <c r="PL78" s="68"/>
      <c r="PM78" s="68"/>
      <c r="PN78" s="68"/>
      <c r="PO78" s="69"/>
      <c r="PP78" s="70"/>
      <c r="PQ78" s="71"/>
      <c r="PR78" s="68"/>
      <c r="PS78" s="68"/>
      <c r="PT78" s="68"/>
      <c r="PU78" s="68"/>
      <c r="PV78" s="68"/>
      <c r="PW78" s="69"/>
      <c r="PX78" s="70"/>
      <c r="PY78" s="71"/>
      <c r="PZ78" s="68"/>
      <c r="QA78" s="68"/>
      <c r="QB78" s="68"/>
      <c r="QC78" s="68"/>
      <c r="QD78" s="68"/>
      <c r="QE78" s="69"/>
      <c r="QF78" s="70"/>
      <c r="QG78" s="71"/>
      <c r="QH78" s="68"/>
      <c r="QI78" s="68"/>
      <c r="QJ78" s="68"/>
      <c r="QK78" s="68"/>
      <c r="QL78" s="68"/>
      <c r="QM78" s="69"/>
      <c r="QN78" s="70"/>
      <c r="QO78" s="71"/>
      <c r="QP78" s="68"/>
      <c r="QQ78" s="68"/>
      <c r="QR78" s="68"/>
      <c r="QS78" s="68"/>
      <c r="QT78" s="68"/>
      <c r="QU78" s="69"/>
      <c r="QV78" s="70"/>
      <c r="QW78" s="71"/>
      <c r="QX78" s="68"/>
      <c r="QY78" s="68"/>
      <c r="QZ78" s="68"/>
      <c r="RA78" s="68"/>
      <c r="RB78" s="68"/>
      <c r="RC78" s="69"/>
      <c r="RD78" s="70"/>
      <c r="RE78" s="71"/>
      <c r="RF78" s="68"/>
      <c r="RG78" s="68"/>
      <c r="RH78" s="68"/>
      <c r="RI78" s="68"/>
      <c r="RJ78" s="68"/>
      <c r="RK78" s="69"/>
      <c r="RL78" s="70"/>
      <c r="RM78" s="71"/>
      <c r="RN78" s="68"/>
      <c r="RO78" s="68"/>
      <c r="RP78" s="68"/>
      <c r="RQ78" s="68"/>
      <c r="RR78" s="68"/>
      <c r="RS78" s="69"/>
      <c r="RT78" s="70"/>
      <c r="RU78" s="71"/>
      <c r="RV78" s="68"/>
      <c r="RW78" s="68"/>
      <c r="RX78" s="68"/>
      <c r="RY78" s="68"/>
      <c r="RZ78" s="68"/>
      <c r="SA78" s="69"/>
      <c r="SB78" s="70"/>
      <c r="SC78" s="71"/>
      <c r="SD78" s="68"/>
      <c r="SE78" s="68"/>
      <c r="SF78" s="68"/>
      <c r="SG78" s="68"/>
      <c r="SH78" s="68"/>
      <c r="SI78" s="69"/>
      <c r="SJ78" s="70"/>
      <c r="SK78" s="71"/>
      <c r="SL78" s="68"/>
      <c r="SM78" s="68"/>
      <c r="SN78" s="68"/>
      <c r="SO78" s="68"/>
      <c r="SP78" s="68"/>
      <c r="SQ78" s="69"/>
      <c r="SR78" s="70"/>
      <c r="SS78" s="71"/>
      <c r="ST78" s="68"/>
      <c r="SU78" s="68"/>
      <c r="SV78" s="68"/>
      <c r="SW78" s="68"/>
      <c r="SX78" s="68"/>
      <c r="SY78" s="69"/>
      <c r="SZ78" s="70"/>
      <c r="TA78" s="71"/>
      <c r="TB78" s="68"/>
      <c r="TC78" s="68"/>
      <c r="TD78" s="68"/>
      <c r="TE78" s="68"/>
      <c r="TF78" s="68"/>
      <c r="TG78" s="69"/>
      <c r="TH78" s="70"/>
      <c r="TI78" s="71"/>
      <c r="TJ78" s="68"/>
      <c r="TK78" s="68"/>
      <c r="TL78" s="68"/>
      <c r="TM78" s="68"/>
      <c r="TN78" s="68"/>
      <c r="TO78" s="69"/>
      <c r="TP78" s="70"/>
      <c r="TQ78" s="71"/>
      <c r="TR78" s="68"/>
      <c r="TS78" s="68"/>
      <c r="TT78" s="68"/>
      <c r="TU78" s="68"/>
      <c r="TV78" s="68"/>
      <c r="TW78" s="69"/>
      <c r="TX78" s="70"/>
      <c r="TY78" s="71"/>
      <c r="TZ78" s="68"/>
      <c r="UA78" s="68"/>
      <c r="UB78" s="68"/>
      <c r="UC78" s="68"/>
      <c r="UD78" s="68"/>
      <c r="UE78" s="69"/>
      <c r="UF78" s="70"/>
      <c r="UG78" s="71"/>
      <c r="UH78" s="68"/>
      <c r="UI78" s="68"/>
      <c r="UJ78" s="68"/>
      <c r="UK78" s="68"/>
      <c r="UL78" s="68"/>
      <c r="UM78" s="69"/>
      <c r="UN78" s="70"/>
      <c r="UO78" s="71"/>
      <c r="UP78" s="68"/>
      <c r="UQ78" s="68"/>
      <c r="UR78" s="68"/>
      <c r="US78" s="68"/>
      <c r="UT78" s="68"/>
      <c r="UU78" s="69"/>
      <c r="UV78" s="70"/>
      <c r="UW78" s="71"/>
      <c r="UX78" s="68"/>
      <c r="UY78" s="68"/>
      <c r="UZ78" s="68"/>
      <c r="VA78" s="68"/>
      <c r="VB78" s="68"/>
      <c r="VC78" s="69"/>
      <c r="VD78" s="70"/>
      <c r="VE78" s="71"/>
      <c r="VF78" s="68"/>
      <c r="VG78" s="68"/>
      <c r="VH78" s="68"/>
      <c r="VI78" s="68"/>
      <c r="VJ78" s="68"/>
      <c r="VK78" s="69"/>
      <c r="VL78" s="70"/>
      <c r="VM78" s="71"/>
      <c r="VN78" s="68"/>
      <c r="VO78" s="68"/>
      <c r="VP78" s="68"/>
      <c r="VQ78" s="68"/>
      <c r="VR78" s="68"/>
      <c r="VS78" s="69"/>
      <c r="VT78" s="70"/>
      <c r="VU78" s="71"/>
      <c r="VV78" s="68"/>
      <c r="VW78" s="68"/>
      <c r="VX78" s="68"/>
      <c r="VY78" s="68"/>
      <c r="VZ78" s="68"/>
      <c r="WA78" s="69"/>
      <c r="WB78" s="70"/>
      <c r="WC78" s="71"/>
      <c r="WD78" s="68"/>
      <c r="WE78" s="68"/>
      <c r="WF78" s="68"/>
      <c r="WG78" s="68"/>
      <c r="WH78" s="68"/>
      <c r="WI78" s="69"/>
      <c r="WJ78" s="70"/>
      <c r="WK78" s="71"/>
      <c r="WL78" s="68"/>
      <c r="WM78" s="68"/>
      <c r="WN78" s="68"/>
      <c r="WO78" s="68"/>
      <c r="WP78" s="68"/>
      <c r="WQ78" s="69"/>
      <c r="WR78" s="70"/>
      <c r="WS78" s="71"/>
      <c r="WT78" s="68"/>
      <c r="WU78" s="68"/>
      <c r="WV78" s="68"/>
      <c r="WW78" s="68"/>
      <c r="WX78" s="68"/>
      <c r="WY78" s="69"/>
      <c r="WZ78" s="70"/>
      <c r="XA78" s="71"/>
      <c r="XB78" s="68"/>
      <c r="XC78" s="68"/>
      <c r="XD78" s="68"/>
      <c r="XE78" s="68"/>
      <c r="XF78" s="68"/>
      <c r="XG78" s="69"/>
      <c r="XH78" s="70"/>
      <c r="XI78" s="71"/>
      <c r="XJ78" s="68"/>
      <c r="XK78" s="68"/>
      <c r="XL78" s="68"/>
      <c r="XM78" s="68"/>
      <c r="XN78" s="68"/>
      <c r="XO78" s="69"/>
      <c r="XP78" s="70"/>
      <c r="XQ78" s="71"/>
      <c r="XR78" s="68"/>
      <c r="XS78" s="68"/>
      <c r="XT78" s="68"/>
      <c r="XU78" s="68"/>
      <c r="XV78" s="68"/>
      <c r="XW78" s="69"/>
      <c r="XX78" s="70"/>
      <c r="XY78" s="71"/>
      <c r="XZ78" s="68"/>
      <c r="YA78" s="68"/>
      <c r="YB78" s="68"/>
      <c r="YC78" s="68"/>
      <c r="YD78" s="68"/>
      <c r="YE78" s="69"/>
      <c r="YF78" s="70"/>
      <c r="YG78" s="71"/>
      <c r="YH78" s="68"/>
      <c r="YI78" s="68"/>
      <c r="YJ78" s="68"/>
      <c r="YK78" s="68"/>
      <c r="YL78" s="68"/>
      <c r="YM78" s="69"/>
      <c r="YN78" s="70"/>
      <c r="YO78" s="71"/>
      <c r="YP78" s="68"/>
      <c r="YQ78" s="68"/>
      <c r="YR78" s="68"/>
      <c r="YS78" s="68"/>
      <c r="YT78" s="68"/>
      <c r="YU78" s="69"/>
      <c r="YV78" s="70"/>
      <c r="YW78" s="71"/>
      <c r="YX78" s="68"/>
      <c r="YY78" s="68"/>
      <c r="YZ78" s="68"/>
      <c r="ZA78" s="68"/>
      <c r="ZB78" s="68"/>
      <c r="ZC78" s="69"/>
      <c r="ZD78" s="70"/>
      <c r="ZE78" s="71"/>
      <c r="ZF78" s="68"/>
      <c r="ZG78" s="68"/>
      <c r="ZH78" s="68"/>
      <c r="ZI78" s="68"/>
      <c r="ZJ78" s="68"/>
      <c r="ZK78" s="69"/>
      <c r="ZL78" s="70"/>
      <c r="ZM78" s="71"/>
      <c r="ZN78" s="68"/>
      <c r="ZO78" s="68"/>
      <c r="ZP78" s="68"/>
      <c r="ZQ78" s="68"/>
      <c r="ZR78" s="68"/>
      <c r="ZS78" s="69"/>
      <c r="ZT78" s="70"/>
      <c r="ZU78" s="71"/>
      <c r="ZV78" s="68"/>
      <c r="ZW78" s="68"/>
      <c r="ZX78" s="68"/>
      <c r="ZY78" s="68"/>
      <c r="ZZ78" s="68"/>
      <c r="AAA78" s="69"/>
      <c r="AAB78" s="70"/>
      <c r="AAC78" s="71"/>
      <c r="AAD78" s="68"/>
      <c r="AAE78" s="68"/>
      <c r="AAF78" s="68"/>
      <c r="AAG78" s="68"/>
      <c r="AAH78" s="68"/>
      <c r="AAI78" s="69"/>
      <c r="AAJ78" s="70"/>
      <c r="AAK78" s="71"/>
      <c r="AAL78" s="68"/>
      <c r="AAM78" s="68"/>
      <c r="AAN78" s="68"/>
      <c r="AAO78" s="68"/>
      <c r="AAP78" s="68"/>
      <c r="AAQ78" s="69"/>
      <c r="AAR78" s="70"/>
      <c r="AAS78" s="71"/>
      <c r="AAT78" s="68"/>
      <c r="AAU78" s="68"/>
      <c r="AAV78" s="68"/>
      <c r="AAW78" s="68"/>
      <c r="AAX78" s="68"/>
      <c r="AAY78" s="69"/>
      <c r="AAZ78" s="70"/>
      <c r="ABA78" s="71"/>
      <c r="ABB78" s="68"/>
      <c r="ABC78" s="68"/>
      <c r="ABD78" s="68"/>
      <c r="ABE78" s="68"/>
      <c r="ABF78" s="68"/>
      <c r="ABG78" s="69"/>
      <c r="ABH78" s="70"/>
      <c r="ABI78" s="71"/>
      <c r="ABJ78" s="68"/>
      <c r="ABK78" s="68"/>
      <c r="ABL78" s="68"/>
      <c r="ABM78" s="68"/>
      <c r="ABN78" s="68"/>
      <c r="ABO78" s="69"/>
      <c r="ABP78" s="70"/>
      <c r="ABQ78" s="71"/>
      <c r="ABR78" s="68"/>
      <c r="ABS78" s="68"/>
      <c r="ABT78" s="68"/>
      <c r="ABU78" s="68"/>
      <c r="ABV78" s="68"/>
      <c r="ABW78" s="69"/>
      <c r="ABX78" s="70"/>
      <c r="ABY78" s="71"/>
      <c r="ABZ78" s="68"/>
      <c r="ACA78" s="68"/>
      <c r="ACB78" s="68"/>
      <c r="ACC78" s="68"/>
      <c r="ACD78" s="68"/>
      <c r="ACE78" s="69"/>
      <c r="ACF78" s="70"/>
      <c r="ACG78" s="71"/>
      <c r="ACH78" s="68"/>
      <c r="ACI78" s="68"/>
      <c r="ACJ78" s="68"/>
      <c r="ACK78" s="68"/>
      <c r="ACL78" s="68"/>
      <c r="ACM78" s="69"/>
      <c r="ACN78" s="70"/>
      <c r="ACO78" s="71"/>
      <c r="ACP78" s="68"/>
      <c r="ACQ78" s="68"/>
      <c r="ACR78" s="68"/>
      <c r="ACS78" s="68"/>
      <c r="ACT78" s="68"/>
      <c r="ACU78" s="69"/>
      <c r="ACV78" s="70"/>
      <c r="ACW78" s="71"/>
      <c r="ACX78" s="68"/>
      <c r="ACY78" s="68"/>
      <c r="ACZ78" s="68"/>
      <c r="ADA78" s="68"/>
      <c r="ADB78" s="68"/>
      <c r="ADC78" s="69"/>
      <c r="ADD78" s="70"/>
      <c r="ADE78" s="71"/>
      <c r="ADF78" s="68"/>
      <c r="ADG78" s="68"/>
      <c r="ADH78" s="68"/>
      <c r="ADI78" s="68"/>
      <c r="ADJ78" s="68"/>
      <c r="ADK78" s="69"/>
      <c r="ADL78" s="70"/>
      <c r="ADM78" s="71"/>
      <c r="ADN78" s="68"/>
      <c r="ADO78" s="68"/>
      <c r="ADP78" s="68"/>
      <c r="ADQ78" s="68"/>
      <c r="ADR78" s="68"/>
      <c r="ADS78" s="69"/>
      <c r="ADT78" s="70"/>
      <c r="ADU78" s="71"/>
      <c r="ADV78" s="68"/>
      <c r="ADW78" s="68"/>
      <c r="ADX78" s="68"/>
      <c r="ADY78" s="68"/>
      <c r="ADZ78" s="68"/>
      <c r="AEA78" s="69"/>
      <c r="AEB78" s="70"/>
      <c r="AEC78" s="71"/>
      <c r="AED78" s="68"/>
      <c r="AEE78" s="68"/>
      <c r="AEF78" s="68"/>
      <c r="AEG78" s="68"/>
      <c r="AEH78" s="68"/>
      <c r="AEI78" s="69"/>
      <c r="AEJ78" s="70"/>
      <c r="AEK78" s="71"/>
      <c r="AEL78" s="68"/>
      <c r="AEM78" s="68"/>
      <c r="AEN78" s="68"/>
      <c r="AEO78" s="68"/>
      <c r="AEP78" s="68"/>
      <c r="AEQ78" s="69"/>
      <c r="AER78" s="70"/>
      <c r="AES78" s="71"/>
      <c r="AET78" s="68"/>
      <c r="AEU78" s="68"/>
      <c r="AEV78" s="68"/>
      <c r="AEW78" s="68"/>
      <c r="AEX78" s="68"/>
      <c r="AEY78" s="69"/>
      <c r="AEZ78" s="70"/>
      <c r="AFA78" s="71"/>
      <c r="AFB78" s="68"/>
      <c r="AFC78" s="68"/>
      <c r="AFD78" s="68"/>
      <c r="AFE78" s="68"/>
      <c r="AFF78" s="68"/>
      <c r="AFG78" s="69"/>
      <c r="AFH78" s="70"/>
      <c r="AFI78" s="71"/>
      <c r="AFJ78" s="68"/>
      <c r="AFK78" s="68"/>
      <c r="AFL78" s="68"/>
      <c r="AFM78" s="68"/>
      <c r="AFN78" s="68"/>
      <c r="AFO78" s="69"/>
      <c r="AFP78" s="70"/>
      <c r="AFQ78" s="71"/>
      <c r="AFR78" s="68"/>
      <c r="AFS78" s="68"/>
      <c r="AFT78" s="68"/>
      <c r="AFU78" s="68"/>
      <c r="AFV78" s="68"/>
      <c r="AFW78" s="69"/>
      <c r="AFX78" s="70"/>
      <c r="AFY78" s="71"/>
      <c r="AFZ78" s="68"/>
      <c r="AGA78" s="68"/>
      <c r="AGB78" s="68"/>
      <c r="AGC78" s="68"/>
      <c r="AGD78" s="68"/>
      <c r="AGE78" s="69"/>
      <c r="AGF78" s="70"/>
      <c r="AGG78" s="71"/>
      <c r="AGH78" s="68"/>
      <c r="AGI78" s="68"/>
      <c r="AGJ78" s="68"/>
      <c r="AGK78" s="68"/>
      <c r="AGL78" s="68"/>
      <c r="AGM78" s="69"/>
      <c r="AGN78" s="70"/>
      <c r="AGO78" s="71"/>
      <c r="AGP78" s="68"/>
      <c r="AGQ78" s="68"/>
      <c r="AGR78" s="68"/>
      <c r="AGS78" s="68"/>
      <c r="AGT78" s="68"/>
      <c r="AGU78" s="69"/>
      <c r="AGV78" s="70"/>
      <c r="AGW78" s="71"/>
      <c r="AGX78" s="68"/>
      <c r="AGY78" s="68"/>
      <c r="AGZ78" s="68"/>
      <c r="AHA78" s="68"/>
      <c r="AHB78" s="68"/>
      <c r="AHC78" s="69"/>
      <c r="AHD78" s="70"/>
      <c r="AHE78" s="71"/>
      <c r="AHF78" s="68"/>
      <c r="AHG78" s="68"/>
      <c r="AHH78" s="68"/>
      <c r="AHI78" s="68"/>
      <c r="AHJ78" s="68"/>
      <c r="AHK78" s="69"/>
      <c r="AHL78" s="70"/>
      <c r="AHM78" s="71"/>
      <c r="AHN78" s="68"/>
      <c r="AHO78" s="68"/>
      <c r="AHP78" s="68"/>
      <c r="AHQ78" s="68"/>
      <c r="AHR78" s="68"/>
      <c r="AHS78" s="69"/>
      <c r="AHT78" s="70"/>
      <c r="AHU78" s="71"/>
      <c r="AHV78" s="68"/>
      <c r="AHW78" s="68"/>
      <c r="AHX78" s="68"/>
      <c r="AHY78" s="68"/>
      <c r="AHZ78" s="68"/>
      <c r="AIA78" s="69"/>
      <c r="AIB78" s="70"/>
      <c r="AIC78" s="71"/>
      <c r="AID78" s="68"/>
      <c r="AIE78" s="68"/>
      <c r="AIF78" s="68"/>
      <c r="AIG78" s="68"/>
      <c r="AIH78" s="68"/>
      <c r="AII78" s="69"/>
      <c r="AIJ78" s="70"/>
      <c r="AIK78" s="71"/>
      <c r="AIL78" s="68"/>
      <c r="AIM78" s="68"/>
      <c r="AIN78" s="68"/>
      <c r="AIO78" s="68"/>
      <c r="AIP78" s="68"/>
      <c r="AIQ78" s="69"/>
      <c r="AIR78" s="70"/>
      <c r="AIS78" s="71"/>
      <c r="AIT78" s="68"/>
      <c r="AIU78" s="68"/>
      <c r="AIV78" s="68"/>
      <c r="AIW78" s="68"/>
      <c r="AIX78" s="68"/>
      <c r="AIY78" s="69"/>
      <c r="AIZ78" s="70"/>
      <c r="AJA78" s="71"/>
      <c r="AJB78" s="68"/>
      <c r="AJC78" s="68"/>
      <c r="AJD78" s="68"/>
      <c r="AJE78" s="68"/>
      <c r="AJF78" s="68"/>
      <c r="AJG78" s="69"/>
      <c r="AJH78" s="70"/>
      <c r="AJI78" s="71"/>
      <c r="AJJ78" s="68"/>
      <c r="AJK78" s="68"/>
      <c r="AJL78" s="68"/>
      <c r="AJM78" s="68"/>
      <c r="AJN78" s="68"/>
      <c r="AJO78" s="69"/>
      <c r="AJP78" s="70"/>
      <c r="AJQ78" s="71"/>
      <c r="AJR78" s="68"/>
      <c r="AJS78" s="68"/>
      <c r="AJT78" s="68"/>
      <c r="AJU78" s="68"/>
      <c r="AJV78" s="68"/>
      <c r="AJW78" s="69"/>
      <c r="AJX78" s="70"/>
      <c r="AJY78" s="71"/>
      <c r="AJZ78" s="68"/>
      <c r="AKA78" s="68"/>
      <c r="AKB78" s="68"/>
      <c r="AKC78" s="68"/>
      <c r="AKD78" s="68"/>
      <c r="AKE78" s="69"/>
      <c r="AKF78" s="70"/>
      <c r="AKG78" s="71"/>
      <c r="AKH78" s="68"/>
      <c r="AKI78" s="68"/>
      <c r="AKJ78" s="68"/>
      <c r="AKK78" s="68"/>
      <c r="AKL78" s="68"/>
      <c r="AKM78" s="69"/>
      <c r="AKN78" s="70"/>
      <c r="AKO78" s="71"/>
      <c r="AKP78" s="68"/>
      <c r="AKQ78" s="68"/>
      <c r="AKR78" s="68"/>
      <c r="AKS78" s="68"/>
      <c r="AKT78" s="68"/>
      <c r="AKU78" s="69"/>
      <c r="AKV78" s="70"/>
      <c r="AKW78" s="71"/>
      <c r="AKX78" s="68"/>
      <c r="AKY78" s="68"/>
      <c r="AKZ78" s="68"/>
      <c r="ALA78" s="68"/>
      <c r="ALB78" s="68"/>
      <c r="ALC78" s="69"/>
      <c r="ALD78" s="70"/>
      <c r="ALE78" s="71"/>
      <c r="ALF78" s="68"/>
      <c r="ALG78" s="68"/>
      <c r="ALH78" s="68"/>
      <c r="ALI78" s="68"/>
      <c r="ALJ78" s="68"/>
      <c r="ALK78" s="69"/>
      <c r="ALL78" s="70"/>
      <c r="ALM78" s="71"/>
      <c r="ALN78" s="68"/>
      <c r="ALO78" s="68"/>
      <c r="ALP78" s="68"/>
      <c r="ALQ78" s="68"/>
      <c r="ALR78" s="68"/>
      <c r="ALS78" s="69"/>
      <c r="ALT78" s="70"/>
      <c r="ALU78" s="71"/>
      <c r="ALV78" s="68"/>
      <c r="ALW78" s="68"/>
      <c r="ALX78" s="68"/>
      <c r="ALY78" s="68"/>
      <c r="ALZ78" s="68"/>
      <c r="AMA78" s="69"/>
      <c r="AMB78" s="70"/>
      <c r="AMC78" s="71"/>
      <c r="AMD78" s="68"/>
      <c r="AME78" s="68"/>
      <c r="AMF78" s="68"/>
      <c r="AMG78" s="68"/>
      <c r="AMH78" s="68"/>
      <c r="AMI78" s="69"/>
      <c r="AMJ78" s="70"/>
      <c r="AMK78" s="71"/>
      <c r="AML78" s="68"/>
      <c r="AMM78" s="68"/>
      <c r="AMN78" s="68"/>
      <c r="AMO78" s="68"/>
      <c r="AMP78" s="68"/>
      <c r="AMQ78" s="69"/>
      <c r="AMR78" s="70"/>
      <c r="AMS78" s="71"/>
      <c r="AMT78" s="68"/>
      <c r="AMU78" s="68"/>
      <c r="AMV78" s="68"/>
      <c r="AMW78" s="68"/>
      <c r="AMX78" s="68"/>
      <c r="AMY78" s="69"/>
      <c r="AMZ78" s="70"/>
      <c r="ANA78" s="71"/>
      <c r="ANB78" s="68"/>
      <c r="ANC78" s="68"/>
      <c r="AND78" s="68"/>
      <c r="ANE78" s="68"/>
      <c r="ANF78" s="68"/>
      <c r="ANG78" s="69"/>
      <c r="ANH78" s="70"/>
      <c r="ANI78" s="71"/>
      <c r="ANJ78" s="68"/>
      <c r="ANK78" s="68"/>
      <c r="ANL78" s="68"/>
      <c r="ANM78" s="68"/>
      <c r="ANN78" s="68"/>
      <c r="ANO78" s="69"/>
      <c r="ANP78" s="70"/>
      <c r="ANQ78" s="71"/>
      <c r="ANR78" s="68"/>
      <c r="ANS78" s="68"/>
      <c r="ANT78" s="68"/>
      <c r="ANU78" s="68"/>
      <c r="ANV78" s="68"/>
      <c r="ANW78" s="69"/>
      <c r="ANX78" s="70"/>
      <c r="ANY78" s="71"/>
      <c r="ANZ78" s="68"/>
      <c r="AOA78" s="68"/>
      <c r="AOB78" s="68"/>
      <c r="AOC78" s="68"/>
      <c r="AOD78" s="68"/>
      <c r="AOE78" s="69"/>
      <c r="AOF78" s="70"/>
      <c r="AOG78" s="71"/>
      <c r="AOH78" s="68"/>
      <c r="AOI78" s="68"/>
      <c r="AOJ78" s="68"/>
      <c r="AOK78" s="68"/>
      <c r="AOL78" s="68"/>
      <c r="AOM78" s="69"/>
      <c r="AON78" s="70"/>
      <c r="AOO78" s="71"/>
      <c r="AOP78" s="68"/>
      <c r="AOQ78" s="68"/>
      <c r="AOR78" s="68"/>
      <c r="AOS78" s="68"/>
      <c r="AOT78" s="68"/>
      <c r="AOU78" s="69"/>
      <c r="AOV78" s="70"/>
      <c r="AOW78" s="71"/>
      <c r="AOX78" s="68"/>
      <c r="AOY78" s="68"/>
      <c r="AOZ78" s="68"/>
      <c r="APA78" s="68"/>
      <c r="APB78" s="68"/>
      <c r="APC78" s="69"/>
      <c r="APD78" s="70"/>
      <c r="APE78" s="71"/>
      <c r="APF78" s="68"/>
      <c r="APG78" s="68"/>
      <c r="APH78" s="68"/>
      <c r="API78" s="68"/>
      <c r="APJ78" s="68"/>
      <c r="APK78" s="69"/>
      <c r="APL78" s="70"/>
      <c r="APM78" s="71"/>
      <c r="APN78" s="68"/>
      <c r="APO78" s="68"/>
      <c r="APP78" s="68"/>
      <c r="APQ78" s="68"/>
      <c r="APR78" s="68"/>
      <c r="APS78" s="69"/>
      <c r="APT78" s="70"/>
      <c r="APU78" s="71"/>
      <c r="APV78" s="68"/>
      <c r="APW78" s="68"/>
      <c r="APX78" s="68"/>
      <c r="APY78" s="68"/>
      <c r="APZ78" s="68"/>
      <c r="AQA78" s="69"/>
      <c r="AQB78" s="70"/>
      <c r="AQC78" s="71"/>
      <c r="AQD78" s="68"/>
      <c r="AQE78" s="68"/>
      <c r="AQF78" s="68"/>
      <c r="AQG78" s="68"/>
      <c r="AQH78" s="68"/>
      <c r="AQI78" s="69"/>
      <c r="AQJ78" s="70"/>
      <c r="AQK78" s="71"/>
      <c r="AQL78" s="68"/>
      <c r="AQM78" s="68"/>
      <c r="AQN78" s="68"/>
      <c r="AQO78" s="68"/>
      <c r="AQP78" s="68"/>
      <c r="AQQ78" s="69"/>
      <c r="AQR78" s="70"/>
      <c r="AQS78" s="71"/>
      <c r="AQT78" s="68"/>
      <c r="AQU78" s="68"/>
      <c r="AQV78" s="68"/>
      <c r="AQW78" s="68"/>
      <c r="AQX78" s="68"/>
      <c r="AQY78" s="69"/>
      <c r="AQZ78" s="70"/>
      <c r="ARA78" s="71"/>
      <c r="ARB78" s="68"/>
      <c r="ARC78" s="68"/>
      <c r="ARD78" s="68"/>
      <c r="ARE78" s="68"/>
      <c r="ARF78" s="68"/>
      <c r="ARG78" s="69"/>
      <c r="ARH78" s="70"/>
      <c r="ARI78" s="71"/>
      <c r="ARJ78" s="68"/>
      <c r="ARK78" s="68"/>
      <c r="ARL78" s="68"/>
      <c r="ARM78" s="68"/>
      <c r="ARN78" s="68"/>
      <c r="ARO78" s="69"/>
      <c r="ARP78" s="70"/>
      <c r="ARQ78" s="71"/>
      <c r="ARR78" s="68"/>
      <c r="ARS78" s="68"/>
      <c r="ART78" s="68"/>
      <c r="ARU78" s="68"/>
      <c r="ARV78" s="68"/>
      <c r="ARW78" s="69"/>
      <c r="ARX78" s="70"/>
      <c r="ARY78" s="71"/>
      <c r="ARZ78" s="68"/>
      <c r="ASA78" s="68"/>
      <c r="ASB78" s="68"/>
      <c r="ASC78" s="68"/>
      <c r="ASD78" s="68"/>
      <c r="ASE78" s="69"/>
      <c r="ASF78" s="70"/>
      <c r="ASG78" s="71"/>
      <c r="ASH78" s="68"/>
      <c r="ASI78" s="68"/>
      <c r="ASJ78" s="68"/>
      <c r="ASK78" s="68"/>
      <c r="ASL78" s="68"/>
      <c r="ASM78" s="69"/>
      <c r="ASN78" s="70"/>
      <c r="ASO78" s="71"/>
      <c r="ASP78" s="68"/>
      <c r="ASQ78" s="68"/>
      <c r="ASR78" s="68"/>
      <c r="ASS78" s="68"/>
      <c r="AST78" s="68"/>
      <c r="ASU78" s="69"/>
      <c r="ASV78" s="70"/>
      <c r="ASW78" s="71"/>
      <c r="ASX78" s="68"/>
      <c r="ASY78" s="68"/>
      <c r="ASZ78" s="68"/>
      <c r="ATA78" s="68"/>
      <c r="ATB78" s="68"/>
      <c r="ATC78" s="69"/>
      <c r="ATD78" s="70"/>
      <c r="ATE78" s="71"/>
      <c r="ATF78" s="68"/>
      <c r="ATG78" s="68"/>
      <c r="ATH78" s="68"/>
      <c r="ATI78" s="68"/>
      <c r="ATJ78" s="68"/>
      <c r="ATK78" s="69"/>
      <c r="ATL78" s="70"/>
      <c r="ATM78" s="71"/>
      <c r="ATN78" s="68"/>
      <c r="ATO78" s="68"/>
      <c r="ATP78" s="68"/>
      <c r="ATQ78" s="68"/>
      <c r="ATR78" s="68"/>
      <c r="ATS78" s="69"/>
      <c r="ATT78" s="70"/>
      <c r="ATU78" s="71"/>
      <c r="ATV78" s="68"/>
      <c r="ATW78" s="68"/>
      <c r="ATX78" s="68"/>
      <c r="ATY78" s="68"/>
      <c r="ATZ78" s="68"/>
      <c r="AUA78" s="69"/>
      <c r="AUB78" s="70"/>
      <c r="AUC78" s="71"/>
      <c r="AUD78" s="68"/>
      <c r="AUE78" s="68"/>
      <c r="AUF78" s="68"/>
      <c r="AUG78" s="68"/>
      <c r="AUH78" s="68"/>
      <c r="AUI78" s="69"/>
      <c r="AUJ78" s="70"/>
      <c r="AUK78" s="71"/>
      <c r="AUL78" s="68"/>
      <c r="AUM78" s="68"/>
      <c r="AUN78" s="68"/>
      <c r="AUO78" s="68"/>
      <c r="AUP78" s="68"/>
      <c r="AUQ78" s="69"/>
      <c r="AUR78" s="70"/>
      <c r="AUS78" s="71"/>
      <c r="AUT78" s="68"/>
      <c r="AUU78" s="68"/>
      <c r="AUV78" s="68"/>
      <c r="AUW78" s="68"/>
      <c r="AUX78" s="68"/>
      <c r="AUY78" s="69"/>
      <c r="AUZ78" s="70"/>
      <c r="AVA78" s="71"/>
      <c r="AVB78" s="68"/>
      <c r="AVC78" s="68"/>
      <c r="AVD78" s="68"/>
      <c r="AVE78" s="68"/>
      <c r="AVF78" s="68"/>
      <c r="AVG78" s="69"/>
      <c r="AVH78" s="70"/>
      <c r="AVI78" s="71"/>
      <c r="AVJ78" s="68"/>
      <c r="AVK78" s="68"/>
      <c r="AVL78" s="68"/>
      <c r="AVM78" s="68"/>
      <c r="AVN78" s="68"/>
      <c r="AVO78" s="69"/>
      <c r="AVP78" s="70"/>
      <c r="AVQ78" s="71"/>
      <c r="AVR78" s="68"/>
      <c r="AVS78" s="68"/>
      <c r="AVT78" s="68"/>
      <c r="AVU78" s="68"/>
      <c r="AVV78" s="68"/>
      <c r="AVW78" s="69"/>
      <c r="AVX78" s="70"/>
      <c r="AVY78" s="71"/>
      <c r="AVZ78" s="68"/>
      <c r="AWA78" s="68"/>
      <c r="AWB78" s="68"/>
      <c r="AWC78" s="68"/>
      <c r="AWD78" s="68"/>
      <c r="AWE78" s="69"/>
      <c r="AWF78" s="70"/>
      <c r="AWG78" s="71"/>
      <c r="AWH78" s="68"/>
      <c r="AWI78" s="68"/>
      <c r="AWJ78" s="68"/>
      <c r="AWK78" s="68"/>
      <c r="AWL78" s="68"/>
      <c r="AWM78" s="69"/>
      <c r="AWN78" s="70"/>
      <c r="AWO78" s="71"/>
      <c r="AWP78" s="68"/>
      <c r="AWQ78" s="68"/>
      <c r="AWR78" s="68"/>
      <c r="AWS78" s="68"/>
      <c r="AWT78" s="68"/>
      <c r="AWU78" s="69"/>
      <c r="AWV78" s="70"/>
      <c r="AWW78" s="71"/>
      <c r="AWX78" s="68"/>
      <c r="AWY78" s="68"/>
      <c r="AWZ78" s="68"/>
      <c r="AXA78" s="68"/>
      <c r="AXB78" s="68"/>
      <c r="AXC78" s="69"/>
      <c r="AXD78" s="70"/>
      <c r="AXE78" s="71"/>
      <c r="AXF78" s="68"/>
      <c r="AXG78" s="68"/>
      <c r="AXH78" s="68"/>
      <c r="AXI78" s="68"/>
      <c r="AXJ78" s="68"/>
      <c r="AXK78" s="69"/>
      <c r="AXL78" s="70"/>
      <c r="AXM78" s="71"/>
      <c r="AXN78" s="68"/>
      <c r="AXO78" s="68"/>
      <c r="AXP78" s="68"/>
      <c r="AXQ78" s="68"/>
      <c r="AXR78" s="68"/>
      <c r="AXS78" s="69"/>
      <c r="AXT78" s="70"/>
      <c r="AXU78" s="71"/>
      <c r="AXV78" s="68"/>
      <c r="AXW78" s="68"/>
      <c r="AXX78" s="68"/>
      <c r="AXY78" s="68"/>
      <c r="AXZ78" s="68"/>
      <c r="AYA78" s="69"/>
      <c r="AYB78" s="70"/>
      <c r="AYC78" s="71"/>
      <c r="AYD78" s="68"/>
      <c r="AYE78" s="68"/>
      <c r="AYF78" s="68"/>
      <c r="AYG78" s="68"/>
      <c r="AYH78" s="68"/>
      <c r="AYI78" s="69"/>
      <c r="AYJ78" s="70"/>
      <c r="AYK78" s="71"/>
      <c r="AYL78" s="68"/>
      <c r="AYM78" s="68"/>
      <c r="AYN78" s="68"/>
      <c r="AYO78" s="68"/>
      <c r="AYP78" s="68"/>
      <c r="AYQ78" s="69"/>
      <c r="AYR78" s="70"/>
      <c r="AYS78" s="71"/>
      <c r="AYT78" s="68"/>
      <c r="AYU78" s="68"/>
      <c r="AYV78" s="68"/>
      <c r="AYW78" s="68"/>
      <c r="AYX78" s="68"/>
      <c r="AYY78" s="69"/>
      <c r="AYZ78" s="70"/>
      <c r="AZA78" s="71"/>
      <c r="AZB78" s="68"/>
      <c r="AZC78" s="68"/>
      <c r="AZD78" s="68"/>
      <c r="AZE78" s="68"/>
      <c r="AZF78" s="68"/>
      <c r="AZG78" s="69"/>
      <c r="AZH78" s="70"/>
      <c r="AZI78" s="71"/>
      <c r="AZJ78" s="68"/>
      <c r="AZK78" s="68"/>
      <c r="AZL78" s="68"/>
      <c r="AZM78" s="68"/>
      <c r="AZN78" s="68"/>
      <c r="AZO78" s="69"/>
      <c r="AZP78" s="70"/>
      <c r="AZQ78" s="71"/>
      <c r="AZR78" s="68"/>
      <c r="AZS78" s="68"/>
      <c r="AZT78" s="68"/>
      <c r="AZU78" s="68"/>
      <c r="AZV78" s="68"/>
      <c r="AZW78" s="69"/>
      <c r="AZX78" s="70"/>
      <c r="AZY78" s="71"/>
      <c r="AZZ78" s="68"/>
      <c r="BAA78" s="68"/>
      <c r="BAB78" s="68"/>
      <c r="BAC78" s="68"/>
      <c r="BAD78" s="68"/>
      <c r="BAE78" s="69"/>
      <c r="BAF78" s="70"/>
      <c r="BAG78" s="71"/>
      <c r="BAH78" s="68"/>
      <c r="BAI78" s="68"/>
      <c r="BAJ78" s="68"/>
      <c r="BAK78" s="68"/>
      <c r="BAL78" s="68"/>
      <c r="BAM78" s="69"/>
      <c r="BAN78" s="70"/>
      <c r="BAO78" s="71"/>
      <c r="BAP78" s="68"/>
      <c r="BAQ78" s="68"/>
      <c r="BAR78" s="68"/>
      <c r="BAS78" s="68"/>
      <c r="BAT78" s="68"/>
      <c r="BAU78" s="69"/>
      <c r="BAV78" s="70"/>
      <c r="BAW78" s="71"/>
      <c r="BAX78" s="68"/>
      <c r="BAY78" s="68"/>
      <c r="BAZ78" s="68"/>
      <c r="BBA78" s="68"/>
      <c r="BBB78" s="68"/>
      <c r="BBC78" s="69"/>
      <c r="BBD78" s="70"/>
      <c r="BBE78" s="71"/>
      <c r="BBF78" s="68"/>
      <c r="BBG78" s="68"/>
      <c r="BBH78" s="68"/>
      <c r="BBI78" s="68"/>
      <c r="BBJ78" s="68"/>
      <c r="BBK78" s="69"/>
      <c r="BBL78" s="70"/>
      <c r="BBM78" s="71"/>
      <c r="BBN78" s="68"/>
      <c r="BBO78" s="68"/>
      <c r="BBP78" s="68"/>
      <c r="BBQ78" s="68"/>
      <c r="BBR78" s="68"/>
      <c r="BBS78" s="69"/>
      <c r="BBT78" s="70"/>
      <c r="BBU78" s="71"/>
      <c r="BBV78" s="68"/>
      <c r="BBW78" s="68"/>
      <c r="BBX78" s="68"/>
      <c r="BBY78" s="68"/>
      <c r="BBZ78" s="68"/>
      <c r="BCA78" s="69"/>
      <c r="BCB78" s="70"/>
      <c r="BCC78" s="71"/>
      <c r="BCD78" s="68"/>
      <c r="BCE78" s="68"/>
      <c r="BCF78" s="68"/>
      <c r="BCG78" s="68"/>
      <c r="BCH78" s="68"/>
      <c r="BCI78" s="69"/>
      <c r="BCJ78" s="70"/>
      <c r="BCK78" s="71"/>
      <c r="BCL78" s="68"/>
      <c r="BCM78" s="68"/>
      <c r="BCN78" s="68"/>
      <c r="BCO78" s="68"/>
      <c r="BCP78" s="68"/>
      <c r="BCQ78" s="69"/>
      <c r="BCR78" s="70"/>
      <c r="BCS78" s="71"/>
      <c r="BCT78" s="68"/>
      <c r="BCU78" s="68"/>
      <c r="BCV78" s="68"/>
      <c r="BCW78" s="68"/>
      <c r="BCX78" s="68"/>
      <c r="BCY78" s="69"/>
      <c r="BCZ78" s="70"/>
      <c r="BDA78" s="71"/>
      <c r="BDB78" s="68"/>
      <c r="BDC78" s="68"/>
      <c r="BDD78" s="68"/>
      <c r="BDE78" s="68"/>
      <c r="BDF78" s="68"/>
      <c r="BDG78" s="69"/>
      <c r="BDH78" s="70"/>
      <c r="BDI78" s="71"/>
      <c r="BDJ78" s="68"/>
      <c r="BDK78" s="68"/>
      <c r="BDL78" s="68"/>
      <c r="BDM78" s="68"/>
      <c r="BDN78" s="68"/>
      <c r="BDO78" s="69"/>
      <c r="BDP78" s="70"/>
      <c r="BDQ78" s="71"/>
      <c r="BDR78" s="68"/>
      <c r="BDS78" s="68"/>
      <c r="BDT78" s="68"/>
      <c r="BDU78" s="68"/>
      <c r="BDV78" s="68"/>
      <c r="BDW78" s="69"/>
      <c r="BDX78" s="70"/>
      <c r="BDY78" s="71"/>
      <c r="BDZ78" s="68"/>
      <c r="BEA78" s="68"/>
      <c r="BEB78" s="68"/>
      <c r="BEC78" s="68"/>
      <c r="BED78" s="68"/>
      <c r="BEE78" s="69"/>
      <c r="BEF78" s="70"/>
      <c r="BEG78" s="71"/>
      <c r="BEH78" s="68"/>
      <c r="BEI78" s="68"/>
      <c r="BEJ78" s="68"/>
      <c r="BEK78" s="68"/>
      <c r="BEL78" s="68"/>
      <c r="BEM78" s="69"/>
      <c r="BEN78" s="70"/>
      <c r="BEO78" s="71"/>
      <c r="BEP78" s="68"/>
      <c r="BEQ78" s="68"/>
      <c r="BER78" s="68"/>
      <c r="BES78" s="68"/>
      <c r="BET78" s="68"/>
      <c r="BEU78" s="69"/>
      <c r="BEV78" s="70"/>
      <c r="BEW78" s="71"/>
      <c r="BEX78" s="68"/>
      <c r="BEY78" s="68"/>
      <c r="BEZ78" s="68"/>
      <c r="BFA78" s="68"/>
      <c r="BFB78" s="68"/>
      <c r="BFC78" s="69"/>
      <c r="BFD78" s="70"/>
      <c r="BFE78" s="71"/>
      <c r="BFF78" s="68"/>
      <c r="BFG78" s="68"/>
      <c r="BFH78" s="68"/>
      <c r="BFI78" s="68"/>
      <c r="BFJ78" s="68"/>
      <c r="BFK78" s="69"/>
      <c r="BFL78" s="70"/>
      <c r="BFM78" s="71"/>
      <c r="BFN78" s="68"/>
      <c r="BFO78" s="68"/>
      <c r="BFP78" s="68"/>
      <c r="BFQ78" s="68"/>
      <c r="BFR78" s="68"/>
      <c r="BFS78" s="69"/>
      <c r="BFT78" s="70"/>
      <c r="BFU78" s="71"/>
      <c r="BFV78" s="68"/>
      <c r="BFW78" s="68"/>
      <c r="BFX78" s="68"/>
      <c r="BFY78" s="68"/>
      <c r="BFZ78" s="68"/>
      <c r="BGA78" s="69"/>
      <c r="BGB78" s="70"/>
      <c r="BGC78" s="71"/>
      <c r="BGD78" s="68"/>
      <c r="BGE78" s="68"/>
      <c r="BGF78" s="68"/>
      <c r="BGG78" s="68"/>
      <c r="BGH78" s="68"/>
      <c r="BGI78" s="69"/>
      <c r="BGJ78" s="70"/>
      <c r="BGK78" s="71"/>
      <c r="BGL78" s="68"/>
      <c r="BGM78" s="68"/>
      <c r="BGN78" s="68"/>
      <c r="BGO78" s="68"/>
      <c r="BGP78" s="68"/>
      <c r="BGQ78" s="69"/>
      <c r="BGR78" s="70"/>
      <c r="BGS78" s="71"/>
      <c r="BGT78" s="68"/>
      <c r="BGU78" s="68"/>
      <c r="BGV78" s="68"/>
      <c r="BGW78" s="68"/>
      <c r="BGX78" s="68"/>
      <c r="BGY78" s="69"/>
      <c r="BGZ78" s="70"/>
      <c r="BHA78" s="71"/>
      <c r="BHB78" s="68"/>
      <c r="BHC78" s="68"/>
      <c r="BHD78" s="68"/>
      <c r="BHE78" s="68"/>
      <c r="BHF78" s="68"/>
      <c r="BHG78" s="69"/>
      <c r="BHH78" s="70"/>
      <c r="BHI78" s="71"/>
      <c r="BHJ78" s="68"/>
      <c r="BHK78" s="68"/>
      <c r="BHL78" s="68"/>
      <c r="BHM78" s="68"/>
      <c r="BHN78" s="68"/>
      <c r="BHO78" s="69"/>
      <c r="BHP78" s="70"/>
      <c r="BHQ78" s="71"/>
      <c r="BHR78" s="68"/>
      <c r="BHS78" s="68"/>
      <c r="BHT78" s="68"/>
      <c r="BHU78" s="68"/>
      <c r="BHV78" s="68"/>
      <c r="BHW78" s="69"/>
      <c r="BHX78" s="70"/>
      <c r="BHY78" s="71"/>
      <c r="BHZ78" s="68"/>
      <c r="BIA78" s="68"/>
      <c r="BIB78" s="68"/>
      <c r="BIC78" s="68"/>
      <c r="BID78" s="68"/>
      <c r="BIE78" s="69"/>
      <c r="BIF78" s="70"/>
      <c r="BIG78" s="71"/>
      <c r="BIH78" s="68"/>
      <c r="BII78" s="68"/>
      <c r="BIJ78" s="68"/>
      <c r="BIK78" s="68"/>
      <c r="BIL78" s="68"/>
      <c r="BIM78" s="69"/>
      <c r="BIN78" s="70"/>
      <c r="BIO78" s="71"/>
      <c r="BIP78" s="68"/>
      <c r="BIQ78" s="68"/>
      <c r="BIR78" s="68"/>
      <c r="BIS78" s="68"/>
      <c r="BIT78" s="68"/>
      <c r="BIU78" s="69"/>
      <c r="BIV78" s="70"/>
      <c r="BIW78" s="71"/>
      <c r="BIX78" s="68"/>
      <c r="BIY78" s="68"/>
      <c r="BIZ78" s="68"/>
      <c r="BJA78" s="68"/>
      <c r="BJB78" s="68"/>
      <c r="BJC78" s="69"/>
      <c r="BJD78" s="70"/>
      <c r="BJE78" s="71"/>
      <c r="BJF78" s="68"/>
      <c r="BJG78" s="68"/>
      <c r="BJH78" s="68"/>
      <c r="BJI78" s="68"/>
      <c r="BJJ78" s="68"/>
      <c r="BJK78" s="69"/>
      <c r="BJL78" s="70"/>
      <c r="BJM78" s="71"/>
      <c r="BJN78" s="68"/>
      <c r="BJO78" s="68"/>
      <c r="BJP78" s="68"/>
      <c r="BJQ78" s="68"/>
      <c r="BJR78" s="68"/>
      <c r="BJS78" s="69"/>
      <c r="BJT78" s="70"/>
      <c r="BJU78" s="71"/>
      <c r="BJV78" s="68"/>
      <c r="BJW78" s="68"/>
      <c r="BJX78" s="68"/>
      <c r="BJY78" s="68"/>
      <c r="BJZ78" s="68"/>
      <c r="BKA78" s="69"/>
      <c r="BKB78" s="70"/>
      <c r="BKC78" s="71"/>
      <c r="BKD78" s="68"/>
      <c r="BKE78" s="68"/>
      <c r="BKF78" s="68"/>
      <c r="BKG78" s="68"/>
      <c r="BKH78" s="68"/>
      <c r="BKI78" s="69"/>
      <c r="BKJ78" s="70"/>
      <c r="BKK78" s="71"/>
      <c r="BKL78" s="68"/>
      <c r="BKM78" s="68"/>
      <c r="BKN78" s="68"/>
      <c r="BKO78" s="68"/>
      <c r="BKP78" s="68"/>
      <c r="BKQ78" s="69"/>
      <c r="BKR78" s="70"/>
      <c r="BKS78" s="71"/>
      <c r="BKT78" s="68"/>
      <c r="BKU78" s="68"/>
      <c r="BKV78" s="68"/>
      <c r="BKW78" s="68"/>
      <c r="BKX78" s="68"/>
      <c r="BKY78" s="69"/>
      <c r="BKZ78" s="70"/>
      <c r="BLA78" s="71"/>
      <c r="BLB78" s="68"/>
      <c r="BLC78" s="68"/>
      <c r="BLD78" s="68"/>
      <c r="BLE78" s="68"/>
      <c r="BLF78" s="68"/>
      <c r="BLG78" s="69"/>
      <c r="BLH78" s="70"/>
      <c r="BLI78" s="71"/>
      <c r="BLJ78" s="68"/>
      <c r="BLK78" s="68"/>
      <c r="BLL78" s="68"/>
      <c r="BLM78" s="68"/>
      <c r="BLN78" s="68"/>
      <c r="BLO78" s="69"/>
      <c r="BLP78" s="70"/>
      <c r="BLQ78" s="71"/>
      <c r="BLR78" s="68"/>
      <c r="BLS78" s="68"/>
      <c r="BLT78" s="68"/>
      <c r="BLU78" s="68"/>
      <c r="BLV78" s="68"/>
      <c r="BLW78" s="69"/>
      <c r="BLX78" s="70"/>
      <c r="BLY78" s="71"/>
      <c r="BLZ78" s="68"/>
      <c r="BMA78" s="68"/>
      <c r="BMB78" s="68"/>
      <c r="BMC78" s="68"/>
      <c r="BMD78" s="68"/>
      <c r="BME78" s="69"/>
      <c r="BMF78" s="70"/>
      <c r="BMG78" s="71"/>
      <c r="BMH78" s="68"/>
      <c r="BMI78" s="68"/>
      <c r="BMJ78" s="68"/>
      <c r="BMK78" s="68"/>
      <c r="BML78" s="68"/>
      <c r="BMM78" s="69"/>
      <c r="BMN78" s="70"/>
      <c r="BMO78" s="71"/>
      <c r="BMP78" s="68"/>
      <c r="BMQ78" s="68"/>
      <c r="BMR78" s="68"/>
      <c r="BMS78" s="68"/>
      <c r="BMT78" s="68"/>
      <c r="BMU78" s="69"/>
      <c r="BMV78" s="70"/>
      <c r="BMW78" s="71"/>
      <c r="BMX78" s="68"/>
      <c r="BMY78" s="68"/>
      <c r="BMZ78" s="68"/>
      <c r="BNA78" s="68"/>
      <c r="BNB78" s="68"/>
      <c r="BNC78" s="69"/>
      <c r="BND78" s="70"/>
      <c r="BNE78" s="71"/>
      <c r="BNF78" s="68"/>
      <c r="BNG78" s="68"/>
      <c r="BNH78" s="68"/>
      <c r="BNI78" s="68"/>
      <c r="BNJ78" s="68"/>
      <c r="BNK78" s="69"/>
      <c r="BNL78" s="70"/>
      <c r="BNM78" s="71"/>
      <c r="BNN78" s="68"/>
      <c r="BNO78" s="68"/>
      <c r="BNP78" s="68"/>
      <c r="BNQ78" s="68"/>
      <c r="BNR78" s="68"/>
      <c r="BNS78" s="69"/>
      <c r="BNT78" s="70"/>
      <c r="BNU78" s="71"/>
      <c r="BNV78" s="68"/>
      <c r="BNW78" s="68"/>
      <c r="BNX78" s="68"/>
      <c r="BNY78" s="68"/>
      <c r="BNZ78" s="68"/>
      <c r="BOA78" s="69"/>
      <c r="BOB78" s="70"/>
      <c r="BOC78" s="71"/>
      <c r="BOD78" s="68"/>
      <c r="BOE78" s="68"/>
      <c r="BOF78" s="68"/>
      <c r="BOG78" s="68"/>
      <c r="BOH78" s="68"/>
      <c r="BOI78" s="69"/>
      <c r="BOJ78" s="70"/>
      <c r="BOK78" s="71"/>
      <c r="BOL78" s="68"/>
      <c r="BOM78" s="68"/>
      <c r="BON78" s="68"/>
      <c r="BOO78" s="68"/>
      <c r="BOP78" s="68"/>
      <c r="BOQ78" s="69"/>
      <c r="BOR78" s="70"/>
      <c r="BOS78" s="71"/>
      <c r="BOT78" s="68"/>
      <c r="BOU78" s="68"/>
      <c r="BOV78" s="68"/>
      <c r="BOW78" s="68"/>
      <c r="BOX78" s="68"/>
      <c r="BOY78" s="69"/>
      <c r="BOZ78" s="70"/>
      <c r="BPA78" s="71"/>
      <c r="BPB78" s="68"/>
      <c r="BPC78" s="68"/>
      <c r="BPD78" s="68"/>
      <c r="BPE78" s="68"/>
      <c r="BPF78" s="68"/>
      <c r="BPG78" s="69"/>
      <c r="BPH78" s="70"/>
      <c r="BPI78" s="71"/>
      <c r="BPJ78" s="68"/>
      <c r="BPK78" s="68"/>
      <c r="BPL78" s="68"/>
      <c r="BPM78" s="68"/>
      <c r="BPN78" s="68"/>
      <c r="BPO78" s="69"/>
      <c r="BPP78" s="70"/>
      <c r="BPQ78" s="71"/>
      <c r="BPR78" s="68"/>
      <c r="BPS78" s="68"/>
      <c r="BPT78" s="68"/>
      <c r="BPU78" s="68"/>
      <c r="BPV78" s="68"/>
      <c r="BPW78" s="69"/>
      <c r="BPX78" s="70"/>
      <c r="BPY78" s="71"/>
      <c r="BPZ78" s="68"/>
      <c r="BQA78" s="68"/>
      <c r="BQB78" s="68"/>
      <c r="BQC78" s="68"/>
      <c r="BQD78" s="68"/>
      <c r="BQE78" s="69"/>
      <c r="BQF78" s="70"/>
      <c r="BQG78" s="71"/>
      <c r="BQH78" s="68"/>
      <c r="BQI78" s="68"/>
      <c r="BQJ78" s="68"/>
      <c r="BQK78" s="68"/>
      <c r="BQL78" s="68"/>
      <c r="BQM78" s="69"/>
      <c r="BQN78" s="70"/>
      <c r="BQO78" s="71"/>
      <c r="BQP78" s="68"/>
      <c r="BQQ78" s="68"/>
      <c r="BQR78" s="68"/>
      <c r="BQS78" s="68"/>
      <c r="BQT78" s="68"/>
      <c r="BQU78" s="69"/>
      <c r="BQV78" s="70"/>
      <c r="BQW78" s="71"/>
      <c r="BQX78" s="68"/>
      <c r="BQY78" s="68"/>
      <c r="BQZ78" s="68"/>
      <c r="BRA78" s="68"/>
      <c r="BRB78" s="68"/>
      <c r="BRC78" s="69"/>
      <c r="BRD78" s="70"/>
      <c r="BRE78" s="71"/>
      <c r="BRF78" s="68"/>
      <c r="BRG78" s="68"/>
      <c r="BRH78" s="68"/>
      <c r="BRI78" s="68"/>
      <c r="BRJ78" s="68"/>
      <c r="BRK78" s="69"/>
      <c r="BRL78" s="70"/>
      <c r="BRM78" s="71"/>
      <c r="BRN78" s="68"/>
      <c r="BRO78" s="68"/>
      <c r="BRP78" s="68"/>
      <c r="BRQ78" s="68"/>
      <c r="BRR78" s="68"/>
      <c r="BRS78" s="69"/>
      <c r="BRT78" s="70"/>
      <c r="BRU78" s="71"/>
      <c r="BRV78" s="68"/>
      <c r="BRW78" s="68"/>
      <c r="BRX78" s="68"/>
      <c r="BRY78" s="68"/>
      <c r="BRZ78" s="68"/>
      <c r="BSA78" s="69"/>
      <c r="BSB78" s="70"/>
      <c r="BSC78" s="71"/>
      <c r="BSD78" s="68"/>
      <c r="BSE78" s="68"/>
      <c r="BSF78" s="68"/>
      <c r="BSG78" s="68"/>
      <c r="BSH78" s="68"/>
      <c r="BSI78" s="69"/>
      <c r="BSJ78" s="70"/>
      <c r="BSK78" s="71"/>
      <c r="BSL78" s="68"/>
      <c r="BSM78" s="68"/>
      <c r="BSN78" s="68"/>
      <c r="BSO78" s="68"/>
      <c r="BSP78" s="68"/>
      <c r="BSQ78" s="69"/>
      <c r="BSR78" s="70"/>
      <c r="BSS78" s="71"/>
      <c r="BST78" s="68"/>
      <c r="BSU78" s="68"/>
      <c r="BSV78" s="68"/>
      <c r="BSW78" s="68"/>
      <c r="BSX78" s="68"/>
      <c r="BSY78" s="69"/>
      <c r="BSZ78" s="70"/>
      <c r="BTA78" s="71"/>
      <c r="BTB78" s="68"/>
      <c r="BTC78" s="68"/>
      <c r="BTD78" s="68"/>
      <c r="BTE78" s="68"/>
      <c r="BTF78" s="68"/>
      <c r="BTG78" s="69"/>
      <c r="BTH78" s="70"/>
      <c r="BTI78" s="71"/>
      <c r="BTJ78" s="68"/>
      <c r="BTK78" s="68"/>
      <c r="BTL78" s="68"/>
      <c r="BTM78" s="68"/>
      <c r="BTN78" s="68"/>
      <c r="BTO78" s="69"/>
      <c r="BTP78" s="70"/>
      <c r="BTQ78" s="71"/>
      <c r="BTR78" s="68"/>
      <c r="BTS78" s="68"/>
      <c r="BTT78" s="68"/>
      <c r="BTU78" s="68"/>
      <c r="BTV78" s="68"/>
      <c r="BTW78" s="69"/>
      <c r="BTX78" s="70"/>
      <c r="BTY78" s="71"/>
      <c r="BTZ78" s="68"/>
      <c r="BUA78" s="68"/>
      <c r="BUB78" s="68"/>
      <c r="BUC78" s="68"/>
      <c r="BUD78" s="68"/>
      <c r="BUE78" s="69"/>
      <c r="BUF78" s="70"/>
      <c r="BUG78" s="71"/>
      <c r="BUH78" s="68"/>
      <c r="BUI78" s="68"/>
      <c r="BUJ78" s="68"/>
      <c r="BUK78" s="68"/>
      <c r="BUL78" s="68"/>
      <c r="BUM78" s="69"/>
      <c r="BUN78" s="70"/>
      <c r="BUO78" s="71"/>
      <c r="BUP78" s="68"/>
      <c r="BUQ78" s="68"/>
      <c r="BUR78" s="68"/>
      <c r="BUS78" s="68"/>
      <c r="BUT78" s="68"/>
      <c r="BUU78" s="69"/>
      <c r="BUV78" s="70"/>
      <c r="BUW78" s="71"/>
      <c r="BUX78" s="68"/>
      <c r="BUY78" s="68"/>
      <c r="BUZ78" s="68"/>
      <c r="BVA78" s="68"/>
      <c r="BVB78" s="68"/>
      <c r="BVC78" s="69"/>
      <c r="BVD78" s="70"/>
      <c r="BVE78" s="71"/>
      <c r="BVF78" s="68"/>
      <c r="BVG78" s="68"/>
      <c r="BVH78" s="68"/>
      <c r="BVI78" s="68"/>
      <c r="BVJ78" s="68"/>
      <c r="BVK78" s="69"/>
      <c r="BVL78" s="70"/>
      <c r="BVM78" s="71"/>
      <c r="BVN78" s="68"/>
      <c r="BVO78" s="68"/>
      <c r="BVP78" s="68"/>
      <c r="BVQ78" s="68"/>
      <c r="BVR78" s="68"/>
      <c r="BVS78" s="69"/>
      <c r="BVT78" s="70"/>
      <c r="BVU78" s="71"/>
      <c r="BVV78" s="68"/>
      <c r="BVW78" s="68"/>
      <c r="BVX78" s="68"/>
      <c r="BVY78" s="68"/>
      <c r="BVZ78" s="68"/>
      <c r="BWA78" s="69"/>
      <c r="BWB78" s="70"/>
      <c r="BWC78" s="71"/>
      <c r="BWD78" s="68"/>
      <c r="BWE78" s="68"/>
      <c r="BWF78" s="68"/>
      <c r="BWG78" s="68"/>
      <c r="BWH78" s="68"/>
      <c r="BWI78" s="69"/>
      <c r="BWJ78" s="70"/>
      <c r="BWK78" s="71"/>
      <c r="BWL78" s="68"/>
      <c r="BWM78" s="68"/>
      <c r="BWN78" s="68"/>
      <c r="BWO78" s="68"/>
      <c r="BWP78" s="68"/>
      <c r="BWQ78" s="69"/>
      <c r="BWR78" s="70"/>
      <c r="BWS78" s="71"/>
      <c r="BWT78" s="68"/>
      <c r="BWU78" s="68"/>
      <c r="BWV78" s="68"/>
      <c r="BWW78" s="68"/>
      <c r="BWX78" s="68"/>
      <c r="BWY78" s="69"/>
      <c r="BWZ78" s="70"/>
      <c r="BXA78" s="71"/>
      <c r="BXB78" s="68"/>
      <c r="BXC78" s="68"/>
      <c r="BXD78" s="68"/>
      <c r="BXE78" s="68"/>
      <c r="BXF78" s="68"/>
      <c r="BXG78" s="69"/>
      <c r="BXH78" s="70"/>
      <c r="BXI78" s="71"/>
      <c r="BXJ78" s="68"/>
      <c r="BXK78" s="68"/>
      <c r="BXL78" s="68"/>
      <c r="BXM78" s="68"/>
      <c r="BXN78" s="68"/>
      <c r="BXO78" s="69"/>
      <c r="BXP78" s="70"/>
      <c r="BXQ78" s="71"/>
      <c r="BXR78" s="68"/>
      <c r="BXS78" s="68"/>
      <c r="BXT78" s="68"/>
      <c r="BXU78" s="68"/>
      <c r="BXV78" s="68"/>
      <c r="BXW78" s="69"/>
      <c r="BXX78" s="70"/>
      <c r="BXY78" s="71"/>
      <c r="BXZ78" s="68"/>
      <c r="BYA78" s="68"/>
      <c r="BYB78" s="68"/>
      <c r="BYC78" s="68"/>
      <c r="BYD78" s="68"/>
      <c r="BYE78" s="69"/>
      <c r="BYF78" s="70"/>
      <c r="BYG78" s="71"/>
      <c r="BYH78" s="68"/>
      <c r="BYI78" s="68"/>
      <c r="BYJ78" s="68"/>
      <c r="BYK78" s="68"/>
      <c r="BYL78" s="68"/>
      <c r="BYM78" s="69"/>
      <c r="BYN78" s="70"/>
      <c r="BYO78" s="71"/>
      <c r="BYP78" s="68"/>
      <c r="BYQ78" s="68"/>
      <c r="BYR78" s="68"/>
      <c r="BYS78" s="68"/>
      <c r="BYT78" s="68"/>
      <c r="BYU78" s="69"/>
      <c r="BYV78" s="70"/>
      <c r="BYW78" s="71"/>
      <c r="BYX78" s="68"/>
      <c r="BYY78" s="68"/>
      <c r="BYZ78" s="68"/>
      <c r="BZA78" s="68"/>
      <c r="BZB78" s="68"/>
      <c r="BZC78" s="69"/>
      <c r="BZD78" s="70"/>
      <c r="BZE78" s="71"/>
      <c r="BZF78" s="68"/>
      <c r="BZG78" s="68"/>
      <c r="BZH78" s="68"/>
      <c r="BZI78" s="68"/>
      <c r="BZJ78" s="68"/>
      <c r="BZK78" s="69"/>
      <c r="BZL78" s="70"/>
      <c r="BZM78" s="71"/>
      <c r="BZN78" s="68"/>
      <c r="BZO78" s="68"/>
      <c r="BZP78" s="68"/>
      <c r="BZQ78" s="68"/>
      <c r="BZR78" s="68"/>
      <c r="BZS78" s="69"/>
      <c r="BZT78" s="70"/>
      <c r="BZU78" s="71"/>
      <c r="BZV78" s="68"/>
      <c r="BZW78" s="68"/>
      <c r="BZX78" s="68"/>
      <c r="BZY78" s="68"/>
      <c r="BZZ78" s="68"/>
      <c r="CAA78" s="69"/>
      <c r="CAB78" s="70"/>
      <c r="CAC78" s="71"/>
      <c r="CAD78" s="68"/>
      <c r="CAE78" s="68"/>
      <c r="CAF78" s="68"/>
      <c r="CAG78" s="68"/>
      <c r="CAH78" s="68"/>
      <c r="CAI78" s="69"/>
      <c r="CAJ78" s="70"/>
      <c r="CAK78" s="71"/>
      <c r="CAL78" s="68"/>
      <c r="CAM78" s="68"/>
      <c r="CAN78" s="68"/>
      <c r="CAO78" s="68"/>
      <c r="CAP78" s="68"/>
      <c r="CAQ78" s="69"/>
      <c r="CAR78" s="70"/>
      <c r="CAS78" s="71"/>
      <c r="CAT78" s="68"/>
      <c r="CAU78" s="68"/>
      <c r="CAV78" s="68"/>
      <c r="CAW78" s="68"/>
      <c r="CAX78" s="68"/>
      <c r="CAY78" s="69"/>
      <c r="CAZ78" s="70"/>
      <c r="CBA78" s="71"/>
      <c r="CBB78" s="68"/>
      <c r="CBC78" s="68"/>
      <c r="CBD78" s="68"/>
      <c r="CBE78" s="68"/>
      <c r="CBF78" s="68"/>
      <c r="CBG78" s="69"/>
      <c r="CBH78" s="70"/>
      <c r="CBI78" s="71"/>
      <c r="CBJ78" s="68"/>
      <c r="CBK78" s="68"/>
      <c r="CBL78" s="68"/>
      <c r="CBM78" s="68"/>
      <c r="CBN78" s="68"/>
      <c r="CBO78" s="69"/>
      <c r="CBP78" s="70"/>
      <c r="CBQ78" s="71"/>
      <c r="CBR78" s="68"/>
      <c r="CBS78" s="68"/>
      <c r="CBT78" s="68"/>
      <c r="CBU78" s="68"/>
      <c r="CBV78" s="68"/>
      <c r="CBW78" s="69"/>
      <c r="CBX78" s="70"/>
      <c r="CBY78" s="71"/>
      <c r="CBZ78" s="68"/>
      <c r="CCA78" s="68"/>
      <c r="CCB78" s="68"/>
      <c r="CCC78" s="68"/>
      <c r="CCD78" s="68"/>
      <c r="CCE78" s="69"/>
      <c r="CCF78" s="70"/>
      <c r="CCG78" s="71"/>
      <c r="CCH78" s="68"/>
      <c r="CCI78" s="68"/>
      <c r="CCJ78" s="68"/>
      <c r="CCK78" s="68"/>
      <c r="CCL78" s="68"/>
      <c r="CCM78" s="69"/>
      <c r="CCN78" s="70"/>
      <c r="CCO78" s="71"/>
      <c r="CCP78" s="68"/>
      <c r="CCQ78" s="68"/>
      <c r="CCR78" s="68"/>
      <c r="CCS78" s="68"/>
      <c r="CCT78" s="68"/>
      <c r="CCU78" s="69"/>
      <c r="CCV78" s="70"/>
      <c r="CCW78" s="71"/>
      <c r="CCX78" s="68"/>
      <c r="CCY78" s="68"/>
      <c r="CCZ78" s="68"/>
      <c r="CDA78" s="68"/>
      <c r="CDB78" s="68"/>
      <c r="CDC78" s="69"/>
      <c r="CDD78" s="70"/>
      <c r="CDE78" s="71"/>
      <c r="CDF78" s="68"/>
      <c r="CDG78" s="68"/>
      <c r="CDH78" s="68"/>
      <c r="CDI78" s="68"/>
      <c r="CDJ78" s="68"/>
      <c r="CDK78" s="69"/>
      <c r="CDL78" s="70"/>
      <c r="CDM78" s="71"/>
      <c r="CDN78" s="68"/>
      <c r="CDO78" s="68"/>
      <c r="CDP78" s="68"/>
      <c r="CDQ78" s="68"/>
      <c r="CDR78" s="68"/>
      <c r="CDS78" s="69"/>
      <c r="CDT78" s="70"/>
      <c r="CDU78" s="71"/>
      <c r="CDV78" s="68"/>
      <c r="CDW78" s="68"/>
      <c r="CDX78" s="68"/>
      <c r="CDY78" s="68"/>
      <c r="CDZ78" s="68"/>
      <c r="CEA78" s="69"/>
      <c r="CEB78" s="70"/>
      <c r="CEC78" s="71"/>
      <c r="CED78" s="68"/>
      <c r="CEE78" s="68"/>
      <c r="CEF78" s="68"/>
      <c r="CEG78" s="68"/>
      <c r="CEH78" s="68"/>
      <c r="CEI78" s="69"/>
      <c r="CEJ78" s="70"/>
      <c r="CEK78" s="71"/>
      <c r="CEL78" s="68"/>
      <c r="CEM78" s="68"/>
      <c r="CEN78" s="68"/>
      <c r="CEO78" s="68"/>
      <c r="CEP78" s="68"/>
      <c r="CEQ78" s="69"/>
      <c r="CER78" s="70"/>
      <c r="CES78" s="71"/>
      <c r="CET78" s="68"/>
      <c r="CEU78" s="68"/>
      <c r="CEV78" s="68"/>
      <c r="CEW78" s="68"/>
      <c r="CEX78" s="68"/>
      <c r="CEY78" s="69"/>
      <c r="CEZ78" s="70"/>
      <c r="CFA78" s="71"/>
      <c r="CFB78" s="68"/>
      <c r="CFC78" s="68"/>
      <c r="CFD78" s="68"/>
      <c r="CFE78" s="68"/>
      <c r="CFF78" s="68"/>
      <c r="CFG78" s="69"/>
      <c r="CFH78" s="70"/>
      <c r="CFI78" s="71"/>
      <c r="CFJ78" s="68"/>
      <c r="CFK78" s="68"/>
      <c r="CFL78" s="68"/>
      <c r="CFM78" s="68"/>
      <c r="CFN78" s="68"/>
      <c r="CFO78" s="69"/>
      <c r="CFP78" s="70"/>
      <c r="CFQ78" s="71"/>
      <c r="CFR78" s="68"/>
      <c r="CFS78" s="68"/>
      <c r="CFT78" s="68"/>
      <c r="CFU78" s="68"/>
      <c r="CFV78" s="68"/>
      <c r="CFW78" s="69"/>
      <c r="CFX78" s="70"/>
      <c r="CFY78" s="71"/>
      <c r="CFZ78" s="68"/>
      <c r="CGA78" s="68"/>
      <c r="CGB78" s="68"/>
      <c r="CGC78" s="68"/>
      <c r="CGD78" s="68"/>
      <c r="CGE78" s="69"/>
      <c r="CGF78" s="70"/>
      <c r="CGG78" s="71"/>
      <c r="CGH78" s="68"/>
      <c r="CGI78" s="68"/>
      <c r="CGJ78" s="68"/>
      <c r="CGK78" s="68"/>
      <c r="CGL78" s="68"/>
      <c r="CGM78" s="69"/>
      <c r="CGN78" s="70"/>
      <c r="CGO78" s="71"/>
      <c r="CGP78" s="68"/>
      <c r="CGQ78" s="68"/>
      <c r="CGR78" s="68"/>
      <c r="CGS78" s="68"/>
      <c r="CGT78" s="68"/>
      <c r="CGU78" s="69"/>
      <c r="CGV78" s="70"/>
      <c r="CGW78" s="71"/>
      <c r="CGX78" s="68"/>
      <c r="CGY78" s="68"/>
      <c r="CGZ78" s="68"/>
      <c r="CHA78" s="68"/>
      <c r="CHB78" s="68"/>
      <c r="CHC78" s="69"/>
      <c r="CHD78" s="70"/>
      <c r="CHE78" s="71"/>
      <c r="CHF78" s="68"/>
      <c r="CHG78" s="68"/>
      <c r="CHH78" s="68"/>
      <c r="CHI78" s="68"/>
      <c r="CHJ78" s="68"/>
      <c r="CHK78" s="69"/>
      <c r="CHL78" s="70"/>
      <c r="CHM78" s="71"/>
      <c r="CHN78" s="68"/>
      <c r="CHO78" s="68"/>
      <c r="CHP78" s="68"/>
      <c r="CHQ78" s="68"/>
      <c r="CHR78" s="68"/>
      <c r="CHS78" s="69"/>
      <c r="CHT78" s="70"/>
      <c r="CHU78" s="71"/>
      <c r="CHV78" s="68"/>
      <c r="CHW78" s="68"/>
      <c r="CHX78" s="68"/>
      <c r="CHY78" s="68"/>
      <c r="CHZ78" s="68"/>
      <c r="CIA78" s="69"/>
      <c r="CIB78" s="70"/>
      <c r="CIC78" s="71"/>
      <c r="CID78" s="68"/>
      <c r="CIE78" s="68"/>
      <c r="CIF78" s="68"/>
      <c r="CIG78" s="68"/>
      <c r="CIH78" s="68"/>
      <c r="CII78" s="69"/>
      <c r="CIJ78" s="70"/>
      <c r="CIK78" s="71"/>
      <c r="CIL78" s="68"/>
      <c r="CIM78" s="68"/>
      <c r="CIN78" s="68"/>
      <c r="CIO78" s="68"/>
      <c r="CIP78" s="68"/>
      <c r="CIQ78" s="69"/>
      <c r="CIR78" s="70"/>
      <c r="CIS78" s="71"/>
      <c r="CIT78" s="68"/>
      <c r="CIU78" s="68"/>
      <c r="CIV78" s="68"/>
      <c r="CIW78" s="68"/>
      <c r="CIX78" s="68"/>
      <c r="CIY78" s="69"/>
      <c r="CIZ78" s="70"/>
      <c r="CJA78" s="71"/>
      <c r="CJB78" s="68"/>
      <c r="CJC78" s="68"/>
      <c r="CJD78" s="68"/>
      <c r="CJE78" s="68"/>
      <c r="CJF78" s="68"/>
      <c r="CJG78" s="69"/>
      <c r="CJH78" s="70"/>
      <c r="CJI78" s="71"/>
      <c r="CJJ78" s="68"/>
      <c r="CJK78" s="68"/>
      <c r="CJL78" s="68"/>
      <c r="CJM78" s="68"/>
      <c r="CJN78" s="68"/>
      <c r="CJO78" s="69"/>
      <c r="CJP78" s="70"/>
      <c r="CJQ78" s="71"/>
      <c r="CJR78" s="68"/>
      <c r="CJS78" s="68"/>
      <c r="CJT78" s="68"/>
      <c r="CJU78" s="68"/>
      <c r="CJV78" s="68"/>
      <c r="CJW78" s="69"/>
      <c r="CJX78" s="70"/>
      <c r="CJY78" s="71"/>
      <c r="CJZ78" s="68"/>
      <c r="CKA78" s="68"/>
      <c r="CKB78" s="68"/>
      <c r="CKC78" s="68"/>
      <c r="CKD78" s="68"/>
      <c r="CKE78" s="69"/>
      <c r="CKF78" s="70"/>
      <c r="CKG78" s="71"/>
      <c r="CKH78" s="68"/>
      <c r="CKI78" s="68"/>
      <c r="CKJ78" s="68"/>
      <c r="CKK78" s="68"/>
      <c r="CKL78" s="68"/>
      <c r="CKM78" s="69"/>
      <c r="CKN78" s="70"/>
      <c r="CKO78" s="71"/>
      <c r="CKP78" s="68"/>
      <c r="CKQ78" s="68"/>
      <c r="CKR78" s="68"/>
      <c r="CKS78" s="68"/>
      <c r="CKT78" s="68"/>
      <c r="CKU78" s="69"/>
      <c r="CKV78" s="70"/>
      <c r="CKW78" s="71"/>
      <c r="CKX78" s="68"/>
      <c r="CKY78" s="68"/>
      <c r="CKZ78" s="68"/>
      <c r="CLA78" s="68"/>
      <c r="CLB78" s="68"/>
      <c r="CLC78" s="69"/>
      <c r="CLD78" s="70"/>
      <c r="CLE78" s="71"/>
      <c r="CLF78" s="68"/>
      <c r="CLG78" s="68"/>
      <c r="CLH78" s="68"/>
      <c r="CLI78" s="68"/>
      <c r="CLJ78" s="68"/>
      <c r="CLK78" s="69"/>
      <c r="CLL78" s="70"/>
      <c r="CLM78" s="71"/>
      <c r="CLN78" s="68"/>
      <c r="CLO78" s="68"/>
      <c r="CLP78" s="68"/>
      <c r="CLQ78" s="68"/>
      <c r="CLR78" s="68"/>
      <c r="CLS78" s="69"/>
      <c r="CLT78" s="70"/>
      <c r="CLU78" s="71"/>
      <c r="CLV78" s="68"/>
      <c r="CLW78" s="68"/>
      <c r="CLX78" s="68"/>
      <c r="CLY78" s="68"/>
      <c r="CLZ78" s="68"/>
      <c r="CMA78" s="69"/>
      <c r="CMB78" s="70"/>
      <c r="CMC78" s="71"/>
      <c r="CMD78" s="68"/>
      <c r="CME78" s="68"/>
      <c r="CMF78" s="68"/>
      <c r="CMG78" s="68"/>
      <c r="CMH78" s="68"/>
      <c r="CMI78" s="69"/>
      <c r="CMJ78" s="70"/>
      <c r="CMK78" s="71"/>
      <c r="CML78" s="68"/>
      <c r="CMM78" s="68"/>
      <c r="CMN78" s="68"/>
      <c r="CMO78" s="68"/>
      <c r="CMP78" s="68"/>
      <c r="CMQ78" s="69"/>
      <c r="CMR78" s="70"/>
      <c r="CMS78" s="71"/>
      <c r="CMT78" s="68"/>
      <c r="CMU78" s="68"/>
      <c r="CMV78" s="68"/>
      <c r="CMW78" s="68"/>
      <c r="CMX78" s="68"/>
      <c r="CMY78" s="69"/>
      <c r="CMZ78" s="70"/>
      <c r="CNA78" s="71"/>
      <c r="CNB78" s="68"/>
      <c r="CNC78" s="68"/>
      <c r="CND78" s="68"/>
      <c r="CNE78" s="68"/>
      <c r="CNF78" s="68"/>
      <c r="CNG78" s="69"/>
      <c r="CNH78" s="70"/>
      <c r="CNI78" s="71"/>
      <c r="CNJ78" s="68"/>
      <c r="CNK78" s="68"/>
      <c r="CNL78" s="68"/>
      <c r="CNM78" s="68"/>
      <c r="CNN78" s="68"/>
      <c r="CNO78" s="69"/>
      <c r="CNP78" s="70"/>
      <c r="CNQ78" s="71"/>
      <c r="CNR78" s="68"/>
      <c r="CNS78" s="68"/>
      <c r="CNT78" s="68"/>
      <c r="CNU78" s="68"/>
      <c r="CNV78" s="68"/>
      <c r="CNW78" s="69"/>
      <c r="CNX78" s="70"/>
      <c r="CNY78" s="71"/>
      <c r="CNZ78" s="68"/>
      <c r="COA78" s="68"/>
      <c r="COB78" s="68"/>
      <c r="COC78" s="68"/>
      <c r="COD78" s="68"/>
      <c r="COE78" s="69"/>
      <c r="COF78" s="70"/>
      <c r="COG78" s="71"/>
      <c r="COH78" s="68"/>
      <c r="COI78" s="68"/>
      <c r="COJ78" s="68"/>
      <c r="COK78" s="68"/>
      <c r="COL78" s="68"/>
      <c r="COM78" s="69"/>
      <c r="CON78" s="70"/>
      <c r="COO78" s="71"/>
      <c r="COP78" s="68"/>
      <c r="COQ78" s="68"/>
      <c r="COR78" s="68"/>
      <c r="COS78" s="68"/>
      <c r="COT78" s="68"/>
      <c r="COU78" s="69"/>
      <c r="COV78" s="70"/>
      <c r="COW78" s="71"/>
      <c r="COX78" s="68"/>
      <c r="COY78" s="68"/>
      <c r="COZ78" s="68"/>
      <c r="CPA78" s="68"/>
      <c r="CPB78" s="68"/>
      <c r="CPC78" s="69"/>
      <c r="CPD78" s="70"/>
      <c r="CPE78" s="71"/>
      <c r="CPF78" s="68"/>
      <c r="CPG78" s="68"/>
      <c r="CPH78" s="68"/>
      <c r="CPI78" s="68"/>
      <c r="CPJ78" s="68"/>
      <c r="CPK78" s="69"/>
      <c r="CPL78" s="70"/>
      <c r="CPM78" s="71"/>
      <c r="CPN78" s="68"/>
      <c r="CPO78" s="68"/>
      <c r="CPP78" s="68"/>
      <c r="CPQ78" s="68"/>
      <c r="CPR78" s="68"/>
      <c r="CPS78" s="69"/>
      <c r="CPT78" s="70"/>
      <c r="CPU78" s="71"/>
      <c r="CPV78" s="68"/>
      <c r="CPW78" s="68"/>
      <c r="CPX78" s="68"/>
      <c r="CPY78" s="68"/>
      <c r="CPZ78" s="68"/>
      <c r="CQA78" s="69"/>
      <c r="CQB78" s="70"/>
      <c r="CQC78" s="71"/>
      <c r="CQD78" s="68"/>
      <c r="CQE78" s="68"/>
      <c r="CQF78" s="68"/>
      <c r="CQG78" s="68"/>
      <c r="CQH78" s="68"/>
      <c r="CQI78" s="69"/>
      <c r="CQJ78" s="70"/>
      <c r="CQK78" s="71"/>
      <c r="CQL78" s="68"/>
      <c r="CQM78" s="68"/>
      <c r="CQN78" s="68"/>
      <c r="CQO78" s="68"/>
      <c r="CQP78" s="68"/>
      <c r="CQQ78" s="69"/>
      <c r="CQR78" s="70"/>
      <c r="CQS78" s="71"/>
      <c r="CQT78" s="68"/>
      <c r="CQU78" s="68"/>
      <c r="CQV78" s="68"/>
      <c r="CQW78" s="68"/>
      <c r="CQX78" s="68"/>
      <c r="CQY78" s="69"/>
      <c r="CQZ78" s="70"/>
      <c r="CRA78" s="71"/>
      <c r="CRB78" s="68"/>
      <c r="CRC78" s="68"/>
      <c r="CRD78" s="68"/>
      <c r="CRE78" s="68"/>
      <c r="CRF78" s="68"/>
      <c r="CRG78" s="69"/>
      <c r="CRH78" s="70"/>
      <c r="CRI78" s="71"/>
      <c r="CRJ78" s="68"/>
      <c r="CRK78" s="68"/>
      <c r="CRL78" s="68"/>
      <c r="CRM78" s="68"/>
      <c r="CRN78" s="68"/>
      <c r="CRO78" s="69"/>
      <c r="CRP78" s="70"/>
      <c r="CRQ78" s="71"/>
      <c r="CRR78" s="68"/>
      <c r="CRS78" s="68"/>
      <c r="CRT78" s="68"/>
      <c r="CRU78" s="68"/>
      <c r="CRV78" s="68"/>
      <c r="CRW78" s="69"/>
      <c r="CRX78" s="70"/>
      <c r="CRY78" s="71"/>
      <c r="CRZ78" s="68"/>
      <c r="CSA78" s="68"/>
      <c r="CSB78" s="68"/>
      <c r="CSC78" s="68"/>
      <c r="CSD78" s="68"/>
      <c r="CSE78" s="69"/>
      <c r="CSF78" s="70"/>
      <c r="CSG78" s="71"/>
      <c r="CSH78" s="68"/>
      <c r="CSI78" s="68"/>
      <c r="CSJ78" s="68"/>
      <c r="CSK78" s="68"/>
      <c r="CSL78" s="68"/>
      <c r="CSM78" s="69"/>
      <c r="CSN78" s="70"/>
      <c r="CSO78" s="71"/>
      <c r="CSP78" s="68"/>
      <c r="CSQ78" s="68"/>
      <c r="CSR78" s="68"/>
      <c r="CSS78" s="68"/>
      <c r="CST78" s="68"/>
      <c r="CSU78" s="69"/>
      <c r="CSV78" s="70"/>
      <c r="CSW78" s="71"/>
      <c r="CSX78" s="68"/>
      <c r="CSY78" s="68"/>
      <c r="CSZ78" s="68"/>
      <c r="CTA78" s="68"/>
      <c r="CTB78" s="68"/>
      <c r="CTC78" s="69"/>
      <c r="CTD78" s="70"/>
      <c r="CTE78" s="71"/>
      <c r="CTF78" s="68"/>
      <c r="CTG78" s="68"/>
      <c r="CTH78" s="68"/>
      <c r="CTI78" s="68"/>
      <c r="CTJ78" s="68"/>
      <c r="CTK78" s="69"/>
      <c r="CTL78" s="70"/>
      <c r="CTM78" s="71"/>
      <c r="CTN78" s="68"/>
      <c r="CTO78" s="68"/>
      <c r="CTP78" s="68"/>
      <c r="CTQ78" s="68"/>
      <c r="CTR78" s="68"/>
      <c r="CTS78" s="69"/>
      <c r="CTT78" s="70"/>
      <c r="CTU78" s="71"/>
      <c r="CTV78" s="68"/>
      <c r="CTW78" s="68"/>
      <c r="CTX78" s="68"/>
      <c r="CTY78" s="68"/>
      <c r="CTZ78" s="68"/>
      <c r="CUA78" s="69"/>
      <c r="CUB78" s="70"/>
      <c r="CUC78" s="71"/>
      <c r="CUD78" s="68"/>
      <c r="CUE78" s="68"/>
      <c r="CUF78" s="68"/>
      <c r="CUG78" s="68"/>
      <c r="CUH78" s="68"/>
      <c r="CUI78" s="69"/>
      <c r="CUJ78" s="70"/>
      <c r="CUK78" s="71"/>
      <c r="CUL78" s="68"/>
      <c r="CUM78" s="68"/>
      <c r="CUN78" s="68"/>
      <c r="CUO78" s="68"/>
      <c r="CUP78" s="68"/>
      <c r="CUQ78" s="69"/>
      <c r="CUR78" s="70"/>
      <c r="CUS78" s="71"/>
      <c r="CUT78" s="68"/>
      <c r="CUU78" s="68"/>
      <c r="CUV78" s="68"/>
      <c r="CUW78" s="68"/>
      <c r="CUX78" s="68"/>
      <c r="CUY78" s="69"/>
      <c r="CUZ78" s="70"/>
      <c r="CVA78" s="71"/>
      <c r="CVB78" s="68"/>
      <c r="CVC78" s="68"/>
      <c r="CVD78" s="68"/>
      <c r="CVE78" s="68"/>
      <c r="CVF78" s="68"/>
      <c r="CVG78" s="69"/>
      <c r="CVH78" s="70"/>
      <c r="CVI78" s="71"/>
      <c r="CVJ78" s="68"/>
      <c r="CVK78" s="68"/>
      <c r="CVL78" s="68"/>
      <c r="CVM78" s="68"/>
      <c r="CVN78" s="68"/>
      <c r="CVO78" s="69"/>
      <c r="CVP78" s="70"/>
      <c r="CVQ78" s="71"/>
      <c r="CVR78" s="68"/>
      <c r="CVS78" s="68"/>
      <c r="CVT78" s="68"/>
      <c r="CVU78" s="68"/>
      <c r="CVV78" s="68"/>
      <c r="CVW78" s="69"/>
      <c r="CVX78" s="70"/>
      <c r="CVY78" s="71"/>
      <c r="CVZ78" s="68"/>
      <c r="CWA78" s="68"/>
      <c r="CWB78" s="68"/>
      <c r="CWC78" s="68"/>
      <c r="CWD78" s="68"/>
      <c r="CWE78" s="69"/>
      <c r="CWF78" s="70"/>
      <c r="CWG78" s="71"/>
      <c r="CWH78" s="68"/>
      <c r="CWI78" s="68"/>
      <c r="CWJ78" s="68"/>
      <c r="CWK78" s="68"/>
      <c r="CWL78" s="68"/>
      <c r="CWM78" s="69"/>
      <c r="CWN78" s="70"/>
      <c r="CWO78" s="71"/>
      <c r="CWP78" s="68"/>
      <c r="CWQ78" s="68"/>
      <c r="CWR78" s="68"/>
      <c r="CWS78" s="68"/>
      <c r="CWT78" s="68"/>
      <c r="CWU78" s="69"/>
      <c r="CWV78" s="70"/>
      <c r="CWW78" s="71"/>
      <c r="CWX78" s="68"/>
      <c r="CWY78" s="68"/>
      <c r="CWZ78" s="68"/>
      <c r="CXA78" s="68"/>
      <c r="CXB78" s="68"/>
      <c r="CXC78" s="69"/>
      <c r="CXD78" s="70"/>
      <c r="CXE78" s="71"/>
      <c r="CXF78" s="68"/>
      <c r="CXG78" s="68"/>
      <c r="CXH78" s="68"/>
      <c r="CXI78" s="68"/>
      <c r="CXJ78" s="68"/>
      <c r="CXK78" s="69"/>
      <c r="CXL78" s="70"/>
      <c r="CXM78" s="71"/>
      <c r="CXN78" s="68"/>
      <c r="CXO78" s="68"/>
      <c r="CXP78" s="68"/>
      <c r="CXQ78" s="68"/>
      <c r="CXR78" s="68"/>
      <c r="CXS78" s="69"/>
      <c r="CXT78" s="70"/>
      <c r="CXU78" s="71"/>
      <c r="CXV78" s="68"/>
      <c r="CXW78" s="68"/>
      <c r="CXX78" s="68"/>
      <c r="CXY78" s="68"/>
      <c r="CXZ78" s="68"/>
      <c r="CYA78" s="69"/>
      <c r="CYB78" s="70"/>
      <c r="CYC78" s="71"/>
      <c r="CYD78" s="68"/>
      <c r="CYE78" s="68"/>
      <c r="CYF78" s="68"/>
      <c r="CYG78" s="68"/>
      <c r="CYH78" s="68"/>
      <c r="CYI78" s="69"/>
      <c r="CYJ78" s="70"/>
      <c r="CYK78" s="71"/>
      <c r="CYL78" s="68"/>
      <c r="CYM78" s="68"/>
      <c r="CYN78" s="68"/>
      <c r="CYO78" s="68"/>
      <c r="CYP78" s="68"/>
      <c r="CYQ78" s="69"/>
      <c r="CYR78" s="70"/>
      <c r="CYS78" s="71"/>
      <c r="CYT78" s="68"/>
      <c r="CYU78" s="68"/>
      <c r="CYV78" s="68"/>
      <c r="CYW78" s="68"/>
      <c r="CYX78" s="68"/>
      <c r="CYY78" s="69"/>
      <c r="CYZ78" s="70"/>
      <c r="CZA78" s="71"/>
      <c r="CZB78" s="68"/>
      <c r="CZC78" s="68"/>
      <c r="CZD78" s="68"/>
      <c r="CZE78" s="68"/>
      <c r="CZF78" s="68"/>
      <c r="CZG78" s="69"/>
      <c r="CZH78" s="70"/>
      <c r="CZI78" s="71"/>
      <c r="CZJ78" s="68"/>
      <c r="CZK78" s="68"/>
      <c r="CZL78" s="68"/>
      <c r="CZM78" s="68"/>
      <c r="CZN78" s="68"/>
      <c r="CZO78" s="69"/>
      <c r="CZP78" s="70"/>
      <c r="CZQ78" s="71"/>
      <c r="CZR78" s="68"/>
      <c r="CZS78" s="68"/>
      <c r="CZT78" s="68"/>
      <c r="CZU78" s="68"/>
      <c r="CZV78" s="68"/>
      <c r="CZW78" s="69"/>
      <c r="CZX78" s="70"/>
      <c r="CZY78" s="71"/>
      <c r="CZZ78" s="68"/>
      <c r="DAA78" s="68"/>
      <c r="DAB78" s="68"/>
      <c r="DAC78" s="68"/>
      <c r="DAD78" s="68"/>
      <c r="DAE78" s="69"/>
      <c r="DAF78" s="70"/>
      <c r="DAG78" s="71"/>
      <c r="DAH78" s="68"/>
      <c r="DAI78" s="68"/>
      <c r="DAJ78" s="68"/>
      <c r="DAK78" s="68"/>
      <c r="DAL78" s="68"/>
      <c r="DAM78" s="69"/>
      <c r="DAN78" s="70"/>
      <c r="DAO78" s="71"/>
      <c r="DAP78" s="68"/>
      <c r="DAQ78" s="68"/>
      <c r="DAR78" s="68"/>
      <c r="DAS78" s="68"/>
      <c r="DAT78" s="68"/>
      <c r="DAU78" s="69"/>
      <c r="DAV78" s="70"/>
      <c r="DAW78" s="71"/>
      <c r="DAX78" s="68"/>
      <c r="DAY78" s="68"/>
      <c r="DAZ78" s="68"/>
      <c r="DBA78" s="68"/>
      <c r="DBB78" s="68"/>
      <c r="DBC78" s="69"/>
      <c r="DBD78" s="70"/>
      <c r="DBE78" s="71"/>
      <c r="DBF78" s="68"/>
      <c r="DBG78" s="68"/>
      <c r="DBH78" s="68"/>
      <c r="DBI78" s="68"/>
      <c r="DBJ78" s="68"/>
      <c r="DBK78" s="69"/>
      <c r="DBL78" s="70"/>
      <c r="DBM78" s="71"/>
      <c r="DBN78" s="68"/>
      <c r="DBO78" s="68"/>
      <c r="DBP78" s="68"/>
      <c r="DBQ78" s="68"/>
      <c r="DBR78" s="68"/>
      <c r="DBS78" s="69"/>
      <c r="DBT78" s="70"/>
      <c r="DBU78" s="71"/>
      <c r="DBV78" s="68"/>
      <c r="DBW78" s="68"/>
      <c r="DBX78" s="68"/>
      <c r="DBY78" s="68"/>
      <c r="DBZ78" s="68"/>
      <c r="DCA78" s="69"/>
      <c r="DCB78" s="70"/>
      <c r="DCC78" s="71"/>
      <c r="DCD78" s="68"/>
      <c r="DCE78" s="68"/>
      <c r="DCF78" s="68"/>
      <c r="DCG78" s="68"/>
      <c r="DCH78" s="68"/>
      <c r="DCI78" s="69"/>
      <c r="DCJ78" s="70"/>
      <c r="DCK78" s="71"/>
      <c r="DCL78" s="68"/>
      <c r="DCM78" s="68"/>
      <c r="DCN78" s="68"/>
      <c r="DCO78" s="68"/>
      <c r="DCP78" s="68"/>
      <c r="DCQ78" s="69"/>
      <c r="DCR78" s="70"/>
      <c r="DCS78" s="71"/>
      <c r="DCT78" s="68"/>
      <c r="DCU78" s="68"/>
      <c r="DCV78" s="68"/>
      <c r="DCW78" s="68"/>
      <c r="DCX78" s="68"/>
      <c r="DCY78" s="69"/>
      <c r="DCZ78" s="70"/>
      <c r="DDA78" s="71"/>
      <c r="DDB78" s="68"/>
      <c r="DDC78" s="68"/>
      <c r="DDD78" s="68"/>
      <c r="DDE78" s="68"/>
      <c r="DDF78" s="68"/>
      <c r="DDG78" s="69"/>
      <c r="DDH78" s="70"/>
      <c r="DDI78" s="71"/>
      <c r="DDJ78" s="68"/>
      <c r="DDK78" s="68"/>
      <c r="DDL78" s="68"/>
      <c r="DDM78" s="68"/>
      <c r="DDN78" s="68"/>
      <c r="DDO78" s="69"/>
      <c r="DDP78" s="70"/>
      <c r="DDQ78" s="71"/>
      <c r="DDR78" s="68"/>
      <c r="DDS78" s="68"/>
      <c r="DDT78" s="68"/>
      <c r="DDU78" s="68"/>
      <c r="DDV78" s="68"/>
      <c r="DDW78" s="69"/>
      <c r="DDX78" s="70"/>
      <c r="DDY78" s="71"/>
      <c r="DDZ78" s="68"/>
      <c r="DEA78" s="68"/>
      <c r="DEB78" s="68"/>
      <c r="DEC78" s="68"/>
      <c r="DED78" s="68"/>
      <c r="DEE78" s="69"/>
      <c r="DEF78" s="70"/>
      <c r="DEG78" s="71"/>
      <c r="DEH78" s="68"/>
      <c r="DEI78" s="68"/>
      <c r="DEJ78" s="68"/>
      <c r="DEK78" s="68"/>
      <c r="DEL78" s="68"/>
      <c r="DEM78" s="69"/>
      <c r="DEN78" s="70"/>
      <c r="DEO78" s="71"/>
      <c r="DEP78" s="68"/>
      <c r="DEQ78" s="68"/>
      <c r="DER78" s="68"/>
      <c r="DES78" s="68"/>
      <c r="DET78" s="68"/>
      <c r="DEU78" s="69"/>
      <c r="DEV78" s="70"/>
      <c r="DEW78" s="71"/>
      <c r="DEX78" s="68"/>
      <c r="DEY78" s="68"/>
      <c r="DEZ78" s="68"/>
      <c r="DFA78" s="68"/>
      <c r="DFB78" s="68"/>
      <c r="DFC78" s="69"/>
      <c r="DFD78" s="70"/>
      <c r="DFE78" s="71"/>
      <c r="DFF78" s="68"/>
      <c r="DFG78" s="68"/>
      <c r="DFH78" s="68"/>
      <c r="DFI78" s="68"/>
      <c r="DFJ78" s="68"/>
      <c r="DFK78" s="69"/>
      <c r="DFL78" s="70"/>
      <c r="DFM78" s="71"/>
      <c r="DFN78" s="68"/>
      <c r="DFO78" s="68"/>
      <c r="DFP78" s="68"/>
      <c r="DFQ78" s="68"/>
      <c r="DFR78" s="68"/>
      <c r="DFS78" s="69"/>
      <c r="DFT78" s="70"/>
      <c r="DFU78" s="71"/>
      <c r="DFV78" s="68"/>
      <c r="DFW78" s="68"/>
      <c r="DFX78" s="68"/>
      <c r="DFY78" s="68"/>
      <c r="DFZ78" s="68"/>
      <c r="DGA78" s="69"/>
      <c r="DGB78" s="70"/>
      <c r="DGC78" s="71"/>
      <c r="DGD78" s="68"/>
      <c r="DGE78" s="68"/>
      <c r="DGF78" s="68"/>
      <c r="DGG78" s="68"/>
      <c r="DGH78" s="68"/>
      <c r="DGI78" s="69"/>
      <c r="DGJ78" s="70"/>
      <c r="DGK78" s="71"/>
      <c r="DGL78" s="68"/>
      <c r="DGM78" s="68"/>
      <c r="DGN78" s="68"/>
      <c r="DGO78" s="68"/>
      <c r="DGP78" s="68"/>
      <c r="DGQ78" s="69"/>
      <c r="DGR78" s="70"/>
      <c r="DGS78" s="71"/>
      <c r="DGT78" s="68"/>
      <c r="DGU78" s="68"/>
      <c r="DGV78" s="68"/>
      <c r="DGW78" s="68"/>
      <c r="DGX78" s="68"/>
      <c r="DGY78" s="69"/>
      <c r="DGZ78" s="70"/>
      <c r="DHA78" s="71"/>
      <c r="DHB78" s="68"/>
      <c r="DHC78" s="68"/>
      <c r="DHD78" s="68"/>
      <c r="DHE78" s="68"/>
      <c r="DHF78" s="68"/>
      <c r="DHG78" s="69"/>
      <c r="DHH78" s="70"/>
      <c r="DHI78" s="71"/>
      <c r="DHJ78" s="68"/>
      <c r="DHK78" s="68"/>
      <c r="DHL78" s="68"/>
      <c r="DHM78" s="68"/>
      <c r="DHN78" s="68"/>
      <c r="DHO78" s="69"/>
      <c r="DHP78" s="70"/>
      <c r="DHQ78" s="71"/>
      <c r="DHR78" s="68"/>
      <c r="DHS78" s="68"/>
      <c r="DHT78" s="68"/>
      <c r="DHU78" s="68"/>
      <c r="DHV78" s="68"/>
      <c r="DHW78" s="69"/>
      <c r="DHX78" s="70"/>
      <c r="DHY78" s="71"/>
      <c r="DHZ78" s="68"/>
      <c r="DIA78" s="68"/>
      <c r="DIB78" s="68"/>
      <c r="DIC78" s="68"/>
      <c r="DID78" s="68"/>
      <c r="DIE78" s="69"/>
      <c r="DIF78" s="70"/>
      <c r="DIG78" s="71"/>
      <c r="DIH78" s="68"/>
      <c r="DII78" s="68"/>
      <c r="DIJ78" s="68"/>
      <c r="DIK78" s="68"/>
      <c r="DIL78" s="68"/>
      <c r="DIM78" s="69"/>
      <c r="DIN78" s="70"/>
      <c r="DIO78" s="71"/>
      <c r="DIP78" s="68"/>
      <c r="DIQ78" s="68"/>
      <c r="DIR78" s="68"/>
      <c r="DIS78" s="68"/>
      <c r="DIT78" s="68"/>
      <c r="DIU78" s="69"/>
      <c r="DIV78" s="70"/>
      <c r="DIW78" s="71"/>
      <c r="DIX78" s="68"/>
      <c r="DIY78" s="68"/>
      <c r="DIZ78" s="68"/>
      <c r="DJA78" s="68"/>
      <c r="DJB78" s="68"/>
      <c r="DJC78" s="69"/>
      <c r="DJD78" s="70"/>
      <c r="DJE78" s="71"/>
      <c r="DJF78" s="68"/>
      <c r="DJG78" s="68"/>
      <c r="DJH78" s="68"/>
      <c r="DJI78" s="68"/>
      <c r="DJJ78" s="68"/>
      <c r="DJK78" s="69"/>
      <c r="DJL78" s="70"/>
      <c r="DJM78" s="71"/>
      <c r="DJN78" s="68"/>
      <c r="DJO78" s="68"/>
      <c r="DJP78" s="68"/>
      <c r="DJQ78" s="68"/>
      <c r="DJR78" s="68"/>
      <c r="DJS78" s="69"/>
      <c r="DJT78" s="70"/>
      <c r="DJU78" s="71"/>
      <c r="DJV78" s="68"/>
      <c r="DJW78" s="68"/>
      <c r="DJX78" s="68"/>
      <c r="DJY78" s="68"/>
      <c r="DJZ78" s="68"/>
      <c r="DKA78" s="69"/>
      <c r="DKB78" s="70"/>
      <c r="DKC78" s="71"/>
      <c r="DKD78" s="68"/>
      <c r="DKE78" s="68"/>
      <c r="DKF78" s="68"/>
      <c r="DKG78" s="68"/>
      <c r="DKH78" s="68"/>
      <c r="DKI78" s="69"/>
      <c r="DKJ78" s="70"/>
      <c r="DKK78" s="71"/>
      <c r="DKL78" s="68"/>
      <c r="DKM78" s="68"/>
      <c r="DKN78" s="68"/>
      <c r="DKO78" s="68"/>
      <c r="DKP78" s="68"/>
      <c r="DKQ78" s="69"/>
      <c r="DKR78" s="70"/>
      <c r="DKS78" s="71"/>
      <c r="DKT78" s="68"/>
      <c r="DKU78" s="68"/>
      <c r="DKV78" s="68"/>
      <c r="DKW78" s="68"/>
      <c r="DKX78" s="68"/>
      <c r="DKY78" s="69"/>
      <c r="DKZ78" s="70"/>
      <c r="DLA78" s="71"/>
      <c r="DLB78" s="68"/>
      <c r="DLC78" s="68"/>
      <c r="DLD78" s="68"/>
      <c r="DLE78" s="68"/>
      <c r="DLF78" s="68"/>
      <c r="DLG78" s="69"/>
      <c r="DLH78" s="70"/>
      <c r="DLI78" s="71"/>
      <c r="DLJ78" s="68"/>
      <c r="DLK78" s="68"/>
      <c r="DLL78" s="68"/>
      <c r="DLM78" s="68"/>
      <c r="DLN78" s="68"/>
      <c r="DLO78" s="69"/>
      <c r="DLP78" s="70"/>
      <c r="DLQ78" s="71"/>
      <c r="DLR78" s="68"/>
      <c r="DLS78" s="68"/>
      <c r="DLT78" s="68"/>
      <c r="DLU78" s="68"/>
      <c r="DLV78" s="68"/>
      <c r="DLW78" s="69"/>
      <c r="DLX78" s="70"/>
      <c r="DLY78" s="71"/>
      <c r="DLZ78" s="68"/>
      <c r="DMA78" s="68"/>
      <c r="DMB78" s="68"/>
      <c r="DMC78" s="68"/>
      <c r="DMD78" s="68"/>
      <c r="DME78" s="69"/>
      <c r="DMF78" s="70"/>
      <c r="DMG78" s="71"/>
      <c r="DMH78" s="68"/>
      <c r="DMI78" s="68"/>
      <c r="DMJ78" s="68"/>
      <c r="DMK78" s="68"/>
      <c r="DML78" s="68"/>
      <c r="DMM78" s="69"/>
      <c r="DMN78" s="70"/>
      <c r="DMO78" s="71"/>
      <c r="DMP78" s="68"/>
      <c r="DMQ78" s="68"/>
      <c r="DMR78" s="68"/>
      <c r="DMS78" s="68"/>
      <c r="DMT78" s="68"/>
      <c r="DMU78" s="69"/>
      <c r="DMV78" s="70"/>
      <c r="DMW78" s="71"/>
      <c r="DMX78" s="68"/>
      <c r="DMY78" s="68"/>
      <c r="DMZ78" s="68"/>
      <c r="DNA78" s="68"/>
      <c r="DNB78" s="68"/>
      <c r="DNC78" s="69"/>
      <c r="DND78" s="70"/>
      <c r="DNE78" s="71"/>
      <c r="DNF78" s="68"/>
      <c r="DNG78" s="68"/>
      <c r="DNH78" s="68"/>
      <c r="DNI78" s="68"/>
      <c r="DNJ78" s="68"/>
      <c r="DNK78" s="69"/>
      <c r="DNL78" s="70"/>
      <c r="DNM78" s="71"/>
      <c r="DNN78" s="68"/>
      <c r="DNO78" s="68"/>
      <c r="DNP78" s="68"/>
      <c r="DNQ78" s="68"/>
      <c r="DNR78" s="68"/>
      <c r="DNS78" s="69"/>
      <c r="DNT78" s="70"/>
      <c r="DNU78" s="71"/>
      <c r="DNV78" s="68"/>
      <c r="DNW78" s="68"/>
      <c r="DNX78" s="68"/>
      <c r="DNY78" s="68"/>
      <c r="DNZ78" s="68"/>
      <c r="DOA78" s="69"/>
      <c r="DOB78" s="70"/>
      <c r="DOC78" s="71"/>
      <c r="DOD78" s="68"/>
      <c r="DOE78" s="68"/>
      <c r="DOF78" s="68"/>
      <c r="DOG78" s="68"/>
      <c r="DOH78" s="68"/>
      <c r="DOI78" s="69"/>
      <c r="DOJ78" s="70"/>
      <c r="DOK78" s="71"/>
      <c r="DOL78" s="68"/>
      <c r="DOM78" s="68"/>
      <c r="DON78" s="68"/>
      <c r="DOO78" s="68"/>
      <c r="DOP78" s="68"/>
      <c r="DOQ78" s="69"/>
      <c r="DOR78" s="70"/>
      <c r="DOS78" s="71"/>
      <c r="DOT78" s="68"/>
      <c r="DOU78" s="68"/>
      <c r="DOV78" s="68"/>
      <c r="DOW78" s="68"/>
      <c r="DOX78" s="68"/>
      <c r="DOY78" s="69"/>
      <c r="DOZ78" s="70"/>
      <c r="DPA78" s="71"/>
      <c r="DPB78" s="68"/>
      <c r="DPC78" s="68"/>
      <c r="DPD78" s="68"/>
      <c r="DPE78" s="68"/>
      <c r="DPF78" s="68"/>
      <c r="DPG78" s="69"/>
      <c r="DPH78" s="70"/>
      <c r="DPI78" s="71"/>
      <c r="DPJ78" s="68"/>
      <c r="DPK78" s="68"/>
      <c r="DPL78" s="68"/>
      <c r="DPM78" s="68"/>
      <c r="DPN78" s="68"/>
      <c r="DPO78" s="69"/>
      <c r="DPP78" s="70"/>
      <c r="DPQ78" s="71"/>
      <c r="DPR78" s="68"/>
      <c r="DPS78" s="68"/>
      <c r="DPT78" s="68"/>
      <c r="DPU78" s="68"/>
      <c r="DPV78" s="68"/>
      <c r="DPW78" s="69"/>
      <c r="DPX78" s="70"/>
      <c r="DPY78" s="71"/>
      <c r="DPZ78" s="68"/>
      <c r="DQA78" s="68"/>
      <c r="DQB78" s="68"/>
      <c r="DQC78" s="68"/>
      <c r="DQD78" s="68"/>
      <c r="DQE78" s="69"/>
      <c r="DQF78" s="70"/>
      <c r="DQG78" s="71"/>
      <c r="DQH78" s="68"/>
      <c r="DQI78" s="68"/>
      <c r="DQJ78" s="68"/>
      <c r="DQK78" s="68"/>
      <c r="DQL78" s="68"/>
      <c r="DQM78" s="69"/>
      <c r="DQN78" s="70"/>
      <c r="DQO78" s="71"/>
      <c r="DQP78" s="68"/>
      <c r="DQQ78" s="68"/>
      <c r="DQR78" s="68"/>
      <c r="DQS78" s="68"/>
      <c r="DQT78" s="68"/>
      <c r="DQU78" s="69"/>
      <c r="DQV78" s="70"/>
      <c r="DQW78" s="71"/>
      <c r="DQX78" s="68"/>
      <c r="DQY78" s="68"/>
      <c r="DQZ78" s="68"/>
      <c r="DRA78" s="68"/>
      <c r="DRB78" s="68"/>
      <c r="DRC78" s="69"/>
      <c r="DRD78" s="70"/>
      <c r="DRE78" s="71"/>
      <c r="DRF78" s="68"/>
      <c r="DRG78" s="68"/>
      <c r="DRH78" s="68"/>
      <c r="DRI78" s="68"/>
      <c r="DRJ78" s="68"/>
      <c r="DRK78" s="69"/>
      <c r="DRL78" s="70"/>
      <c r="DRM78" s="71"/>
      <c r="DRN78" s="68"/>
      <c r="DRO78" s="68"/>
      <c r="DRP78" s="68"/>
      <c r="DRQ78" s="68"/>
      <c r="DRR78" s="68"/>
      <c r="DRS78" s="69"/>
      <c r="DRT78" s="70"/>
      <c r="DRU78" s="71"/>
      <c r="DRV78" s="68"/>
      <c r="DRW78" s="68"/>
      <c r="DRX78" s="68"/>
      <c r="DRY78" s="68"/>
      <c r="DRZ78" s="68"/>
      <c r="DSA78" s="69"/>
      <c r="DSB78" s="70"/>
      <c r="DSC78" s="71"/>
      <c r="DSD78" s="68"/>
      <c r="DSE78" s="68"/>
      <c r="DSF78" s="68"/>
      <c r="DSG78" s="68"/>
      <c r="DSH78" s="68"/>
      <c r="DSI78" s="69"/>
      <c r="DSJ78" s="70"/>
      <c r="DSK78" s="71"/>
      <c r="DSL78" s="68"/>
      <c r="DSM78" s="68"/>
      <c r="DSN78" s="68"/>
      <c r="DSO78" s="68"/>
      <c r="DSP78" s="68"/>
      <c r="DSQ78" s="69"/>
      <c r="DSR78" s="70"/>
      <c r="DSS78" s="71"/>
      <c r="DST78" s="68"/>
      <c r="DSU78" s="68"/>
      <c r="DSV78" s="68"/>
      <c r="DSW78" s="68"/>
      <c r="DSX78" s="68"/>
      <c r="DSY78" s="69"/>
      <c r="DSZ78" s="70"/>
      <c r="DTA78" s="71"/>
      <c r="DTB78" s="68"/>
      <c r="DTC78" s="68"/>
      <c r="DTD78" s="68"/>
      <c r="DTE78" s="68"/>
      <c r="DTF78" s="68"/>
      <c r="DTG78" s="69"/>
      <c r="DTH78" s="70"/>
      <c r="DTI78" s="71"/>
      <c r="DTJ78" s="68"/>
      <c r="DTK78" s="68"/>
      <c r="DTL78" s="68"/>
      <c r="DTM78" s="68"/>
      <c r="DTN78" s="68"/>
      <c r="DTO78" s="69"/>
      <c r="DTP78" s="70"/>
      <c r="DTQ78" s="71"/>
      <c r="DTR78" s="68"/>
      <c r="DTS78" s="68"/>
      <c r="DTT78" s="68"/>
      <c r="DTU78" s="68"/>
      <c r="DTV78" s="68"/>
      <c r="DTW78" s="69"/>
      <c r="DTX78" s="70"/>
      <c r="DTY78" s="71"/>
      <c r="DTZ78" s="68"/>
      <c r="DUA78" s="68"/>
      <c r="DUB78" s="68"/>
      <c r="DUC78" s="68"/>
      <c r="DUD78" s="68"/>
      <c r="DUE78" s="69"/>
      <c r="DUF78" s="70"/>
      <c r="DUG78" s="71"/>
      <c r="DUH78" s="68"/>
      <c r="DUI78" s="68"/>
      <c r="DUJ78" s="68"/>
      <c r="DUK78" s="68"/>
      <c r="DUL78" s="68"/>
      <c r="DUM78" s="69"/>
      <c r="DUN78" s="70"/>
      <c r="DUO78" s="71"/>
      <c r="DUP78" s="68"/>
      <c r="DUQ78" s="68"/>
      <c r="DUR78" s="68"/>
      <c r="DUS78" s="68"/>
      <c r="DUT78" s="68"/>
      <c r="DUU78" s="69"/>
      <c r="DUV78" s="70"/>
      <c r="DUW78" s="71"/>
      <c r="DUX78" s="68"/>
      <c r="DUY78" s="68"/>
      <c r="DUZ78" s="68"/>
      <c r="DVA78" s="68"/>
      <c r="DVB78" s="68"/>
      <c r="DVC78" s="69"/>
      <c r="DVD78" s="70"/>
      <c r="DVE78" s="71"/>
      <c r="DVF78" s="68"/>
      <c r="DVG78" s="68"/>
      <c r="DVH78" s="68"/>
      <c r="DVI78" s="68"/>
      <c r="DVJ78" s="68"/>
      <c r="DVK78" s="69"/>
      <c r="DVL78" s="70"/>
      <c r="DVM78" s="71"/>
      <c r="DVN78" s="68"/>
      <c r="DVO78" s="68"/>
      <c r="DVP78" s="68"/>
      <c r="DVQ78" s="68"/>
      <c r="DVR78" s="68"/>
      <c r="DVS78" s="69"/>
      <c r="DVT78" s="70"/>
      <c r="DVU78" s="71"/>
      <c r="DVV78" s="68"/>
      <c r="DVW78" s="68"/>
      <c r="DVX78" s="68"/>
      <c r="DVY78" s="68"/>
      <c r="DVZ78" s="68"/>
      <c r="DWA78" s="69"/>
      <c r="DWB78" s="70"/>
      <c r="DWC78" s="71"/>
      <c r="DWD78" s="68"/>
      <c r="DWE78" s="68"/>
      <c r="DWF78" s="68"/>
      <c r="DWG78" s="68"/>
      <c r="DWH78" s="68"/>
      <c r="DWI78" s="69"/>
      <c r="DWJ78" s="70"/>
      <c r="DWK78" s="71"/>
      <c r="DWL78" s="68"/>
      <c r="DWM78" s="68"/>
      <c r="DWN78" s="68"/>
      <c r="DWO78" s="68"/>
      <c r="DWP78" s="68"/>
      <c r="DWQ78" s="69"/>
      <c r="DWR78" s="70"/>
      <c r="DWS78" s="71"/>
      <c r="DWT78" s="68"/>
      <c r="DWU78" s="68"/>
      <c r="DWV78" s="68"/>
      <c r="DWW78" s="68"/>
      <c r="DWX78" s="68"/>
      <c r="DWY78" s="69"/>
      <c r="DWZ78" s="70"/>
      <c r="DXA78" s="71"/>
      <c r="DXB78" s="68"/>
      <c r="DXC78" s="68"/>
      <c r="DXD78" s="68"/>
      <c r="DXE78" s="68"/>
      <c r="DXF78" s="68"/>
      <c r="DXG78" s="69"/>
      <c r="DXH78" s="70"/>
      <c r="DXI78" s="71"/>
      <c r="DXJ78" s="68"/>
      <c r="DXK78" s="68"/>
      <c r="DXL78" s="68"/>
      <c r="DXM78" s="68"/>
      <c r="DXN78" s="68"/>
      <c r="DXO78" s="69"/>
      <c r="DXP78" s="70"/>
      <c r="DXQ78" s="71"/>
      <c r="DXR78" s="68"/>
      <c r="DXS78" s="68"/>
      <c r="DXT78" s="68"/>
      <c r="DXU78" s="68"/>
      <c r="DXV78" s="68"/>
      <c r="DXW78" s="69"/>
      <c r="DXX78" s="70"/>
      <c r="DXY78" s="71"/>
      <c r="DXZ78" s="68"/>
      <c r="DYA78" s="68"/>
      <c r="DYB78" s="68"/>
      <c r="DYC78" s="68"/>
      <c r="DYD78" s="68"/>
      <c r="DYE78" s="69"/>
      <c r="DYF78" s="70"/>
      <c r="DYG78" s="71"/>
      <c r="DYH78" s="68"/>
      <c r="DYI78" s="68"/>
      <c r="DYJ78" s="68"/>
      <c r="DYK78" s="68"/>
      <c r="DYL78" s="68"/>
      <c r="DYM78" s="69"/>
      <c r="DYN78" s="70"/>
      <c r="DYO78" s="71"/>
      <c r="DYP78" s="68"/>
      <c r="DYQ78" s="68"/>
      <c r="DYR78" s="68"/>
      <c r="DYS78" s="68"/>
      <c r="DYT78" s="68"/>
      <c r="DYU78" s="69"/>
      <c r="DYV78" s="70"/>
      <c r="DYW78" s="71"/>
      <c r="DYX78" s="68"/>
      <c r="DYY78" s="68"/>
      <c r="DYZ78" s="68"/>
      <c r="DZA78" s="68"/>
      <c r="DZB78" s="68"/>
      <c r="DZC78" s="69"/>
      <c r="DZD78" s="70"/>
      <c r="DZE78" s="71"/>
      <c r="DZF78" s="68"/>
      <c r="DZG78" s="68"/>
      <c r="DZH78" s="68"/>
      <c r="DZI78" s="68"/>
      <c r="DZJ78" s="68"/>
      <c r="DZK78" s="69"/>
      <c r="DZL78" s="70"/>
      <c r="DZM78" s="71"/>
      <c r="DZN78" s="68"/>
      <c r="DZO78" s="68"/>
      <c r="DZP78" s="68"/>
      <c r="DZQ78" s="68"/>
      <c r="DZR78" s="68"/>
      <c r="DZS78" s="69"/>
      <c r="DZT78" s="70"/>
      <c r="DZU78" s="71"/>
      <c r="DZV78" s="68"/>
      <c r="DZW78" s="68"/>
      <c r="DZX78" s="68"/>
      <c r="DZY78" s="68"/>
      <c r="DZZ78" s="68"/>
      <c r="EAA78" s="69"/>
      <c r="EAB78" s="70"/>
      <c r="EAC78" s="71"/>
      <c r="EAD78" s="68"/>
      <c r="EAE78" s="68"/>
      <c r="EAF78" s="68"/>
      <c r="EAG78" s="68"/>
      <c r="EAH78" s="68"/>
      <c r="EAI78" s="69"/>
      <c r="EAJ78" s="70"/>
      <c r="EAK78" s="71"/>
      <c r="EAL78" s="68"/>
      <c r="EAM78" s="68"/>
      <c r="EAN78" s="68"/>
      <c r="EAO78" s="68"/>
      <c r="EAP78" s="68"/>
      <c r="EAQ78" s="69"/>
      <c r="EAR78" s="70"/>
      <c r="EAS78" s="71"/>
      <c r="EAT78" s="68"/>
      <c r="EAU78" s="68"/>
      <c r="EAV78" s="68"/>
      <c r="EAW78" s="68"/>
      <c r="EAX78" s="68"/>
      <c r="EAY78" s="69"/>
      <c r="EAZ78" s="70"/>
      <c r="EBA78" s="71"/>
      <c r="EBB78" s="68"/>
      <c r="EBC78" s="68"/>
      <c r="EBD78" s="68"/>
      <c r="EBE78" s="68"/>
      <c r="EBF78" s="68"/>
      <c r="EBG78" s="69"/>
      <c r="EBH78" s="70"/>
      <c r="EBI78" s="71"/>
      <c r="EBJ78" s="68"/>
      <c r="EBK78" s="68"/>
      <c r="EBL78" s="68"/>
      <c r="EBM78" s="68"/>
      <c r="EBN78" s="68"/>
      <c r="EBO78" s="69"/>
      <c r="EBP78" s="70"/>
      <c r="EBQ78" s="71"/>
      <c r="EBR78" s="68"/>
      <c r="EBS78" s="68"/>
      <c r="EBT78" s="68"/>
      <c r="EBU78" s="68"/>
      <c r="EBV78" s="68"/>
      <c r="EBW78" s="69"/>
      <c r="EBX78" s="70"/>
      <c r="EBY78" s="71"/>
      <c r="EBZ78" s="68"/>
      <c r="ECA78" s="68"/>
      <c r="ECB78" s="68"/>
      <c r="ECC78" s="68"/>
      <c r="ECD78" s="68"/>
      <c r="ECE78" s="69"/>
      <c r="ECF78" s="70"/>
      <c r="ECG78" s="71"/>
      <c r="ECH78" s="68"/>
      <c r="ECI78" s="68"/>
      <c r="ECJ78" s="68"/>
      <c r="ECK78" s="68"/>
      <c r="ECL78" s="68"/>
      <c r="ECM78" s="69"/>
      <c r="ECN78" s="70"/>
      <c r="ECO78" s="71"/>
      <c r="ECP78" s="68"/>
      <c r="ECQ78" s="68"/>
      <c r="ECR78" s="68"/>
      <c r="ECS78" s="68"/>
      <c r="ECT78" s="68"/>
      <c r="ECU78" s="69"/>
      <c r="ECV78" s="70"/>
      <c r="ECW78" s="71"/>
      <c r="ECX78" s="68"/>
      <c r="ECY78" s="68"/>
      <c r="ECZ78" s="68"/>
      <c r="EDA78" s="68"/>
      <c r="EDB78" s="68"/>
      <c r="EDC78" s="69"/>
      <c r="EDD78" s="70"/>
      <c r="EDE78" s="71"/>
      <c r="EDF78" s="68"/>
      <c r="EDG78" s="68"/>
      <c r="EDH78" s="68"/>
      <c r="EDI78" s="68"/>
      <c r="EDJ78" s="68"/>
      <c r="EDK78" s="69"/>
      <c r="EDL78" s="70"/>
      <c r="EDM78" s="71"/>
      <c r="EDN78" s="68"/>
      <c r="EDO78" s="68"/>
      <c r="EDP78" s="68"/>
      <c r="EDQ78" s="68"/>
      <c r="EDR78" s="68"/>
      <c r="EDS78" s="69"/>
      <c r="EDT78" s="70"/>
      <c r="EDU78" s="71"/>
      <c r="EDV78" s="68"/>
      <c r="EDW78" s="68"/>
      <c r="EDX78" s="68"/>
      <c r="EDY78" s="68"/>
      <c r="EDZ78" s="68"/>
      <c r="EEA78" s="69"/>
      <c r="EEB78" s="70"/>
      <c r="EEC78" s="71"/>
      <c r="EED78" s="68"/>
      <c r="EEE78" s="68"/>
      <c r="EEF78" s="68"/>
      <c r="EEG78" s="68"/>
      <c r="EEH78" s="68"/>
      <c r="EEI78" s="69"/>
      <c r="EEJ78" s="70"/>
      <c r="EEK78" s="71"/>
      <c r="EEL78" s="68"/>
      <c r="EEM78" s="68"/>
      <c r="EEN78" s="68"/>
      <c r="EEO78" s="68"/>
      <c r="EEP78" s="68"/>
      <c r="EEQ78" s="69"/>
      <c r="EER78" s="70"/>
      <c r="EES78" s="71"/>
      <c r="EET78" s="68"/>
      <c r="EEU78" s="68"/>
      <c r="EEV78" s="68"/>
      <c r="EEW78" s="68"/>
      <c r="EEX78" s="68"/>
      <c r="EEY78" s="69"/>
      <c r="EEZ78" s="70"/>
      <c r="EFA78" s="71"/>
      <c r="EFB78" s="68"/>
      <c r="EFC78" s="68"/>
      <c r="EFD78" s="68"/>
      <c r="EFE78" s="68"/>
      <c r="EFF78" s="68"/>
      <c r="EFG78" s="69"/>
      <c r="EFH78" s="70"/>
      <c r="EFI78" s="71"/>
      <c r="EFJ78" s="68"/>
      <c r="EFK78" s="68"/>
      <c r="EFL78" s="68"/>
      <c r="EFM78" s="68"/>
      <c r="EFN78" s="68"/>
      <c r="EFO78" s="69"/>
      <c r="EFP78" s="70"/>
      <c r="EFQ78" s="71"/>
      <c r="EFR78" s="68"/>
      <c r="EFS78" s="68"/>
      <c r="EFT78" s="68"/>
      <c r="EFU78" s="68"/>
      <c r="EFV78" s="68"/>
      <c r="EFW78" s="69"/>
      <c r="EFX78" s="70"/>
      <c r="EFY78" s="71"/>
      <c r="EFZ78" s="68"/>
      <c r="EGA78" s="68"/>
      <c r="EGB78" s="68"/>
      <c r="EGC78" s="68"/>
      <c r="EGD78" s="68"/>
      <c r="EGE78" s="69"/>
      <c r="EGF78" s="70"/>
      <c r="EGG78" s="71"/>
      <c r="EGH78" s="68"/>
      <c r="EGI78" s="68"/>
      <c r="EGJ78" s="68"/>
      <c r="EGK78" s="68"/>
      <c r="EGL78" s="68"/>
      <c r="EGM78" s="69"/>
      <c r="EGN78" s="70"/>
      <c r="EGO78" s="71"/>
      <c r="EGP78" s="68"/>
      <c r="EGQ78" s="68"/>
      <c r="EGR78" s="68"/>
      <c r="EGS78" s="68"/>
      <c r="EGT78" s="68"/>
      <c r="EGU78" s="69"/>
      <c r="EGV78" s="70"/>
      <c r="EGW78" s="71"/>
      <c r="EGX78" s="68"/>
      <c r="EGY78" s="68"/>
      <c r="EGZ78" s="68"/>
      <c r="EHA78" s="68"/>
      <c r="EHB78" s="68"/>
      <c r="EHC78" s="69"/>
      <c r="EHD78" s="70"/>
      <c r="EHE78" s="71"/>
      <c r="EHF78" s="68"/>
      <c r="EHG78" s="68"/>
      <c r="EHH78" s="68"/>
      <c r="EHI78" s="68"/>
      <c r="EHJ78" s="68"/>
      <c r="EHK78" s="69"/>
      <c r="EHL78" s="70"/>
      <c r="EHM78" s="71"/>
      <c r="EHN78" s="68"/>
      <c r="EHO78" s="68"/>
      <c r="EHP78" s="68"/>
      <c r="EHQ78" s="68"/>
      <c r="EHR78" s="68"/>
      <c r="EHS78" s="69"/>
      <c r="EHT78" s="70"/>
      <c r="EHU78" s="71"/>
      <c r="EHV78" s="68"/>
      <c r="EHW78" s="68"/>
      <c r="EHX78" s="68"/>
      <c r="EHY78" s="68"/>
      <c r="EHZ78" s="68"/>
      <c r="EIA78" s="69"/>
      <c r="EIB78" s="70"/>
      <c r="EIC78" s="71"/>
      <c r="EID78" s="68"/>
      <c r="EIE78" s="68"/>
      <c r="EIF78" s="68"/>
      <c r="EIG78" s="68"/>
      <c r="EIH78" s="68"/>
      <c r="EII78" s="69"/>
      <c r="EIJ78" s="70"/>
      <c r="EIK78" s="71"/>
      <c r="EIL78" s="68"/>
      <c r="EIM78" s="68"/>
      <c r="EIN78" s="68"/>
      <c r="EIO78" s="68"/>
      <c r="EIP78" s="68"/>
      <c r="EIQ78" s="69"/>
      <c r="EIR78" s="70"/>
      <c r="EIS78" s="71"/>
      <c r="EIT78" s="68"/>
      <c r="EIU78" s="68"/>
      <c r="EIV78" s="68"/>
      <c r="EIW78" s="68"/>
      <c r="EIX78" s="68"/>
      <c r="EIY78" s="69"/>
      <c r="EIZ78" s="70"/>
      <c r="EJA78" s="71"/>
      <c r="EJB78" s="68"/>
      <c r="EJC78" s="68"/>
      <c r="EJD78" s="68"/>
      <c r="EJE78" s="68"/>
      <c r="EJF78" s="68"/>
      <c r="EJG78" s="69"/>
      <c r="EJH78" s="70"/>
      <c r="EJI78" s="71"/>
      <c r="EJJ78" s="68"/>
      <c r="EJK78" s="68"/>
      <c r="EJL78" s="68"/>
      <c r="EJM78" s="68"/>
      <c r="EJN78" s="68"/>
      <c r="EJO78" s="69"/>
      <c r="EJP78" s="70"/>
      <c r="EJQ78" s="71"/>
      <c r="EJR78" s="68"/>
      <c r="EJS78" s="68"/>
      <c r="EJT78" s="68"/>
      <c r="EJU78" s="68"/>
      <c r="EJV78" s="68"/>
      <c r="EJW78" s="69"/>
      <c r="EJX78" s="70"/>
      <c r="EJY78" s="71"/>
      <c r="EJZ78" s="68"/>
      <c r="EKA78" s="68"/>
      <c r="EKB78" s="68"/>
      <c r="EKC78" s="68"/>
      <c r="EKD78" s="68"/>
      <c r="EKE78" s="69"/>
      <c r="EKF78" s="70"/>
      <c r="EKG78" s="71"/>
      <c r="EKH78" s="68"/>
      <c r="EKI78" s="68"/>
      <c r="EKJ78" s="68"/>
      <c r="EKK78" s="68"/>
      <c r="EKL78" s="68"/>
      <c r="EKM78" s="69"/>
      <c r="EKN78" s="70"/>
      <c r="EKO78" s="71"/>
      <c r="EKP78" s="68"/>
      <c r="EKQ78" s="68"/>
      <c r="EKR78" s="68"/>
      <c r="EKS78" s="68"/>
      <c r="EKT78" s="68"/>
      <c r="EKU78" s="69"/>
      <c r="EKV78" s="70"/>
      <c r="EKW78" s="71"/>
      <c r="EKX78" s="68"/>
      <c r="EKY78" s="68"/>
      <c r="EKZ78" s="68"/>
      <c r="ELA78" s="68"/>
      <c r="ELB78" s="68"/>
      <c r="ELC78" s="69"/>
      <c r="ELD78" s="70"/>
      <c r="ELE78" s="71"/>
      <c r="ELF78" s="68"/>
      <c r="ELG78" s="68"/>
      <c r="ELH78" s="68"/>
      <c r="ELI78" s="68"/>
      <c r="ELJ78" s="68"/>
      <c r="ELK78" s="69"/>
      <c r="ELL78" s="70"/>
      <c r="ELM78" s="71"/>
      <c r="ELN78" s="68"/>
      <c r="ELO78" s="68"/>
      <c r="ELP78" s="68"/>
      <c r="ELQ78" s="68"/>
      <c r="ELR78" s="68"/>
      <c r="ELS78" s="69"/>
      <c r="ELT78" s="70"/>
      <c r="ELU78" s="71"/>
      <c r="ELV78" s="68"/>
      <c r="ELW78" s="68"/>
      <c r="ELX78" s="68"/>
      <c r="ELY78" s="68"/>
      <c r="ELZ78" s="68"/>
      <c r="EMA78" s="69"/>
      <c r="EMB78" s="70"/>
      <c r="EMC78" s="71"/>
      <c r="EMD78" s="68"/>
      <c r="EME78" s="68"/>
      <c r="EMF78" s="68"/>
      <c r="EMG78" s="68"/>
      <c r="EMH78" s="68"/>
      <c r="EMI78" s="69"/>
      <c r="EMJ78" s="70"/>
      <c r="EMK78" s="71"/>
      <c r="EML78" s="68"/>
      <c r="EMM78" s="68"/>
      <c r="EMN78" s="68"/>
      <c r="EMO78" s="68"/>
      <c r="EMP78" s="68"/>
      <c r="EMQ78" s="69"/>
      <c r="EMR78" s="70"/>
      <c r="EMS78" s="71"/>
      <c r="EMT78" s="68"/>
      <c r="EMU78" s="68"/>
      <c r="EMV78" s="68"/>
      <c r="EMW78" s="68"/>
      <c r="EMX78" s="68"/>
      <c r="EMY78" s="69"/>
      <c r="EMZ78" s="70"/>
      <c r="ENA78" s="71"/>
      <c r="ENB78" s="68"/>
      <c r="ENC78" s="68"/>
      <c r="END78" s="68"/>
      <c r="ENE78" s="68"/>
      <c r="ENF78" s="68"/>
      <c r="ENG78" s="69"/>
      <c r="ENH78" s="70"/>
      <c r="ENI78" s="71"/>
      <c r="ENJ78" s="68"/>
      <c r="ENK78" s="68"/>
      <c r="ENL78" s="68"/>
      <c r="ENM78" s="68"/>
      <c r="ENN78" s="68"/>
      <c r="ENO78" s="69"/>
      <c r="ENP78" s="70"/>
      <c r="ENQ78" s="71"/>
      <c r="ENR78" s="68"/>
      <c r="ENS78" s="68"/>
      <c r="ENT78" s="68"/>
      <c r="ENU78" s="68"/>
      <c r="ENV78" s="68"/>
      <c r="ENW78" s="69"/>
      <c r="ENX78" s="70"/>
      <c r="ENY78" s="71"/>
      <c r="ENZ78" s="68"/>
      <c r="EOA78" s="68"/>
      <c r="EOB78" s="68"/>
      <c r="EOC78" s="68"/>
      <c r="EOD78" s="68"/>
      <c r="EOE78" s="69"/>
      <c r="EOF78" s="70"/>
      <c r="EOG78" s="71"/>
      <c r="EOH78" s="68"/>
      <c r="EOI78" s="68"/>
      <c r="EOJ78" s="68"/>
      <c r="EOK78" s="68"/>
      <c r="EOL78" s="68"/>
      <c r="EOM78" s="69"/>
      <c r="EON78" s="70"/>
      <c r="EOO78" s="71"/>
      <c r="EOP78" s="68"/>
      <c r="EOQ78" s="68"/>
      <c r="EOR78" s="68"/>
      <c r="EOS78" s="68"/>
      <c r="EOT78" s="68"/>
      <c r="EOU78" s="69"/>
      <c r="EOV78" s="70"/>
      <c r="EOW78" s="71"/>
      <c r="EOX78" s="68"/>
      <c r="EOY78" s="68"/>
      <c r="EOZ78" s="68"/>
      <c r="EPA78" s="68"/>
      <c r="EPB78" s="68"/>
      <c r="EPC78" s="69"/>
      <c r="EPD78" s="70"/>
      <c r="EPE78" s="71"/>
      <c r="EPF78" s="68"/>
      <c r="EPG78" s="68"/>
      <c r="EPH78" s="68"/>
      <c r="EPI78" s="68"/>
      <c r="EPJ78" s="68"/>
      <c r="EPK78" s="69"/>
      <c r="EPL78" s="70"/>
      <c r="EPM78" s="71"/>
      <c r="EPN78" s="68"/>
      <c r="EPO78" s="68"/>
      <c r="EPP78" s="68"/>
      <c r="EPQ78" s="68"/>
      <c r="EPR78" s="68"/>
      <c r="EPS78" s="69"/>
      <c r="EPT78" s="70"/>
      <c r="EPU78" s="71"/>
      <c r="EPV78" s="68"/>
      <c r="EPW78" s="68"/>
      <c r="EPX78" s="68"/>
      <c r="EPY78" s="68"/>
      <c r="EPZ78" s="68"/>
      <c r="EQA78" s="69"/>
      <c r="EQB78" s="70"/>
      <c r="EQC78" s="71"/>
      <c r="EQD78" s="68"/>
      <c r="EQE78" s="68"/>
      <c r="EQF78" s="68"/>
      <c r="EQG78" s="68"/>
      <c r="EQH78" s="68"/>
      <c r="EQI78" s="69"/>
      <c r="EQJ78" s="70"/>
      <c r="EQK78" s="71"/>
      <c r="EQL78" s="68"/>
      <c r="EQM78" s="68"/>
      <c r="EQN78" s="68"/>
      <c r="EQO78" s="68"/>
      <c r="EQP78" s="68"/>
      <c r="EQQ78" s="69"/>
      <c r="EQR78" s="70"/>
      <c r="EQS78" s="71"/>
      <c r="EQT78" s="68"/>
      <c r="EQU78" s="68"/>
      <c r="EQV78" s="68"/>
      <c r="EQW78" s="68"/>
      <c r="EQX78" s="68"/>
      <c r="EQY78" s="69"/>
      <c r="EQZ78" s="70"/>
      <c r="ERA78" s="71"/>
      <c r="ERB78" s="68"/>
      <c r="ERC78" s="68"/>
      <c r="ERD78" s="68"/>
      <c r="ERE78" s="68"/>
      <c r="ERF78" s="68"/>
      <c r="ERG78" s="69"/>
      <c r="ERH78" s="70"/>
      <c r="ERI78" s="71"/>
      <c r="ERJ78" s="68"/>
      <c r="ERK78" s="68"/>
      <c r="ERL78" s="68"/>
      <c r="ERM78" s="68"/>
      <c r="ERN78" s="68"/>
      <c r="ERO78" s="69"/>
      <c r="ERP78" s="70"/>
      <c r="ERQ78" s="71"/>
      <c r="ERR78" s="68"/>
      <c r="ERS78" s="68"/>
      <c r="ERT78" s="68"/>
      <c r="ERU78" s="68"/>
      <c r="ERV78" s="68"/>
      <c r="ERW78" s="69"/>
      <c r="ERX78" s="70"/>
      <c r="ERY78" s="71"/>
      <c r="ERZ78" s="68"/>
      <c r="ESA78" s="68"/>
      <c r="ESB78" s="68"/>
      <c r="ESC78" s="68"/>
      <c r="ESD78" s="68"/>
      <c r="ESE78" s="69"/>
      <c r="ESF78" s="70"/>
      <c r="ESG78" s="71"/>
      <c r="ESH78" s="68"/>
      <c r="ESI78" s="68"/>
      <c r="ESJ78" s="68"/>
      <c r="ESK78" s="68"/>
      <c r="ESL78" s="68"/>
      <c r="ESM78" s="69"/>
      <c r="ESN78" s="70"/>
      <c r="ESO78" s="71"/>
      <c r="ESP78" s="68"/>
      <c r="ESQ78" s="68"/>
      <c r="ESR78" s="68"/>
      <c r="ESS78" s="68"/>
      <c r="EST78" s="68"/>
      <c r="ESU78" s="69"/>
      <c r="ESV78" s="70"/>
      <c r="ESW78" s="71"/>
      <c r="ESX78" s="68"/>
      <c r="ESY78" s="68"/>
      <c r="ESZ78" s="68"/>
      <c r="ETA78" s="68"/>
      <c r="ETB78" s="68"/>
      <c r="ETC78" s="69"/>
      <c r="ETD78" s="70"/>
      <c r="ETE78" s="71"/>
      <c r="ETF78" s="68"/>
      <c r="ETG78" s="68"/>
      <c r="ETH78" s="68"/>
      <c r="ETI78" s="68"/>
      <c r="ETJ78" s="68"/>
      <c r="ETK78" s="69"/>
      <c r="ETL78" s="70"/>
      <c r="ETM78" s="71"/>
      <c r="ETN78" s="68"/>
      <c r="ETO78" s="68"/>
      <c r="ETP78" s="68"/>
      <c r="ETQ78" s="68"/>
      <c r="ETR78" s="68"/>
      <c r="ETS78" s="69"/>
      <c r="ETT78" s="70"/>
      <c r="ETU78" s="71"/>
      <c r="ETV78" s="68"/>
      <c r="ETW78" s="68"/>
      <c r="ETX78" s="68"/>
      <c r="ETY78" s="68"/>
      <c r="ETZ78" s="68"/>
      <c r="EUA78" s="69"/>
      <c r="EUB78" s="70"/>
      <c r="EUC78" s="71"/>
      <c r="EUD78" s="68"/>
      <c r="EUE78" s="68"/>
      <c r="EUF78" s="68"/>
      <c r="EUG78" s="68"/>
      <c r="EUH78" s="68"/>
      <c r="EUI78" s="69"/>
      <c r="EUJ78" s="70"/>
      <c r="EUK78" s="71"/>
      <c r="EUL78" s="68"/>
      <c r="EUM78" s="68"/>
      <c r="EUN78" s="68"/>
      <c r="EUO78" s="68"/>
      <c r="EUP78" s="68"/>
      <c r="EUQ78" s="69"/>
      <c r="EUR78" s="70"/>
      <c r="EUS78" s="71"/>
      <c r="EUT78" s="68"/>
      <c r="EUU78" s="68"/>
      <c r="EUV78" s="68"/>
      <c r="EUW78" s="68"/>
      <c r="EUX78" s="68"/>
      <c r="EUY78" s="69"/>
      <c r="EUZ78" s="70"/>
      <c r="EVA78" s="71"/>
      <c r="EVB78" s="68"/>
      <c r="EVC78" s="68"/>
      <c r="EVD78" s="68"/>
      <c r="EVE78" s="68"/>
      <c r="EVF78" s="68"/>
      <c r="EVG78" s="69"/>
      <c r="EVH78" s="70"/>
      <c r="EVI78" s="71"/>
      <c r="EVJ78" s="68"/>
      <c r="EVK78" s="68"/>
      <c r="EVL78" s="68"/>
      <c r="EVM78" s="68"/>
      <c r="EVN78" s="68"/>
      <c r="EVO78" s="69"/>
      <c r="EVP78" s="70"/>
      <c r="EVQ78" s="71"/>
      <c r="EVR78" s="68"/>
      <c r="EVS78" s="68"/>
      <c r="EVT78" s="68"/>
      <c r="EVU78" s="68"/>
      <c r="EVV78" s="68"/>
      <c r="EVW78" s="69"/>
      <c r="EVX78" s="70"/>
      <c r="EVY78" s="71"/>
      <c r="EVZ78" s="68"/>
      <c r="EWA78" s="68"/>
      <c r="EWB78" s="68"/>
      <c r="EWC78" s="68"/>
      <c r="EWD78" s="68"/>
      <c r="EWE78" s="69"/>
      <c r="EWF78" s="70"/>
      <c r="EWG78" s="71"/>
      <c r="EWH78" s="68"/>
      <c r="EWI78" s="68"/>
      <c r="EWJ78" s="68"/>
      <c r="EWK78" s="68"/>
      <c r="EWL78" s="68"/>
      <c r="EWM78" s="69"/>
      <c r="EWN78" s="70"/>
      <c r="EWO78" s="71"/>
      <c r="EWP78" s="68"/>
      <c r="EWQ78" s="68"/>
      <c r="EWR78" s="68"/>
      <c r="EWS78" s="68"/>
      <c r="EWT78" s="68"/>
      <c r="EWU78" s="69"/>
      <c r="EWV78" s="70"/>
      <c r="EWW78" s="71"/>
      <c r="EWX78" s="68"/>
      <c r="EWY78" s="68"/>
      <c r="EWZ78" s="68"/>
      <c r="EXA78" s="68"/>
      <c r="EXB78" s="68"/>
      <c r="EXC78" s="69"/>
      <c r="EXD78" s="70"/>
      <c r="EXE78" s="71"/>
      <c r="EXF78" s="68"/>
      <c r="EXG78" s="68"/>
      <c r="EXH78" s="68"/>
      <c r="EXI78" s="68"/>
      <c r="EXJ78" s="68"/>
      <c r="EXK78" s="69"/>
      <c r="EXL78" s="70"/>
      <c r="EXM78" s="71"/>
      <c r="EXN78" s="68"/>
      <c r="EXO78" s="68"/>
      <c r="EXP78" s="68"/>
      <c r="EXQ78" s="68"/>
      <c r="EXR78" s="68"/>
      <c r="EXS78" s="69"/>
      <c r="EXT78" s="70"/>
      <c r="EXU78" s="71"/>
      <c r="EXV78" s="68"/>
      <c r="EXW78" s="68"/>
      <c r="EXX78" s="68"/>
      <c r="EXY78" s="68"/>
      <c r="EXZ78" s="68"/>
      <c r="EYA78" s="69"/>
      <c r="EYB78" s="70"/>
      <c r="EYC78" s="71"/>
      <c r="EYD78" s="68"/>
      <c r="EYE78" s="68"/>
      <c r="EYF78" s="68"/>
      <c r="EYG78" s="68"/>
      <c r="EYH78" s="68"/>
      <c r="EYI78" s="69"/>
      <c r="EYJ78" s="70"/>
      <c r="EYK78" s="71"/>
      <c r="EYL78" s="68"/>
      <c r="EYM78" s="68"/>
      <c r="EYN78" s="68"/>
      <c r="EYO78" s="68"/>
      <c r="EYP78" s="68"/>
      <c r="EYQ78" s="69"/>
      <c r="EYR78" s="70"/>
      <c r="EYS78" s="71"/>
      <c r="EYT78" s="68"/>
      <c r="EYU78" s="68"/>
      <c r="EYV78" s="68"/>
      <c r="EYW78" s="68"/>
      <c r="EYX78" s="68"/>
      <c r="EYY78" s="69"/>
      <c r="EYZ78" s="70"/>
      <c r="EZA78" s="71"/>
      <c r="EZB78" s="68"/>
      <c r="EZC78" s="68"/>
      <c r="EZD78" s="68"/>
      <c r="EZE78" s="68"/>
      <c r="EZF78" s="68"/>
      <c r="EZG78" s="69"/>
      <c r="EZH78" s="70"/>
      <c r="EZI78" s="71"/>
      <c r="EZJ78" s="68"/>
      <c r="EZK78" s="68"/>
      <c r="EZL78" s="68"/>
      <c r="EZM78" s="68"/>
      <c r="EZN78" s="68"/>
      <c r="EZO78" s="69"/>
      <c r="EZP78" s="70"/>
      <c r="EZQ78" s="71"/>
      <c r="EZR78" s="68"/>
      <c r="EZS78" s="68"/>
      <c r="EZT78" s="68"/>
      <c r="EZU78" s="68"/>
      <c r="EZV78" s="68"/>
      <c r="EZW78" s="69"/>
      <c r="EZX78" s="70"/>
      <c r="EZY78" s="71"/>
      <c r="EZZ78" s="68"/>
      <c r="FAA78" s="68"/>
      <c r="FAB78" s="68"/>
      <c r="FAC78" s="68"/>
      <c r="FAD78" s="68"/>
      <c r="FAE78" s="69"/>
      <c r="FAF78" s="70"/>
      <c r="FAG78" s="71"/>
      <c r="FAH78" s="68"/>
      <c r="FAI78" s="68"/>
      <c r="FAJ78" s="68"/>
      <c r="FAK78" s="68"/>
      <c r="FAL78" s="68"/>
      <c r="FAM78" s="69"/>
      <c r="FAN78" s="70"/>
      <c r="FAO78" s="71"/>
      <c r="FAP78" s="68"/>
      <c r="FAQ78" s="68"/>
      <c r="FAR78" s="68"/>
      <c r="FAS78" s="68"/>
      <c r="FAT78" s="68"/>
      <c r="FAU78" s="69"/>
      <c r="FAV78" s="70"/>
      <c r="FAW78" s="71"/>
      <c r="FAX78" s="68"/>
      <c r="FAY78" s="68"/>
      <c r="FAZ78" s="68"/>
      <c r="FBA78" s="68"/>
      <c r="FBB78" s="68"/>
      <c r="FBC78" s="69"/>
      <c r="FBD78" s="70"/>
      <c r="FBE78" s="71"/>
      <c r="FBF78" s="68"/>
      <c r="FBG78" s="68"/>
      <c r="FBH78" s="68"/>
      <c r="FBI78" s="68"/>
      <c r="FBJ78" s="68"/>
      <c r="FBK78" s="69"/>
      <c r="FBL78" s="70"/>
      <c r="FBM78" s="71"/>
      <c r="FBN78" s="68"/>
      <c r="FBO78" s="68"/>
      <c r="FBP78" s="68"/>
      <c r="FBQ78" s="68"/>
      <c r="FBR78" s="68"/>
      <c r="FBS78" s="69"/>
      <c r="FBT78" s="70"/>
      <c r="FBU78" s="71"/>
      <c r="FBV78" s="68"/>
      <c r="FBW78" s="68"/>
      <c r="FBX78" s="68"/>
      <c r="FBY78" s="68"/>
      <c r="FBZ78" s="68"/>
      <c r="FCA78" s="69"/>
      <c r="FCB78" s="70"/>
      <c r="FCC78" s="71"/>
      <c r="FCD78" s="68"/>
      <c r="FCE78" s="68"/>
      <c r="FCF78" s="68"/>
      <c r="FCG78" s="68"/>
      <c r="FCH78" s="68"/>
      <c r="FCI78" s="69"/>
      <c r="FCJ78" s="70"/>
      <c r="FCK78" s="71"/>
      <c r="FCL78" s="68"/>
      <c r="FCM78" s="68"/>
      <c r="FCN78" s="68"/>
      <c r="FCO78" s="68"/>
      <c r="FCP78" s="68"/>
      <c r="FCQ78" s="69"/>
      <c r="FCR78" s="70"/>
      <c r="FCS78" s="71"/>
      <c r="FCT78" s="68"/>
      <c r="FCU78" s="68"/>
      <c r="FCV78" s="68"/>
      <c r="FCW78" s="68"/>
      <c r="FCX78" s="68"/>
      <c r="FCY78" s="69"/>
      <c r="FCZ78" s="70"/>
      <c r="FDA78" s="71"/>
      <c r="FDB78" s="68"/>
      <c r="FDC78" s="68"/>
      <c r="FDD78" s="68"/>
      <c r="FDE78" s="68"/>
      <c r="FDF78" s="68"/>
      <c r="FDG78" s="69"/>
      <c r="FDH78" s="70"/>
      <c r="FDI78" s="71"/>
      <c r="FDJ78" s="68"/>
      <c r="FDK78" s="68"/>
      <c r="FDL78" s="68"/>
      <c r="FDM78" s="68"/>
      <c r="FDN78" s="68"/>
      <c r="FDO78" s="69"/>
      <c r="FDP78" s="70"/>
      <c r="FDQ78" s="71"/>
      <c r="FDR78" s="68"/>
      <c r="FDS78" s="68"/>
      <c r="FDT78" s="68"/>
      <c r="FDU78" s="68"/>
      <c r="FDV78" s="68"/>
      <c r="FDW78" s="69"/>
      <c r="FDX78" s="70"/>
      <c r="FDY78" s="71"/>
      <c r="FDZ78" s="68"/>
      <c r="FEA78" s="68"/>
      <c r="FEB78" s="68"/>
      <c r="FEC78" s="68"/>
      <c r="FED78" s="68"/>
      <c r="FEE78" s="69"/>
      <c r="FEF78" s="70"/>
      <c r="FEG78" s="71"/>
      <c r="FEH78" s="68"/>
      <c r="FEI78" s="68"/>
      <c r="FEJ78" s="68"/>
      <c r="FEK78" s="68"/>
      <c r="FEL78" s="68"/>
      <c r="FEM78" s="69"/>
      <c r="FEN78" s="70"/>
      <c r="FEO78" s="71"/>
      <c r="FEP78" s="68"/>
      <c r="FEQ78" s="68"/>
      <c r="FER78" s="68"/>
      <c r="FES78" s="68"/>
      <c r="FET78" s="68"/>
      <c r="FEU78" s="69"/>
      <c r="FEV78" s="70"/>
      <c r="FEW78" s="71"/>
      <c r="FEX78" s="68"/>
      <c r="FEY78" s="68"/>
      <c r="FEZ78" s="68"/>
      <c r="FFA78" s="68"/>
      <c r="FFB78" s="68"/>
      <c r="FFC78" s="69"/>
      <c r="FFD78" s="70"/>
      <c r="FFE78" s="71"/>
      <c r="FFF78" s="68"/>
      <c r="FFG78" s="68"/>
      <c r="FFH78" s="68"/>
      <c r="FFI78" s="68"/>
      <c r="FFJ78" s="68"/>
      <c r="FFK78" s="69"/>
      <c r="FFL78" s="70"/>
      <c r="FFM78" s="71"/>
      <c r="FFN78" s="68"/>
      <c r="FFO78" s="68"/>
      <c r="FFP78" s="68"/>
      <c r="FFQ78" s="68"/>
      <c r="FFR78" s="68"/>
      <c r="FFS78" s="69"/>
      <c r="FFT78" s="70"/>
      <c r="FFU78" s="71"/>
      <c r="FFV78" s="68"/>
      <c r="FFW78" s="68"/>
      <c r="FFX78" s="68"/>
      <c r="FFY78" s="68"/>
      <c r="FFZ78" s="68"/>
      <c r="FGA78" s="69"/>
      <c r="FGB78" s="70"/>
      <c r="FGC78" s="71"/>
      <c r="FGD78" s="68"/>
      <c r="FGE78" s="68"/>
      <c r="FGF78" s="68"/>
      <c r="FGG78" s="68"/>
      <c r="FGH78" s="68"/>
      <c r="FGI78" s="69"/>
      <c r="FGJ78" s="70"/>
      <c r="FGK78" s="71"/>
      <c r="FGL78" s="68"/>
      <c r="FGM78" s="68"/>
      <c r="FGN78" s="68"/>
      <c r="FGO78" s="68"/>
      <c r="FGP78" s="68"/>
      <c r="FGQ78" s="69"/>
      <c r="FGR78" s="70"/>
      <c r="FGS78" s="71"/>
      <c r="FGT78" s="68"/>
      <c r="FGU78" s="68"/>
      <c r="FGV78" s="68"/>
      <c r="FGW78" s="68"/>
      <c r="FGX78" s="68"/>
      <c r="FGY78" s="69"/>
      <c r="FGZ78" s="70"/>
      <c r="FHA78" s="71"/>
      <c r="FHB78" s="68"/>
      <c r="FHC78" s="68"/>
      <c r="FHD78" s="68"/>
      <c r="FHE78" s="68"/>
      <c r="FHF78" s="68"/>
      <c r="FHG78" s="69"/>
      <c r="FHH78" s="70"/>
      <c r="FHI78" s="71"/>
      <c r="FHJ78" s="68"/>
      <c r="FHK78" s="68"/>
      <c r="FHL78" s="68"/>
      <c r="FHM78" s="68"/>
      <c r="FHN78" s="68"/>
      <c r="FHO78" s="69"/>
      <c r="FHP78" s="70"/>
      <c r="FHQ78" s="71"/>
      <c r="FHR78" s="68"/>
      <c r="FHS78" s="68"/>
      <c r="FHT78" s="68"/>
      <c r="FHU78" s="68"/>
      <c r="FHV78" s="68"/>
      <c r="FHW78" s="69"/>
      <c r="FHX78" s="70"/>
      <c r="FHY78" s="71"/>
      <c r="FHZ78" s="68"/>
      <c r="FIA78" s="68"/>
      <c r="FIB78" s="68"/>
      <c r="FIC78" s="68"/>
      <c r="FID78" s="68"/>
      <c r="FIE78" s="69"/>
      <c r="FIF78" s="70"/>
      <c r="FIG78" s="71"/>
      <c r="FIH78" s="68"/>
      <c r="FII78" s="68"/>
      <c r="FIJ78" s="68"/>
      <c r="FIK78" s="68"/>
      <c r="FIL78" s="68"/>
      <c r="FIM78" s="69"/>
      <c r="FIN78" s="70"/>
      <c r="FIO78" s="71"/>
      <c r="FIP78" s="68"/>
      <c r="FIQ78" s="68"/>
      <c r="FIR78" s="68"/>
      <c r="FIS78" s="68"/>
      <c r="FIT78" s="68"/>
      <c r="FIU78" s="69"/>
      <c r="FIV78" s="70"/>
      <c r="FIW78" s="71"/>
      <c r="FIX78" s="68"/>
      <c r="FIY78" s="68"/>
      <c r="FIZ78" s="68"/>
      <c r="FJA78" s="68"/>
      <c r="FJB78" s="68"/>
      <c r="FJC78" s="69"/>
      <c r="FJD78" s="70"/>
      <c r="FJE78" s="71"/>
      <c r="FJF78" s="68"/>
      <c r="FJG78" s="68"/>
      <c r="FJH78" s="68"/>
      <c r="FJI78" s="68"/>
      <c r="FJJ78" s="68"/>
      <c r="FJK78" s="69"/>
      <c r="FJL78" s="70"/>
      <c r="FJM78" s="71"/>
      <c r="FJN78" s="68"/>
      <c r="FJO78" s="68"/>
      <c r="FJP78" s="68"/>
      <c r="FJQ78" s="68"/>
      <c r="FJR78" s="68"/>
      <c r="FJS78" s="69"/>
      <c r="FJT78" s="70"/>
      <c r="FJU78" s="71"/>
      <c r="FJV78" s="68"/>
      <c r="FJW78" s="68"/>
      <c r="FJX78" s="68"/>
      <c r="FJY78" s="68"/>
      <c r="FJZ78" s="68"/>
      <c r="FKA78" s="69"/>
      <c r="FKB78" s="70"/>
      <c r="FKC78" s="71"/>
      <c r="FKD78" s="68"/>
      <c r="FKE78" s="68"/>
      <c r="FKF78" s="68"/>
      <c r="FKG78" s="68"/>
      <c r="FKH78" s="68"/>
      <c r="FKI78" s="69"/>
      <c r="FKJ78" s="70"/>
      <c r="FKK78" s="71"/>
      <c r="FKL78" s="68"/>
      <c r="FKM78" s="68"/>
      <c r="FKN78" s="68"/>
      <c r="FKO78" s="68"/>
      <c r="FKP78" s="68"/>
      <c r="FKQ78" s="69"/>
      <c r="FKR78" s="70"/>
      <c r="FKS78" s="71"/>
      <c r="FKT78" s="68"/>
      <c r="FKU78" s="68"/>
      <c r="FKV78" s="68"/>
      <c r="FKW78" s="68"/>
      <c r="FKX78" s="68"/>
      <c r="FKY78" s="69"/>
      <c r="FKZ78" s="70"/>
      <c r="FLA78" s="71"/>
      <c r="FLB78" s="68"/>
      <c r="FLC78" s="68"/>
      <c r="FLD78" s="68"/>
      <c r="FLE78" s="68"/>
      <c r="FLF78" s="68"/>
      <c r="FLG78" s="69"/>
      <c r="FLH78" s="70"/>
      <c r="FLI78" s="71"/>
      <c r="FLJ78" s="68"/>
      <c r="FLK78" s="68"/>
      <c r="FLL78" s="68"/>
      <c r="FLM78" s="68"/>
      <c r="FLN78" s="68"/>
      <c r="FLO78" s="69"/>
      <c r="FLP78" s="70"/>
      <c r="FLQ78" s="71"/>
      <c r="FLR78" s="68"/>
      <c r="FLS78" s="68"/>
      <c r="FLT78" s="68"/>
      <c r="FLU78" s="68"/>
      <c r="FLV78" s="68"/>
      <c r="FLW78" s="69"/>
      <c r="FLX78" s="70"/>
      <c r="FLY78" s="71"/>
      <c r="FLZ78" s="68"/>
      <c r="FMA78" s="68"/>
      <c r="FMB78" s="68"/>
      <c r="FMC78" s="68"/>
      <c r="FMD78" s="68"/>
      <c r="FME78" s="69"/>
      <c r="FMF78" s="70"/>
      <c r="FMG78" s="71"/>
      <c r="FMH78" s="68"/>
      <c r="FMI78" s="68"/>
      <c r="FMJ78" s="68"/>
      <c r="FMK78" s="68"/>
      <c r="FML78" s="68"/>
      <c r="FMM78" s="69"/>
      <c r="FMN78" s="70"/>
      <c r="FMO78" s="71"/>
      <c r="FMP78" s="68"/>
      <c r="FMQ78" s="68"/>
      <c r="FMR78" s="68"/>
      <c r="FMS78" s="68"/>
      <c r="FMT78" s="68"/>
      <c r="FMU78" s="69"/>
      <c r="FMV78" s="70"/>
      <c r="FMW78" s="71"/>
      <c r="FMX78" s="68"/>
      <c r="FMY78" s="68"/>
      <c r="FMZ78" s="68"/>
      <c r="FNA78" s="68"/>
      <c r="FNB78" s="68"/>
      <c r="FNC78" s="69"/>
      <c r="FND78" s="70"/>
      <c r="FNE78" s="71"/>
      <c r="FNF78" s="68"/>
      <c r="FNG78" s="68"/>
      <c r="FNH78" s="68"/>
      <c r="FNI78" s="68"/>
      <c r="FNJ78" s="68"/>
      <c r="FNK78" s="69"/>
      <c r="FNL78" s="70"/>
      <c r="FNM78" s="71"/>
      <c r="FNN78" s="68"/>
      <c r="FNO78" s="68"/>
      <c r="FNP78" s="68"/>
      <c r="FNQ78" s="68"/>
      <c r="FNR78" s="68"/>
      <c r="FNS78" s="69"/>
      <c r="FNT78" s="70"/>
      <c r="FNU78" s="71"/>
      <c r="FNV78" s="68"/>
      <c r="FNW78" s="68"/>
      <c r="FNX78" s="68"/>
      <c r="FNY78" s="68"/>
      <c r="FNZ78" s="68"/>
      <c r="FOA78" s="69"/>
      <c r="FOB78" s="70"/>
      <c r="FOC78" s="71"/>
      <c r="FOD78" s="68"/>
      <c r="FOE78" s="68"/>
      <c r="FOF78" s="68"/>
      <c r="FOG78" s="68"/>
      <c r="FOH78" s="68"/>
      <c r="FOI78" s="69"/>
      <c r="FOJ78" s="70"/>
      <c r="FOK78" s="71"/>
      <c r="FOL78" s="68"/>
      <c r="FOM78" s="68"/>
      <c r="FON78" s="68"/>
      <c r="FOO78" s="68"/>
      <c r="FOP78" s="68"/>
      <c r="FOQ78" s="69"/>
      <c r="FOR78" s="70"/>
      <c r="FOS78" s="71"/>
      <c r="FOT78" s="68"/>
      <c r="FOU78" s="68"/>
      <c r="FOV78" s="68"/>
      <c r="FOW78" s="68"/>
      <c r="FOX78" s="68"/>
      <c r="FOY78" s="69"/>
      <c r="FOZ78" s="70"/>
      <c r="FPA78" s="71"/>
      <c r="FPB78" s="68"/>
      <c r="FPC78" s="68"/>
      <c r="FPD78" s="68"/>
      <c r="FPE78" s="68"/>
      <c r="FPF78" s="68"/>
      <c r="FPG78" s="69"/>
      <c r="FPH78" s="70"/>
      <c r="FPI78" s="71"/>
      <c r="FPJ78" s="68"/>
      <c r="FPK78" s="68"/>
      <c r="FPL78" s="68"/>
      <c r="FPM78" s="68"/>
      <c r="FPN78" s="68"/>
      <c r="FPO78" s="69"/>
      <c r="FPP78" s="70"/>
      <c r="FPQ78" s="71"/>
      <c r="FPR78" s="68"/>
      <c r="FPS78" s="68"/>
      <c r="FPT78" s="68"/>
      <c r="FPU78" s="68"/>
      <c r="FPV78" s="68"/>
      <c r="FPW78" s="69"/>
      <c r="FPX78" s="70"/>
      <c r="FPY78" s="71"/>
      <c r="FPZ78" s="68"/>
      <c r="FQA78" s="68"/>
      <c r="FQB78" s="68"/>
      <c r="FQC78" s="68"/>
      <c r="FQD78" s="68"/>
      <c r="FQE78" s="69"/>
      <c r="FQF78" s="70"/>
      <c r="FQG78" s="71"/>
      <c r="FQH78" s="68"/>
      <c r="FQI78" s="68"/>
      <c r="FQJ78" s="68"/>
      <c r="FQK78" s="68"/>
      <c r="FQL78" s="68"/>
      <c r="FQM78" s="69"/>
      <c r="FQN78" s="70"/>
      <c r="FQO78" s="71"/>
      <c r="FQP78" s="68"/>
      <c r="FQQ78" s="68"/>
      <c r="FQR78" s="68"/>
      <c r="FQS78" s="68"/>
      <c r="FQT78" s="68"/>
      <c r="FQU78" s="69"/>
      <c r="FQV78" s="70"/>
      <c r="FQW78" s="71"/>
      <c r="FQX78" s="68"/>
      <c r="FQY78" s="68"/>
      <c r="FQZ78" s="68"/>
      <c r="FRA78" s="68"/>
      <c r="FRB78" s="68"/>
      <c r="FRC78" s="69"/>
      <c r="FRD78" s="70"/>
      <c r="FRE78" s="71"/>
      <c r="FRF78" s="68"/>
      <c r="FRG78" s="68"/>
      <c r="FRH78" s="68"/>
      <c r="FRI78" s="68"/>
      <c r="FRJ78" s="68"/>
      <c r="FRK78" s="69"/>
      <c r="FRL78" s="70"/>
      <c r="FRM78" s="71"/>
      <c r="FRN78" s="68"/>
      <c r="FRO78" s="68"/>
      <c r="FRP78" s="68"/>
      <c r="FRQ78" s="68"/>
      <c r="FRR78" s="68"/>
      <c r="FRS78" s="69"/>
      <c r="FRT78" s="70"/>
      <c r="FRU78" s="71"/>
      <c r="FRV78" s="68"/>
      <c r="FRW78" s="68"/>
      <c r="FRX78" s="68"/>
      <c r="FRY78" s="68"/>
      <c r="FRZ78" s="68"/>
      <c r="FSA78" s="69"/>
      <c r="FSB78" s="70"/>
      <c r="FSC78" s="71"/>
      <c r="FSD78" s="68"/>
      <c r="FSE78" s="68"/>
      <c r="FSF78" s="68"/>
      <c r="FSG78" s="68"/>
      <c r="FSH78" s="68"/>
      <c r="FSI78" s="69"/>
      <c r="FSJ78" s="70"/>
      <c r="FSK78" s="71"/>
      <c r="FSL78" s="68"/>
      <c r="FSM78" s="68"/>
      <c r="FSN78" s="68"/>
      <c r="FSO78" s="68"/>
      <c r="FSP78" s="68"/>
      <c r="FSQ78" s="69"/>
      <c r="FSR78" s="70"/>
      <c r="FSS78" s="71"/>
      <c r="FST78" s="68"/>
      <c r="FSU78" s="68"/>
      <c r="FSV78" s="68"/>
      <c r="FSW78" s="68"/>
      <c r="FSX78" s="68"/>
      <c r="FSY78" s="69"/>
      <c r="FSZ78" s="70"/>
      <c r="FTA78" s="71"/>
      <c r="FTB78" s="68"/>
      <c r="FTC78" s="68"/>
      <c r="FTD78" s="68"/>
      <c r="FTE78" s="68"/>
      <c r="FTF78" s="68"/>
      <c r="FTG78" s="69"/>
      <c r="FTH78" s="70"/>
      <c r="FTI78" s="71"/>
      <c r="FTJ78" s="68"/>
      <c r="FTK78" s="68"/>
      <c r="FTL78" s="68"/>
      <c r="FTM78" s="68"/>
      <c r="FTN78" s="68"/>
      <c r="FTO78" s="69"/>
      <c r="FTP78" s="70"/>
      <c r="FTQ78" s="71"/>
      <c r="FTR78" s="68"/>
      <c r="FTS78" s="68"/>
      <c r="FTT78" s="68"/>
      <c r="FTU78" s="68"/>
      <c r="FTV78" s="68"/>
      <c r="FTW78" s="69"/>
      <c r="FTX78" s="70"/>
      <c r="FTY78" s="71"/>
      <c r="FTZ78" s="68"/>
      <c r="FUA78" s="68"/>
      <c r="FUB78" s="68"/>
      <c r="FUC78" s="68"/>
      <c r="FUD78" s="68"/>
      <c r="FUE78" s="69"/>
      <c r="FUF78" s="70"/>
      <c r="FUG78" s="71"/>
      <c r="FUH78" s="68"/>
      <c r="FUI78" s="68"/>
      <c r="FUJ78" s="68"/>
      <c r="FUK78" s="68"/>
      <c r="FUL78" s="68"/>
      <c r="FUM78" s="69"/>
      <c r="FUN78" s="70"/>
      <c r="FUO78" s="71"/>
      <c r="FUP78" s="68"/>
      <c r="FUQ78" s="68"/>
      <c r="FUR78" s="68"/>
      <c r="FUS78" s="68"/>
      <c r="FUT78" s="68"/>
      <c r="FUU78" s="69"/>
      <c r="FUV78" s="70"/>
      <c r="FUW78" s="71"/>
      <c r="FUX78" s="68"/>
      <c r="FUY78" s="68"/>
      <c r="FUZ78" s="68"/>
      <c r="FVA78" s="68"/>
      <c r="FVB78" s="68"/>
      <c r="FVC78" s="69"/>
      <c r="FVD78" s="70"/>
      <c r="FVE78" s="71"/>
      <c r="FVF78" s="68"/>
      <c r="FVG78" s="68"/>
      <c r="FVH78" s="68"/>
      <c r="FVI78" s="68"/>
      <c r="FVJ78" s="68"/>
      <c r="FVK78" s="69"/>
      <c r="FVL78" s="70"/>
      <c r="FVM78" s="71"/>
      <c r="FVN78" s="68"/>
      <c r="FVO78" s="68"/>
      <c r="FVP78" s="68"/>
      <c r="FVQ78" s="68"/>
      <c r="FVR78" s="68"/>
      <c r="FVS78" s="69"/>
      <c r="FVT78" s="70"/>
      <c r="FVU78" s="71"/>
      <c r="FVV78" s="68"/>
      <c r="FVW78" s="68"/>
      <c r="FVX78" s="68"/>
      <c r="FVY78" s="68"/>
      <c r="FVZ78" s="68"/>
      <c r="FWA78" s="69"/>
      <c r="FWB78" s="70"/>
      <c r="FWC78" s="71"/>
      <c r="FWD78" s="68"/>
      <c r="FWE78" s="68"/>
      <c r="FWF78" s="68"/>
      <c r="FWG78" s="68"/>
      <c r="FWH78" s="68"/>
      <c r="FWI78" s="69"/>
      <c r="FWJ78" s="70"/>
      <c r="FWK78" s="71"/>
      <c r="FWL78" s="68"/>
      <c r="FWM78" s="68"/>
      <c r="FWN78" s="68"/>
      <c r="FWO78" s="68"/>
      <c r="FWP78" s="68"/>
      <c r="FWQ78" s="69"/>
      <c r="FWR78" s="70"/>
      <c r="FWS78" s="71"/>
      <c r="FWT78" s="68"/>
      <c r="FWU78" s="68"/>
      <c r="FWV78" s="68"/>
      <c r="FWW78" s="68"/>
      <c r="FWX78" s="68"/>
      <c r="FWY78" s="69"/>
      <c r="FWZ78" s="70"/>
      <c r="FXA78" s="71"/>
      <c r="FXB78" s="68"/>
      <c r="FXC78" s="68"/>
      <c r="FXD78" s="68"/>
      <c r="FXE78" s="68"/>
      <c r="FXF78" s="68"/>
      <c r="FXG78" s="69"/>
      <c r="FXH78" s="70"/>
      <c r="FXI78" s="71"/>
      <c r="FXJ78" s="68"/>
      <c r="FXK78" s="68"/>
      <c r="FXL78" s="68"/>
      <c r="FXM78" s="68"/>
      <c r="FXN78" s="68"/>
      <c r="FXO78" s="69"/>
      <c r="FXP78" s="70"/>
      <c r="FXQ78" s="71"/>
      <c r="FXR78" s="68"/>
      <c r="FXS78" s="68"/>
      <c r="FXT78" s="68"/>
      <c r="FXU78" s="68"/>
      <c r="FXV78" s="68"/>
      <c r="FXW78" s="69"/>
      <c r="FXX78" s="70"/>
      <c r="FXY78" s="71"/>
      <c r="FXZ78" s="68"/>
      <c r="FYA78" s="68"/>
      <c r="FYB78" s="68"/>
      <c r="FYC78" s="68"/>
      <c r="FYD78" s="68"/>
      <c r="FYE78" s="69"/>
      <c r="FYF78" s="70"/>
      <c r="FYG78" s="71"/>
      <c r="FYH78" s="68"/>
      <c r="FYI78" s="68"/>
      <c r="FYJ78" s="68"/>
      <c r="FYK78" s="68"/>
      <c r="FYL78" s="68"/>
      <c r="FYM78" s="69"/>
      <c r="FYN78" s="70"/>
      <c r="FYO78" s="71"/>
      <c r="FYP78" s="68"/>
      <c r="FYQ78" s="68"/>
      <c r="FYR78" s="68"/>
      <c r="FYS78" s="68"/>
      <c r="FYT78" s="68"/>
      <c r="FYU78" s="69"/>
      <c r="FYV78" s="70"/>
      <c r="FYW78" s="71"/>
      <c r="FYX78" s="68"/>
      <c r="FYY78" s="68"/>
      <c r="FYZ78" s="68"/>
      <c r="FZA78" s="68"/>
      <c r="FZB78" s="68"/>
      <c r="FZC78" s="69"/>
      <c r="FZD78" s="70"/>
      <c r="FZE78" s="71"/>
      <c r="FZF78" s="68"/>
      <c r="FZG78" s="68"/>
      <c r="FZH78" s="68"/>
      <c r="FZI78" s="68"/>
      <c r="FZJ78" s="68"/>
      <c r="FZK78" s="69"/>
      <c r="FZL78" s="70"/>
      <c r="FZM78" s="71"/>
      <c r="FZN78" s="68"/>
      <c r="FZO78" s="68"/>
      <c r="FZP78" s="68"/>
      <c r="FZQ78" s="68"/>
      <c r="FZR78" s="68"/>
      <c r="FZS78" s="69"/>
      <c r="FZT78" s="70"/>
      <c r="FZU78" s="71"/>
      <c r="FZV78" s="68"/>
      <c r="FZW78" s="68"/>
      <c r="FZX78" s="68"/>
      <c r="FZY78" s="68"/>
      <c r="FZZ78" s="68"/>
      <c r="GAA78" s="69"/>
      <c r="GAB78" s="70"/>
      <c r="GAC78" s="71"/>
      <c r="GAD78" s="68"/>
      <c r="GAE78" s="68"/>
      <c r="GAF78" s="68"/>
      <c r="GAG78" s="68"/>
      <c r="GAH78" s="68"/>
      <c r="GAI78" s="69"/>
      <c r="GAJ78" s="70"/>
      <c r="GAK78" s="71"/>
      <c r="GAL78" s="68"/>
      <c r="GAM78" s="68"/>
      <c r="GAN78" s="68"/>
      <c r="GAO78" s="68"/>
      <c r="GAP78" s="68"/>
      <c r="GAQ78" s="69"/>
      <c r="GAR78" s="70"/>
      <c r="GAS78" s="71"/>
      <c r="GAT78" s="68"/>
      <c r="GAU78" s="68"/>
      <c r="GAV78" s="68"/>
      <c r="GAW78" s="68"/>
      <c r="GAX78" s="68"/>
      <c r="GAY78" s="69"/>
      <c r="GAZ78" s="70"/>
      <c r="GBA78" s="71"/>
      <c r="GBB78" s="68"/>
      <c r="GBC78" s="68"/>
      <c r="GBD78" s="68"/>
      <c r="GBE78" s="68"/>
      <c r="GBF78" s="68"/>
      <c r="GBG78" s="69"/>
      <c r="GBH78" s="70"/>
      <c r="GBI78" s="71"/>
      <c r="GBJ78" s="68"/>
      <c r="GBK78" s="68"/>
      <c r="GBL78" s="68"/>
      <c r="GBM78" s="68"/>
      <c r="GBN78" s="68"/>
      <c r="GBO78" s="69"/>
      <c r="GBP78" s="70"/>
      <c r="GBQ78" s="71"/>
      <c r="GBR78" s="68"/>
      <c r="GBS78" s="68"/>
      <c r="GBT78" s="68"/>
      <c r="GBU78" s="68"/>
      <c r="GBV78" s="68"/>
      <c r="GBW78" s="69"/>
      <c r="GBX78" s="70"/>
      <c r="GBY78" s="71"/>
      <c r="GBZ78" s="68"/>
      <c r="GCA78" s="68"/>
      <c r="GCB78" s="68"/>
      <c r="GCC78" s="68"/>
      <c r="GCD78" s="68"/>
      <c r="GCE78" s="69"/>
      <c r="GCF78" s="70"/>
      <c r="GCG78" s="71"/>
      <c r="GCH78" s="68"/>
      <c r="GCI78" s="68"/>
      <c r="GCJ78" s="68"/>
      <c r="GCK78" s="68"/>
      <c r="GCL78" s="68"/>
      <c r="GCM78" s="69"/>
      <c r="GCN78" s="70"/>
      <c r="GCO78" s="71"/>
      <c r="GCP78" s="68"/>
      <c r="GCQ78" s="68"/>
      <c r="GCR78" s="68"/>
      <c r="GCS78" s="68"/>
      <c r="GCT78" s="68"/>
      <c r="GCU78" s="69"/>
      <c r="GCV78" s="70"/>
      <c r="GCW78" s="71"/>
      <c r="GCX78" s="68"/>
      <c r="GCY78" s="68"/>
      <c r="GCZ78" s="68"/>
      <c r="GDA78" s="68"/>
      <c r="GDB78" s="68"/>
      <c r="GDC78" s="69"/>
      <c r="GDD78" s="70"/>
      <c r="GDE78" s="71"/>
      <c r="GDF78" s="68"/>
      <c r="GDG78" s="68"/>
      <c r="GDH78" s="68"/>
      <c r="GDI78" s="68"/>
      <c r="GDJ78" s="68"/>
      <c r="GDK78" s="69"/>
      <c r="GDL78" s="70"/>
      <c r="GDM78" s="71"/>
      <c r="GDN78" s="68"/>
      <c r="GDO78" s="68"/>
      <c r="GDP78" s="68"/>
      <c r="GDQ78" s="68"/>
      <c r="GDR78" s="68"/>
      <c r="GDS78" s="69"/>
      <c r="GDT78" s="70"/>
      <c r="GDU78" s="71"/>
      <c r="GDV78" s="68"/>
      <c r="GDW78" s="68"/>
      <c r="GDX78" s="68"/>
      <c r="GDY78" s="68"/>
      <c r="GDZ78" s="68"/>
      <c r="GEA78" s="69"/>
      <c r="GEB78" s="70"/>
      <c r="GEC78" s="71"/>
      <c r="GED78" s="68"/>
      <c r="GEE78" s="68"/>
      <c r="GEF78" s="68"/>
      <c r="GEG78" s="68"/>
      <c r="GEH78" s="68"/>
      <c r="GEI78" s="69"/>
      <c r="GEJ78" s="70"/>
      <c r="GEK78" s="71"/>
      <c r="GEL78" s="68"/>
      <c r="GEM78" s="68"/>
      <c r="GEN78" s="68"/>
      <c r="GEO78" s="68"/>
      <c r="GEP78" s="68"/>
      <c r="GEQ78" s="69"/>
      <c r="GER78" s="70"/>
      <c r="GES78" s="71"/>
      <c r="GET78" s="68"/>
      <c r="GEU78" s="68"/>
      <c r="GEV78" s="68"/>
      <c r="GEW78" s="68"/>
      <c r="GEX78" s="68"/>
      <c r="GEY78" s="69"/>
      <c r="GEZ78" s="70"/>
      <c r="GFA78" s="71"/>
      <c r="GFB78" s="68"/>
      <c r="GFC78" s="68"/>
      <c r="GFD78" s="68"/>
      <c r="GFE78" s="68"/>
      <c r="GFF78" s="68"/>
      <c r="GFG78" s="69"/>
      <c r="GFH78" s="70"/>
      <c r="GFI78" s="71"/>
      <c r="GFJ78" s="68"/>
      <c r="GFK78" s="68"/>
      <c r="GFL78" s="68"/>
      <c r="GFM78" s="68"/>
      <c r="GFN78" s="68"/>
      <c r="GFO78" s="69"/>
      <c r="GFP78" s="70"/>
      <c r="GFQ78" s="71"/>
      <c r="GFR78" s="68"/>
      <c r="GFS78" s="68"/>
      <c r="GFT78" s="68"/>
      <c r="GFU78" s="68"/>
      <c r="GFV78" s="68"/>
      <c r="GFW78" s="69"/>
      <c r="GFX78" s="70"/>
      <c r="GFY78" s="71"/>
      <c r="GFZ78" s="68"/>
      <c r="GGA78" s="68"/>
      <c r="GGB78" s="68"/>
      <c r="GGC78" s="68"/>
      <c r="GGD78" s="68"/>
      <c r="GGE78" s="69"/>
      <c r="GGF78" s="70"/>
      <c r="GGG78" s="71"/>
      <c r="GGH78" s="68"/>
      <c r="GGI78" s="68"/>
      <c r="GGJ78" s="68"/>
      <c r="GGK78" s="68"/>
      <c r="GGL78" s="68"/>
      <c r="GGM78" s="69"/>
      <c r="GGN78" s="70"/>
      <c r="GGO78" s="71"/>
      <c r="GGP78" s="68"/>
      <c r="GGQ78" s="68"/>
      <c r="GGR78" s="68"/>
      <c r="GGS78" s="68"/>
      <c r="GGT78" s="68"/>
      <c r="GGU78" s="69"/>
      <c r="GGV78" s="70"/>
      <c r="GGW78" s="71"/>
      <c r="GGX78" s="68"/>
      <c r="GGY78" s="68"/>
      <c r="GGZ78" s="68"/>
      <c r="GHA78" s="68"/>
      <c r="GHB78" s="68"/>
      <c r="GHC78" s="69"/>
      <c r="GHD78" s="70"/>
      <c r="GHE78" s="71"/>
      <c r="GHF78" s="68"/>
      <c r="GHG78" s="68"/>
      <c r="GHH78" s="68"/>
      <c r="GHI78" s="68"/>
      <c r="GHJ78" s="68"/>
      <c r="GHK78" s="69"/>
      <c r="GHL78" s="70"/>
      <c r="GHM78" s="71"/>
      <c r="GHN78" s="68"/>
      <c r="GHO78" s="68"/>
      <c r="GHP78" s="68"/>
      <c r="GHQ78" s="68"/>
      <c r="GHR78" s="68"/>
      <c r="GHS78" s="69"/>
      <c r="GHT78" s="70"/>
      <c r="GHU78" s="71"/>
      <c r="GHV78" s="68"/>
      <c r="GHW78" s="68"/>
      <c r="GHX78" s="68"/>
      <c r="GHY78" s="68"/>
      <c r="GHZ78" s="68"/>
      <c r="GIA78" s="69"/>
      <c r="GIB78" s="70"/>
      <c r="GIC78" s="71"/>
      <c r="GID78" s="68"/>
      <c r="GIE78" s="68"/>
      <c r="GIF78" s="68"/>
      <c r="GIG78" s="68"/>
      <c r="GIH78" s="68"/>
      <c r="GII78" s="69"/>
      <c r="GIJ78" s="70"/>
      <c r="GIK78" s="71"/>
      <c r="GIL78" s="68"/>
      <c r="GIM78" s="68"/>
      <c r="GIN78" s="68"/>
      <c r="GIO78" s="68"/>
      <c r="GIP78" s="68"/>
      <c r="GIQ78" s="69"/>
      <c r="GIR78" s="70"/>
      <c r="GIS78" s="71"/>
      <c r="GIT78" s="68"/>
      <c r="GIU78" s="68"/>
      <c r="GIV78" s="68"/>
      <c r="GIW78" s="68"/>
      <c r="GIX78" s="68"/>
      <c r="GIY78" s="69"/>
      <c r="GIZ78" s="70"/>
      <c r="GJA78" s="71"/>
      <c r="GJB78" s="68"/>
      <c r="GJC78" s="68"/>
      <c r="GJD78" s="68"/>
      <c r="GJE78" s="68"/>
      <c r="GJF78" s="68"/>
      <c r="GJG78" s="69"/>
      <c r="GJH78" s="70"/>
      <c r="GJI78" s="71"/>
      <c r="GJJ78" s="68"/>
      <c r="GJK78" s="68"/>
      <c r="GJL78" s="68"/>
      <c r="GJM78" s="68"/>
      <c r="GJN78" s="68"/>
      <c r="GJO78" s="69"/>
      <c r="GJP78" s="70"/>
      <c r="GJQ78" s="71"/>
      <c r="GJR78" s="68"/>
      <c r="GJS78" s="68"/>
      <c r="GJT78" s="68"/>
      <c r="GJU78" s="68"/>
      <c r="GJV78" s="68"/>
      <c r="GJW78" s="69"/>
      <c r="GJX78" s="70"/>
      <c r="GJY78" s="71"/>
      <c r="GJZ78" s="68"/>
      <c r="GKA78" s="68"/>
      <c r="GKB78" s="68"/>
      <c r="GKC78" s="68"/>
      <c r="GKD78" s="68"/>
      <c r="GKE78" s="69"/>
      <c r="GKF78" s="70"/>
      <c r="GKG78" s="71"/>
      <c r="GKH78" s="68"/>
      <c r="GKI78" s="68"/>
      <c r="GKJ78" s="68"/>
      <c r="GKK78" s="68"/>
      <c r="GKL78" s="68"/>
      <c r="GKM78" s="69"/>
      <c r="GKN78" s="70"/>
      <c r="GKO78" s="71"/>
      <c r="GKP78" s="68"/>
      <c r="GKQ78" s="68"/>
      <c r="GKR78" s="68"/>
      <c r="GKS78" s="68"/>
      <c r="GKT78" s="68"/>
      <c r="GKU78" s="69"/>
      <c r="GKV78" s="70"/>
      <c r="GKW78" s="71"/>
      <c r="GKX78" s="68"/>
      <c r="GKY78" s="68"/>
      <c r="GKZ78" s="68"/>
      <c r="GLA78" s="68"/>
      <c r="GLB78" s="68"/>
      <c r="GLC78" s="69"/>
      <c r="GLD78" s="70"/>
      <c r="GLE78" s="71"/>
      <c r="GLF78" s="68"/>
      <c r="GLG78" s="68"/>
      <c r="GLH78" s="68"/>
      <c r="GLI78" s="68"/>
      <c r="GLJ78" s="68"/>
      <c r="GLK78" s="69"/>
      <c r="GLL78" s="70"/>
      <c r="GLM78" s="71"/>
      <c r="GLN78" s="68"/>
      <c r="GLO78" s="68"/>
      <c r="GLP78" s="68"/>
      <c r="GLQ78" s="68"/>
      <c r="GLR78" s="68"/>
      <c r="GLS78" s="69"/>
      <c r="GLT78" s="70"/>
      <c r="GLU78" s="71"/>
      <c r="GLV78" s="68"/>
      <c r="GLW78" s="68"/>
      <c r="GLX78" s="68"/>
      <c r="GLY78" s="68"/>
      <c r="GLZ78" s="68"/>
      <c r="GMA78" s="69"/>
      <c r="GMB78" s="70"/>
      <c r="GMC78" s="71"/>
      <c r="GMD78" s="68"/>
      <c r="GME78" s="68"/>
      <c r="GMF78" s="68"/>
      <c r="GMG78" s="68"/>
      <c r="GMH78" s="68"/>
      <c r="GMI78" s="69"/>
      <c r="GMJ78" s="70"/>
      <c r="GMK78" s="71"/>
      <c r="GML78" s="68"/>
      <c r="GMM78" s="68"/>
      <c r="GMN78" s="68"/>
      <c r="GMO78" s="68"/>
      <c r="GMP78" s="68"/>
      <c r="GMQ78" s="69"/>
      <c r="GMR78" s="70"/>
      <c r="GMS78" s="71"/>
      <c r="GMT78" s="68"/>
      <c r="GMU78" s="68"/>
      <c r="GMV78" s="68"/>
      <c r="GMW78" s="68"/>
      <c r="GMX78" s="68"/>
      <c r="GMY78" s="69"/>
      <c r="GMZ78" s="70"/>
      <c r="GNA78" s="71"/>
      <c r="GNB78" s="68"/>
      <c r="GNC78" s="68"/>
      <c r="GND78" s="68"/>
      <c r="GNE78" s="68"/>
      <c r="GNF78" s="68"/>
      <c r="GNG78" s="69"/>
      <c r="GNH78" s="70"/>
      <c r="GNI78" s="71"/>
      <c r="GNJ78" s="68"/>
      <c r="GNK78" s="68"/>
      <c r="GNL78" s="68"/>
      <c r="GNM78" s="68"/>
      <c r="GNN78" s="68"/>
      <c r="GNO78" s="69"/>
      <c r="GNP78" s="70"/>
      <c r="GNQ78" s="71"/>
      <c r="GNR78" s="68"/>
      <c r="GNS78" s="68"/>
      <c r="GNT78" s="68"/>
      <c r="GNU78" s="68"/>
      <c r="GNV78" s="68"/>
      <c r="GNW78" s="69"/>
      <c r="GNX78" s="70"/>
      <c r="GNY78" s="71"/>
      <c r="GNZ78" s="68"/>
      <c r="GOA78" s="68"/>
      <c r="GOB78" s="68"/>
      <c r="GOC78" s="68"/>
      <c r="GOD78" s="68"/>
      <c r="GOE78" s="69"/>
      <c r="GOF78" s="70"/>
      <c r="GOG78" s="71"/>
      <c r="GOH78" s="68"/>
      <c r="GOI78" s="68"/>
      <c r="GOJ78" s="68"/>
      <c r="GOK78" s="68"/>
      <c r="GOL78" s="68"/>
      <c r="GOM78" s="69"/>
      <c r="GON78" s="70"/>
      <c r="GOO78" s="71"/>
      <c r="GOP78" s="68"/>
      <c r="GOQ78" s="68"/>
      <c r="GOR78" s="68"/>
      <c r="GOS78" s="68"/>
      <c r="GOT78" s="68"/>
      <c r="GOU78" s="69"/>
      <c r="GOV78" s="70"/>
      <c r="GOW78" s="71"/>
      <c r="GOX78" s="68"/>
      <c r="GOY78" s="68"/>
      <c r="GOZ78" s="68"/>
      <c r="GPA78" s="68"/>
      <c r="GPB78" s="68"/>
      <c r="GPC78" s="69"/>
      <c r="GPD78" s="70"/>
      <c r="GPE78" s="71"/>
      <c r="GPF78" s="68"/>
      <c r="GPG78" s="68"/>
      <c r="GPH78" s="68"/>
      <c r="GPI78" s="68"/>
      <c r="GPJ78" s="68"/>
      <c r="GPK78" s="69"/>
      <c r="GPL78" s="70"/>
      <c r="GPM78" s="71"/>
      <c r="GPN78" s="68"/>
      <c r="GPO78" s="68"/>
      <c r="GPP78" s="68"/>
      <c r="GPQ78" s="68"/>
      <c r="GPR78" s="68"/>
      <c r="GPS78" s="69"/>
      <c r="GPT78" s="70"/>
      <c r="GPU78" s="71"/>
      <c r="GPV78" s="68"/>
      <c r="GPW78" s="68"/>
      <c r="GPX78" s="68"/>
      <c r="GPY78" s="68"/>
      <c r="GPZ78" s="68"/>
      <c r="GQA78" s="69"/>
      <c r="GQB78" s="70"/>
      <c r="GQC78" s="71"/>
      <c r="GQD78" s="68"/>
      <c r="GQE78" s="68"/>
      <c r="GQF78" s="68"/>
      <c r="GQG78" s="68"/>
      <c r="GQH78" s="68"/>
      <c r="GQI78" s="69"/>
      <c r="GQJ78" s="70"/>
      <c r="GQK78" s="71"/>
      <c r="GQL78" s="68"/>
      <c r="GQM78" s="68"/>
      <c r="GQN78" s="68"/>
      <c r="GQO78" s="68"/>
      <c r="GQP78" s="68"/>
      <c r="GQQ78" s="69"/>
      <c r="GQR78" s="70"/>
      <c r="GQS78" s="71"/>
      <c r="GQT78" s="68"/>
      <c r="GQU78" s="68"/>
      <c r="GQV78" s="68"/>
      <c r="GQW78" s="68"/>
      <c r="GQX78" s="68"/>
      <c r="GQY78" s="69"/>
      <c r="GQZ78" s="70"/>
      <c r="GRA78" s="71"/>
      <c r="GRB78" s="68"/>
      <c r="GRC78" s="68"/>
      <c r="GRD78" s="68"/>
      <c r="GRE78" s="68"/>
      <c r="GRF78" s="68"/>
      <c r="GRG78" s="69"/>
      <c r="GRH78" s="70"/>
      <c r="GRI78" s="71"/>
      <c r="GRJ78" s="68"/>
      <c r="GRK78" s="68"/>
      <c r="GRL78" s="68"/>
      <c r="GRM78" s="68"/>
      <c r="GRN78" s="68"/>
      <c r="GRO78" s="69"/>
      <c r="GRP78" s="70"/>
      <c r="GRQ78" s="71"/>
      <c r="GRR78" s="68"/>
      <c r="GRS78" s="68"/>
      <c r="GRT78" s="68"/>
      <c r="GRU78" s="68"/>
      <c r="GRV78" s="68"/>
      <c r="GRW78" s="69"/>
      <c r="GRX78" s="70"/>
      <c r="GRY78" s="71"/>
      <c r="GRZ78" s="68"/>
      <c r="GSA78" s="68"/>
      <c r="GSB78" s="68"/>
      <c r="GSC78" s="68"/>
      <c r="GSD78" s="68"/>
      <c r="GSE78" s="69"/>
      <c r="GSF78" s="70"/>
      <c r="GSG78" s="71"/>
      <c r="GSH78" s="68"/>
      <c r="GSI78" s="68"/>
      <c r="GSJ78" s="68"/>
      <c r="GSK78" s="68"/>
      <c r="GSL78" s="68"/>
      <c r="GSM78" s="69"/>
      <c r="GSN78" s="70"/>
      <c r="GSO78" s="71"/>
      <c r="GSP78" s="68"/>
      <c r="GSQ78" s="68"/>
      <c r="GSR78" s="68"/>
      <c r="GSS78" s="68"/>
      <c r="GST78" s="68"/>
      <c r="GSU78" s="69"/>
      <c r="GSV78" s="70"/>
      <c r="GSW78" s="71"/>
      <c r="GSX78" s="68"/>
      <c r="GSY78" s="68"/>
      <c r="GSZ78" s="68"/>
      <c r="GTA78" s="68"/>
      <c r="GTB78" s="68"/>
      <c r="GTC78" s="69"/>
      <c r="GTD78" s="70"/>
      <c r="GTE78" s="71"/>
      <c r="GTF78" s="68"/>
      <c r="GTG78" s="68"/>
      <c r="GTH78" s="68"/>
      <c r="GTI78" s="68"/>
      <c r="GTJ78" s="68"/>
      <c r="GTK78" s="69"/>
      <c r="GTL78" s="70"/>
      <c r="GTM78" s="71"/>
      <c r="GTN78" s="68"/>
      <c r="GTO78" s="68"/>
      <c r="GTP78" s="68"/>
      <c r="GTQ78" s="68"/>
      <c r="GTR78" s="68"/>
      <c r="GTS78" s="69"/>
      <c r="GTT78" s="70"/>
      <c r="GTU78" s="71"/>
      <c r="GTV78" s="68"/>
      <c r="GTW78" s="68"/>
      <c r="GTX78" s="68"/>
      <c r="GTY78" s="68"/>
      <c r="GTZ78" s="68"/>
      <c r="GUA78" s="69"/>
      <c r="GUB78" s="70"/>
      <c r="GUC78" s="71"/>
      <c r="GUD78" s="68"/>
      <c r="GUE78" s="68"/>
      <c r="GUF78" s="68"/>
      <c r="GUG78" s="68"/>
      <c r="GUH78" s="68"/>
      <c r="GUI78" s="69"/>
      <c r="GUJ78" s="70"/>
      <c r="GUK78" s="71"/>
      <c r="GUL78" s="68"/>
      <c r="GUM78" s="68"/>
      <c r="GUN78" s="68"/>
      <c r="GUO78" s="68"/>
      <c r="GUP78" s="68"/>
      <c r="GUQ78" s="69"/>
      <c r="GUR78" s="70"/>
      <c r="GUS78" s="71"/>
      <c r="GUT78" s="68"/>
      <c r="GUU78" s="68"/>
      <c r="GUV78" s="68"/>
      <c r="GUW78" s="68"/>
      <c r="GUX78" s="68"/>
      <c r="GUY78" s="69"/>
      <c r="GUZ78" s="70"/>
      <c r="GVA78" s="71"/>
      <c r="GVB78" s="68"/>
      <c r="GVC78" s="68"/>
      <c r="GVD78" s="68"/>
      <c r="GVE78" s="68"/>
      <c r="GVF78" s="68"/>
      <c r="GVG78" s="69"/>
      <c r="GVH78" s="70"/>
      <c r="GVI78" s="71"/>
      <c r="GVJ78" s="68"/>
      <c r="GVK78" s="68"/>
      <c r="GVL78" s="68"/>
      <c r="GVM78" s="68"/>
      <c r="GVN78" s="68"/>
      <c r="GVO78" s="69"/>
      <c r="GVP78" s="70"/>
      <c r="GVQ78" s="71"/>
      <c r="GVR78" s="68"/>
      <c r="GVS78" s="68"/>
      <c r="GVT78" s="68"/>
      <c r="GVU78" s="68"/>
      <c r="GVV78" s="68"/>
      <c r="GVW78" s="69"/>
      <c r="GVX78" s="70"/>
      <c r="GVY78" s="71"/>
      <c r="GVZ78" s="68"/>
      <c r="GWA78" s="68"/>
      <c r="GWB78" s="68"/>
      <c r="GWC78" s="68"/>
      <c r="GWD78" s="68"/>
      <c r="GWE78" s="69"/>
      <c r="GWF78" s="70"/>
      <c r="GWG78" s="71"/>
      <c r="GWH78" s="68"/>
      <c r="GWI78" s="68"/>
      <c r="GWJ78" s="68"/>
      <c r="GWK78" s="68"/>
      <c r="GWL78" s="68"/>
      <c r="GWM78" s="69"/>
      <c r="GWN78" s="70"/>
      <c r="GWO78" s="71"/>
      <c r="GWP78" s="68"/>
      <c r="GWQ78" s="68"/>
      <c r="GWR78" s="68"/>
      <c r="GWS78" s="68"/>
      <c r="GWT78" s="68"/>
      <c r="GWU78" s="69"/>
      <c r="GWV78" s="70"/>
      <c r="GWW78" s="71"/>
      <c r="GWX78" s="68"/>
      <c r="GWY78" s="68"/>
      <c r="GWZ78" s="68"/>
      <c r="GXA78" s="68"/>
      <c r="GXB78" s="68"/>
      <c r="GXC78" s="69"/>
      <c r="GXD78" s="70"/>
      <c r="GXE78" s="71"/>
      <c r="GXF78" s="68"/>
      <c r="GXG78" s="68"/>
      <c r="GXH78" s="68"/>
      <c r="GXI78" s="68"/>
      <c r="GXJ78" s="68"/>
      <c r="GXK78" s="69"/>
      <c r="GXL78" s="70"/>
      <c r="GXM78" s="71"/>
      <c r="GXN78" s="68"/>
      <c r="GXO78" s="68"/>
      <c r="GXP78" s="68"/>
      <c r="GXQ78" s="68"/>
      <c r="GXR78" s="68"/>
      <c r="GXS78" s="69"/>
      <c r="GXT78" s="70"/>
      <c r="GXU78" s="71"/>
      <c r="GXV78" s="68"/>
      <c r="GXW78" s="68"/>
      <c r="GXX78" s="68"/>
      <c r="GXY78" s="68"/>
      <c r="GXZ78" s="68"/>
      <c r="GYA78" s="69"/>
      <c r="GYB78" s="70"/>
      <c r="GYC78" s="71"/>
      <c r="GYD78" s="68"/>
      <c r="GYE78" s="68"/>
      <c r="GYF78" s="68"/>
      <c r="GYG78" s="68"/>
      <c r="GYH78" s="68"/>
      <c r="GYI78" s="69"/>
      <c r="GYJ78" s="70"/>
      <c r="GYK78" s="71"/>
      <c r="GYL78" s="68"/>
      <c r="GYM78" s="68"/>
      <c r="GYN78" s="68"/>
      <c r="GYO78" s="68"/>
      <c r="GYP78" s="68"/>
      <c r="GYQ78" s="69"/>
      <c r="GYR78" s="70"/>
      <c r="GYS78" s="71"/>
      <c r="GYT78" s="68"/>
      <c r="GYU78" s="68"/>
      <c r="GYV78" s="68"/>
      <c r="GYW78" s="68"/>
      <c r="GYX78" s="68"/>
      <c r="GYY78" s="69"/>
      <c r="GYZ78" s="70"/>
      <c r="GZA78" s="71"/>
      <c r="GZB78" s="68"/>
      <c r="GZC78" s="68"/>
      <c r="GZD78" s="68"/>
      <c r="GZE78" s="68"/>
      <c r="GZF78" s="68"/>
      <c r="GZG78" s="69"/>
      <c r="GZH78" s="70"/>
      <c r="GZI78" s="71"/>
      <c r="GZJ78" s="68"/>
      <c r="GZK78" s="68"/>
      <c r="GZL78" s="68"/>
      <c r="GZM78" s="68"/>
      <c r="GZN78" s="68"/>
      <c r="GZO78" s="69"/>
      <c r="GZP78" s="70"/>
      <c r="GZQ78" s="71"/>
      <c r="GZR78" s="68"/>
      <c r="GZS78" s="68"/>
      <c r="GZT78" s="68"/>
      <c r="GZU78" s="68"/>
      <c r="GZV78" s="68"/>
      <c r="GZW78" s="69"/>
      <c r="GZX78" s="70"/>
      <c r="GZY78" s="71"/>
      <c r="GZZ78" s="68"/>
      <c r="HAA78" s="68"/>
      <c r="HAB78" s="68"/>
      <c r="HAC78" s="68"/>
      <c r="HAD78" s="68"/>
      <c r="HAE78" s="69"/>
      <c r="HAF78" s="70"/>
      <c r="HAG78" s="71"/>
      <c r="HAH78" s="68"/>
      <c r="HAI78" s="68"/>
      <c r="HAJ78" s="68"/>
      <c r="HAK78" s="68"/>
      <c r="HAL78" s="68"/>
      <c r="HAM78" s="69"/>
      <c r="HAN78" s="70"/>
      <c r="HAO78" s="71"/>
      <c r="HAP78" s="68"/>
      <c r="HAQ78" s="68"/>
      <c r="HAR78" s="68"/>
      <c r="HAS78" s="68"/>
      <c r="HAT78" s="68"/>
      <c r="HAU78" s="69"/>
      <c r="HAV78" s="70"/>
      <c r="HAW78" s="71"/>
      <c r="HAX78" s="68"/>
      <c r="HAY78" s="68"/>
      <c r="HAZ78" s="68"/>
      <c r="HBA78" s="68"/>
      <c r="HBB78" s="68"/>
      <c r="HBC78" s="69"/>
      <c r="HBD78" s="70"/>
      <c r="HBE78" s="71"/>
      <c r="HBF78" s="68"/>
      <c r="HBG78" s="68"/>
      <c r="HBH78" s="68"/>
      <c r="HBI78" s="68"/>
      <c r="HBJ78" s="68"/>
      <c r="HBK78" s="69"/>
      <c r="HBL78" s="70"/>
      <c r="HBM78" s="71"/>
      <c r="HBN78" s="68"/>
      <c r="HBO78" s="68"/>
      <c r="HBP78" s="68"/>
      <c r="HBQ78" s="68"/>
      <c r="HBR78" s="68"/>
      <c r="HBS78" s="69"/>
      <c r="HBT78" s="70"/>
      <c r="HBU78" s="71"/>
      <c r="HBV78" s="68"/>
      <c r="HBW78" s="68"/>
      <c r="HBX78" s="68"/>
      <c r="HBY78" s="68"/>
      <c r="HBZ78" s="68"/>
      <c r="HCA78" s="69"/>
      <c r="HCB78" s="70"/>
      <c r="HCC78" s="71"/>
      <c r="HCD78" s="68"/>
      <c r="HCE78" s="68"/>
      <c r="HCF78" s="68"/>
      <c r="HCG78" s="68"/>
      <c r="HCH78" s="68"/>
      <c r="HCI78" s="69"/>
      <c r="HCJ78" s="70"/>
      <c r="HCK78" s="71"/>
      <c r="HCL78" s="68"/>
      <c r="HCM78" s="68"/>
      <c r="HCN78" s="68"/>
      <c r="HCO78" s="68"/>
      <c r="HCP78" s="68"/>
      <c r="HCQ78" s="69"/>
      <c r="HCR78" s="70"/>
      <c r="HCS78" s="71"/>
      <c r="HCT78" s="68"/>
      <c r="HCU78" s="68"/>
      <c r="HCV78" s="68"/>
      <c r="HCW78" s="68"/>
      <c r="HCX78" s="68"/>
      <c r="HCY78" s="69"/>
      <c r="HCZ78" s="70"/>
      <c r="HDA78" s="71"/>
      <c r="HDB78" s="68"/>
      <c r="HDC78" s="68"/>
      <c r="HDD78" s="68"/>
      <c r="HDE78" s="68"/>
      <c r="HDF78" s="68"/>
      <c r="HDG78" s="69"/>
      <c r="HDH78" s="70"/>
      <c r="HDI78" s="71"/>
      <c r="HDJ78" s="68"/>
      <c r="HDK78" s="68"/>
      <c r="HDL78" s="68"/>
      <c r="HDM78" s="68"/>
      <c r="HDN78" s="68"/>
      <c r="HDO78" s="69"/>
      <c r="HDP78" s="70"/>
      <c r="HDQ78" s="71"/>
      <c r="HDR78" s="68"/>
      <c r="HDS78" s="68"/>
      <c r="HDT78" s="68"/>
      <c r="HDU78" s="68"/>
      <c r="HDV78" s="68"/>
      <c r="HDW78" s="69"/>
      <c r="HDX78" s="70"/>
      <c r="HDY78" s="71"/>
      <c r="HDZ78" s="68"/>
      <c r="HEA78" s="68"/>
      <c r="HEB78" s="68"/>
      <c r="HEC78" s="68"/>
      <c r="HED78" s="68"/>
      <c r="HEE78" s="69"/>
      <c r="HEF78" s="70"/>
      <c r="HEG78" s="71"/>
      <c r="HEH78" s="68"/>
      <c r="HEI78" s="68"/>
      <c r="HEJ78" s="68"/>
      <c r="HEK78" s="68"/>
      <c r="HEL78" s="68"/>
      <c r="HEM78" s="69"/>
      <c r="HEN78" s="70"/>
      <c r="HEO78" s="71"/>
      <c r="HEP78" s="68"/>
      <c r="HEQ78" s="68"/>
      <c r="HER78" s="68"/>
      <c r="HES78" s="68"/>
      <c r="HET78" s="68"/>
      <c r="HEU78" s="69"/>
      <c r="HEV78" s="70"/>
      <c r="HEW78" s="71"/>
      <c r="HEX78" s="68"/>
      <c r="HEY78" s="68"/>
      <c r="HEZ78" s="68"/>
      <c r="HFA78" s="68"/>
      <c r="HFB78" s="68"/>
      <c r="HFC78" s="69"/>
      <c r="HFD78" s="70"/>
      <c r="HFE78" s="71"/>
      <c r="HFF78" s="68"/>
      <c r="HFG78" s="68"/>
      <c r="HFH78" s="68"/>
      <c r="HFI78" s="68"/>
      <c r="HFJ78" s="68"/>
      <c r="HFK78" s="69"/>
      <c r="HFL78" s="70"/>
      <c r="HFM78" s="71"/>
      <c r="HFN78" s="68"/>
      <c r="HFO78" s="68"/>
      <c r="HFP78" s="68"/>
      <c r="HFQ78" s="68"/>
      <c r="HFR78" s="68"/>
      <c r="HFS78" s="69"/>
      <c r="HFT78" s="70"/>
      <c r="HFU78" s="71"/>
      <c r="HFV78" s="68"/>
      <c r="HFW78" s="68"/>
      <c r="HFX78" s="68"/>
      <c r="HFY78" s="68"/>
      <c r="HFZ78" s="68"/>
      <c r="HGA78" s="69"/>
      <c r="HGB78" s="70"/>
      <c r="HGC78" s="71"/>
      <c r="HGD78" s="68"/>
      <c r="HGE78" s="68"/>
      <c r="HGF78" s="68"/>
      <c r="HGG78" s="68"/>
      <c r="HGH78" s="68"/>
      <c r="HGI78" s="69"/>
      <c r="HGJ78" s="70"/>
      <c r="HGK78" s="71"/>
      <c r="HGL78" s="68"/>
      <c r="HGM78" s="68"/>
      <c r="HGN78" s="68"/>
      <c r="HGO78" s="68"/>
      <c r="HGP78" s="68"/>
      <c r="HGQ78" s="69"/>
      <c r="HGR78" s="70"/>
      <c r="HGS78" s="71"/>
      <c r="HGT78" s="68"/>
      <c r="HGU78" s="68"/>
      <c r="HGV78" s="68"/>
      <c r="HGW78" s="68"/>
      <c r="HGX78" s="68"/>
      <c r="HGY78" s="69"/>
      <c r="HGZ78" s="70"/>
      <c r="HHA78" s="71"/>
      <c r="HHB78" s="68"/>
      <c r="HHC78" s="68"/>
      <c r="HHD78" s="68"/>
      <c r="HHE78" s="68"/>
      <c r="HHF78" s="68"/>
      <c r="HHG78" s="69"/>
      <c r="HHH78" s="70"/>
      <c r="HHI78" s="71"/>
      <c r="HHJ78" s="68"/>
      <c r="HHK78" s="68"/>
      <c r="HHL78" s="68"/>
      <c r="HHM78" s="68"/>
      <c r="HHN78" s="68"/>
      <c r="HHO78" s="69"/>
      <c r="HHP78" s="70"/>
      <c r="HHQ78" s="71"/>
      <c r="HHR78" s="68"/>
      <c r="HHS78" s="68"/>
      <c r="HHT78" s="68"/>
      <c r="HHU78" s="68"/>
      <c r="HHV78" s="68"/>
      <c r="HHW78" s="69"/>
      <c r="HHX78" s="70"/>
      <c r="HHY78" s="71"/>
      <c r="HHZ78" s="68"/>
      <c r="HIA78" s="68"/>
      <c r="HIB78" s="68"/>
      <c r="HIC78" s="68"/>
      <c r="HID78" s="68"/>
      <c r="HIE78" s="69"/>
      <c r="HIF78" s="70"/>
      <c r="HIG78" s="71"/>
      <c r="HIH78" s="68"/>
      <c r="HII78" s="68"/>
      <c r="HIJ78" s="68"/>
      <c r="HIK78" s="68"/>
      <c r="HIL78" s="68"/>
      <c r="HIM78" s="69"/>
      <c r="HIN78" s="70"/>
      <c r="HIO78" s="71"/>
      <c r="HIP78" s="68"/>
      <c r="HIQ78" s="68"/>
      <c r="HIR78" s="68"/>
      <c r="HIS78" s="68"/>
      <c r="HIT78" s="68"/>
      <c r="HIU78" s="69"/>
      <c r="HIV78" s="70"/>
      <c r="HIW78" s="71"/>
      <c r="HIX78" s="68"/>
      <c r="HIY78" s="68"/>
      <c r="HIZ78" s="68"/>
      <c r="HJA78" s="68"/>
      <c r="HJB78" s="68"/>
      <c r="HJC78" s="69"/>
      <c r="HJD78" s="70"/>
      <c r="HJE78" s="71"/>
      <c r="HJF78" s="68"/>
      <c r="HJG78" s="68"/>
      <c r="HJH78" s="68"/>
      <c r="HJI78" s="68"/>
      <c r="HJJ78" s="68"/>
      <c r="HJK78" s="69"/>
      <c r="HJL78" s="70"/>
      <c r="HJM78" s="71"/>
      <c r="HJN78" s="68"/>
      <c r="HJO78" s="68"/>
      <c r="HJP78" s="68"/>
      <c r="HJQ78" s="68"/>
      <c r="HJR78" s="68"/>
      <c r="HJS78" s="69"/>
      <c r="HJT78" s="70"/>
      <c r="HJU78" s="71"/>
      <c r="HJV78" s="68"/>
      <c r="HJW78" s="68"/>
      <c r="HJX78" s="68"/>
      <c r="HJY78" s="68"/>
      <c r="HJZ78" s="68"/>
      <c r="HKA78" s="69"/>
      <c r="HKB78" s="70"/>
      <c r="HKC78" s="71"/>
      <c r="HKD78" s="68"/>
      <c r="HKE78" s="68"/>
      <c r="HKF78" s="68"/>
      <c r="HKG78" s="68"/>
      <c r="HKH78" s="68"/>
      <c r="HKI78" s="69"/>
      <c r="HKJ78" s="70"/>
      <c r="HKK78" s="71"/>
      <c r="HKL78" s="68"/>
      <c r="HKM78" s="68"/>
      <c r="HKN78" s="68"/>
      <c r="HKO78" s="68"/>
      <c r="HKP78" s="68"/>
      <c r="HKQ78" s="69"/>
      <c r="HKR78" s="70"/>
      <c r="HKS78" s="71"/>
      <c r="HKT78" s="68"/>
      <c r="HKU78" s="68"/>
      <c r="HKV78" s="68"/>
      <c r="HKW78" s="68"/>
      <c r="HKX78" s="68"/>
      <c r="HKY78" s="69"/>
      <c r="HKZ78" s="70"/>
      <c r="HLA78" s="71"/>
      <c r="HLB78" s="68"/>
      <c r="HLC78" s="68"/>
      <c r="HLD78" s="68"/>
      <c r="HLE78" s="68"/>
      <c r="HLF78" s="68"/>
      <c r="HLG78" s="69"/>
      <c r="HLH78" s="70"/>
      <c r="HLI78" s="71"/>
      <c r="HLJ78" s="68"/>
      <c r="HLK78" s="68"/>
      <c r="HLL78" s="68"/>
      <c r="HLM78" s="68"/>
      <c r="HLN78" s="68"/>
      <c r="HLO78" s="69"/>
      <c r="HLP78" s="70"/>
      <c r="HLQ78" s="71"/>
      <c r="HLR78" s="68"/>
      <c r="HLS78" s="68"/>
      <c r="HLT78" s="68"/>
      <c r="HLU78" s="68"/>
      <c r="HLV78" s="68"/>
      <c r="HLW78" s="69"/>
      <c r="HLX78" s="70"/>
      <c r="HLY78" s="71"/>
      <c r="HLZ78" s="68"/>
      <c r="HMA78" s="68"/>
      <c r="HMB78" s="68"/>
      <c r="HMC78" s="68"/>
      <c r="HMD78" s="68"/>
      <c r="HME78" s="69"/>
      <c r="HMF78" s="70"/>
      <c r="HMG78" s="71"/>
      <c r="HMH78" s="68"/>
      <c r="HMI78" s="68"/>
      <c r="HMJ78" s="68"/>
      <c r="HMK78" s="68"/>
      <c r="HML78" s="68"/>
      <c r="HMM78" s="69"/>
      <c r="HMN78" s="70"/>
      <c r="HMO78" s="71"/>
      <c r="HMP78" s="68"/>
      <c r="HMQ78" s="68"/>
      <c r="HMR78" s="68"/>
      <c r="HMS78" s="68"/>
      <c r="HMT78" s="68"/>
      <c r="HMU78" s="69"/>
      <c r="HMV78" s="70"/>
      <c r="HMW78" s="71"/>
      <c r="HMX78" s="68"/>
      <c r="HMY78" s="68"/>
      <c r="HMZ78" s="68"/>
      <c r="HNA78" s="68"/>
      <c r="HNB78" s="68"/>
      <c r="HNC78" s="69"/>
      <c r="HND78" s="70"/>
      <c r="HNE78" s="71"/>
      <c r="HNF78" s="68"/>
      <c r="HNG78" s="68"/>
      <c r="HNH78" s="68"/>
      <c r="HNI78" s="68"/>
      <c r="HNJ78" s="68"/>
      <c r="HNK78" s="69"/>
      <c r="HNL78" s="70"/>
      <c r="HNM78" s="71"/>
      <c r="HNN78" s="68"/>
      <c r="HNO78" s="68"/>
      <c r="HNP78" s="68"/>
      <c r="HNQ78" s="68"/>
      <c r="HNR78" s="68"/>
      <c r="HNS78" s="69"/>
      <c r="HNT78" s="70"/>
      <c r="HNU78" s="71"/>
      <c r="HNV78" s="68"/>
      <c r="HNW78" s="68"/>
      <c r="HNX78" s="68"/>
      <c r="HNY78" s="68"/>
      <c r="HNZ78" s="68"/>
      <c r="HOA78" s="69"/>
      <c r="HOB78" s="70"/>
      <c r="HOC78" s="71"/>
      <c r="HOD78" s="68"/>
      <c r="HOE78" s="68"/>
      <c r="HOF78" s="68"/>
      <c r="HOG78" s="68"/>
      <c r="HOH78" s="68"/>
      <c r="HOI78" s="69"/>
      <c r="HOJ78" s="70"/>
      <c r="HOK78" s="71"/>
      <c r="HOL78" s="68"/>
      <c r="HOM78" s="68"/>
      <c r="HON78" s="68"/>
      <c r="HOO78" s="68"/>
      <c r="HOP78" s="68"/>
      <c r="HOQ78" s="69"/>
      <c r="HOR78" s="70"/>
      <c r="HOS78" s="71"/>
      <c r="HOT78" s="68"/>
      <c r="HOU78" s="68"/>
      <c r="HOV78" s="68"/>
      <c r="HOW78" s="68"/>
      <c r="HOX78" s="68"/>
      <c r="HOY78" s="69"/>
      <c r="HOZ78" s="70"/>
      <c r="HPA78" s="71"/>
      <c r="HPB78" s="68"/>
      <c r="HPC78" s="68"/>
      <c r="HPD78" s="68"/>
      <c r="HPE78" s="68"/>
      <c r="HPF78" s="68"/>
      <c r="HPG78" s="69"/>
      <c r="HPH78" s="70"/>
      <c r="HPI78" s="71"/>
      <c r="HPJ78" s="68"/>
      <c r="HPK78" s="68"/>
      <c r="HPL78" s="68"/>
      <c r="HPM78" s="68"/>
      <c r="HPN78" s="68"/>
      <c r="HPO78" s="69"/>
      <c r="HPP78" s="70"/>
      <c r="HPQ78" s="71"/>
      <c r="HPR78" s="68"/>
      <c r="HPS78" s="68"/>
      <c r="HPT78" s="68"/>
      <c r="HPU78" s="68"/>
      <c r="HPV78" s="68"/>
      <c r="HPW78" s="69"/>
      <c r="HPX78" s="70"/>
      <c r="HPY78" s="71"/>
      <c r="HPZ78" s="68"/>
      <c r="HQA78" s="68"/>
      <c r="HQB78" s="68"/>
      <c r="HQC78" s="68"/>
      <c r="HQD78" s="68"/>
      <c r="HQE78" s="69"/>
      <c r="HQF78" s="70"/>
      <c r="HQG78" s="71"/>
      <c r="HQH78" s="68"/>
      <c r="HQI78" s="68"/>
      <c r="HQJ78" s="68"/>
      <c r="HQK78" s="68"/>
      <c r="HQL78" s="68"/>
      <c r="HQM78" s="69"/>
      <c r="HQN78" s="70"/>
      <c r="HQO78" s="71"/>
      <c r="HQP78" s="68"/>
      <c r="HQQ78" s="68"/>
      <c r="HQR78" s="68"/>
      <c r="HQS78" s="68"/>
      <c r="HQT78" s="68"/>
      <c r="HQU78" s="69"/>
      <c r="HQV78" s="70"/>
      <c r="HQW78" s="71"/>
      <c r="HQX78" s="68"/>
      <c r="HQY78" s="68"/>
      <c r="HQZ78" s="68"/>
      <c r="HRA78" s="68"/>
      <c r="HRB78" s="68"/>
      <c r="HRC78" s="69"/>
      <c r="HRD78" s="70"/>
      <c r="HRE78" s="71"/>
      <c r="HRF78" s="68"/>
      <c r="HRG78" s="68"/>
      <c r="HRH78" s="68"/>
      <c r="HRI78" s="68"/>
      <c r="HRJ78" s="68"/>
      <c r="HRK78" s="69"/>
      <c r="HRL78" s="70"/>
      <c r="HRM78" s="71"/>
      <c r="HRN78" s="68"/>
      <c r="HRO78" s="68"/>
      <c r="HRP78" s="68"/>
      <c r="HRQ78" s="68"/>
      <c r="HRR78" s="68"/>
      <c r="HRS78" s="69"/>
      <c r="HRT78" s="70"/>
      <c r="HRU78" s="71"/>
      <c r="HRV78" s="68"/>
      <c r="HRW78" s="68"/>
      <c r="HRX78" s="68"/>
      <c r="HRY78" s="68"/>
      <c r="HRZ78" s="68"/>
      <c r="HSA78" s="69"/>
      <c r="HSB78" s="70"/>
      <c r="HSC78" s="71"/>
      <c r="HSD78" s="68"/>
      <c r="HSE78" s="68"/>
      <c r="HSF78" s="68"/>
      <c r="HSG78" s="68"/>
      <c r="HSH78" s="68"/>
      <c r="HSI78" s="69"/>
      <c r="HSJ78" s="70"/>
      <c r="HSK78" s="71"/>
      <c r="HSL78" s="68"/>
      <c r="HSM78" s="68"/>
      <c r="HSN78" s="68"/>
      <c r="HSO78" s="68"/>
      <c r="HSP78" s="68"/>
      <c r="HSQ78" s="69"/>
      <c r="HSR78" s="70"/>
      <c r="HSS78" s="71"/>
      <c r="HST78" s="68"/>
      <c r="HSU78" s="68"/>
      <c r="HSV78" s="68"/>
      <c r="HSW78" s="68"/>
      <c r="HSX78" s="68"/>
      <c r="HSY78" s="69"/>
      <c r="HSZ78" s="70"/>
      <c r="HTA78" s="71"/>
      <c r="HTB78" s="68"/>
      <c r="HTC78" s="68"/>
      <c r="HTD78" s="68"/>
      <c r="HTE78" s="68"/>
      <c r="HTF78" s="68"/>
      <c r="HTG78" s="69"/>
      <c r="HTH78" s="70"/>
      <c r="HTI78" s="71"/>
      <c r="HTJ78" s="68"/>
      <c r="HTK78" s="68"/>
      <c r="HTL78" s="68"/>
      <c r="HTM78" s="68"/>
      <c r="HTN78" s="68"/>
      <c r="HTO78" s="69"/>
      <c r="HTP78" s="70"/>
      <c r="HTQ78" s="71"/>
      <c r="HTR78" s="68"/>
      <c r="HTS78" s="68"/>
      <c r="HTT78" s="68"/>
      <c r="HTU78" s="68"/>
      <c r="HTV78" s="68"/>
      <c r="HTW78" s="69"/>
      <c r="HTX78" s="70"/>
      <c r="HTY78" s="71"/>
      <c r="HTZ78" s="68"/>
      <c r="HUA78" s="68"/>
      <c r="HUB78" s="68"/>
      <c r="HUC78" s="68"/>
      <c r="HUD78" s="68"/>
      <c r="HUE78" s="69"/>
      <c r="HUF78" s="70"/>
      <c r="HUG78" s="71"/>
      <c r="HUH78" s="68"/>
      <c r="HUI78" s="68"/>
      <c r="HUJ78" s="68"/>
      <c r="HUK78" s="68"/>
      <c r="HUL78" s="68"/>
      <c r="HUM78" s="69"/>
      <c r="HUN78" s="70"/>
      <c r="HUO78" s="71"/>
      <c r="HUP78" s="68"/>
      <c r="HUQ78" s="68"/>
      <c r="HUR78" s="68"/>
      <c r="HUS78" s="68"/>
      <c r="HUT78" s="68"/>
      <c r="HUU78" s="69"/>
      <c r="HUV78" s="70"/>
      <c r="HUW78" s="71"/>
      <c r="HUX78" s="68"/>
      <c r="HUY78" s="68"/>
      <c r="HUZ78" s="68"/>
      <c r="HVA78" s="68"/>
      <c r="HVB78" s="68"/>
      <c r="HVC78" s="69"/>
      <c r="HVD78" s="70"/>
      <c r="HVE78" s="71"/>
      <c r="HVF78" s="68"/>
      <c r="HVG78" s="68"/>
      <c r="HVH78" s="68"/>
      <c r="HVI78" s="68"/>
      <c r="HVJ78" s="68"/>
      <c r="HVK78" s="69"/>
      <c r="HVL78" s="70"/>
      <c r="HVM78" s="71"/>
      <c r="HVN78" s="68"/>
      <c r="HVO78" s="68"/>
      <c r="HVP78" s="68"/>
      <c r="HVQ78" s="68"/>
      <c r="HVR78" s="68"/>
      <c r="HVS78" s="69"/>
      <c r="HVT78" s="70"/>
      <c r="HVU78" s="71"/>
      <c r="HVV78" s="68"/>
      <c r="HVW78" s="68"/>
      <c r="HVX78" s="68"/>
      <c r="HVY78" s="68"/>
      <c r="HVZ78" s="68"/>
      <c r="HWA78" s="69"/>
      <c r="HWB78" s="70"/>
      <c r="HWC78" s="71"/>
      <c r="HWD78" s="68"/>
      <c r="HWE78" s="68"/>
      <c r="HWF78" s="68"/>
      <c r="HWG78" s="68"/>
      <c r="HWH78" s="68"/>
      <c r="HWI78" s="69"/>
      <c r="HWJ78" s="70"/>
      <c r="HWK78" s="71"/>
      <c r="HWL78" s="68"/>
      <c r="HWM78" s="68"/>
      <c r="HWN78" s="68"/>
      <c r="HWO78" s="68"/>
      <c r="HWP78" s="68"/>
      <c r="HWQ78" s="69"/>
      <c r="HWR78" s="70"/>
      <c r="HWS78" s="71"/>
      <c r="HWT78" s="68"/>
      <c r="HWU78" s="68"/>
      <c r="HWV78" s="68"/>
      <c r="HWW78" s="68"/>
      <c r="HWX78" s="68"/>
      <c r="HWY78" s="69"/>
      <c r="HWZ78" s="70"/>
      <c r="HXA78" s="71"/>
      <c r="HXB78" s="68"/>
      <c r="HXC78" s="68"/>
      <c r="HXD78" s="68"/>
      <c r="HXE78" s="68"/>
      <c r="HXF78" s="68"/>
      <c r="HXG78" s="69"/>
      <c r="HXH78" s="70"/>
      <c r="HXI78" s="71"/>
      <c r="HXJ78" s="68"/>
      <c r="HXK78" s="68"/>
      <c r="HXL78" s="68"/>
      <c r="HXM78" s="68"/>
      <c r="HXN78" s="68"/>
      <c r="HXO78" s="69"/>
      <c r="HXP78" s="70"/>
      <c r="HXQ78" s="71"/>
      <c r="HXR78" s="68"/>
      <c r="HXS78" s="68"/>
      <c r="HXT78" s="68"/>
      <c r="HXU78" s="68"/>
      <c r="HXV78" s="68"/>
      <c r="HXW78" s="69"/>
      <c r="HXX78" s="70"/>
      <c r="HXY78" s="71"/>
      <c r="HXZ78" s="68"/>
      <c r="HYA78" s="68"/>
      <c r="HYB78" s="68"/>
      <c r="HYC78" s="68"/>
      <c r="HYD78" s="68"/>
      <c r="HYE78" s="69"/>
      <c r="HYF78" s="70"/>
      <c r="HYG78" s="71"/>
      <c r="HYH78" s="68"/>
      <c r="HYI78" s="68"/>
      <c r="HYJ78" s="68"/>
      <c r="HYK78" s="68"/>
      <c r="HYL78" s="68"/>
      <c r="HYM78" s="69"/>
      <c r="HYN78" s="70"/>
      <c r="HYO78" s="71"/>
      <c r="HYP78" s="68"/>
      <c r="HYQ78" s="68"/>
      <c r="HYR78" s="68"/>
      <c r="HYS78" s="68"/>
      <c r="HYT78" s="68"/>
      <c r="HYU78" s="69"/>
      <c r="HYV78" s="70"/>
      <c r="HYW78" s="71"/>
      <c r="HYX78" s="68"/>
      <c r="HYY78" s="68"/>
      <c r="HYZ78" s="68"/>
      <c r="HZA78" s="68"/>
      <c r="HZB78" s="68"/>
      <c r="HZC78" s="69"/>
      <c r="HZD78" s="70"/>
      <c r="HZE78" s="71"/>
      <c r="HZF78" s="68"/>
      <c r="HZG78" s="68"/>
      <c r="HZH78" s="68"/>
      <c r="HZI78" s="68"/>
      <c r="HZJ78" s="68"/>
      <c r="HZK78" s="69"/>
      <c r="HZL78" s="70"/>
      <c r="HZM78" s="71"/>
      <c r="HZN78" s="68"/>
      <c r="HZO78" s="68"/>
      <c r="HZP78" s="68"/>
      <c r="HZQ78" s="68"/>
      <c r="HZR78" s="68"/>
      <c r="HZS78" s="69"/>
      <c r="HZT78" s="70"/>
      <c r="HZU78" s="71"/>
      <c r="HZV78" s="68"/>
      <c r="HZW78" s="68"/>
      <c r="HZX78" s="68"/>
      <c r="HZY78" s="68"/>
      <c r="HZZ78" s="68"/>
      <c r="IAA78" s="69"/>
      <c r="IAB78" s="70"/>
      <c r="IAC78" s="71"/>
      <c r="IAD78" s="68"/>
      <c r="IAE78" s="68"/>
      <c r="IAF78" s="68"/>
      <c r="IAG78" s="68"/>
      <c r="IAH78" s="68"/>
      <c r="IAI78" s="69"/>
      <c r="IAJ78" s="70"/>
      <c r="IAK78" s="71"/>
      <c r="IAL78" s="68"/>
      <c r="IAM78" s="68"/>
      <c r="IAN78" s="68"/>
      <c r="IAO78" s="68"/>
      <c r="IAP78" s="68"/>
      <c r="IAQ78" s="69"/>
      <c r="IAR78" s="70"/>
      <c r="IAS78" s="71"/>
      <c r="IAT78" s="68"/>
      <c r="IAU78" s="68"/>
      <c r="IAV78" s="68"/>
      <c r="IAW78" s="68"/>
      <c r="IAX78" s="68"/>
      <c r="IAY78" s="69"/>
      <c r="IAZ78" s="70"/>
      <c r="IBA78" s="71"/>
      <c r="IBB78" s="68"/>
      <c r="IBC78" s="68"/>
      <c r="IBD78" s="68"/>
      <c r="IBE78" s="68"/>
      <c r="IBF78" s="68"/>
      <c r="IBG78" s="69"/>
      <c r="IBH78" s="70"/>
      <c r="IBI78" s="71"/>
      <c r="IBJ78" s="68"/>
      <c r="IBK78" s="68"/>
      <c r="IBL78" s="68"/>
      <c r="IBM78" s="68"/>
      <c r="IBN78" s="68"/>
      <c r="IBO78" s="69"/>
      <c r="IBP78" s="70"/>
      <c r="IBQ78" s="71"/>
      <c r="IBR78" s="68"/>
      <c r="IBS78" s="68"/>
      <c r="IBT78" s="68"/>
      <c r="IBU78" s="68"/>
      <c r="IBV78" s="68"/>
      <c r="IBW78" s="69"/>
      <c r="IBX78" s="70"/>
      <c r="IBY78" s="71"/>
      <c r="IBZ78" s="68"/>
      <c r="ICA78" s="68"/>
      <c r="ICB78" s="68"/>
      <c r="ICC78" s="68"/>
      <c r="ICD78" s="68"/>
      <c r="ICE78" s="69"/>
      <c r="ICF78" s="70"/>
      <c r="ICG78" s="71"/>
      <c r="ICH78" s="68"/>
      <c r="ICI78" s="68"/>
      <c r="ICJ78" s="68"/>
      <c r="ICK78" s="68"/>
      <c r="ICL78" s="68"/>
      <c r="ICM78" s="69"/>
      <c r="ICN78" s="70"/>
      <c r="ICO78" s="71"/>
      <c r="ICP78" s="68"/>
      <c r="ICQ78" s="68"/>
      <c r="ICR78" s="68"/>
      <c r="ICS78" s="68"/>
      <c r="ICT78" s="68"/>
      <c r="ICU78" s="69"/>
      <c r="ICV78" s="70"/>
      <c r="ICW78" s="71"/>
      <c r="ICX78" s="68"/>
      <c r="ICY78" s="68"/>
      <c r="ICZ78" s="68"/>
      <c r="IDA78" s="68"/>
      <c r="IDB78" s="68"/>
      <c r="IDC78" s="69"/>
      <c r="IDD78" s="70"/>
      <c r="IDE78" s="71"/>
      <c r="IDF78" s="68"/>
      <c r="IDG78" s="68"/>
      <c r="IDH78" s="68"/>
      <c r="IDI78" s="68"/>
      <c r="IDJ78" s="68"/>
      <c r="IDK78" s="69"/>
      <c r="IDL78" s="70"/>
      <c r="IDM78" s="71"/>
      <c r="IDN78" s="68"/>
      <c r="IDO78" s="68"/>
      <c r="IDP78" s="68"/>
      <c r="IDQ78" s="68"/>
      <c r="IDR78" s="68"/>
      <c r="IDS78" s="69"/>
      <c r="IDT78" s="70"/>
      <c r="IDU78" s="71"/>
      <c r="IDV78" s="68"/>
      <c r="IDW78" s="68"/>
      <c r="IDX78" s="68"/>
      <c r="IDY78" s="68"/>
      <c r="IDZ78" s="68"/>
      <c r="IEA78" s="69"/>
      <c r="IEB78" s="70"/>
      <c r="IEC78" s="71"/>
      <c r="IED78" s="68"/>
      <c r="IEE78" s="68"/>
      <c r="IEF78" s="68"/>
      <c r="IEG78" s="68"/>
      <c r="IEH78" s="68"/>
      <c r="IEI78" s="69"/>
      <c r="IEJ78" s="70"/>
      <c r="IEK78" s="71"/>
      <c r="IEL78" s="68"/>
      <c r="IEM78" s="68"/>
      <c r="IEN78" s="68"/>
      <c r="IEO78" s="68"/>
      <c r="IEP78" s="68"/>
      <c r="IEQ78" s="69"/>
      <c r="IER78" s="70"/>
      <c r="IES78" s="71"/>
      <c r="IET78" s="68"/>
      <c r="IEU78" s="68"/>
      <c r="IEV78" s="68"/>
      <c r="IEW78" s="68"/>
      <c r="IEX78" s="68"/>
      <c r="IEY78" s="69"/>
      <c r="IEZ78" s="70"/>
      <c r="IFA78" s="71"/>
      <c r="IFB78" s="68"/>
      <c r="IFC78" s="68"/>
      <c r="IFD78" s="68"/>
      <c r="IFE78" s="68"/>
      <c r="IFF78" s="68"/>
      <c r="IFG78" s="69"/>
      <c r="IFH78" s="70"/>
      <c r="IFI78" s="71"/>
      <c r="IFJ78" s="68"/>
      <c r="IFK78" s="68"/>
      <c r="IFL78" s="68"/>
      <c r="IFM78" s="68"/>
      <c r="IFN78" s="68"/>
      <c r="IFO78" s="69"/>
      <c r="IFP78" s="70"/>
      <c r="IFQ78" s="71"/>
      <c r="IFR78" s="68"/>
      <c r="IFS78" s="68"/>
      <c r="IFT78" s="68"/>
      <c r="IFU78" s="68"/>
      <c r="IFV78" s="68"/>
      <c r="IFW78" s="69"/>
      <c r="IFX78" s="70"/>
      <c r="IFY78" s="71"/>
      <c r="IFZ78" s="68"/>
      <c r="IGA78" s="68"/>
      <c r="IGB78" s="68"/>
      <c r="IGC78" s="68"/>
      <c r="IGD78" s="68"/>
      <c r="IGE78" s="69"/>
      <c r="IGF78" s="70"/>
      <c r="IGG78" s="71"/>
      <c r="IGH78" s="68"/>
      <c r="IGI78" s="68"/>
      <c r="IGJ78" s="68"/>
      <c r="IGK78" s="68"/>
      <c r="IGL78" s="68"/>
      <c r="IGM78" s="69"/>
      <c r="IGN78" s="70"/>
      <c r="IGO78" s="71"/>
      <c r="IGP78" s="68"/>
      <c r="IGQ78" s="68"/>
      <c r="IGR78" s="68"/>
      <c r="IGS78" s="68"/>
      <c r="IGT78" s="68"/>
      <c r="IGU78" s="69"/>
      <c r="IGV78" s="70"/>
      <c r="IGW78" s="71"/>
      <c r="IGX78" s="68"/>
      <c r="IGY78" s="68"/>
      <c r="IGZ78" s="68"/>
      <c r="IHA78" s="68"/>
      <c r="IHB78" s="68"/>
      <c r="IHC78" s="69"/>
      <c r="IHD78" s="70"/>
      <c r="IHE78" s="71"/>
      <c r="IHF78" s="68"/>
      <c r="IHG78" s="68"/>
      <c r="IHH78" s="68"/>
      <c r="IHI78" s="68"/>
      <c r="IHJ78" s="68"/>
      <c r="IHK78" s="69"/>
      <c r="IHL78" s="70"/>
      <c r="IHM78" s="71"/>
      <c r="IHN78" s="68"/>
      <c r="IHO78" s="68"/>
      <c r="IHP78" s="68"/>
      <c r="IHQ78" s="68"/>
      <c r="IHR78" s="68"/>
      <c r="IHS78" s="69"/>
      <c r="IHT78" s="70"/>
      <c r="IHU78" s="71"/>
      <c r="IHV78" s="68"/>
      <c r="IHW78" s="68"/>
      <c r="IHX78" s="68"/>
      <c r="IHY78" s="68"/>
      <c r="IHZ78" s="68"/>
      <c r="IIA78" s="69"/>
      <c r="IIB78" s="70"/>
      <c r="IIC78" s="71"/>
      <c r="IID78" s="68"/>
      <c r="IIE78" s="68"/>
      <c r="IIF78" s="68"/>
      <c r="IIG78" s="68"/>
      <c r="IIH78" s="68"/>
      <c r="III78" s="69"/>
      <c r="IIJ78" s="70"/>
      <c r="IIK78" s="71"/>
      <c r="IIL78" s="68"/>
      <c r="IIM78" s="68"/>
      <c r="IIN78" s="68"/>
      <c r="IIO78" s="68"/>
      <c r="IIP78" s="68"/>
      <c r="IIQ78" s="69"/>
      <c r="IIR78" s="70"/>
      <c r="IIS78" s="71"/>
      <c r="IIT78" s="68"/>
      <c r="IIU78" s="68"/>
      <c r="IIV78" s="68"/>
      <c r="IIW78" s="68"/>
      <c r="IIX78" s="68"/>
      <c r="IIY78" s="69"/>
      <c r="IIZ78" s="70"/>
      <c r="IJA78" s="71"/>
      <c r="IJB78" s="68"/>
      <c r="IJC78" s="68"/>
      <c r="IJD78" s="68"/>
      <c r="IJE78" s="68"/>
      <c r="IJF78" s="68"/>
      <c r="IJG78" s="69"/>
      <c r="IJH78" s="70"/>
      <c r="IJI78" s="71"/>
      <c r="IJJ78" s="68"/>
      <c r="IJK78" s="68"/>
      <c r="IJL78" s="68"/>
      <c r="IJM78" s="68"/>
      <c r="IJN78" s="68"/>
      <c r="IJO78" s="69"/>
      <c r="IJP78" s="70"/>
      <c r="IJQ78" s="71"/>
      <c r="IJR78" s="68"/>
      <c r="IJS78" s="68"/>
      <c r="IJT78" s="68"/>
      <c r="IJU78" s="68"/>
      <c r="IJV78" s="68"/>
      <c r="IJW78" s="69"/>
      <c r="IJX78" s="70"/>
      <c r="IJY78" s="71"/>
      <c r="IJZ78" s="68"/>
      <c r="IKA78" s="68"/>
      <c r="IKB78" s="68"/>
      <c r="IKC78" s="68"/>
      <c r="IKD78" s="68"/>
      <c r="IKE78" s="69"/>
      <c r="IKF78" s="70"/>
      <c r="IKG78" s="71"/>
      <c r="IKH78" s="68"/>
      <c r="IKI78" s="68"/>
      <c r="IKJ78" s="68"/>
      <c r="IKK78" s="68"/>
      <c r="IKL78" s="68"/>
      <c r="IKM78" s="69"/>
      <c r="IKN78" s="70"/>
      <c r="IKO78" s="71"/>
      <c r="IKP78" s="68"/>
      <c r="IKQ78" s="68"/>
      <c r="IKR78" s="68"/>
      <c r="IKS78" s="68"/>
      <c r="IKT78" s="68"/>
      <c r="IKU78" s="69"/>
      <c r="IKV78" s="70"/>
      <c r="IKW78" s="71"/>
      <c r="IKX78" s="68"/>
      <c r="IKY78" s="68"/>
      <c r="IKZ78" s="68"/>
      <c r="ILA78" s="68"/>
      <c r="ILB78" s="68"/>
      <c r="ILC78" s="69"/>
      <c r="ILD78" s="70"/>
      <c r="ILE78" s="71"/>
      <c r="ILF78" s="68"/>
      <c r="ILG78" s="68"/>
      <c r="ILH78" s="68"/>
      <c r="ILI78" s="68"/>
      <c r="ILJ78" s="68"/>
      <c r="ILK78" s="69"/>
      <c r="ILL78" s="70"/>
      <c r="ILM78" s="71"/>
      <c r="ILN78" s="68"/>
      <c r="ILO78" s="68"/>
      <c r="ILP78" s="68"/>
      <c r="ILQ78" s="68"/>
      <c r="ILR78" s="68"/>
      <c r="ILS78" s="69"/>
      <c r="ILT78" s="70"/>
      <c r="ILU78" s="71"/>
      <c r="ILV78" s="68"/>
      <c r="ILW78" s="68"/>
      <c r="ILX78" s="68"/>
      <c r="ILY78" s="68"/>
      <c r="ILZ78" s="68"/>
      <c r="IMA78" s="69"/>
      <c r="IMB78" s="70"/>
      <c r="IMC78" s="71"/>
      <c r="IMD78" s="68"/>
      <c r="IME78" s="68"/>
      <c r="IMF78" s="68"/>
      <c r="IMG78" s="68"/>
      <c r="IMH78" s="68"/>
      <c r="IMI78" s="69"/>
      <c r="IMJ78" s="70"/>
      <c r="IMK78" s="71"/>
      <c r="IML78" s="68"/>
      <c r="IMM78" s="68"/>
      <c r="IMN78" s="68"/>
      <c r="IMO78" s="68"/>
      <c r="IMP78" s="68"/>
      <c r="IMQ78" s="69"/>
      <c r="IMR78" s="70"/>
      <c r="IMS78" s="71"/>
      <c r="IMT78" s="68"/>
      <c r="IMU78" s="68"/>
      <c r="IMV78" s="68"/>
      <c r="IMW78" s="68"/>
      <c r="IMX78" s="68"/>
      <c r="IMY78" s="69"/>
      <c r="IMZ78" s="70"/>
      <c r="INA78" s="71"/>
      <c r="INB78" s="68"/>
      <c r="INC78" s="68"/>
      <c r="IND78" s="68"/>
      <c r="INE78" s="68"/>
      <c r="INF78" s="68"/>
      <c r="ING78" s="69"/>
      <c r="INH78" s="70"/>
      <c r="INI78" s="71"/>
      <c r="INJ78" s="68"/>
      <c r="INK78" s="68"/>
      <c r="INL78" s="68"/>
      <c r="INM78" s="68"/>
      <c r="INN78" s="68"/>
      <c r="INO78" s="69"/>
      <c r="INP78" s="70"/>
      <c r="INQ78" s="71"/>
      <c r="INR78" s="68"/>
      <c r="INS78" s="68"/>
      <c r="INT78" s="68"/>
      <c r="INU78" s="68"/>
      <c r="INV78" s="68"/>
      <c r="INW78" s="69"/>
      <c r="INX78" s="70"/>
      <c r="INY78" s="71"/>
      <c r="INZ78" s="68"/>
      <c r="IOA78" s="68"/>
      <c r="IOB78" s="68"/>
      <c r="IOC78" s="68"/>
      <c r="IOD78" s="68"/>
      <c r="IOE78" s="69"/>
      <c r="IOF78" s="70"/>
      <c r="IOG78" s="71"/>
      <c r="IOH78" s="68"/>
      <c r="IOI78" s="68"/>
      <c r="IOJ78" s="68"/>
      <c r="IOK78" s="68"/>
      <c r="IOL78" s="68"/>
      <c r="IOM78" s="69"/>
      <c r="ION78" s="70"/>
      <c r="IOO78" s="71"/>
      <c r="IOP78" s="68"/>
      <c r="IOQ78" s="68"/>
      <c r="IOR78" s="68"/>
      <c r="IOS78" s="68"/>
      <c r="IOT78" s="68"/>
      <c r="IOU78" s="69"/>
      <c r="IOV78" s="70"/>
      <c r="IOW78" s="71"/>
      <c r="IOX78" s="68"/>
      <c r="IOY78" s="68"/>
      <c r="IOZ78" s="68"/>
      <c r="IPA78" s="68"/>
      <c r="IPB78" s="68"/>
      <c r="IPC78" s="69"/>
      <c r="IPD78" s="70"/>
      <c r="IPE78" s="71"/>
      <c r="IPF78" s="68"/>
      <c r="IPG78" s="68"/>
      <c r="IPH78" s="68"/>
      <c r="IPI78" s="68"/>
      <c r="IPJ78" s="68"/>
      <c r="IPK78" s="69"/>
      <c r="IPL78" s="70"/>
      <c r="IPM78" s="71"/>
      <c r="IPN78" s="68"/>
      <c r="IPO78" s="68"/>
      <c r="IPP78" s="68"/>
      <c r="IPQ78" s="68"/>
      <c r="IPR78" s="68"/>
      <c r="IPS78" s="69"/>
      <c r="IPT78" s="70"/>
      <c r="IPU78" s="71"/>
      <c r="IPV78" s="68"/>
      <c r="IPW78" s="68"/>
      <c r="IPX78" s="68"/>
      <c r="IPY78" s="68"/>
      <c r="IPZ78" s="68"/>
      <c r="IQA78" s="69"/>
      <c r="IQB78" s="70"/>
      <c r="IQC78" s="71"/>
      <c r="IQD78" s="68"/>
      <c r="IQE78" s="68"/>
      <c r="IQF78" s="68"/>
      <c r="IQG78" s="68"/>
      <c r="IQH78" s="68"/>
      <c r="IQI78" s="69"/>
      <c r="IQJ78" s="70"/>
      <c r="IQK78" s="71"/>
      <c r="IQL78" s="68"/>
      <c r="IQM78" s="68"/>
      <c r="IQN78" s="68"/>
      <c r="IQO78" s="68"/>
      <c r="IQP78" s="68"/>
      <c r="IQQ78" s="69"/>
      <c r="IQR78" s="70"/>
      <c r="IQS78" s="71"/>
      <c r="IQT78" s="68"/>
      <c r="IQU78" s="68"/>
      <c r="IQV78" s="68"/>
      <c r="IQW78" s="68"/>
      <c r="IQX78" s="68"/>
      <c r="IQY78" s="69"/>
      <c r="IQZ78" s="70"/>
      <c r="IRA78" s="71"/>
      <c r="IRB78" s="68"/>
      <c r="IRC78" s="68"/>
      <c r="IRD78" s="68"/>
      <c r="IRE78" s="68"/>
      <c r="IRF78" s="68"/>
      <c r="IRG78" s="69"/>
      <c r="IRH78" s="70"/>
      <c r="IRI78" s="71"/>
      <c r="IRJ78" s="68"/>
      <c r="IRK78" s="68"/>
      <c r="IRL78" s="68"/>
      <c r="IRM78" s="68"/>
      <c r="IRN78" s="68"/>
      <c r="IRO78" s="69"/>
      <c r="IRP78" s="70"/>
      <c r="IRQ78" s="71"/>
      <c r="IRR78" s="68"/>
      <c r="IRS78" s="68"/>
      <c r="IRT78" s="68"/>
      <c r="IRU78" s="68"/>
      <c r="IRV78" s="68"/>
      <c r="IRW78" s="69"/>
      <c r="IRX78" s="70"/>
      <c r="IRY78" s="71"/>
      <c r="IRZ78" s="68"/>
      <c r="ISA78" s="68"/>
      <c r="ISB78" s="68"/>
      <c r="ISC78" s="68"/>
      <c r="ISD78" s="68"/>
      <c r="ISE78" s="69"/>
      <c r="ISF78" s="70"/>
      <c r="ISG78" s="71"/>
      <c r="ISH78" s="68"/>
      <c r="ISI78" s="68"/>
      <c r="ISJ78" s="68"/>
      <c r="ISK78" s="68"/>
      <c r="ISL78" s="68"/>
      <c r="ISM78" s="69"/>
      <c r="ISN78" s="70"/>
      <c r="ISO78" s="71"/>
      <c r="ISP78" s="68"/>
      <c r="ISQ78" s="68"/>
      <c r="ISR78" s="68"/>
      <c r="ISS78" s="68"/>
      <c r="IST78" s="68"/>
      <c r="ISU78" s="69"/>
      <c r="ISV78" s="70"/>
      <c r="ISW78" s="71"/>
      <c r="ISX78" s="68"/>
      <c r="ISY78" s="68"/>
      <c r="ISZ78" s="68"/>
      <c r="ITA78" s="68"/>
      <c r="ITB78" s="68"/>
      <c r="ITC78" s="69"/>
      <c r="ITD78" s="70"/>
      <c r="ITE78" s="71"/>
      <c r="ITF78" s="68"/>
      <c r="ITG78" s="68"/>
      <c r="ITH78" s="68"/>
      <c r="ITI78" s="68"/>
      <c r="ITJ78" s="68"/>
      <c r="ITK78" s="69"/>
      <c r="ITL78" s="70"/>
      <c r="ITM78" s="71"/>
      <c r="ITN78" s="68"/>
      <c r="ITO78" s="68"/>
      <c r="ITP78" s="68"/>
      <c r="ITQ78" s="68"/>
      <c r="ITR78" s="68"/>
      <c r="ITS78" s="69"/>
      <c r="ITT78" s="70"/>
      <c r="ITU78" s="71"/>
      <c r="ITV78" s="68"/>
      <c r="ITW78" s="68"/>
      <c r="ITX78" s="68"/>
      <c r="ITY78" s="68"/>
      <c r="ITZ78" s="68"/>
      <c r="IUA78" s="69"/>
      <c r="IUB78" s="70"/>
      <c r="IUC78" s="71"/>
      <c r="IUD78" s="68"/>
      <c r="IUE78" s="68"/>
      <c r="IUF78" s="68"/>
      <c r="IUG78" s="68"/>
      <c r="IUH78" s="68"/>
      <c r="IUI78" s="69"/>
      <c r="IUJ78" s="70"/>
      <c r="IUK78" s="71"/>
      <c r="IUL78" s="68"/>
      <c r="IUM78" s="68"/>
      <c r="IUN78" s="68"/>
      <c r="IUO78" s="68"/>
      <c r="IUP78" s="68"/>
      <c r="IUQ78" s="69"/>
      <c r="IUR78" s="70"/>
      <c r="IUS78" s="71"/>
      <c r="IUT78" s="68"/>
      <c r="IUU78" s="68"/>
      <c r="IUV78" s="68"/>
      <c r="IUW78" s="68"/>
      <c r="IUX78" s="68"/>
      <c r="IUY78" s="69"/>
      <c r="IUZ78" s="70"/>
      <c r="IVA78" s="71"/>
      <c r="IVB78" s="68"/>
      <c r="IVC78" s="68"/>
      <c r="IVD78" s="68"/>
      <c r="IVE78" s="68"/>
      <c r="IVF78" s="68"/>
      <c r="IVG78" s="69"/>
      <c r="IVH78" s="70"/>
      <c r="IVI78" s="71"/>
      <c r="IVJ78" s="68"/>
      <c r="IVK78" s="68"/>
      <c r="IVL78" s="68"/>
      <c r="IVM78" s="68"/>
      <c r="IVN78" s="68"/>
      <c r="IVO78" s="69"/>
      <c r="IVP78" s="70"/>
      <c r="IVQ78" s="71"/>
      <c r="IVR78" s="68"/>
      <c r="IVS78" s="68"/>
      <c r="IVT78" s="68"/>
      <c r="IVU78" s="68"/>
      <c r="IVV78" s="68"/>
      <c r="IVW78" s="69"/>
      <c r="IVX78" s="70"/>
      <c r="IVY78" s="71"/>
      <c r="IVZ78" s="68"/>
      <c r="IWA78" s="68"/>
      <c r="IWB78" s="68"/>
      <c r="IWC78" s="68"/>
      <c r="IWD78" s="68"/>
      <c r="IWE78" s="69"/>
      <c r="IWF78" s="70"/>
      <c r="IWG78" s="71"/>
      <c r="IWH78" s="68"/>
      <c r="IWI78" s="68"/>
      <c r="IWJ78" s="68"/>
      <c r="IWK78" s="68"/>
      <c r="IWL78" s="68"/>
      <c r="IWM78" s="69"/>
      <c r="IWN78" s="70"/>
      <c r="IWO78" s="71"/>
      <c r="IWP78" s="68"/>
      <c r="IWQ78" s="68"/>
      <c r="IWR78" s="68"/>
      <c r="IWS78" s="68"/>
      <c r="IWT78" s="68"/>
      <c r="IWU78" s="69"/>
      <c r="IWV78" s="70"/>
      <c r="IWW78" s="71"/>
      <c r="IWX78" s="68"/>
      <c r="IWY78" s="68"/>
      <c r="IWZ78" s="68"/>
      <c r="IXA78" s="68"/>
      <c r="IXB78" s="68"/>
      <c r="IXC78" s="69"/>
      <c r="IXD78" s="70"/>
      <c r="IXE78" s="71"/>
      <c r="IXF78" s="68"/>
      <c r="IXG78" s="68"/>
      <c r="IXH78" s="68"/>
      <c r="IXI78" s="68"/>
      <c r="IXJ78" s="68"/>
      <c r="IXK78" s="69"/>
      <c r="IXL78" s="70"/>
      <c r="IXM78" s="71"/>
      <c r="IXN78" s="68"/>
      <c r="IXO78" s="68"/>
      <c r="IXP78" s="68"/>
      <c r="IXQ78" s="68"/>
      <c r="IXR78" s="68"/>
      <c r="IXS78" s="69"/>
      <c r="IXT78" s="70"/>
      <c r="IXU78" s="71"/>
      <c r="IXV78" s="68"/>
      <c r="IXW78" s="68"/>
      <c r="IXX78" s="68"/>
      <c r="IXY78" s="68"/>
      <c r="IXZ78" s="68"/>
      <c r="IYA78" s="69"/>
      <c r="IYB78" s="70"/>
      <c r="IYC78" s="71"/>
      <c r="IYD78" s="68"/>
      <c r="IYE78" s="68"/>
      <c r="IYF78" s="68"/>
      <c r="IYG78" s="68"/>
      <c r="IYH78" s="68"/>
      <c r="IYI78" s="69"/>
      <c r="IYJ78" s="70"/>
      <c r="IYK78" s="71"/>
      <c r="IYL78" s="68"/>
      <c r="IYM78" s="68"/>
      <c r="IYN78" s="68"/>
      <c r="IYO78" s="68"/>
      <c r="IYP78" s="68"/>
      <c r="IYQ78" s="69"/>
      <c r="IYR78" s="70"/>
      <c r="IYS78" s="71"/>
      <c r="IYT78" s="68"/>
      <c r="IYU78" s="68"/>
      <c r="IYV78" s="68"/>
      <c r="IYW78" s="68"/>
      <c r="IYX78" s="68"/>
      <c r="IYY78" s="69"/>
      <c r="IYZ78" s="70"/>
      <c r="IZA78" s="71"/>
      <c r="IZB78" s="68"/>
      <c r="IZC78" s="68"/>
      <c r="IZD78" s="68"/>
      <c r="IZE78" s="68"/>
      <c r="IZF78" s="68"/>
      <c r="IZG78" s="69"/>
      <c r="IZH78" s="70"/>
      <c r="IZI78" s="71"/>
      <c r="IZJ78" s="68"/>
      <c r="IZK78" s="68"/>
      <c r="IZL78" s="68"/>
      <c r="IZM78" s="68"/>
      <c r="IZN78" s="68"/>
      <c r="IZO78" s="69"/>
      <c r="IZP78" s="70"/>
      <c r="IZQ78" s="71"/>
      <c r="IZR78" s="68"/>
      <c r="IZS78" s="68"/>
      <c r="IZT78" s="68"/>
      <c r="IZU78" s="68"/>
      <c r="IZV78" s="68"/>
      <c r="IZW78" s="69"/>
      <c r="IZX78" s="70"/>
      <c r="IZY78" s="71"/>
      <c r="IZZ78" s="68"/>
      <c r="JAA78" s="68"/>
      <c r="JAB78" s="68"/>
      <c r="JAC78" s="68"/>
      <c r="JAD78" s="68"/>
      <c r="JAE78" s="69"/>
      <c r="JAF78" s="70"/>
      <c r="JAG78" s="71"/>
      <c r="JAH78" s="68"/>
      <c r="JAI78" s="68"/>
      <c r="JAJ78" s="68"/>
      <c r="JAK78" s="68"/>
      <c r="JAL78" s="68"/>
      <c r="JAM78" s="69"/>
      <c r="JAN78" s="70"/>
      <c r="JAO78" s="71"/>
      <c r="JAP78" s="68"/>
      <c r="JAQ78" s="68"/>
      <c r="JAR78" s="68"/>
      <c r="JAS78" s="68"/>
      <c r="JAT78" s="68"/>
      <c r="JAU78" s="69"/>
      <c r="JAV78" s="70"/>
      <c r="JAW78" s="71"/>
      <c r="JAX78" s="68"/>
      <c r="JAY78" s="68"/>
      <c r="JAZ78" s="68"/>
      <c r="JBA78" s="68"/>
      <c r="JBB78" s="68"/>
      <c r="JBC78" s="69"/>
      <c r="JBD78" s="70"/>
      <c r="JBE78" s="71"/>
      <c r="JBF78" s="68"/>
      <c r="JBG78" s="68"/>
      <c r="JBH78" s="68"/>
      <c r="JBI78" s="68"/>
      <c r="JBJ78" s="68"/>
      <c r="JBK78" s="69"/>
      <c r="JBL78" s="70"/>
      <c r="JBM78" s="71"/>
      <c r="JBN78" s="68"/>
      <c r="JBO78" s="68"/>
      <c r="JBP78" s="68"/>
      <c r="JBQ78" s="68"/>
      <c r="JBR78" s="68"/>
      <c r="JBS78" s="69"/>
      <c r="JBT78" s="70"/>
      <c r="JBU78" s="71"/>
      <c r="JBV78" s="68"/>
      <c r="JBW78" s="68"/>
      <c r="JBX78" s="68"/>
      <c r="JBY78" s="68"/>
      <c r="JBZ78" s="68"/>
      <c r="JCA78" s="69"/>
      <c r="JCB78" s="70"/>
      <c r="JCC78" s="71"/>
      <c r="JCD78" s="68"/>
      <c r="JCE78" s="68"/>
      <c r="JCF78" s="68"/>
      <c r="JCG78" s="68"/>
      <c r="JCH78" s="68"/>
      <c r="JCI78" s="69"/>
      <c r="JCJ78" s="70"/>
      <c r="JCK78" s="71"/>
      <c r="JCL78" s="68"/>
      <c r="JCM78" s="68"/>
      <c r="JCN78" s="68"/>
      <c r="JCO78" s="68"/>
      <c r="JCP78" s="68"/>
      <c r="JCQ78" s="69"/>
      <c r="JCR78" s="70"/>
      <c r="JCS78" s="71"/>
      <c r="JCT78" s="68"/>
      <c r="JCU78" s="68"/>
      <c r="JCV78" s="68"/>
      <c r="JCW78" s="68"/>
      <c r="JCX78" s="68"/>
      <c r="JCY78" s="69"/>
      <c r="JCZ78" s="70"/>
      <c r="JDA78" s="71"/>
      <c r="JDB78" s="68"/>
      <c r="JDC78" s="68"/>
      <c r="JDD78" s="68"/>
      <c r="JDE78" s="68"/>
      <c r="JDF78" s="68"/>
      <c r="JDG78" s="69"/>
      <c r="JDH78" s="70"/>
      <c r="JDI78" s="71"/>
      <c r="JDJ78" s="68"/>
      <c r="JDK78" s="68"/>
      <c r="JDL78" s="68"/>
      <c r="JDM78" s="68"/>
      <c r="JDN78" s="68"/>
      <c r="JDO78" s="69"/>
      <c r="JDP78" s="70"/>
      <c r="JDQ78" s="71"/>
      <c r="JDR78" s="68"/>
      <c r="JDS78" s="68"/>
      <c r="JDT78" s="68"/>
      <c r="JDU78" s="68"/>
      <c r="JDV78" s="68"/>
      <c r="JDW78" s="69"/>
      <c r="JDX78" s="70"/>
      <c r="JDY78" s="71"/>
      <c r="JDZ78" s="68"/>
      <c r="JEA78" s="68"/>
      <c r="JEB78" s="68"/>
      <c r="JEC78" s="68"/>
      <c r="JED78" s="68"/>
      <c r="JEE78" s="69"/>
      <c r="JEF78" s="70"/>
      <c r="JEG78" s="71"/>
      <c r="JEH78" s="68"/>
      <c r="JEI78" s="68"/>
      <c r="JEJ78" s="68"/>
      <c r="JEK78" s="68"/>
      <c r="JEL78" s="68"/>
      <c r="JEM78" s="69"/>
      <c r="JEN78" s="70"/>
      <c r="JEO78" s="71"/>
      <c r="JEP78" s="68"/>
      <c r="JEQ78" s="68"/>
      <c r="JER78" s="68"/>
      <c r="JES78" s="68"/>
      <c r="JET78" s="68"/>
      <c r="JEU78" s="69"/>
      <c r="JEV78" s="70"/>
      <c r="JEW78" s="71"/>
      <c r="JEX78" s="68"/>
      <c r="JEY78" s="68"/>
      <c r="JEZ78" s="68"/>
      <c r="JFA78" s="68"/>
      <c r="JFB78" s="68"/>
      <c r="JFC78" s="69"/>
      <c r="JFD78" s="70"/>
      <c r="JFE78" s="71"/>
      <c r="JFF78" s="68"/>
      <c r="JFG78" s="68"/>
      <c r="JFH78" s="68"/>
      <c r="JFI78" s="68"/>
      <c r="JFJ78" s="68"/>
      <c r="JFK78" s="69"/>
      <c r="JFL78" s="70"/>
      <c r="JFM78" s="71"/>
      <c r="JFN78" s="68"/>
      <c r="JFO78" s="68"/>
      <c r="JFP78" s="68"/>
      <c r="JFQ78" s="68"/>
      <c r="JFR78" s="68"/>
      <c r="JFS78" s="69"/>
      <c r="JFT78" s="70"/>
      <c r="JFU78" s="71"/>
      <c r="JFV78" s="68"/>
      <c r="JFW78" s="68"/>
      <c r="JFX78" s="68"/>
      <c r="JFY78" s="68"/>
      <c r="JFZ78" s="68"/>
      <c r="JGA78" s="69"/>
      <c r="JGB78" s="70"/>
      <c r="JGC78" s="71"/>
      <c r="JGD78" s="68"/>
      <c r="JGE78" s="68"/>
      <c r="JGF78" s="68"/>
      <c r="JGG78" s="68"/>
      <c r="JGH78" s="68"/>
      <c r="JGI78" s="69"/>
      <c r="JGJ78" s="70"/>
      <c r="JGK78" s="71"/>
      <c r="JGL78" s="68"/>
      <c r="JGM78" s="68"/>
      <c r="JGN78" s="68"/>
      <c r="JGO78" s="68"/>
      <c r="JGP78" s="68"/>
      <c r="JGQ78" s="69"/>
      <c r="JGR78" s="70"/>
      <c r="JGS78" s="71"/>
      <c r="JGT78" s="68"/>
      <c r="JGU78" s="68"/>
      <c r="JGV78" s="68"/>
      <c r="JGW78" s="68"/>
      <c r="JGX78" s="68"/>
      <c r="JGY78" s="69"/>
      <c r="JGZ78" s="70"/>
      <c r="JHA78" s="71"/>
      <c r="JHB78" s="68"/>
      <c r="JHC78" s="68"/>
      <c r="JHD78" s="68"/>
      <c r="JHE78" s="68"/>
      <c r="JHF78" s="68"/>
      <c r="JHG78" s="69"/>
      <c r="JHH78" s="70"/>
      <c r="JHI78" s="71"/>
      <c r="JHJ78" s="68"/>
      <c r="JHK78" s="68"/>
      <c r="JHL78" s="68"/>
      <c r="JHM78" s="68"/>
      <c r="JHN78" s="68"/>
      <c r="JHO78" s="69"/>
      <c r="JHP78" s="70"/>
      <c r="JHQ78" s="71"/>
      <c r="JHR78" s="68"/>
      <c r="JHS78" s="68"/>
      <c r="JHT78" s="68"/>
      <c r="JHU78" s="68"/>
      <c r="JHV78" s="68"/>
      <c r="JHW78" s="69"/>
      <c r="JHX78" s="70"/>
      <c r="JHY78" s="71"/>
      <c r="JHZ78" s="68"/>
      <c r="JIA78" s="68"/>
      <c r="JIB78" s="68"/>
      <c r="JIC78" s="68"/>
      <c r="JID78" s="68"/>
      <c r="JIE78" s="69"/>
      <c r="JIF78" s="70"/>
      <c r="JIG78" s="71"/>
      <c r="JIH78" s="68"/>
      <c r="JII78" s="68"/>
      <c r="JIJ78" s="68"/>
      <c r="JIK78" s="68"/>
      <c r="JIL78" s="68"/>
      <c r="JIM78" s="69"/>
      <c r="JIN78" s="70"/>
      <c r="JIO78" s="71"/>
      <c r="JIP78" s="68"/>
      <c r="JIQ78" s="68"/>
      <c r="JIR78" s="68"/>
      <c r="JIS78" s="68"/>
      <c r="JIT78" s="68"/>
      <c r="JIU78" s="69"/>
      <c r="JIV78" s="70"/>
      <c r="JIW78" s="71"/>
      <c r="JIX78" s="68"/>
      <c r="JIY78" s="68"/>
      <c r="JIZ78" s="68"/>
      <c r="JJA78" s="68"/>
      <c r="JJB78" s="68"/>
      <c r="JJC78" s="69"/>
      <c r="JJD78" s="70"/>
      <c r="JJE78" s="71"/>
      <c r="JJF78" s="68"/>
      <c r="JJG78" s="68"/>
      <c r="JJH78" s="68"/>
      <c r="JJI78" s="68"/>
      <c r="JJJ78" s="68"/>
      <c r="JJK78" s="69"/>
      <c r="JJL78" s="70"/>
      <c r="JJM78" s="71"/>
      <c r="JJN78" s="68"/>
      <c r="JJO78" s="68"/>
      <c r="JJP78" s="68"/>
      <c r="JJQ78" s="68"/>
      <c r="JJR78" s="68"/>
      <c r="JJS78" s="69"/>
      <c r="JJT78" s="70"/>
      <c r="JJU78" s="71"/>
      <c r="JJV78" s="68"/>
      <c r="JJW78" s="68"/>
      <c r="JJX78" s="68"/>
      <c r="JJY78" s="68"/>
      <c r="JJZ78" s="68"/>
      <c r="JKA78" s="69"/>
      <c r="JKB78" s="70"/>
      <c r="JKC78" s="71"/>
      <c r="JKD78" s="68"/>
      <c r="JKE78" s="68"/>
      <c r="JKF78" s="68"/>
      <c r="JKG78" s="68"/>
      <c r="JKH78" s="68"/>
      <c r="JKI78" s="69"/>
      <c r="JKJ78" s="70"/>
      <c r="JKK78" s="71"/>
      <c r="JKL78" s="68"/>
      <c r="JKM78" s="68"/>
      <c r="JKN78" s="68"/>
      <c r="JKO78" s="68"/>
      <c r="JKP78" s="68"/>
      <c r="JKQ78" s="69"/>
      <c r="JKR78" s="70"/>
      <c r="JKS78" s="71"/>
      <c r="JKT78" s="68"/>
      <c r="JKU78" s="68"/>
      <c r="JKV78" s="68"/>
      <c r="JKW78" s="68"/>
      <c r="JKX78" s="68"/>
      <c r="JKY78" s="69"/>
      <c r="JKZ78" s="70"/>
      <c r="JLA78" s="71"/>
      <c r="JLB78" s="68"/>
      <c r="JLC78" s="68"/>
      <c r="JLD78" s="68"/>
      <c r="JLE78" s="68"/>
      <c r="JLF78" s="68"/>
      <c r="JLG78" s="69"/>
      <c r="JLH78" s="70"/>
      <c r="JLI78" s="71"/>
      <c r="JLJ78" s="68"/>
      <c r="JLK78" s="68"/>
      <c r="JLL78" s="68"/>
      <c r="JLM78" s="68"/>
      <c r="JLN78" s="68"/>
      <c r="JLO78" s="69"/>
      <c r="JLP78" s="70"/>
      <c r="JLQ78" s="71"/>
      <c r="JLR78" s="68"/>
      <c r="JLS78" s="68"/>
      <c r="JLT78" s="68"/>
      <c r="JLU78" s="68"/>
      <c r="JLV78" s="68"/>
      <c r="JLW78" s="69"/>
      <c r="JLX78" s="70"/>
      <c r="JLY78" s="71"/>
      <c r="JLZ78" s="68"/>
      <c r="JMA78" s="68"/>
      <c r="JMB78" s="68"/>
      <c r="JMC78" s="68"/>
      <c r="JMD78" s="68"/>
      <c r="JME78" s="69"/>
      <c r="JMF78" s="70"/>
      <c r="JMG78" s="71"/>
      <c r="JMH78" s="68"/>
      <c r="JMI78" s="68"/>
      <c r="JMJ78" s="68"/>
      <c r="JMK78" s="68"/>
      <c r="JML78" s="68"/>
      <c r="JMM78" s="69"/>
      <c r="JMN78" s="70"/>
      <c r="JMO78" s="71"/>
      <c r="JMP78" s="68"/>
      <c r="JMQ78" s="68"/>
      <c r="JMR78" s="68"/>
      <c r="JMS78" s="68"/>
      <c r="JMT78" s="68"/>
      <c r="JMU78" s="69"/>
      <c r="JMV78" s="70"/>
      <c r="JMW78" s="71"/>
      <c r="JMX78" s="68"/>
      <c r="JMY78" s="68"/>
      <c r="JMZ78" s="68"/>
      <c r="JNA78" s="68"/>
      <c r="JNB78" s="68"/>
      <c r="JNC78" s="69"/>
      <c r="JND78" s="70"/>
      <c r="JNE78" s="71"/>
      <c r="JNF78" s="68"/>
      <c r="JNG78" s="68"/>
      <c r="JNH78" s="68"/>
      <c r="JNI78" s="68"/>
      <c r="JNJ78" s="68"/>
      <c r="JNK78" s="69"/>
      <c r="JNL78" s="70"/>
      <c r="JNM78" s="71"/>
      <c r="JNN78" s="68"/>
      <c r="JNO78" s="68"/>
      <c r="JNP78" s="68"/>
      <c r="JNQ78" s="68"/>
      <c r="JNR78" s="68"/>
      <c r="JNS78" s="69"/>
      <c r="JNT78" s="70"/>
      <c r="JNU78" s="71"/>
      <c r="JNV78" s="68"/>
      <c r="JNW78" s="68"/>
      <c r="JNX78" s="68"/>
      <c r="JNY78" s="68"/>
      <c r="JNZ78" s="68"/>
      <c r="JOA78" s="69"/>
      <c r="JOB78" s="70"/>
      <c r="JOC78" s="71"/>
      <c r="JOD78" s="68"/>
      <c r="JOE78" s="68"/>
      <c r="JOF78" s="68"/>
      <c r="JOG78" s="68"/>
      <c r="JOH78" s="68"/>
      <c r="JOI78" s="69"/>
      <c r="JOJ78" s="70"/>
      <c r="JOK78" s="71"/>
      <c r="JOL78" s="68"/>
      <c r="JOM78" s="68"/>
      <c r="JON78" s="68"/>
      <c r="JOO78" s="68"/>
      <c r="JOP78" s="68"/>
      <c r="JOQ78" s="69"/>
      <c r="JOR78" s="70"/>
      <c r="JOS78" s="71"/>
      <c r="JOT78" s="68"/>
      <c r="JOU78" s="68"/>
      <c r="JOV78" s="68"/>
      <c r="JOW78" s="68"/>
      <c r="JOX78" s="68"/>
      <c r="JOY78" s="69"/>
      <c r="JOZ78" s="70"/>
      <c r="JPA78" s="71"/>
      <c r="JPB78" s="68"/>
      <c r="JPC78" s="68"/>
      <c r="JPD78" s="68"/>
      <c r="JPE78" s="68"/>
      <c r="JPF78" s="68"/>
      <c r="JPG78" s="69"/>
      <c r="JPH78" s="70"/>
      <c r="JPI78" s="71"/>
      <c r="JPJ78" s="68"/>
      <c r="JPK78" s="68"/>
      <c r="JPL78" s="68"/>
      <c r="JPM78" s="68"/>
      <c r="JPN78" s="68"/>
      <c r="JPO78" s="69"/>
      <c r="JPP78" s="70"/>
      <c r="JPQ78" s="71"/>
      <c r="JPR78" s="68"/>
      <c r="JPS78" s="68"/>
      <c r="JPT78" s="68"/>
      <c r="JPU78" s="68"/>
      <c r="JPV78" s="68"/>
      <c r="JPW78" s="69"/>
      <c r="JPX78" s="70"/>
      <c r="JPY78" s="71"/>
      <c r="JPZ78" s="68"/>
      <c r="JQA78" s="68"/>
      <c r="JQB78" s="68"/>
      <c r="JQC78" s="68"/>
      <c r="JQD78" s="68"/>
      <c r="JQE78" s="69"/>
      <c r="JQF78" s="70"/>
      <c r="JQG78" s="71"/>
      <c r="JQH78" s="68"/>
      <c r="JQI78" s="68"/>
      <c r="JQJ78" s="68"/>
      <c r="JQK78" s="68"/>
      <c r="JQL78" s="68"/>
      <c r="JQM78" s="69"/>
      <c r="JQN78" s="70"/>
      <c r="JQO78" s="71"/>
      <c r="JQP78" s="68"/>
      <c r="JQQ78" s="68"/>
      <c r="JQR78" s="68"/>
      <c r="JQS78" s="68"/>
      <c r="JQT78" s="68"/>
      <c r="JQU78" s="69"/>
      <c r="JQV78" s="70"/>
      <c r="JQW78" s="71"/>
      <c r="JQX78" s="68"/>
      <c r="JQY78" s="68"/>
      <c r="JQZ78" s="68"/>
      <c r="JRA78" s="68"/>
      <c r="JRB78" s="68"/>
      <c r="JRC78" s="69"/>
      <c r="JRD78" s="70"/>
      <c r="JRE78" s="71"/>
      <c r="JRF78" s="68"/>
      <c r="JRG78" s="68"/>
      <c r="JRH78" s="68"/>
      <c r="JRI78" s="68"/>
      <c r="JRJ78" s="68"/>
      <c r="JRK78" s="69"/>
      <c r="JRL78" s="70"/>
      <c r="JRM78" s="71"/>
      <c r="JRN78" s="68"/>
      <c r="JRO78" s="68"/>
      <c r="JRP78" s="68"/>
      <c r="JRQ78" s="68"/>
      <c r="JRR78" s="68"/>
      <c r="JRS78" s="69"/>
      <c r="JRT78" s="70"/>
      <c r="JRU78" s="71"/>
      <c r="JRV78" s="68"/>
      <c r="JRW78" s="68"/>
      <c r="JRX78" s="68"/>
      <c r="JRY78" s="68"/>
      <c r="JRZ78" s="68"/>
      <c r="JSA78" s="69"/>
      <c r="JSB78" s="70"/>
      <c r="JSC78" s="71"/>
      <c r="JSD78" s="68"/>
      <c r="JSE78" s="68"/>
      <c r="JSF78" s="68"/>
      <c r="JSG78" s="68"/>
      <c r="JSH78" s="68"/>
      <c r="JSI78" s="69"/>
      <c r="JSJ78" s="70"/>
      <c r="JSK78" s="71"/>
      <c r="JSL78" s="68"/>
      <c r="JSM78" s="68"/>
      <c r="JSN78" s="68"/>
      <c r="JSO78" s="68"/>
      <c r="JSP78" s="68"/>
      <c r="JSQ78" s="69"/>
      <c r="JSR78" s="70"/>
      <c r="JSS78" s="71"/>
      <c r="JST78" s="68"/>
      <c r="JSU78" s="68"/>
      <c r="JSV78" s="68"/>
      <c r="JSW78" s="68"/>
      <c r="JSX78" s="68"/>
      <c r="JSY78" s="69"/>
      <c r="JSZ78" s="70"/>
      <c r="JTA78" s="71"/>
      <c r="JTB78" s="68"/>
      <c r="JTC78" s="68"/>
      <c r="JTD78" s="68"/>
      <c r="JTE78" s="68"/>
      <c r="JTF78" s="68"/>
      <c r="JTG78" s="69"/>
      <c r="JTH78" s="70"/>
      <c r="JTI78" s="71"/>
      <c r="JTJ78" s="68"/>
      <c r="JTK78" s="68"/>
      <c r="JTL78" s="68"/>
      <c r="JTM78" s="68"/>
      <c r="JTN78" s="68"/>
      <c r="JTO78" s="69"/>
      <c r="JTP78" s="70"/>
      <c r="JTQ78" s="71"/>
      <c r="JTR78" s="68"/>
      <c r="JTS78" s="68"/>
      <c r="JTT78" s="68"/>
      <c r="JTU78" s="68"/>
      <c r="JTV78" s="68"/>
      <c r="JTW78" s="69"/>
      <c r="JTX78" s="70"/>
      <c r="JTY78" s="71"/>
      <c r="JTZ78" s="68"/>
      <c r="JUA78" s="68"/>
      <c r="JUB78" s="68"/>
      <c r="JUC78" s="68"/>
      <c r="JUD78" s="68"/>
      <c r="JUE78" s="69"/>
      <c r="JUF78" s="70"/>
      <c r="JUG78" s="71"/>
      <c r="JUH78" s="68"/>
      <c r="JUI78" s="68"/>
      <c r="JUJ78" s="68"/>
      <c r="JUK78" s="68"/>
      <c r="JUL78" s="68"/>
      <c r="JUM78" s="69"/>
      <c r="JUN78" s="70"/>
      <c r="JUO78" s="71"/>
      <c r="JUP78" s="68"/>
      <c r="JUQ78" s="68"/>
      <c r="JUR78" s="68"/>
      <c r="JUS78" s="68"/>
      <c r="JUT78" s="68"/>
      <c r="JUU78" s="69"/>
      <c r="JUV78" s="70"/>
      <c r="JUW78" s="71"/>
      <c r="JUX78" s="68"/>
      <c r="JUY78" s="68"/>
      <c r="JUZ78" s="68"/>
      <c r="JVA78" s="68"/>
      <c r="JVB78" s="68"/>
      <c r="JVC78" s="69"/>
      <c r="JVD78" s="70"/>
      <c r="JVE78" s="71"/>
      <c r="JVF78" s="68"/>
      <c r="JVG78" s="68"/>
      <c r="JVH78" s="68"/>
      <c r="JVI78" s="68"/>
      <c r="JVJ78" s="68"/>
      <c r="JVK78" s="69"/>
      <c r="JVL78" s="70"/>
      <c r="JVM78" s="71"/>
      <c r="JVN78" s="68"/>
      <c r="JVO78" s="68"/>
      <c r="JVP78" s="68"/>
      <c r="JVQ78" s="68"/>
      <c r="JVR78" s="68"/>
      <c r="JVS78" s="69"/>
      <c r="JVT78" s="70"/>
      <c r="JVU78" s="71"/>
      <c r="JVV78" s="68"/>
      <c r="JVW78" s="68"/>
      <c r="JVX78" s="68"/>
      <c r="JVY78" s="68"/>
      <c r="JVZ78" s="68"/>
      <c r="JWA78" s="69"/>
      <c r="JWB78" s="70"/>
      <c r="JWC78" s="71"/>
      <c r="JWD78" s="68"/>
      <c r="JWE78" s="68"/>
      <c r="JWF78" s="68"/>
      <c r="JWG78" s="68"/>
      <c r="JWH78" s="68"/>
      <c r="JWI78" s="69"/>
      <c r="JWJ78" s="70"/>
      <c r="JWK78" s="71"/>
      <c r="JWL78" s="68"/>
      <c r="JWM78" s="68"/>
      <c r="JWN78" s="68"/>
      <c r="JWO78" s="68"/>
      <c r="JWP78" s="68"/>
      <c r="JWQ78" s="69"/>
      <c r="JWR78" s="70"/>
      <c r="JWS78" s="71"/>
      <c r="JWT78" s="68"/>
      <c r="JWU78" s="68"/>
      <c r="JWV78" s="68"/>
      <c r="JWW78" s="68"/>
      <c r="JWX78" s="68"/>
      <c r="JWY78" s="69"/>
      <c r="JWZ78" s="70"/>
      <c r="JXA78" s="71"/>
      <c r="JXB78" s="68"/>
      <c r="JXC78" s="68"/>
      <c r="JXD78" s="68"/>
      <c r="JXE78" s="68"/>
      <c r="JXF78" s="68"/>
      <c r="JXG78" s="69"/>
      <c r="JXH78" s="70"/>
      <c r="JXI78" s="71"/>
      <c r="JXJ78" s="68"/>
      <c r="JXK78" s="68"/>
      <c r="JXL78" s="68"/>
      <c r="JXM78" s="68"/>
      <c r="JXN78" s="68"/>
      <c r="JXO78" s="69"/>
      <c r="JXP78" s="70"/>
      <c r="JXQ78" s="71"/>
      <c r="JXR78" s="68"/>
      <c r="JXS78" s="68"/>
      <c r="JXT78" s="68"/>
      <c r="JXU78" s="68"/>
      <c r="JXV78" s="68"/>
      <c r="JXW78" s="69"/>
      <c r="JXX78" s="70"/>
      <c r="JXY78" s="71"/>
      <c r="JXZ78" s="68"/>
      <c r="JYA78" s="68"/>
      <c r="JYB78" s="68"/>
      <c r="JYC78" s="68"/>
      <c r="JYD78" s="68"/>
      <c r="JYE78" s="69"/>
      <c r="JYF78" s="70"/>
      <c r="JYG78" s="71"/>
      <c r="JYH78" s="68"/>
      <c r="JYI78" s="68"/>
      <c r="JYJ78" s="68"/>
      <c r="JYK78" s="68"/>
      <c r="JYL78" s="68"/>
      <c r="JYM78" s="69"/>
      <c r="JYN78" s="70"/>
      <c r="JYO78" s="71"/>
      <c r="JYP78" s="68"/>
      <c r="JYQ78" s="68"/>
      <c r="JYR78" s="68"/>
      <c r="JYS78" s="68"/>
      <c r="JYT78" s="68"/>
      <c r="JYU78" s="69"/>
      <c r="JYV78" s="70"/>
      <c r="JYW78" s="71"/>
      <c r="JYX78" s="68"/>
      <c r="JYY78" s="68"/>
      <c r="JYZ78" s="68"/>
      <c r="JZA78" s="68"/>
      <c r="JZB78" s="68"/>
      <c r="JZC78" s="69"/>
      <c r="JZD78" s="70"/>
      <c r="JZE78" s="71"/>
      <c r="JZF78" s="68"/>
      <c r="JZG78" s="68"/>
      <c r="JZH78" s="68"/>
      <c r="JZI78" s="68"/>
      <c r="JZJ78" s="68"/>
      <c r="JZK78" s="69"/>
      <c r="JZL78" s="70"/>
      <c r="JZM78" s="71"/>
      <c r="JZN78" s="68"/>
      <c r="JZO78" s="68"/>
      <c r="JZP78" s="68"/>
      <c r="JZQ78" s="68"/>
      <c r="JZR78" s="68"/>
      <c r="JZS78" s="69"/>
      <c r="JZT78" s="70"/>
      <c r="JZU78" s="71"/>
      <c r="JZV78" s="68"/>
      <c r="JZW78" s="68"/>
      <c r="JZX78" s="68"/>
      <c r="JZY78" s="68"/>
      <c r="JZZ78" s="68"/>
      <c r="KAA78" s="69"/>
      <c r="KAB78" s="70"/>
      <c r="KAC78" s="71"/>
      <c r="KAD78" s="68"/>
      <c r="KAE78" s="68"/>
      <c r="KAF78" s="68"/>
      <c r="KAG78" s="68"/>
      <c r="KAH78" s="68"/>
      <c r="KAI78" s="69"/>
      <c r="KAJ78" s="70"/>
      <c r="KAK78" s="71"/>
      <c r="KAL78" s="68"/>
      <c r="KAM78" s="68"/>
      <c r="KAN78" s="68"/>
      <c r="KAO78" s="68"/>
      <c r="KAP78" s="68"/>
      <c r="KAQ78" s="69"/>
      <c r="KAR78" s="70"/>
      <c r="KAS78" s="71"/>
      <c r="KAT78" s="68"/>
      <c r="KAU78" s="68"/>
      <c r="KAV78" s="68"/>
      <c r="KAW78" s="68"/>
      <c r="KAX78" s="68"/>
      <c r="KAY78" s="69"/>
      <c r="KAZ78" s="70"/>
      <c r="KBA78" s="71"/>
      <c r="KBB78" s="68"/>
      <c r="KBC78" s="68"/>
      <c r="KBD78" s="68"/>
      <c r="KBE78" s="68"/>
      <c r="KBF78" s="68"/>
      <c r="KBG78" s="69"/>
      <c r="KBH78" s="70"/>
      <c r="KBI78" s="71"/>
      <c r="KBJ78" s="68"/>
      <c r="KBK78" s="68"/>
      <c r="KBL78" s="68"/>
      <c r="KBM78" s="68"/>
      <c r="KBN78" s="68"/>
      <c r="KBO78" s="69"/>
      <c r="KBP78" s="70"/>
      <c r="KBQ78" s="71"/>
      <c r="KBR78" s="68"/>
      <c r="KBS78" s="68"/>
      <c r="KBT78" s="68"/>
      <c r="KBU78" s="68"/>
      <c r="KBV78" s="68"/>
      <c r="KBW78" s="69"/>
      <c r="KBX78" s="70"/>
      <c r="KBY78" s="71"/>
      <c r="KBZ78" s="68"/>
      <c r="KCA78" s="68"/>
      <c r="KCB78" s="68"/>
      <c r="KCC78" s="68"/>
      <c r="KCD78" s="68"/>
      <c r="KCE78" s="69"/>
      <c r="KCF78" s="70"/>
      <c r="KCG78" s="71"/>
      <c r="KCH78" s="68"/>
      <c r="KCI78" s="68"/>
      <c r="KCJ78" s="68"/>
      <c r="KCK78" s="68"/>
      <c r="KCL78" s="68"/>
      <c r="KCM78" s="69"/>
      <c r="KCN78" s="70"/>
      <c r="KCO78" s="71"/>
      <c r="KCP78" s="68"/>
      <c r="KCQ78" s="68"/>
      <c r="KCR78" s="68"/>
      <c r="KCS78" s="68"/>
      <c r="KCT78" s="68"/>
      <c r="KCU78" s="69"/>
      <c r="KCV78" s="70"/>
      <c r="KCW78" s="71"/>
      <c r="KCX78" s="68"/>
      <c r="KCY78" s="68"/>
      <c r="KCZ78" s="68"/>
      <c r="KDA78" s="68"/>
      <c r="KDB78" s="68"/>
      <c r="KDC78" s="69"/>
      <c r="KDD78" s="70"/>
      <c r="KDE78" s="71"/>
      <c r="KDF78" s="68"/>
      <c r="KDG78" s="68"/>
      <c r="KDH78" s="68"/>
      <c r="KDI78" s="68"/>
      <c r="KDJ78" s="68"/>
      <c r="KDK78" s="69"/>
      <c r="KDL78" s="70"/>
      <c r="KDM78" s="71"/>
      <c r="KDN78" s="68"/>
      <c r="KDO78" s="68"/>
      <c r="KDP78" s="68"/>
      <c r="KDQ78" s="68"/>
      <c r="KDR78" s="68"/>
      <c r="KDS78" s="69"/>
      <c r="KDT78" s="70"/>
      <c r="KDU78" s="71"/>
      <c r="KDV78" s="68"/>
      <c r="KDW78" s="68"/>
      <c r="KDX78" s="68"/>
      <c r="KDY78" s="68"/>
      <c r="KDZ78" s="68"/>
      <c r="KEA78" s="69"/>
      <c r="KEB78" s="70"/>
      <c r="KEC78" s="71"/>
      <c r="KED78" s="68"/>
      <c r="KEE78" s="68"/>
      <c r="KEF78" s="68"/>
      <c r="KEG78" s="68"/>
      <c r="KEH78" s="68"/>
      <c r="KEI78" s="69"/>
      <c r="KEJ78" s="70"/>
      <c r="KEK78" s="71"/>
      <c r="KEL78" s="68"/>
      <c r="KEM78" s="68"/>
      <c r="KEN78" s="68"/>
      <c r="KEO78" s="68"/>
      <c r="KEP78" s="68"/>
      <c r="KEQ78" s="69"/>
      <c r="KER78" s="70"/>
      <c r="KES78" s="71"/>
      <c r="KET78" s="68"/>
      <c r="KEU78" s="68"/>
      <c r="KEV78" s="68"/>
      <c r="KEW78" s="68"/>
      <c r="KEX78" s="68"/>
      <c r="KEY78" s="69"/>
      <c r="KEZ78" s="70"/>
      <c r="KFA78" s="71"/>
      <c r="KFB78" s="68"/>
      <c r="KFC78" s="68"/>
      <c r="KFD78" s="68"/>
      <c r="KFE78" s="68"/>
      <c r="KFF78" s="68"/>
      <c r="KFG78" s="69"/>
      <c r="KFH78" s="70"/>
      <c r="KFI78" s="71"/>
      <c r="KFJ78" s="68"/>
      <c r="KFK78" s="68"/>
      <c r="KFL78" s="68"/>
      <c r="KFM78" s="68"/>
      <c r="KFN78" s="68"/>
      <c r="KFO78" s="69"/>
      <c r="KFP78" s="70"/>
      <c r="KFQ78" s="71"/>
      <c r="KFR78" s="68"/>
      <c r="KFS78" s="68"/>
      <c r="KFT78" s="68"/>
      <c r="KFU78" s="68"/>
      <c r="KFV78" s="68"/>
      <c r="KFW78" s="69"/>
      <c r="KFX78" s="70"/>
      <c r="KFY78" s="71"/>
      <c r="KFZ78" s="68"/>
      <c r="KGA78" s="68"/>
      <c r="KGB78" s="68"/>
      <c r="KGC78" s="68"/>
      <c r="KGD78" s="68"/>
      <c r="KGE78" s="69"/>
      <c r="KGF78" s="70"/>
      <c r="KGG78" s="71"/>
      <c r="KGH78" s="68"/>
      <c r="KGI78" s="68"/>
      <c r="KGJ78" s="68"/>
      <c r="KGK78" s="68"/>
      <c r="KGL78" s="68"/>
      <c r="KGM78" s="69"/>
      <c r="KGN78" s="70"/>
      <c r="KGO78" s="71"/>
      <c r="KGP78" s="68"/>
      <c r="KGQ78" s="68"/>
      <c r="KGR78" s="68"/>
      <c r="KGS78" s="68"/>
      <c r="KGT78" s="68"/>
      <c r="KGU78" s="69"/>
      <c r="KGV78" s="70"/>
      <c r="KGW78" s="71"/>
      <c r="KGX78" s="68"/>
      <c r="KGY78" s="68"/>
      <c r="KGZ78" s="68"/>
      <c r="KHA78" s="68"/>
      <c r="KHB78" s="68"/>
      <c r="KHC78" s="69"/>
      <c r="KHD78" s="70"/>
      <c r="KHE78" s="71"/>
      <c r="KHF78" s="68"/>
      <c r="KHG78" s="68"/>
      <c r="KHH78" s="68"/>
      <c r="KHI78" s="68"/>
      <c r="KHJ78" s="68"/>
      <c r="KHK78" s="69"/>
      <c r="KHL78" s="70"/>
      <c r="KHM78" s="71"/>
      <c r="KHN78" s="68"/>
      <c r="KHO78" s="68"/>
      <c r="KHP78" s="68"/>
      <c r="KHQ78" s="68"/>
      <c r="KHR78" s="68"/>
      <c r="KHS78" s="69"/>
      <c r="KHT78" s="70"/>
      <c r="KHU78" s="71"/>
      <c r="KHV78" s="68"/>
      <c r="KHW78" s="68"/>
      <c r="KHX78" s="68"/>
      <c r="KHY78" s="68"/>
      <c r="KHZ78" s="68"/>
      <c r="KIA78" s="69"/>
      <c r="KIB78" s="70"/>
      <c r="KIC78" s="71"/>
      <c r="KID78" s="68"/>
      <c r="KIE78" s="68"/>
      <c r="KIF78" s="68"/>
      <c r="KIG78" s="68"/>
      <c r="KIH78" s="68"/>
      <c r="KII78" s="69"/>
      <c r="KIJ78" s="70"/>
      <c r="KIK78" s="71"/>
      <c r="KIL78" s="68"/>
      <c r="KIM78" s="68"/>
      <c r="KIN78" s="68"/>
      <c r="KIO78" s="68"/>
      <c r="KIP78" s="68"/>
      <c r="KIQ78" s="69"/>
      <c r="KIR78" s="70"/>
      <c r="KIS78" s="71"/>
      <c r="KIT78" s="68"/>
      <c r="KIU78" s="68"/>
      <c r="KIV78" s="68"/>
      <c r="KIW78" s="68"/>
      <c r="KIX78" s="68"/>
      <c r="KIY78" s="69"/>
      <c r="KIZ78" s="70"/>
      <c r="KJA78" s="71"/>
      <c r="KJB78" s="68"/>
      <c r="KJC78" s="68"/>
      <c r="KJD78" s="68"/>
      <c r="KJE78" s="68"/>
      <c r="KJF78" s="68"/>
      <c r="KJG78" s="69"/>
      <c r="KJH78" s="70"/>
      <c r="KJI78" s="71"/>
      <c r="KJJ78" s="68"/>
      <c r="KJK78" s="68"/>
      <c r="KJL78" s="68"/>
      <c r="KJM78" s="68"/>
      <c r="KJN78" s="68"/>
      <c r="KJO78" s="69"/>
      <c r="KJP78" s="70"/>
      <c r="KJQ78" s="71"/>
      <c r="KJR78" s="68"/>
      <c r="KJS78" s="68"/>
      <c r="KJT78" s="68"/>
      <c r="KJU78" s="68"/>
      <c r="KJV78" s="68"/>
      <c r="KJW78" s="69"/>
      <c r="KJX78" s="70"/>
      <c r="KJY78" s="71"/>
      <c r="KJZ78" s="68"/>
      <c r="KKA78" s="68"/>
      <c r="KKB78" s="68"/>
      <c r="KKC78" s="68"/>
      <c r="KKD78" s="68"/>
      <c r="KKE78" s="69"/>
      <c r="KKF78" s="70"/>
      <c r="KKG78" s="71"/>
      <c r="KKH78" s="68"/>
      <c r="KKI78" s="68"/>
      <c r="KKJ78" s="68"/>
      <c r="KKK78" s="68"/>
      <c r="KKL78" s="68"/>
      <c r="KKM78" s="69"/>
      <c r="KKN78" s="70"/>
      <c r="KKO78" s="71"/>
      <c r="KKP78" s="68"/>
      <c r="KKQ78" s="68"/>
      <c r="KKR78" s="68"/>
      <c r="KKS78" s="68"/>
      <c r="KKT78" s="68"/>
      <c r="KKU78" s="69"/>
      <c r="KKV78" s="70"/>
      <c r="KKW78" s="71"/>
      <c r="KKX78" s="68"/>
      <c r="KKY78" s="68"/>
      <c r="KKZ78" s="68"/>
      <c r="KLA78" s="68"/>
      <c r="KLB78" s="68"/>
      <c r="KLC78" s="69"/>
      <c r="KLD78" s="70"/>
      <c r="KLE78" s="71"/>
      <c r="KLF78" s="68"/>
      <c r="KLG78" s="68"/>
      <c r="KLH78" s="68"/>
      <c r="KLI78" s="68"/>
      <c r="KLJ78" s="68"/>
      <c r="KLK78" s="69"/>
      <c r="KLL78" s="70"/>
      <c r="KLM78" s="71"/>
      <c r="KLN78" s="68"/>
      <c r="KLO78" s="68"/>
      <c r="KLP78" s="68"/>
      <c r="KLQ78" s="68"/>
      <c r="KLR78" s="68"/>
      <c r="KLS78" s="69"/>
      <c r="KLT78" s="70"/>
      <c r="KLU78" s="71"/>
      <c r="KLV78" s="68"/>
      <c r="KLW78" s="68"/>
      <c r="KLX78" s="68"/>
      <c r="KLY78" s="68"/>
      <c r="KLZ78" s="68"/>
      <c r="KMA78" s="69"/>
      <c r="KMB78" s="70"/>
      <c r="KMC78" s="71"/>
      <c r="KMD78" s="68"/>
      <c r="KME78" s="68"/>
      <c r="KMF78" s="68"/>
      <c r="KMG78" s="68"/>
      <c r="KMH78" s="68"/>
      <c r="KMI78" s="69"/>
      <c r="KMJ78" s="70"/>
      <c r="KMK78" s="71"/>
      <c r="KML78" s="68"/>
      <c r="KMM78" s="68"/>
      <c r="KMN78" s="68"/>
      <c r="KMO78" s="68"/>
      <c r="KMP78" s="68"/>
      <c r="KMQ78" s="69"/>
      <c r="KMR78" s="70"/>
      <c r="KMS78" s="71"/>
      <c r="KMT78" s="68"/>
      <c r="KMU78" s="68"/>
      <c r="KMV78" s="68"/>
      <c r="KMW78" s="68"/>
      <c r="KMX78" s="68"/>
      <c r="KMY78" s="69"/>
      <c r="KMZ78" s="70"/>
      <c r="KNA78" s="71"/>
      <c r="KNB78" s="68"/>
      <c r="KNC78" s="68"/>
      <c r="KND78" s="68"/>
      <c r="KNE78" s="68"/>
      <c r="KNF78" s="68"/>
      <c r="KNG78" s="69"/>
      <c r="KNH78" s="70"/>
      <c r="KNI78" s="71"/>
      <c r="KNJ78" s="68"/>
      <c r="KNK78" s="68"/>
      <c r="KNL78" s="68"/>
      <c r="KNM78" s="68"/>
      <c r="KNN78" s="68"/>
      <c r="KNO78" s="69"/>
      <c r="KNP78" s="70"/>
      <c r="KNQ78" s="71"/>
      <c r="KNR78" s="68"/>
      <c r="KNS78" s="68"/>
      <c r="KNT78" s="68"/>
      <c r="KNU78" s="68"/>
      <c r="KNV78" s="68"/>
      <c r="KNW78" s="69"/>
      <c r="KNX78" s="70"/>
      <c r="KNY78" s="71"/>
      <c r="KNZ78" s="68"/>
      <c r="KOA78" s="68"/>
      <c r="KOB78" s="68"/>
      <c r="KOC78" s="68"/>
      <c r="KOD78" s="68"/>
      <c r="KOE78" s="69"/>
      <c r="KOF78" s="70"/>
      <c r="KOG78" s="71"/>
      <c r="KOH78" s="68"/>
      <c r="KOI78" s="68"/>
      <c r="KOJ78" s="68"/>
      <c r="KOK78" s="68"/>
      <c r="KOL78" s="68"/>
      <c r="KOM78" s="69"/>
      <c r="KON78" s="70"/>
      <c r="KOO78" s="71"/>
      <c r="KOP78" s="68"/>
      <c r="KOQ78" s="68"/>
      <c r="KOR78" s="68"/>
      <c r="KOS78" s="68"/>
      <c r="KOT78" s="68"/>
      <c r="KOU78" s="69"/>
      <c r="KOV78" s="70"/>
      <c r="KOW78" s="71"/>
      <c r="KOX78" s="68"/>
      <c r="KOY78" s="68"/>
      <c r="KOZ78" s="68"/>
      <c r="KPA78" s="68"/>
      <c r="KPB78" s="68"/>
      <c r="KPC78" s="69"/>
      <c r="KPD78" s="70"/>
      <c r="KPE78" s="71"/>
      <c r="KPF78" s="68"/>
      <c r="KPG78" s="68"/>
      <c r="KPH78" s="68"/>
      <c r="KPI78" s="68"/>
      <c r="KPJ78" s="68"/>
      <c r="KPK78" s="69"/>
      <c r="KPL78" s="70"/>
      <c r="KPM78" s="71"/>
      <c r="KPN78" s="68"/>
      <c r="KPO78" s="68"/>
      <c r="KPP78" s="68"/>
      <c r="KPQ78" s="68"/>
      <c r="KPR78" s="68"/>
      <c r="KPS78" s="69"/>
      <c r="KPT78" s="70"/>
      <c r="KPU78" s="71"/>
      <c r="KPV78" s="68"/>
      <c r="KPW78" s="68"/>
      <c r="KPX78" s="68"/>
      <c r="KPY78" s="68"/>
      <c r="KPZ78" s="68"/>
      <c r="KQA78" s="69"/>
      <c r="KQB78" s="70"/>
      <c r="KQC78" s="71"/>
      <c r="KQD78" s="68"/>
      <c r="KQE78" s="68"/>
      <c r="KQF78" s="68"/>
      <c r="KQG78" s="68"/>
      <c r="KQH78" s="68"/>
      <c r="KQI78" s="69"/>
      <c r="KQJ78" s="70"/>
      <c r="KQK78" s="71"/>
      <c r="KQL78" s="68"/>
      <c r="KQM78" s="68"/>
      <c r="KQN78" s="68"/>
      <c r="KQO78" s="68"/>
      <c r="KQP78" s="68"/>
      <c r="KQQ78" s="69"/>
      <c r="KQR78" s="70"/>
      <c r="KQS78" s="71"/>
      <c r="KQT78" s="68"/>
      <c r="KQU78" s="68"/>
      <c r="KQV78" s="68"/>
      <c r="KQW78" s="68"/>
      <c r="KQX78" s="68"/>
      <c r="KQY78" s="69"/>
      <c r="KQZ78" s="70"/>
      <c r="KRA78" s="71"/>
      <c r="KRB78" s="68"/>
      <c r="KRC78" s="68"/>
      <c r="KRD78" s="68"/>
      <c r="KRE78" s="68"/>
      <c r="KRF78" s="68"/>
      <c r="KRG78" s="69"/>
      <c r="KRH78" s="70"/>
      <c r="KRI78" s="71"/>
      <c r="KRJ78" s="68"/>
      <c r="KRK78" s="68"/>
      <c r="KRL78" s="68"/>
      <c r="KRM78" s="68"/>
      <c r="KRN78" s="68"/>
      <c r="KRO78" s="69"/>
      <c r="KRP78" s="70"/>
      <c r="KRQ78" s="71"/>
      <c r="KRR78" s="68"/>
      <c r="KRS78" s="68"/>
      <c r="KRT78" s="68"/>
      <c r="KRU78" s="68"/>
      <c r="KRV78" s="68"/>
      <c r="KRW78" s="69"/>
      <c r="KRX78" s="70"/>
      <c r="KRY78" s="71"/>
      <c r="KRZ78" s="68"/>
      <c r="KSA78" s="68"/>
      <c r="KSB78" s="68"/>
      <c r="KSC78" s="68"/>
      <c r="KSD78" s="68"/>
      <c r="KSE78" s="69"/>
      <c r="KSF78" s="70"/>
      <c r="KSG78" s="71"/>
      <c r="KSH78" s="68"/>
      <c r="KSI78" s="68"/>
      <c r="KSJ78" s="68"/>
      <c r="KSK78" s="68"/>
      <c r="KSL78" s="68"/>
      <c r="KSM78" s="69"/>
      <c r="KSN78" s="70"/>
      <c r="KSO78" s="71"/>
      <c r="KSP78" s="68"/>
      <c r="KSQ78" s="68"/>
      <c r="KSR78" s="68"/>
      <c r="KSS78" s="68"/>
      <c r="KST78" s="68"/>
      <c r="KSU78" s="69"/>
      <c r="KSV78" s="70"/>
      <c r="KSW78" s="71"/>
      <c r="KSX78" s="68"/>
      <c r="KSY78" s="68"/>
      <c r="KSZ78" s="68"/>
      <c r="KTA78" s="68"/>
      <c r="KTB78" s="68"/>
      <c r="KTC78" s="69"/>
      <c r="KTD78" s="70"/>
      <c r="KTE78" s="71"/>
      <c r="KTF78" s="68"/>
      <c r="KTG78" s="68"/>
      <c r="KTH78" s="68"/>
      <c r="KTI78" s="68"/>
      <c r="KTJ78" s="68"/>
      <c r="KTK78" s="69"/>
      <c r="KTL78" s="70"/>
      <c r="KTM78" s="71"/>
      <c r="KTN78" s="68"/>
      <c r="KTO78" s="68"/>
      <c r="KTP78" s="68"/>
      <c r="KTQ78" s="68"/>
      <c r="KTR78" s="68"/>
      <c r="KTS78" s="69"/>
      <c r="KTT78" s="70"/>
      <c r="KTU78" s="71"/>
      <c r="KTV78" s="68"/>
      <c r="KTW78" s="68"/>
      <c r="KTX78" s="68"/>
      <c r="KTY78" s="68"/>
      <c r="KTZ78" s="68"/>
      <c r="KUA78" s="69"/>
      <c r="KUB78" s="70"/>
      <c r="KUC78" s="71"/>
      <c r="KUD78" s="68"/>
      <c r="KUE78" s="68"/>
      <c r="KUF78" s="68"/>
      <c r="KUG78" s="68"/>
      <c r="KUH78" s="68"/>
      <c r="KUI78" s="69"/>
      <c r="KUJ78" s="70"/>
      <c r="KUK78" s="71"/>
      <c r="KUL78" s="68"/>
      <c r="KUM78" s="68"/>
      <c r="KUN78" s="68"/>
      <c r="KUO78" s="68"/>
      <c r="KUP78" s="68"/>
      <c r="KUQ78" s="69"/>
      <c r="KUR78" s="70"/>
      <c r="KUS78" s="71"/>
      <c r="KUT78" s="68"/>
      <c r="KUU78" s="68"/>
      <c r="KUV78" s="68"/>
      <c r="KUW78" s="68"/>
      <c r="KUX78" s="68"/>
      <c r="KUY78" s="69"/>
      <c r="KUZ78" s="70"/>
      <c r="KVA78" s="71"/>
      <c r="KVB78" s="68"/>
      <c r="KVC78" s="68"/>
      <c r="KVD78" s="68"/>
      <c r="KVE78" s="68"/>
      <c r="KVF78" s="68"/>
      <c r="KVG78" s="69"/>
      <c r="KVH78" s="70"/>
      <c r="KVI78" s="71"/>
      <c r="KVJ78" s="68"/>
      <c r="KVK78" s="68"/>
      <c r="KVL78" s="68"/>
      <c r="KVM78" s="68"/>
      <c r="KVN78" s="68"/>
      <c r="KVO78" s="69"/>
      <c r="KVP78" s="70"/>
      <c r="KVQ78" s="71"/>
      <c r="KVR78" s="68"/>
      <c r="KVS78" s="68"/>
      <c r="KVT78" s="68"/>
      <c r="KVU78" s="68"/>
      <c r="KVV78" s="68"/>
      <c r="KVW78" s="69"/>
      <c r="KVX78" s="70"/>
      <c r="KVY78" s="71"/>
      <c r="KVZ78" s="68"/>
      <c r="KWA78" s="68"/>
      <c r="KWB78" s="68"/>
      <c r="KWC78" s="68"/>
      <c r="KWD78" s="68"/>
      <c r="KWE78" s="69"/>
      <c r="KWF78" s="70"/>
      <c r="KWG78" s="71"/>
      <c r="KWH78" s="68"/>
      <c r="KWI78" s="68"/>
      <c r="KWJ78" s="68"/>
      <c r="KWK78" s="68"/>
      <c r="KWL78" s="68"/>
      <c r="KWM78" s="69"/>
      <c r="KWN78" s="70"/>
      <c r="KWO78" s="71"/>
      <c r="KWP78" s="68"/>
      <c r="KWQ78" s="68"/>
      <c r="KWR78" s="68"/>
      <c r="KWS78" s="68"/>
      <c r="KWT78" s="68"/>
      <c r="KWU78" s="69"/>
      <c r="KWV78" s="70"/>
      <c r="KWW78" s="71"/>
      <c r="KWX78" s="68"/>
      <c r="KWY78" s="68"/>
      <c r="KWZ78" s="68"/>
      <c r="KXA78" s="68"/>
      <c r="KXB78" s="68"/>
      <c r="KXC78" s="69"/>
      <c r="KXD78" s="70"/>
      <c r="KXE78" s="71"/>
      <c r="KXF78" s="68"/>
      <c r="KXG78" s="68"/>
      <c r="KXH78" s="68"/>
      <c r="KXI78" s="68"/>
      <c r="KXJ78" s="68"/>
      <c r="KXK78" s="69"/>
      <c r="KXL78" s="70"/>
      <c r="KXM78" s="71"/>
      <c r="KXN78" s="68"/>
      <c r="KXO78" s="68"/>
      <c r="KXP78" s="68"/>
      <c r="KXQ78" s="68"/>
      <c r="KXR78" s="68"/>
      <c r="KXS78" s="69"/>
      <c r="KXT78" s="70"/>
      <c r="KXU78" s="71"/>
      <c r="KXV78" s="68"/>
      <c r="KXW78" s="68"/>
      <c r="KXX78" s="68"/>
      <c r="KXY78" s="68"/>
      <c r="KXZ78" s="68"/>
      <c r="KYA78" s="69"/>
      <c r="KYB78" s="70"/>
      <c r="KYC78" s="71"/>
      <c r="KYD78" s="68"/>
      <c r="KYE78" s="68"/>
      <c r="KYF78" s="68"/>
      <c r="KYG78" s="68"/>
      <c r="KYH78" s="68"/>
      <c r="KYI78" s="69"/>
      <c r="KYJ78" s="70"/>
      <c r="KYK78" s="71"/>
      <c r="KYL78" s="68"/>
      <c r="KYM78" s="68"/>
      <c r="KYN78" s="68"/>
      <c r="KYO78" s="68"/>
      <c r="KYP78" s="68"/>
      <c r="KYQ78" s="69"/>
      <c r="KYR78" s="70"/>
      <c r="KYS78" s="71"/>
      <c r="KYT78" s="68"/>
      <c r="KYU78" s="68"/>
      <c r="KYV78" s="68"/>
      <c r="KYW78" s="68"/>
      <c r="KYX78" s="68"/>
      <c r="KYY78" s="69"/>
      <c r="KYZ78" s="70"/>
      <c r="KZA78" s="71"/>
      <c r="KZB78" s="68"/>
      <c r="KZC78" s="68"/>
      <c r="KZD78" s="68"/>
      <c r="KZE78" s="68"/>
      <c r="KZF78" s="68"/>
      <c r="KZG78" s="69"/>
      <c r="KZH78" s="70"/>
      <c r="KZI78" s="71"/>
      <c r="KZJ78" s="68"/>
      <c r="KZK78" s="68"/>
      <c r="KZL78" s="68"/>
      <c r="KZM78" s="68"/>
      <c r="KZN78" s="68"/>
      <c r="KZO78" s="69"/>
      <c r="KZP78" s="70"/>
      <c r="KZQ78" s="71"/>
      <c r="KZR78" s="68"/>
      <c r="KZS78" s="68"/>
      <c r="KZT78" s="68"/>
      <c r="KZU78" s="68"/>
      <c r="KZV78" s="68"/>
      <c r="KZW78" s="69"/>
      <c r="KZX78" s="70"/>
      <c r="KZY78" s="71"/>
      <c r="KZZ78" s="68"/>
      <c r="LAA78" s="68"/>
      <c r="LAB78" s="68"/>
      <c r="LAC78" s="68"/>
      <c r="LAD78" s="68"/>
      <c r="LAE78" s="69"/>
      <c r="LAF78" s="70"/>
      <c r="LAG78" s="71"/>
      <c r="LAH78" s="68"/>
      <c r="LAI78" s="68"/>
      <c r="LAJ78" s="68"/>
      <c r="LAK78" s="68"/>
      <c r="LAL78" s="68"/>
      <c r="LAM78" s="69"/>
      <c r="LAN78" s="70"/>
      <c r="LAO78" s="71"/>
      <c r="LAP78" s="68"/>
      <c r="LAQ78" s="68"/>
      <c r="LAR78" s="68"/>
      <c r="LAS78" s="68"/>
      <c r="LAT78" s="68"/>
      <c r="LAU78" s="69"/>
      <c r="LAV78" s="70"/>
      <c r="LAW78" s="71"/>
      <c r="LAX78" s="68"/>
      <c r="LAY78" s="68"/>
      <c r="LAZ78" s="68"/>
      <c r="LBA78" s="68"/>
      <c r="LBB78" s="68"/>
      <c r="LBC78" s="69"/>
      <c r="LBD78" s="70"/>
      <c r="LBE78" s="71"/>
      <c r="LBF78" s="68"/>
      <c r="LBG78" s="68"/>
      <c r="LBH78" s="68"/>
      <c r="LBI78" s="68"/>
      <c r="LBJ78" s="68"/>
      <c r="LBK78" s="69"/>
      <c r="LBL78" s="70"/>
      <c r="LBM78" s="71"/>
      <c r="LBN78" s="68"/>
      <c r="LBO78" s="68"/>
      <c r="LBP78" s="68"/>
      <c r="LBQ78" s="68"/>
      <c r="LBR78" s="68"/>
      <c r="LBS78" s="69"/>
      <c r="LBT78" s="70"/>
      <c r="LBU78" s="71"/>
      <c r="LBV78" s="68"/>
      <c r="LBW78" s="68"/>
      <c r="LBX78" s="68"/>
      <c r="LBY78" s="68"/>
      <c r="LBZ78" s="68"/>
      <c r="LCA78" s="69"/>
      <c r="LCB78" s="70"/>
      <c r="LCC78" s="71"/>
      <c r="LCD78" s="68"/>
      <c r="LCE78" s="68"/>
      <c r="LCF78" s="68"/>
      <c r="LCG78" s="68"/>
      <c r="LCH78" s="68"/>
      <c r="LCI78" s="69"/>
      <c r="LCJ78" s="70"/>
      <c r="LCK78" s="71"/>
      <c r="LCL78" s="68"/>
      <c r="LCM78" s="68"/>
      <c r="LCN78" s="68"/>
      <c r="LCO78" s="68"/>
      <c r="LCP78" s="68"/>
      <c r="LCQ78" s="69"/>
      <c r="LCR78" s="70"/>
      <c r="LCS78" s="71"/>
      <c r="LCT78" s="68"/>
      <c r="LCU78" s="68"/>
      <c r="LCV78" s="68"/>
      <c r="LCW78" s="68"/>
      <c r="LCX78" s="68"/>
      <c r="LCY78" s="69"/>
      <c r="LCZ78" s="70"/>
      <c r="LDA78" s="71"/>
      <c r="LDB78" s="68"/>
      <c r="LDC78" s="68"/>
      <c r="LDD78" s="68"/>
      <c r="LDE78" s="68"/>
      <c r="LDF78" s="68"/>
      <c r="LDG78" s="69"/>
      <c r="LDH78" s="70"/>
      <c r="LDI78" s="71"/>
      <c r="LDJ78" s="68"/>
      <c r="LDK78" s="68"/>
      <c r="LDL78" s="68"/>
      <c r="LDM78" s="68"/>
      <c r="LDN78" s="68"/>
      <c r="LDO78" s="69"/>
      <c r="LDP78" s="70"/>
      <c r="LDQ78" s="71"/>
      <c r="LDR78" s="68"/>
      <c r="LDS78" s="68"/>
      <c r="LDT78" s="68"/>
      <c r="LDU78" s="68"/>
      <c r="LDV78" s="68"/>
      <c r="LDW78" s="69"/>
      <c r="LDX78" s="70"/>
      <c r="LDY78" s="71"/>
      <c r="LDZ78" s="68"/>
      <c r="LEA78" s="68"/>
      <c r="LEB78" s="68"/>
      <c r="LEC78" s="68"/>
      <c r="LED78" s="68"/>
      <c r="LEE78" s="69"/>
      <c r="LEF78" s="70"/>
      <c r="LEG78" s="71"/>
      <c r="LEH78" s="68"/>
      <c r="LEI78" s="68"/>
      <c r="LEJ78" s="68"/>
      <c r="LEK78" s="68"/>
      <c r="LEL78" s="68"/>
      <c r="LEM78" s="69"/>
      <c r="LEN78" s="70"/>
      <c r="LEO78" s="71"/>
      <c r="LEP78" s="68"/>
      <c r="LEQ78" s="68"/>
      <c r="LER78" s="68"/>
      <c r="LES78" s="68"/>
      <c r="LET78" s="68"/>
      <c r="LEU78" s="69"/>
      <c r="LEV78" s="70"/>
      <c r="LEW78" s="71"/>
      <c r="LEX78" s="68"/>
      <c r="LEY78" s="68"/>
      <c r="LEZ78" s="68"/>
      <c r="LFA78" s="68"/>
      <c r="LFB78" s="68"/>
      <c r="LFC78" s="69"/>
      <c r="LFD78" s="70"/>
      <c r="LFE78" s="71"/>
      <c r="LFF78" s="68"/>
      <c r="LFG78" s="68"/>
      <c r="LFH78" s="68"/>
      <c r="LFI78" s="68"/>
      <c r="LFJ78" s="68"/>
      <c r="LFK78" s="69"/>
      <c r="LFL78" s="70"/>
      <c r="LFM78" s="71"/>
      <c r="LFN78" s="68"/>
      <c r="LFO78" s="68"/>
      <c r="LFP78" s="68"/>
      <c r="LFQ78" s="68"/>
      <c r="LFR78" s="68"/>
      <c r="LFS78" s="69"/>
      <c r="LFT78" s="70"/>
      <c r="LFU78" s="71"/>
      <c r="LFV78" s="68"/>
      <c r="LFW78" s="68"/>
      <c r="LFX78" s="68"/>
      <c r="LFY78" s="68"/>
      <c r="LFZ78" s="68"/>
      <c r="LGA78" s="69"/>
      <c r="LGB78" s="70"/>
      <c r="LGC78" s="71"/>
      <c r="LGD78" s="68"/>
      <c r="LGE78" s="68"/>
      <c r="LGF78" s="68"/>
      <c r="LGG78" s="68"/>
      <c r="LGH78" s="68"/>
      <c r="LGI78" s="69"/>
      <c r="LGJ78" s="70"/>
      <c r="LGK78" s="71"/>
      <c r="LGL78" s="68"/>
      <c r="LGM78" s="68"/>
      <c r="LGN78" s="68"/>
      <c r="LGO78" s="68"/>
      <c r="LGP78" s="68"/>
      <c r="LGQ78" s="69"/>
      <c r="LGR78" s="70"/>
      <c r="LGS78" s="71"/>
      <c r="LGT78" s="68"/>
      <c r="LGU78" s="68"/>
      <c r="LGV78" s="68"/>
      <c r="LGW78" s="68"/>
      <c r="LGX78" s="68"/>
      <c r="LGY78" s="69"/>
      <c r="LGZ78" s="70"/>
      <c r="LHA78" s="71"/>
      <c r="LHB78" s="68"/>
      <c r="LHC78" s="68"/>
      <c r="LHD78" s="68"/>
      <c r="LHE78" s="68"/>
      <c r="LHF78" s="68"/>
      <c r="LHG78" s="69"/>
      <c r="LHH78" s="70"/>
      <c r="LHI78" s="71"/>
      <c r="LHJ78" s="68"/>
      <c r="LHK78" s="68"/>
      <c r="LHL78" s="68"/>
      <c r="LHM78" s="68"/>
      <c r="LHN78" s="68"/>
      <c r="LHO78" s="69"/>
      <c r="LHP78" s="70"/>
      <c r="LHQ78" s="71"/>
      <c r="LHR78" s="68"/>
      <c r="LHS78" s="68"/>
      <c r="LHT78" s="68"/>
      <c r="LHU78" s="68"/>
      <c r="LHV78" s="68"/>
      <c r="LHW78" s="69"/>
      <c r="LHX78" s="70"/>
      <c r="LHY78" s="71"/>
      <c r="LHZ78" s="68"/>
      <c r="LIA78" s="68"/>
      <c r="LIB78" s="68"/>
      <c r="LIC78" s="68"/>
      <c r="LID78" s="68"/>
      <c r="LIE78" s="69"/>
      <c r="LIF78" s="70"/>
      <c r="LIG78" s="71"/>
      <c r="LIH78" s="68"/>
      <c r="LII78" s="68"/>
      <c r="LIJ78" s="68"/>
      <c r="LIK78" s="68"/>
      <c r="LIL78" s="68"/>
      <c r="LIM78" s="69"/>
      <c r="LIN78" s="70"/>
      <c r="LIO78" s="71"/>
      <c r="LIP78" s="68"/>
      <c r="LIQ78" s="68"/>
      <c r="LIR78" s="68"/>
      <c r="LIS78" s="68"/>
      <c r="LIT78" s="68"/>
      <c r="LIU78" s="69"/>
      <c r="LIV78" s="70"/>
      <c r="LIW78" s="71"/>
      <c r="LIX78" s="68"/>
      <c r="LIY78" s="68"/>
      <c r="LIZ78" s="68"/>
      <c r="LJA78" s="68"/>
      <c r="LJB78" s="68"/>
      <c r="LJC78" s="69"/>
      <c r="LJD78" s="70"/>
      <c r="LJE78" s="71"/>
      <c r="LJF78" s="68"/>
      <c r="LJG78" s="68"/>
      <c r="LJH78" s="68"/>
      <c r="LJI78" s="68"/>
      <c r="LJJ78" s="68"/>
      <c r="LJK78" s="69"/>
      <c r="LJL78" s="70"/>
      <c r="LJM78" s="71"/>
      <c r="LJN78" s="68"/>
      <c r="LJO78" s="68"/>
      <c r="LJP78" s="68"/>
      <c r="LJQ78" s="68"/>
      <c r="LJR78" s="68"/>
      <c r="LJS78" s="69"/>
      <c r="LJT78" s="70"/>
      <c r="LJU78" s="71"/>
      <c r="LJV78" s="68"/>
      <c r="LJW78" s="68"/>
      <c r="LJX78" s="68"/>
      <c r="LJY78" s="68"/>
      <c r="LJZ78" s="68"/>
      <c r="LKA78" s="69"/>
      <c r="LKB78" s="70"/>
      <c r="LKC78" s="71"/>
      <c r="LKD78" s="68"/>
      <c r="LKE78" s="68"/>
      <c r="LKF78" s="68"/>
      <c r="LKG78" s="68"/>
      <c r="LKH78" s="68"/>
      <c r="LKI78" s="69"/>
      <c r="LKJ78" s="70"/>
      <c r="LKK78" s="71"/>
      <c r="LKL78" s="68"/>
      <c r="LKM78" s="68"/>
      <c r="LKN78" s="68"/>
      <c r="LKO78" s="68"/>
      <c r="LKP78" s="68"/>
      <c r="LKQ78" s="69"/>
      <c r="LKR78" s="70"/>
      <c r="LKS78" s="71"/>
      <c r="LKT78" s="68"/>
      <c r="LKU78" s="68"/>
      <c r="LKV78" s="68"/>
      <c r="LKW78" s="68"/>
      <c r="LKX78" s="68"/>
      <c r="LKY78" s="69"/>
      <c r="LKZ78" s="70"/>
      <c r="LLA78" s="71"/>
      <c r="LLB78" s="68"/>
      <c r="LLC78" s="68"/>
      <c r="LLD78" s="68"/>
      <c r="LLE78" s="68"/>
      <c r="LLF78" s="68"/>
      <c r="LLG78" s="69"/>
      <c r="LLH78" s="70"/>
      <c r="LLI78" s="71"/>
      <c r="LLJ78" s="68"/>
      <c r="LLK78" s="68"/>
      <c r="LLL78" s="68"/>
      <c r="LLM78" s="68"/>
      <c r="LLN78" s="68"/>
      <c r="LLO78" s="69"/>
      <c r="LLP78" s="70"/>
      <c r="LLQ78" s="71"/>
      <c r="LLR78" s="68"/>
      <c r="LLS78" s="68"/>
      <c r="LLT78" s="68"/>
      <c r="LLU78" s="68"/>
      <c r="LLV78" s="68"/>
      <c r="LLW78" s="69"/>
      <c r="LLX78" s="70"/>
      <c r="LLY78" s="71"/>
      <c r="LLZ78" s="68"/>
      <c r="LMA78" s="68"/>
      <c r="LMB78" s="68"/>
      <c r="LMC78" s="68"/>
      <c r="LMD78" s="68"/>
      <c r="LME78" s="69"/>
      <c r="LMF78" s="70"/>
      <c r="LMG78" s="71"/>
      <c r="LMH78" s="68"/>
      <c r="LMI78" s="68"/>
      <c r="LMJ78" s="68"/>
      <c r="LMK78" s="68"/>
      <c r="LML78" s="68"/>
      <c r="LMM78" s="69"/>
      <c r="LMN78" s="70"/>
      <c r="LMO78" s="71"/>
      <c r="LMP78" s="68"/>
      <c r="LMQ78" s="68"/>
      <c r="LMR78" s="68"/>
      <c r="LMS78" s="68"/>
      <c r="LMT78" s="68"/>
      <c r="LMU78" s="69"/>
      <c r="LMV78" s="70"/>
      <c r="LMW78" s="71"/>
      <c r="LMX78" s="68"/>
      <c r="LMY78" s="68"/>
      <c r="LMZ78" s="68"/>
      <c r="LNA78" s="68"/>
      <c r="LNB78" s="68"/>
      <c r="LNC78" s="69"/>
      <c r="LND78" s="70"/>
      <c r="LNE78" s="71"/>
      <c r="LNF78" s="68"/>
      <c r="LNG78" s="68"/>
      <c r="LNH78" s="68"/>
      <c r="LNI78" s="68"/>
      <c r="LNJ78" s="68"/>
      <c r="LNK78" s="69"/>
      <c r="LNL78" s="70"/>
      <c r="LNM78" s="71"/>
      <c r="LNN78" s="68"/>
      <c r="LNO78" s="68"/>
      <c r="LNP78" s="68"/>
      <c r="LNQ78" s="68"/>
      <c r="LNR78" s="68"/>
      <c r="LNS78" s="69"/>
      <c r="LNT78" s="70"/>
      <c r="LNU78" s="71"/>
      <c r="LNV78" s="68"/>
      <c r="LNW78" s="68"/>
      <c r="LNX78" s="68"/>
      <c r="LNY78" s="68"/>
      <c r="LNZ78" s="68"/>
      <c r="LOA78" s="69"/>
      <c r="LOB78" s="70"/>
      <c r="LOC78" s="71"/>
      <c r="LOD78" s="68"/>
      <c r="LOE78" s="68"/>
      <c r="LOF78" s="68"/>
      <c r="LOG78" s="68"/>
      <c r="LOH78" s="68"/>
      <c r="LOI78" s="69"/>
      <c r="LOJ78" s="70"/>
      <c r="LOK78" s="71"/>
      <c r="LOL78" s="68"/>
      <c r="LOM78" s="68"/>
      <c r="LON78" s="68"/>
      <c r="LOO78" s="68"/>
      <c r="LOP78" s="68"/>
      <c r="LOQ78" s="69"/>
      <c r="LOR78" s="70"/>
      <c r="LOS78" s="71"/>
      <c r="LOT78" s="68"/>
      <c r="LOU78" s="68"/>
      <c r="LOV78" s="68"/>
      <c r="LOW78" s="68"/>
      <c r="LOX78" s="68"/>
      <c r="LOY78" s="69"/>
      <c r="LOZ78" s="70"/>
      <c r="LPA78" s="71"/>
      <c r="LPB78" s="68"/>
      <c r="LPC78" s="68"/>
      <c r="LPD78" s="68"/>
      <c r="LPE78" s="68"/>
      <c r="LPF78" s="68"/>
      <c r="LPG78" s="69"/>
      <c r="LPH78" s="70"/>
      <c r="LPI78" s="71"/>
      <c r="LPJ78" s="68"/>
      <c r="LPK78" s="68"/>
      <c r="LPL78" s="68"/>
      <c r="LPM78" s="68"/>
      <c r="LPN78" s="68"/>
      <c r="LPO78" s="69"/>
      <c r="LPP78" s="70"/>
      <c r="LPQ78" s="71"/>
      <c r="LPR78" s="68"/>
      <c r="LPS78" s="68"/>
      <c r="LPT78" s="68"/>
      <c r="LPU78" s="68"/>
      <c r="LPV78" s="68"/>
      <c r="LPW78" s="69"/>
      <c r="LPX78" s="70"/>
      <c r="LPY78" s="71"/>
      <c r="LPZ78" s="68"/>
      <c r="LQA78" s="68"/>
      <c r="LQB78" s="68"/>
      <c r="LQC78" s="68"/>
      <c r="LQD78" s="68"/>
      <c r="LQE78" s="69"/>
      <c r="LQF78" s="70"/>
      <c r="LQG78" s="71"/>
      <c r="LQH78" s="68"/>
      <c r="LQI78" s="68"/>
      <c r="LQJ78" s="68"/>
      <c r="LQK78" s="68"/>
      <c r="LQL78" s="68"/>
      <c r="LQM78" s="69"/>
      <c r="LQN78" s="70"/>
      <c r="LQO78" s="71"/>
      <c r="LQP78" s="68"/>
      <c r="LQQ78" s="68"/>
      <c r="LQR78" s="68"/>
      <c r="LQS78" s="68"/>
      <c r="LQT78" s="68"/>
      <c r="LQU78" s="69"/>
      <c r="LQV78" s="70"/>
      <c r="LQW78" s="71"/>
      <c r="LQX78" s="68"/>
      <c r="LQY78" s="68"/>
      <c r="LQZ78" s="68"/>
      <c r="LRA78" s="68"/>
      <c r="LRB78" s="68"/>
      <c r="LRC78" s="69"/>
      <c r="LRD78" s="70"/>
      <c r="LRE78" s="71"/>
      <c r="LRF78" s="68"/>
      <c r="LRG78" s="68"/>
      <c r="LRH78" s="68"/>
      <c r="LRI78" s="68"/>
      <c r="LRJ78" s="68"/>
      <c r="LRK78" s="69"/>
      <c r="LRL78" s="70"/>
      <c r="LRM78" s="71"/>
      <c r="LRN78" s="68"/>
      <c r="LRO78" s="68"/>
      <c r="LRP78" s="68"/>
      <c r="LRQ78" s="68"/>
      <c r="LRR78" s="68"/>
      <c r="LRS78" s="69"/>
      <c r="LRT78" s="70"/>
      <c r="LRU78" s="71"/>
      <c r="LRV78" s="68"/>
      <c r="LRW78" s="68"/>
      <c r="LRX78" s="68"/>
      <c r="LRY78" s="68"/>
      <c r="LRZ78" s="68"/>
      <c r="LSA78" s="69"/>
      <c r="LSB78" s="70"/>
      <c r="LSC78" s="71"/>
      <c r="LSD78" s="68"/>
      <c r="LSE78" s="68"/>
      <c r="LSF78" s="68"/>
      <c r="LSG78" s="68"/>
      <c r="LSH78" s="68"/>
      <c r="LSI78" s="69"/>
      <c r="LSJ78" s="70"/>
      <c r="LSK78" s="71"/>
      <c r="LSL78" s="68"/>
      <c r="LSM78" s="68"/>
      <c r="LSN78" s="68"/>
      <c r="LSO78" s="68"/>
      <c r="LSP78" s="68"/>
      <c r="LSQ78" s="69"/>
      <c r="LSR78" s="70"/>
      <c r="LSS78" s="71"/>
      <c r="LST78" s="68"/>
      <c r="LSU78" s="68"/>
      <c r="LSV78" s="68"/>
      <c r="LSW78" s="68"/>
      <c r="LSX78" s="68"/>
      <c r="LSY78" s="69"/>
      <c r="LSZ78" s="70"/>
      <c r="LTA78" s="71"/>
      <c r="LTB78" s="68"/>
      <c r="LTC78" s="68"/>
      <c r="LTD78" s="68"/>
      <c r="LTE78" s="68"/>
      <c r="LTF78" s="68"/>
      <c r="LTG78" s="69"/>
      <c r="LTH78" s="70"/>
      <c r="LTI78" s="71"/>
      <c r="LTJ78" s="68"/>
      <c r="LTK78" s="68"/>
      <c r="LTL78" s="68"/>
      <c r="LTM78" s="68"/>
      <c r="LTN78" s="68"/>
      <c r="LTO78" s="69"/>
      <c r="LTP78" s="70"/>
      <c r="LTQ78" s="71"/>
      <c r="LTR78" s="68"/>
      <c r="LTS78" s="68"/>
      <c r="LTT78" s="68"/>
      <c r="LTU78" s="68"/>
      <c r="LTV78" s="68"/>
      <c r="LTW78" s="69"/>
      <c r="LTX78" s="70"/>
      <c r="LTY78" s="71"/>
      <c r="LTZ78" s="68"/>
      <c r="LUA78" s="68"/>
      <c r="LUB78" s="68"/>
      <c r="LUC78" s="68"/>
      <c r="LUD78" s="68"/>
      <c r="LUE78" s="69"/>
      <c r="LUF78" s="70"/>
      <c r="LUG78" s="71"/>
      <c r="LUH78" s="68"/>
      <c r="LUI78" s="68"/>
      <c r="LUJ78" s="68"/>
      <c r="LUK78" s="68"/>
      <c r="LUL78" s="68"/>
      <c r="LUM78" s="69"/>
      <c r="LUN78" s="70"/>
      <c r="LUO78" s="71"/>
      <c r="LUP78" s="68"/>
      <c r="LUQ78" s="68"/>
      <c r="LUR78" s="68"/>
      <c r="LUS78" s="68"/>
      <c r="LUT78" s="68"/>
      <c r="LUU78" s="69"/>
      <c r="LUV78" s="70"/>
      <c r="LUW78" s="71"/>
      <c r="LUX78" s="68"/>
      <c r="LUY78" s="68"/>
      <c r="LUZ78" s="68"/>
      <c r="LVA78" s="68"/>
      <c r="LVB78" s="68"/>
      <c r="LVC78" s="69"/>
      <c r="LVD78" s="70"/>
      <c r="LVE78" s="71"/>
      <c r="LVF78" s="68"/>
      <c r="LVG78" s="68"/>
      <c r="LVH78" s="68"/>
      <c r="LVI78" s="68"/>
      <c r="LVJ78" s="68"/>
      <c r="LVK78" s="69"/>
      <c r="LVL78" s="70"/>
      <c r="LVM78" s="71"/>
      <c r="LVN78" s="68"/>
      <c r="LVO78" s="68"/>
      <c r="LVP78" s="68"/>
      <c r="LVQ78" s="68"/>
      <c r="LVR78" s="68"/>
      <c r="LVS78" s="69"/>
      <c r="LVT78" s="70"/>
      <c r="LVU78" s="71"/>
      <c r="LVV78" s="68"/>
      <c r="LVW78" s="68"/>
      <c r="LVX78" s="68"/>
      <c r="LVY78" s="68"/>
      <c r="LVZ78" s="68"/>
      <c r="LWA78" s="69"/>
      <c r="LWB78" s="70"/>
      <c r="LWC78" s="71"/>
      <c r="LWD78" s="68"/>
      <c r="LWE78" s="68"/>
      <c r="LWF78" s="68"/>
      <c r="LWG78" s="68"/>
      <c r="LWH78" s="68"/>
      <c r="LWI78" s="69"/>
      <c r="LWJ78" s="70"/>
      <c r="LWK78" s="71"/>
      <c r="LWL78" s="68"/>
      <c r="LWM78" s="68"/>
      <c r="LWN78" s="68"/>
      <c r="LWO78" s="68"/>
      <c r="LWP78" s="68"/>
      <c r="LWQ78" s="69"/>
      <c r="LWR78" s="70"/>
      <c r="LWS78" s="71"/>
      <c r="LWT78" s="68"/>
      <c r="LWU78" s="68"/>
      <c r="LWV78" s="68"/>
      <c r="LWW78" s="68"/>
      <c r="LWX78" s="68"/>
      <c r="LWY78" s="69"/>
      <c r="LWZ78" s="70"/>
      <c r="LXA78" s="71"/>
      <c r="LXB78" s="68"/>
      <c r="LXC78" s="68"/>
      <c r="LXD78" s="68"/>
      <c r="LXE78" s="68"/>
      <c r="LXF78" s="68"/>
      <c r="LXG78" s="69"/>
      <c r="LXH78" s="70"/>
      <c r="LXI78" s="71"/>
      <c r="LXJ78" s="68"/>
      <c r="LXK78" s="68"/>
      <c r="LXL78" s="68"/>
      <c r="LXM78" s="68"/>
      <c r="LXN78" s="68"/>
      <c r="LXO78" s="69"/>
      <c r="LXP78" s="70"/>
      <c r="LXQ78" s="71"/>
      <c r="LXR78" s="68"/>
      <c r="LXS78" s="68"/>
      <c r="LXT78" s="68"/>
      <c r="LXU78" s="68"/>
      <c r="LXV78" s="68"/>
      <c r="LXW78" s="69"/>
      <c r="LXX78" s="70"/>
      <c r="LXY78" s="71"/>
      <c r="LXZ78" s="68"/>
      <c r="LYA78" s="68"/>
      <c r="LYB78" s="68"/>
      <c r="LYC78" s="68"/>
      <c r="LYD78" s="68"/>
      <c r="LYE78" s="69"/>
      <c r="LYF78" s="70"/>
      <c r="LYG78" s="71"/>
      <c r="LYH78" s="68"/>
      <c r="LYI78" s="68"/>
      <c r="LYJ78" s="68"/>
      <c r="LYK78" s="68"/>
      <c r="LYL78" s="68"/>
      <c r="LYM78" s="69"/>
      <c r="LYN78" s="70"/>
      <c r="LYO78" s="71"/>
      <c r="LYP78" s="68"/>
      <c r="LYQ78" s="68"/>
      <c r="LYR78" s="68"/>
      <c r="LYS78" s="68"/>
      <c r="LYT78" s="68"/>
      <c r="LYU78" s="69"/>
      <c r="LYV78" s="70"/>
      <c r="LYW78" s="71"/>
      <c r="LYX78" s="68"/>
      <c r="LYY78" s="68"/>
      <c r="LYZ78" s="68"/>
      <c r="LZA78" s="68"/>
      <c r="LZB78" s="68"/>
      <c r="LZC78" s="69"/>
      <c r="LZD78" s="70"/>
      <c r="LZE78" s="71"/>
      <c r="LZF78" s="68"/>
      <c r="LZG78" s="68"/>
      <c r="LZH78" s="68"/>
      <c r="LZI78" s="68"/>
      <c r="LZJ78" s="68"/>
      <c r="LZK78" s="69"/>
      <c r="LZL78" s="70"/>
      <c r="LZM78" s="71"/>
      <c r="LZN78" s="68"/>
      <c r="LZO78" s="68"/>
      <c r="LZP78" s="68"/>
      <c r="LZQ78" s="68"/>
      <c r="LZR78" s="68"/>
      <c r="LZS78" s="69"/>
      <c r="LZT78" s="70"/>
      <c r="LZU78" s="71"/>
      <c r="LZV78" s="68"/>
      <c r="LZW78" s="68"/>
      <c r="LZX78" s="68"/>
      <c r="LZY78" s="68"/>
      <c r="LZZ78" s="68"/>
      <c r="MAA78" s="69"/>
      <c r="MAB78" s="70"/>
      <c r="MAC78" s="71"/>
      <c r="MAD78" s="68"/>
      <c r="MAE78" s="68"/>
      <c r="MAF78" s="68"/>
      <c r="MAG78" s="68"/>
      <c r="MAH78" s="68"/>
      <c r="MAI78" s="69"/>
      <c r="MAJ78" s="70"/>
      <c r="MAK78" s="71"/>
      <c r="MAL78" s="68"/>
      <c r="MAM78" s="68"/>
      <c r="MAN78" s="68"/>
      <c r="MAO78" s="68"/>
      <c r="MAP78" s="68"/>
      <c r="MAQ78" s="69"/>
      <c r="MAR78" s="70"/>
      <c r="MAS78" s="71"/>
      <c r="MAT78" s="68"/>
      <c r="MAU78" s="68"/>
      <c r="MAV78" s="68"/>
      <c r="MAW78" s="68"/>
      <c r="MAX78" s="68"/>
      <c r="MAY78" s="69"/>
      <c r="MAZ78" s="70"/>
      <c r="MBA78" s="71"/>
      <c r="MBB78" s="68"/>
      <c r="MBC78" s="68"/>
      <c r="MBD78" s="68"/>
      <c r="MBE78" s="68"/>
      <c r="MBF78" s="68"/>
      <c r="MBG78" s="69"/>
      <c r="MBH78" s="70"/>
      <c r="MBI78" s="71"/>
      <c r="MBJ78" s="68"/>
      <c r="MBK78" s="68"/>
      <c r="MBL78" s="68"/>
      <c r="MBM78" s="68"/>
      <c r="MBN78" s="68"/>
      <c r="MBO78" s="69"/>
      <c r="MBP78" s="70"/>
      <c r="MBQ78" s="71"/>
      <c r="MBR78" s="68"/>
      <c r="MBS78" s="68"/>
      <c r="MBT78" s="68"/>
      <c r="MBU78" s="68"/>
      <c r="MBV78" s="68"/>
      <c r="MBW78" s="69"/>
      <c r="MBX78" s="70"/>
      <c r="MBY78" s="71"/>
      <c r="MBZ78" s="68"/>
      <c r="MCA78" s="68"/>
      <c r="MCB78" s="68"/>
      <c r="MCC78" s="68"/>
      <c r="MCD78" s="68"/>
      <c r="MCE78" s="69"/>
      <c r="MCF78" s="70"/>
      <c r="MCG78" s="71"/>
      <c r="MCH78" s="68"/>
      <c r="MCI78" s="68"/>
      <c r="MCJ78" s="68"/>
      <c r="MCK78" s="68"/>
      <c r="MCL78" s="68"/>
      <c r="MCM78" s="69"/>
      <c r="MCN78" s="70"/>
      <c r="MCO78" s="71"/>
      <c r="MCP78" s="68"/>
      <c r="MCQ78" s="68"/>
      <c r="MCR78" s="68"/>
      <c r="MCS78" s="68"/>
      <c r="MCT78" s="68"/>
      <c r="MCU78" s="69"/>
      <c r="MCV78" s="70"/>
      <c r="MCW78" s="71"/>
      <c r="MCX78" s="68"/>
      <c r="MCY78" s="68"/>
      <c r="MCZ78" s="68"/>
      <c r="MDA78" s="68"/>
      <c r="MDB78" s="68"/>
      <c r="MDC78" s="69"/>
      <c r="MDD78" s="70"/>
      <c r="MDE78" s="71"/>
      <c r="MDF78" s="68"/>
      <c r="MDG78" s="68"/>
      <c r="MDH78" s="68"/>
      <c r="MDI78" s="68"/>
      <c r="MDJ78" s="68"/>
      <c r="MDK78" s="69"/>
      <c r="MDL78" s="70"/>
      <c r="MDM78" s="71"/>
      <c r="MDN78" s="68"/>
      <c r="MDO78" s="68"/>
      <c r="MDP78" s="68"/>
      <c r="MDQ78" s="68"/>
      <c r="MDR78" s="68"/>
      <c r="MDS78" s="69"/>
      <c r="MDT78" s="70"/>
      <c r="MDU78" s="71"/>
      <c r="MDV78" s="68"/>
      <c r="MDW78" s="68"/>
      <c r="MDX78" s="68"/>
      <c r="MDY78" s="68"/>
      <c r="MDZ78" s="68"/>
      <c r="MEA78" s="69"/>
      <c r="MEB78" s="70"/>
      <c r="MEC78" s="71"/>
      <c r="MED78" s="68"/>
      <c r="MEE78" s="68"/>
      <c r="MEF78" s="68"/>
      <c r="MEG78" s="68"/>
      <c r="MEH78" s="68"/>
      <c r="MEI78" s="69"/>
      <c r="MEJ78" s="70"/>
      <c r="MEK78" s="71"/>
      <c r="MEL78" s="68"/>
      <c r="MEM78" s="68"/>
      <c r="MEN78" s="68"/>
      <c r="MEO78" s="68"/>
      <c r="MEP78" s="68"/>
      <c r="MEQ78" s="69"/>
      <c r="MER78" s="70"/>
      <c r="MES78" s="71"/>
      <c r="MET78" s="68"/>
      <c r="MEU78" s="68"/>
      <c r="MEV78" s="68"/>
      <c r="MEW78" s="68"/>
      <c r="MEX78" s="68"/>
      <c r="MEY78" s="69"/>
      <c r="MEZ78" s="70"/>
      <c r="MFA78" s="71"/>
      <c r="MFB78" s="68"/>
      <c r="MFC78" s="68"/>
      <c r="MFD78" s="68"/>
      <c r="MFE78" s="68"/>
      <c r="MFF78" s="68"/>
      <c r="MFG78" s="69"/>
      <c r="MFH78" s="70"/>
      <c r="MFI78" s="71"/>
      <c r="MFJ78" s="68"/>
      <c r="MFK78" s="68"/>
      <c r="MFL78" s="68"/>
      <c r="MFM78" s="68"/>
      <c r="MFN78" s="68"/>
      <c r="MFO78" s="69"/>
      <c r="MFP78" s="70"/>
      <c r="MFQ78" s="71"/>
      <c r="MFR78" s="68"/>
      <c r="MFS78" s="68"/>
      <c r="MFT78" s="68"/>
      <c r="MFU78" s="68"/>
      <c r="MFV78" s="68"/>
      <c r="MFW78" s="69"/>
      <c r="MFX78" s="70"/>
      <c r="MFY78" s="71"/>
      <c r="MFZ78" s="68"/>
      <c r="MGA78" s="68"/>
      <c r="MGB78" s="68"/>
      <c r="MGC78" s="68"/>
      <c r="MGD78" s="68"/>
      <c r="MGE78" s="69"/>
      <c r="MGF78" s="70"/>
      <c r="MGG78" s="71"/>
      <c r="MGH78" s="68"/>
      <c r="MGI78" s="68"/>
      <c r="MGJ78" s="68"/>
      <c r="MGK78" s="68"/>
      <c r="MGL78" s="68"/>
      <c r="MGM78" s="69"/>
      <c r="MGN78" s="70"/>
      <c r="MGO78" s="71"/>
      <c r="MGP78" s="68"/>
      <c r="MGQ78" s="68"/>
      <c r="MGR78" s="68"/>
      <c r="MGS78" s="68"/>
      <c r="MGT78" s="68"/>
      <c r="MGU78" s="69"/>
      <c r="MGV78" s="70"/>
      <c r="MGW78" s="71"/>
      <c r="MGX78" s="68"/>
      <c r="MGY78" s="68"/>
      <c r="MGZ78" s="68"/>
      <c r="MHA78" s="68"/>
      <c r="MHB78" s="68"/>
      <c r="MHC78" s="69"/>
      <c r="MHD78" s="70"/>
      <c r="MHE78" s="71"/>
      <c r="MHF78" s="68"/>
      <c r="MHG78" s="68"/>
      <c r="MHH78" s="68"/>
      <c r="MHI78" s="68"/>
      <c r="MHJ78" s="68"/>
      <c r="MHK78" s="69"/>
      <c r="MHL78" s="70"/>
      <c r="MHM78" s="71"/>
      <c r="MHN78" s="68"/>
      <c r="MHO78" s="68"/>
      <c r="MHP78" s="68"/>
      <c r="MHQ78" s="68"/>
      <c r="MHR78" s="68"/>
      <c r="MHS78" s="69"/>
      <c r="MHT78" s="70"/>
      <c r="MHU78" s="71"/>
      <c r="MHV78" s="68"/>
      <c r="MHW78" s="68"/>
      <c r="MHX78" s="68"/>
      <c r="MHY78" s="68"/>
      <c r="MHZ78" s="68"/>
      <c r="MIA78" s="69"/>
      <c r="MIB78" s="70"/>
      <c r="MIC78" s="71"/>
      <c r="MID78" s="68"/>
      <c r="MIE78" s="68"/>
      <c r="MIF78" s="68"/>
      <c r="MIG78" s="68"/>
      <c r="MIH78" s="68"/>
      <c r="MII78" s="69"/>
      <c r="MIJ78" s="70"/>
      <c r="MIK78" s="71"/>
      <c r="MIL78" s="68"/>
      <c r="MIM78" s="68"/>
      <c r="MIN78" s="68"/>
      <c r="MIO78" s="68"/>
      <c r="MIP78" s="68"/>
      <c r="MIQ78" s="69"/>
      <c r="MIR78" s="70"/>
      <c r="MIS78" s="71"/>
      <c r="MIT78" s="68"/>
      <c r="MIU78" s="68"/>
      <c r="MIV78" s="68"/>
      <c r="MIW78" s="68"/>
      <c r="MIX78" s="68"/>
      <c r="MIY78" s="69"/>
      <c r="MIZ78" s="70"/>
      <c r="MJA78" s="71"/>
      <c r="MJB78" s="68"/>
      <c r="MJC78" s="68"/>
      <c r="MJD78" s="68"/>
      <c r="MJE78" s="68"/>
      <c r="MJF78" s="68"/>
      <c r="MJG78" s="69"/>
      <c r="MJH78" s="70"/>
      <c r="MJI78" s="71"/>
      <c r="MJJ78" s="68"/>
      <c r="MJK78" s="68"/>
      <c r="MJL78" s="68"/>
      <c r="MJM78" s="68"/>
      <c r="MJN78" s="68"/>
      <c r="MJO78" s="69"/>
      <c r="MJP78" s="70"/>
      <c r="MJQ78" s="71"/>
      <c r="MJR78" s="68"/>
      <c r="MJS78" s="68"/>
      <c r="MJT78" s="68"/>
      <c r="MJU78" s="68"/>
      <c r="MJV78" s="68"/>
      <c r="MJW78" s="69"/>
      <c r="MJX78" s="70"/>
      <c r="MJY78" s="71"/>
      <c r="MJZ78" s="68"/>
      <c r="MKA78" s="68"/>
      <c r="MKB78" s="68"/>
      <c r="MKC78" s="68"/>
      <c r="MKD78" s="68"/>
      <c r="MKE78" s="69"/>
      <c r="MKF78" s="70"/>
      <c r="MKG78" s="71"/>
      <c r="MKH78" s="68"/>
      <c r="MKI78" s="68"/>
      <c r="MKJ78" s="68"/>
      <c r="MKK78" s="68"/>
      <c r="MKL78" s="68"/>
      <c r="MKM78" s="69"/>
      <c r="MKN78" s="70"/>
      <c r="MKO78" s="71"/>
      <c r="MKP78" s="68"/>
      <c r="MKQ78" s="68"/>
      <c r="MKR78" s="68"/>
      <c r="MKS78" s="68"/>
      <c r="MKT78" s="68"/>
      <c r="MKU78" s="69"/>
      <c r="MKV78" s="70"/>
      <c r="MKW78" s="71"/>
      <c r="MKX78" s="68"/>
      <c r="MKY78" s="68"/>
      <c r="MKZ78" s="68"/>
      <c r="MLA78" s="68"/>
      <c r="MLB78" s="68"/>
      <c r="MLC78" s="69"/>
      <c r="MLD78" s="70"/>
      <c r="MLE78" s="71"/>
      <c r="MLF78" s="68"/>
      <c r="MLG78" s="68"/>
      <c r="MLH78" s="68"/>
      <c r="MLI78" s="68"/>
      <c r="MLJ78" s="68"/>
      <c r="MLK78" s="69"/>
      <c r="MLL78" s="70"/>
      <c r="MLM78" s="71"/>
      <c r="MLN78" s="68"/>
      <c r="MLO78" s="68"/>
      <c r="MLP78" s="68"/>
      <c r="MLQ78" s="68"/>
      <c r="MLR78" s="68"/>
      <c r="MLS78" s="69"/>
      <c r="MLT78" s="70"/>
      <c r="MLU78" s="71"/>
      <c r="MLV78" s="68"/>
      <c r="MLW78" s="68"/>
      <c r="MLX78" s="68"/>
      <c r="MLY78" s="68"/>
      <c r="MLZ78" s="68"/>
      <c r="MMA78" s="69"/>
      <c r="MMB78" s="70"/>
      <c r="MMC78" s="71"/>
      <c r="MMD78" s="68"/>
      <c r="MME78" s="68"/>
      <c r="MMF78" s="68"/>
      <c r="MMG78" s="68"/>
      <c r="MMH78" s="68"/>
      <c r="MMI78" s="69"/>
      <c r="MMJ78" s="70"/>
      <c r="MMK78" s="71"/>
      <c r="MML78" s="68"/>
      <c r="MMM78" s="68"/>
      <c r="MMN78" s="68"/>
      <c r="MMO78" s="68"/>
      <c r="MMP78" s="68"/>
      <c r="MMQ78" s="69"/>
      <c r="MMR78" s="70"/>
      <c r="MMS78" s="71"/>
      <c r="MMT78" s="68"/>
      <c r="MMU78" s="68"/>
      <c r="MMV78" s="68"/>
      <c r="MMW78" s="68"/>
      <c r="MMX78" s="68"/>
      <c r="MMY78" s="69"/>
      <c r="MMZ78" s="70"/>
      <c r="MNA78" s="71"/>
      <c r="MNB78" s="68"/>
      <c r="MNC78" s="68"/>
      <c r="MND78" s="68"/>
      <c r="MNE78" s="68"/>
      <c r="MNF78" s="68"/>
      <c r="MNG78" s="69"/>
      <c r="MNH78" s="70"/>
      <c r="MNI78" s="71"/>
      <c r="MNJ78" s="68"/>
      <c r="MNK78" s="68"/>
      <c r="MNL78" s="68"/>
      <c r="MNM78" s="68"/>
      <c r="MNN78" s="68"/>
      <c r="MNO78" s="69"/>
      <c r="MNP78" s="70"/>
      <c r="MNQ78" s="71"/>
      <c r="MNR78" s="68"/>
      <c r="MNS78" s="68"/>
      <c r="MNT78" s="68"/>
      <c r="MNU78" s="68"/>
      <c r="MNV78" s="68"/>
      <c r="MNW78" s="69"/>
      <c r="MNX78" s="70"/>
      <c r="MNY78" s="71"/>
      <c r="MNZ78" s="68"/>
      <c r="MOA78" s="68"/>
      <c r="MOB78" s="68"/>
      <c r="MOC78" s="68"/>
      <c r="MOD78" s="68"/>
      <c r="MOE78" s="69"/>
      <c r="MOF78" s="70"/>
      <c r="MOG78" s="71"/>
      <c r="MOH78" s="68"/>
      <c r="MOI78" s="68"/>
      <c r="MOJ78" s="68"/>
      <c r="MOK78" s="68"/>
      <c r="MOL78" s="68"/>
      <c r="MOM78" s="69"/>
      <c r="MON78" s="70"/>
      <c r="MOO78" s="71"/>
      <c r="MOP78" s="68"/>
      <c r="MOQ78" s="68"/>
      <c r="MOR78" s="68"/>
      <c r="MOS78" s="68"/>
      <c r="MOT78" s="68"/>
      <c r="MOU78" s="69"/>
      <c r="MOV78" s="70"/>
      <c r="MOW78" s="71"/>
      <c r="MOX78" s="68"/>
      <c r="MOY78" s="68"/>
      <c r="MOZ78" s="68"/>
      <c r="MPA78" s="68"/>
      <c r="MPB78" s="68"/>
      <c r="MPC78" s="69"/>
      <c r="MPD78" s="70"/>
      <c r="MPE78" s="71"/>
      <c r="MPF78" s="68"/>
      <c r="MPG78" s="68"/>
      <c r="MPH78" s="68"/>
      <c r="MPI78" s="68"/>
      <c r="MPJ78" s="68"/>
      <c r="MPK78" s="69"/>
      <c r="MPL78" s="70"/>
      <c r="MPM78" s="71"/>
      <c r="MPN78" s="68"/>
      <c r="MPO78" s="68"/>
      <c r="MPP78" s="68"/>
      <c r="MPQ78" s="68"/>
      <c r="MPR78" s="68"/>
      <c r="MPS78" s="69"/>
      <c r="MPT78" s="70"/>
      <c r="MPU78" s="71"/>
      <c r="MPV78" s="68"/>
      <c r="MPW78" s="68"/>
      <c r="MPX78" s="68"/>
      <c r="MPY78" s="68"/>
      <c r="MPZ78" s="68"/>
      <c r="MQA78" s="69"/>
      <c r="MQB78" s="70"/>
      <c r="MQC78" s="71"/>
      <c r="MQD78" s="68"/>
      <c r="MQE78" s="68"/>
      <c r="MQF78" s="68"/>
      <c r="MQG78" s="68"/>
      <c r="MQH78" s="68"/>
      <c r="MQI78" s="69"/>
      <c r="MQJ78" s="70"/>
      <c r="MQK78" s="71"/>
      <c r="MQL78" s="68"/>
      <c r="MQM78" s="68"/>
      <c r="MQN78" s="68"/>
      <c r="MQO78" s="68"/>
      <c r="MQP78" s="68"/>
      <c r="MQQ78" s="69"/>
      <c r="MQR78" s="70"/>
      <c r="MQS78" s="71"/>
      <c r="MQT78" s="68"/>
      <c r="MQU78" s="68"/>
      <c r="MQV78" s="68"/>
      <c r="MQW78" s="68"/>
      <c r="MQX78" s="68"/>
      <c r="MQY78" s="69"/>
      <c r="MQZ78" s="70"/>
      <c r="MRA78" s="71"/>
      <c r="MRB78" s="68"/>
      <c r="MRC78" s="68"/>
      <c r="MRD78" s="68"/>
      <c r="MRE78" s="68"/>
      <c r="MRF78" s="68"/>
      <c r="MRG78" s="69"/>
      <c r="MRH78" s="70"/>
      <c r="MRI78" s="71"/>
      <c r="MRJ78" s="68"/>
      <c r="MRK78" s="68"/>
      <c r="MRL78" s="68"/>
      <c r="MRM78" s="68"/>
      <c r="MRN78" s="68"/>
      <c r="MRO78" s="69"/>
      <c r="MRP78" s="70"/>
      <c r="MRQ78" s="71"/>
      <c r="MRR78" s="68"/>
      <c r="MRS78" s="68"/>
      <c r="MRT78" s="68"/>
      <c r="MRU78" s="68"/>
      <c r="MRV78" s="68"/>
      <c r="MRW78" s="69"/>
      <c r="MRX78" s="70"/>
      <c r="MRY78" s="71"/>
      <c r="MRZ78" s="68"/>
      <c r="MSA78" s="68"/>
      <c r="MSB78" s="68"/>
      <c r="MSC78" s="68"/>
      <c r="MSD78" s="68"/>
      <c r="MSE78" s="69"/>
      <c r="MSF78" s="70"/>
      <c r="MSG78" s="71"/>
      <c r="MSH78" s="68"/>
      <c r="MSI78" s="68"/>
      <c r="MSJ78" s="68"/>
      <c r="MSK78" s="68"/>
      <c r="MSL78" s="68"/>
      <c r="MSM78" s="69"/>
      <c r="MSN78" s="70"/>
      <c r="MSO78" s="71"/>
      <c r="MSP78" s="68"/>
      <c r="MSQ78" s="68"/>
      <c r="MSR78" s="68"/>
      <c r="MSS78" s="68"/>
      <c r="MST78" s="68"/>
      <c r="MSU78" s="69"/>
      <c r="MSV78" s="70"/>
      <c r="MSW78" s="71"/>
      <c r="MSX78" s="68"/>
      <c r="MSY78" s="68"/>
      <c r="MSZ78" s="68"/>
      <c r="MTA78" s="68"/>
      <c r="MTB78" s="68"/>
      <c r="MTC78" s="69"/>
      <c r="MTD78" s="70"/>
      <c r="MTE78" s="71"/>
      <c r="MTF78" s="68"/>
      <c r="MTG78" s="68"/>
      <c r="MTH78" s="68"/>
      <c r="MTI78" s="68"/>
      <c r="MTJ78" s="68"/>
      <c r="MTK78" s="69"/>
      <c r="MTL78" s="70"/>
      <c r="MTM78" s="71"/>
      <c r="MTN78" s="68"/>
      <c r="MTO78" s="68"/>
      <c r="MTP78" s="68"/>
      <c r="MTQ78" s="68"/>
      <c r="MTR78" s="68"/>
      <c r="MTS78" s="69"/>
      <c r="MTT78" s="70"/>
      <c r="MTU78" s="71"/>
      <c r="MTV78" s="68"/>
      <c r="MTW78" s="68"/>
      <c r="MTX78" s="68"/>
      <c r="MTY78" s="68"/>
      <c r="MTZ78" s="68"/>
      <c r="MUA78" s="69"/>
      <c r="MUB78" s="70"/>
      <c r="MUC78" s="71"/>
      <c r="MUD78" s="68"/>
      <c r="MUE78" s="68"/>
      <c r="MUF78" s="68"/>
      <c r="MUG78" s="68"/>
      <c r="MUH78" s="68"/>
      <c r="MUI78" s="69"/>
      <c r="MUJ78" s="70"/>
      <c r="MUK78" s="71"/>
      <c r="MUL78" s="68"/>
      <c r="MUM78" s="68"/>
      <c r="MUN78" s="68"/>
      <c r="MUO78" s="68"/>
      <c r="MUP78" s="68"/>
      <c r="MUQ78" s="69"/>
      <c r="MUR78" s="70"/>
      <c r="MUS78" s="71"/>
      <c r="MUT78" s="68"/>
      <c r="MUU78" s="68"/>
      <c r="MUV78" s="68"/>
      <c r="MUW78" s="68"/>
      <c r="MUX78" s="68"/>
      <c r="MUY78" s="69"/>
      <c r="MUZ78" s="70"/>
      <c r="MVA78" s="71"/>
      <c r="MVB78" s="68"/>
      <c r="MVC78" s="68"/>
      <c r="MVD78" s="68"/>
      <c r="MVE78" s="68"/>
      <c r="MVF78" s="68"/>
      <c r="MVG78" s="69"/>
      <c r="MVH78" s="70"/>
      <c r="MVI78" s="71"/>
      <c r="MVJ78" s="68"/>
      <c r="MVK78" s="68"/>
      <c r="MVL78" s="68"/>
      <c r="MVM78" s="68"/>
      <c r="MVN78" s="68"/>
      <c r="MVO78" s="69"/>
      <c r="MVP78" s="70"/>
      <c r="MVQ78" s="71"/>
      <c r="MVR78" s="68"/>
      <c r="MVS78" s="68"/>
      <c r="MVT78" s="68"/>
      <c r="MVU78" s="68"/>
      <c r="MVV78" s="68"/>
      <c r="MVW78" s="69"/>
      <c r="MVX78" s="70"/>
      <c r="MVY78" s="71"/>
      <c r="MVZ78" s="68"/>
      <c r="MWA78" s="68"/>
      <c r="MWB78" s="68"/>
      <c r="MWC78" s="68"/>
      <c r="MWD78" s="68"/>
      <c r="MWE78" s="69"/>
      <c r="MWF78" s="70"/>
      <c r="MWG78" s="71"/>
      <c r="MWH78" s="68"/>
      <c r="MWI78" s="68"/>
      <c r="MWJ78" s="68"/>
      <c r="MWK78" s="68"/>
      <c r="MWL78" s="68"/>
      <c r="MWM78" s="69"/>
      <c r="MWN78" s="70"/>
      <c r="MWO78" s="71"/>
      <c r="MWP78" s="68"/>
      <c r="MWQ78" s="68"/>
      <c r="MWR78" s="68"/>
      <c r="MWS78" s="68"/>
      <c r="MWT78" s="68"/>
      <c r="MWU78" s="69"/>
      <c r="MWV78" s="70"/>
      <c r="MWW78" s="71"/>
      <c r="MWX78" s="68"/>
      <c r="MWY78" s="68"/>
      <c r="MWZ78" s="68"/>
      <c r="MXA78" s="68"/>
      <c r="MXB78" s="68"/>
      <c r="MXC78" s="69"/>
      <c r="MXD78" s="70"/>
      <c r="MXE78" s="71"/>
      <c r="MXF78" s="68"/>
      <c r="MXG78" s="68"/>
      <c r="MXH78" s="68"/>
      <c r="MXI78" s="68"/>
      <c r="MXJ78" s="68"/>
      <c r="MXK78" s="69"/>
      <c r="MXL78" s="70"/>
      <c r="MXM78" s="71"/>
      <c r="MXN78" s="68"/>
      <c r="MXO78" s="68"/>
      <c r="MXP78" s="68"/>
      <c r="MXQ78" s="68"/>
      <c r="MXR78" s="68"/>
      <c r="MXS78" s="69"/>
      <c r="MXT78" s="70"/>
      <c r="MXU78" s="71"/>
      <c r="MXV78" s="68"/>
      <c r="MXW78" s="68"/>
      <c r="MXX78" s="68"/>
      <c r="MXY78" s="68"/>
      <c r="MXZ78" s="68"/>
      <c r="MYA78" s="69"/>
      <c r="MYB78" s="70"/>
      <c r="MYC78" s="71"/>
      <c r="MYD78" s="68"/>
      <c r="MYE78" s="68"/>
      <c r="MYF78" s="68"/>
      <c r="MYG78" s="68"/>
      <c r="MYH78" s="68"/>
      <c r="MYI78" s="69"/>
      <c r="MYJ78" s="70"/>
      <c r="MYK78" s="71"/>
      <c r="MYL78" s="68"/>
      <c r="MYM78" s="68"/>
      <c r="MYN78" s="68"/>
      <c r="MYO78" s="68"/>
      <c r="MYP78" s="68"/>
      <c r="MYQ78" s="69"/>
      <c r="MYR78" s="70"/>
      <c r="MYS78" s="71"/>
      <c r="MYT78" s="68"/>
      <c r="MYU78" s="68"/>
      <c r="MYV78" s="68"/>
      <c r="MYW78" s="68"/>
      <c r="MYX78" s="68"/>
      <c r="MYY78" s="69"/>
      <c r="MYZ78" s="70"/>
      <c r="MZA78" s="71"/>
      <c r="MZB78" s="68"/>
      <c r="MZC78" s="68"/>
      <c r="MZD78" s="68"/>
      <c r="MZE78" s="68"/>
      <c r="MZF78" s="68"/>
      <c r="MZG78" s="69"/>
      <c r="MZH78" s="70"/>
      <c r="MZI78" s="71"/>
      <c r="MZJ78" s="68"/>
      <c r="MZK78" s="68"/>
      <c r="MZL78" s="68"/>
      <c r="MZM78" s="68"/>
      <c r="MZN78" s="68"/>
      <c r="MZO78" s="69"/>
      <c r="MZP78" s="70"/>
      <c r="MZQ78" s="71"/>
      <c r="MZR78" s="68"/>
      <c r="MZS78" s="68"/>
      <c r="MZT78" s="68"/>
      <c r="MZU78" s="68"/>
      <c r="MZV78" s="68"/>
      <c r="MZW78" s="69"/>
      <c r="MZX78" s="70"/>
      <c r="MZY78" s="71"/>
      <c r="MZZ78" s="68"/>
      <c r="NAA78" s="68"/>
      <c r="NAB78" s="68"/>
      <c r="NAC78" s="68"/>
      <c r="NAD78" s="68"/>
      <c r="NAE78" s="69"/>
      <c r="NAF78" s="70"/>
      <c r="NAG78" s="71"/>
      <c r="NAH78" s="68"/>
      <c r="NAI78" s="68"/>
      <c r="NAJ78" s="68"/>
      <c r="NAK78" s="68"/>
      <c r="NAL78" s="68"/>
      <c r="NAM78" s="69"/>
      <c r="NAN78" s="70"/>
      <c r="NAO78" s="71"/>
      <c r="NAP78" s="68"/>
      <c r="NAQ78" s="68"/>
      <c r="NAR78" s="68"/>
      <c r="NAS78" s="68"/>
      <c r="NAT78" s="68"/>
      <c r="NAU78" s="69"/>
      <c r="NAV78" s="70"/>
      <c r="NAW78" s="71"/>
      <c r="NAX78" s="68"/>
      <c r="NAY78" s="68"/>
      <c r="NAZ78" s="68"/>
      <c r="NBA78" s="68"/>
      <c r="NBB78" s="68"/>
      <c r="NBC78" s="69"/>
      <c r="NBD78" s="70"/>
      <c r="NBE78" s="71"/>
      <c r="NBF78" s="68"/>
      <c r="NBG78" s="68"/>
      <c r="NBH78" s="68"/>
      <c r="NBI78" s="68"/>
      <c r="NBJ78" s="68"/>
      <c r="NBK78" s="69"/>
      <c r="NBL78" s="70"/>
      <c r="NBM78" s="71"/>
      <c r="NBN78" s="68"/>
      <c r="NBO78" s="68"/>
      <c r="NBP78" s="68"/>
      <c r="NBQ78" s="68"/>
      <c r="NBR78" s="68"/>
      <c r="NBS78" s="69"/>
      <c r="NBT78" s="70"/>
      <c r="NBU78" s="71"/>
      <c r="NBV78" s="68"/>
      <c r="NBW78" s="68"/>
      <c r="NBX78" s="68"/>
      <c r="NBY78" s="68"/>
      <c r="NBZ78" s="68"/>
      <c r="NCA78" s="69"/>
      <c r="NCB78" s="70"/>
      <c r="NCC78" s="71"/>
      <c r="NCD78" s="68"/>
      <c r="NCE78" s="68"/>
      <c r="NCF78" s="68"/>
      <c r="NCG78" s="68"/>
      <c r="NCH78" s="68"/>
      <c r="NCI78" s="69"/>
      <c r="NCJ78" s="70"/>
      <c r="NCK78" s="71"/>
      <c r="NCL78" s="68"/>
      <c r="NCM78" s="68"/>
      <c r="NCN78" s="68"/>
      <c r="NCO78" s="68"/>
      <c r="NCP78" s="68"/>
      <c r="NCQ78" s="69"/>
      <c r="NCR78" s="70"/>
      <c r="NCS78" s="71"/>
      <c r="NCT78" s="68"/>
      <c r="NCU78" s="68"/>
      <c r="NCV78" s="68"/>
      <c r="NCW78" s="68"/>
      <c r="NCX78" s="68"/>
      <c r="NCY78" s="69"/>
      <c r="NCZ78" s="70"/>
      <c r="NDA78" s="71"/>
      <c r="NDB78" s="68"/>
      <c r="NDC78" s="68"/>
      <c r="NDD78" s="68"/>
      <c r="NDE78" s="68"/>
      <c r="NDF78" s="68"/>
      <c r="NDG78" s="69"/>
      <c r="NDH78" s="70"/>
      <c r="NDI78" s="71"/>
      <c r="NDJ78" s="68"/>
      <c r="NDK78" s="68"/>
      <c r="NDL78" s="68"/>
      <c r="NDM78" s="68"/>
      <c r="NDN78" s="68"/>
      <c r="NDO78" s="69"/>
      <c r="NDP78" s="70"/>
      <c r="NDQ78" s="71"/>
      <c r="NDR78" s="68"/>
      <c r="NDS78" s="68"/>
      <c r="NDT78" s="68"/>
      <c r="NDU78" s="68"/>
      <c r="NDV78" s="68"/>
      <c r="NDW78" s="69"/>
      <c r="NDX78" s="70"/>
      <c r="NDY78" s="71"/>
      <c r="NDZ78" s="68"/>
      <c r="NEA78" s="68"/>
      <c r="NEB78" s="68"/>
      <c r="NEC78" s="68"/>
      <c r="NED78" s="68"/>
      <c r="NEE78" s="69"/>
      <c r="NEF78" s="70"/>
      <c r="NEG78" s="71"/>
      <c r="NEH78" s="68"/>
      <c r="NEI78" s="68"/>
      <c r="NEJ78" s="68"/>
      <c r="NEK78" s="68"/>
      <c r="NEL78" s="68"/>
      <c r="NEM78" s="69"/>
      <c r="NEN78" s="70"/>
      <c r="NEO78" s="71"/>
      <c r="NEP78" s="68"/>
      <c r="NEQ78" s="68"/>
      <c r="NER78" s="68"/>
      <c r="NES78" s="68"/>
      <c r="NET78" s="68"/>
      <c r="NEU78" s="69"/>
      <c r="NEV78" s="70"/>
      <c r="NEW78" s="71"/>
      <c r="NEX78" s="68"/>
      <c r="NEY78" s="68"/>
      <c r="NEZ78" s="68"/>
      <c r="NFA78" s="68"/>
      <c r="NFB78" s="68"/>
      <c r="NFC78" s="69"/>
      <c r="NFD78" s="70"/>
      <c r="NFE78" s="71"/>
      <c r="NFF78" s="68"/>
      <c r="NFG78" s="68"/>
      <c r="NFH78" s="68"/>
      <c r="NFI78" s="68"/>
      <c r="NFJ78" s="68"/>
      <c r="NFK78" s="69"/>
      <c r="NFL78" s="70"/>
      <c r="NFM78" s="71"/>
      <c r="NFN78" s="68"/>
      <c r="NFO78" s="68"/>
      <c r="NFP78" s="68"/>
      <c r="NFQ78" s="68"/>
      <c r="NFR78" s="68"/>
      <c r="NFS78" s="69"/>
      <c r="NFT78" s="70"/>
      <c r="NFU78" s="71"/>
      <c r="NFV78" s="68"/>
      <c r="NFW78" s="68"/>
      <c r="NFX78" s="68"/>
      <c r="NFY78" s="68"/>
      <c r="NFZ78" s="68"/>
      <c r="NGA78" s="69"/>
      <c r="NGB78" s="70"/>
      <c r="NGC78" s="71"/>
      <c r="NGD78" s="68"/>
      <c r="NGE78" s="68"/>
      <c r="NGF78" s="68"/>
      <c r="NGG78" s="68"/>
      <c r="NGH78" s="68"/>
      <c r="NGI78" s="69"/>
      <c r="NGJ78" s="70"/>
      <c r="NGK78" s="71"/>
      <c r="NGL78" s="68"/>
      <c r="NGM78" s="68"/>
      <c r="NGN78" s="68"/>
      <c r="NGO78" s="68"/>
      <c r="NGP78" s="68"/>
      <c r="NGQ78" s="69"/>
      <c r="NGR78" s="70"/>
      <c r="NGS78" s="71"/>
      <c r="NGT78" s="68"/>
      <c r="NGU78" s="68"/>
      <c r="NGV78" s="68"/>
      <c r="NGW78" s="68"/>
      <c r="NGX78" s="68"/>
      <c r="NGY78" s="69"/>
      <c r="NGZ78" s="70"/>
      <c r="NHA78" s="71"/>
      <c r="NHB78" s="68"/>
      <c r="NHC78" s="68"/>
      <c r="NHD78" s="68"/>
      <c r="NHE78" s="68"/>
      <c r="NHF78" s="68"/>
      <c r="NHG78" s="69"/>
      <c r="NHH78" s="70"/>
      <c r="NHI78" s="71"/>
      <c r="NHJ78" s="68"/>
      <c r="NHK78" s="68"/>
      <c r="NHL78" s="68"/>
      <c r="NHM78" s="68"/>
      <c r="NHN78" s="68"/>
      <c r="NHO78" s="69"/>
      <c r="NHP78" s="70"/>
      <c r="NHQ78" s="71"/>
      <c r="NHR78" s="68"/>
      <c r="NHS78" s="68"/>
      <c r="NHT78" s="68"/>
      <c r="NHU78" s="68"/>
      <c r="NHV78" s="68"/>
      <c r="NHW78" s="69"/>
      <c r="NHX78" s="70"/>
      <c r="NHY78" s="71"/>
      <c r="NHZ78" s="68"/>
      <c r="NIA78" s="68"/>
      <c r="NIB78" s="68"/>
      <c r="NIC78" s="68"/>
      <c r="NID78" s="68"/>
      <c r="NIE78" s="69"/>
      <c r="NIF78" s="70"/>
      <c r="NIG78" s="71"/>
      <c r="NIH78" s="68"/>
      <c r="NII78" s="68"/>
      <c r="NIJ78" s="68"/>
      <c r="NIK78" s="68"/>
      <c r="NIL78" s="68"/>
      <c r="NIM78" s="69"/>
      <c r="NIN78" s="70"/>
      <c r="NIO78" s="71"/>
      <c r="NIP78" s="68"/>
      <c r="NIQ78" s="68"/>
      <c r="NIR78" s="68"/>
      <c r="NIS78" s="68"/>
      <c r="NIT78" s="68"/>
      <c r="NIU78" s="69"/>
      <c r="NIV78" s="70"/>
      <c r="NIW78" s="71"/>
      <c r="NIX78" s="68"/>
      <c r="NIY78" s="68"/>
      <c r="NIZ78" s="68"/>
      <c r="NJA78" s="68"/>
      <c r="NJB78" s="68"/>
      <c r="NJC78" s="69"/>
      <c r="NJD78" s="70"/>
      <c r="NJE78" s="71"/>
      <c r="NJF78" s="68"/>
      <c r="NJG78" s="68"/>
      <c r="NJH78" s="68"/>
      <c r="NJI78" s="68"/>
      <c r="NJJ78" s="68"/>
      <c r="NJK78" s="69"/>
      <c r="NJL78" s="70"/>
      <c r="NJM78" s="71"/>
      <c r="NJN78" s="68"/>
      <c r="NJO78" s="68"/>
      <c r="NJP78" s="68"/>
      <c r="NJQ78" s="68"/>
      <c r="NJR78" s="68"/>
      <c r="NJS78" s="69"/>
      <c r="NJT78" s="70"/>
      <c r="NJU78" s="71"/>
      <c r="NJV78" s="68"/>
      <c r="NJW78" s="68"/>
      <c r="NJX78" s="68"/>
      <c r="NJY78" s="68"/>
      <c r="NJZ78" s="68"/>
      <c r="NKA78" s="69"/>
      <c r="NKB78" s="70"/>
      <c r="NKC78" s="71"/>
      <c r="NKD78" s="68"/>
      <c r="NKE78" s="68"/>
      <c r="NKF78" s="68"/>
      <c r="NKG78" s="68"/>
      <c r="NKH78" s="68"/>
      <c r="NKI78" s="69"/>
      <c r="NKJ78" s="70"/>
      <c r="NKK78" s="71"/>
      <c r="NKL78" s="68"/>
      <c r="NKM78" s="68"/>
      <c r="NKN78" s="68"/>
      <c r="NKO78" s="68"/>
      <c r="NKP78" s="68"/>
      <c r="NKQ78" s="69"/>
      <c r="NKR78" s="70"/>
      <c r="NKS78" s="71"/>
      <c r="NKT78" s="68"/>
      <c r="NKU78" s="68"/>
      <c r="NKV78" s="68"/>
      <c r="NKW78" s="68"/>
      <c r="NKX78" s="68"/>
      <c r="NKY78" s="69"/>
      <c r="NKZ78" s="70"/>
      <c r="NLA78" s="71"/>
      <c r="NLB78" s="68"/>
      <c r="NLC78" s="68"/>
      <c r="NLD78" s="68"/>
      <c r="NLE78" s="68"/>
      <c r="NLF78" s="68"/>
      <c r="NLG78" s="69"/>
      <c r="NLH78" s="70"/>
      <c r="NLI78" s="71"/>
      <c r="NLJ78" s="68"/>
      <c r="NLK78" s="68"/>
      <c r="NLL78" s="68"/>
      <c r="NLM78" s="68"/>
      <c r="NLN78" s="68"/>
      <c r="NLO78" s="69"/>
      <c r="NLP78" s="70"/>
      <c r="NLQ78" s="71"/>
      <c r="NLR78" s="68"/>
      <c r="NLS78" s="68"/>
      <c r="NLT78" s="68"/>
      <c r="NLU78" s="68"/>
      <c r="NLV78" s="68"/>
      <c r="NLW78" s="69"/>
      <c r="NLX78" s="70"/>
      <c r="NLY78" s="71"/>
      <c r="NLZ78" s="68"/>
      <c r="NMA78" s="68"/>
      <c r="NMB78" s="68"/>
      <c r="NMC78" s="68"/>
      <c r="NMD78" s="68"/>
      <c r="NME78" s="69"/>
      <c r="NMF78" s="70"/>
      <c r="NMG78" s="71"/>
      <c r="NMH78" s="68"/>
      <c r="NMI78" s="68"/>
      <c r="NMJ78" s="68"/>
      <c r="NMK78" s="68"/>
      <c r="NML78" s="68"/>
      <c r="NMM78" s="69"/>
      <c r="NMN78" s="70"/>
      <c r="NMO78" s="71"/>
      <c r="NMP78" s="68"/>
      <c r="NMQ78" s="68"/>
      <c r="NMR78" s="68"/>
      <c r="NMS78" s="68"/>
      <c r="NMT78" s="68"/>
      <c r="NMU78" s="69"/>
      <c r="NMV78" s="70"/>
      <c r="NMW78" s="71"/>
      <c r="NMX78" s="68"/>
      <c r="NMY78" s="68"/>
      <c r="NMZ78" s="68"/>
      <c r="NNA78" s="68"/>
      <c r="NNB78" s="68"/>
      <c r="NNC78" s="69"/>
      <c r="NND78" s="70"/>
      <c r="NNE78" s="71"/>
      <c r="NNF78" s="68"/>
      <c r="NNG78" s="68"/>
      <c r="NNH78" s="68"/>
      <c r="NNI78" s="68"/>
      <c r="NNJ78" s="68"/>
      <c r="NNK78" s="69"/>
      <c r="NNL78" s="70"/>
      <c r="NNM78" s="71"/>
      <c r="NNN78" s="68"/>
      <c r="NNO78" s="68"/>
      <c r="NNP78" s="68"/>
      <c r="NNQ78" s="68"/>
      <c r="NNR78" s="68"/>
      <c r="NNS78" s="69"/>
      <c r="NNT78" s="70"/>
      <c r="NNU78" s="71"/>
      <c r="NNV78" s="68"/>
      <c r="NNW78" s="68"/>
      <c r="NNX78" s="68"/>
      <c r="NNY78" s="68"/>
      <c r="NNZ78" s="68"/>
      <c r="NOA78" s="69"/>
      <c r="NOB78" s="70"/>
      <c r="NOC78" s="71"/>
      <c r="NOD78" s="68"/>
      <c r="NOE78" s="68"/>
      <c r="NOF78" s="68"/>
      <c r="NOG78" s="68"/>
      <c r="NOH78" s="68"/>
      <c r="NOI78" s="69"/>
      <c r="NOJ78" s="70"/>
      <c r="NOK78" s="71"/>
      <c r="NOL78" s="68"/>
      <c r="NOM78" s="68"/>
      <c r="NON78" s="68"/>
      <c r="NOO78" s="68"/>
      <c r="NOP78" s="68"/>
      <c r="NOQ78" s="69"/>
      <c r="NOR78" s="70"/>
      <c r="NOS78" s="71"/>
      <c r="NOT78" s="68"/>
      <c r="NOU78" s="68"/>
      <c r="NOV78" s="68"/>
      <c r="NOW78" s="68"/>
      <c r="NOX78" s="68"/>
      <c r="NOY78" s="69"/>
      <c r="NOZ78" s="70"/>
      <c r="NPA78" s="71"/>
      <c r="NPB78" s="68"/>
      <c r="NPC78" s="68"/>
      <c r="NPD78" s="68"/>
      <c r="NPE78" s="68"/>
      <c r="NPF78" s="68"/>
      <c r="NPG78" s="69"/>
      <c r="NPH78" s="70"/>
      <c r="NPI78" s="71"/>
      <c r="NPJ78" s="68"/>
      <c r="NPK78" s="68"/>
      <c r="NPL78" s="68"/>
      <c r="NPM78" s="68"/>
      <c r="NPN78" s="68"/>
      <c r="NPO78" s="69"/>
      <c r="NPP78" s="70"/>
      <c r="NPQ78" s="71"/>
      <c r="NPR78" s="68"/>
      <c r="NPS78" s="68"/>
      <c r="NPT78" s="68"/>
      <c r="NPU78" s="68"/>
      <c r="NPV78" s="68"/>
      <c r="NPW78" s="69"/>
      <c r="NPX78" s="70"/>
      <c r="NPY78" s="71"/>
      <c r="NPZ78" s="68"/>
      <c r="NQA78" s="68"/>
      <c r="NQB78" s="68"/>
      <c r="NQC78" s="68"/>
      <c r="NQD78" s="68"/>
      <c r="NQE78" s="69"/>
      <c r="NQF78" s="70"/>
      <c r="NQG78" s="71"/>
      <c r="NQH78" s="68"/>
      <c r="NQI78" s="68"/>
      <c r="NQJ78" s="68"/>
      <c r="NQK78" s="68"/>
      <c r="NQL78" s="68"/>
      <c r="NQM78" s="69"/>
      <c r="NQN78" s="70"/>
      <c r="NQO78" s="71"/>
      <c r="NQP78" s="68"/>
      <c r="NQQ78" s="68"/>
      <c r="NQR78" s="68"/>
      <c r="NQS78" s="68"/>
      <c r="NQT78" s="68"/>
      <c r="NQU78" s="69"/>
      <c r="NQV78" s="70"/>
      <c r="NQW78" s="71"/>
      <c r="NQX78" s="68"/>
      <c r="NQY78" s="68"/>
      <c r="NQZ78" s="68"/>
      <c r="NRA78" s="68"/>
      <c r="NRB78" s="68"/>
      <c r="NRC78" s="69"/>
      <c r="NRD78" s="70"/>
      <c r="NRE78" s="71"/>
      <c r="NRF78" s="68"/>
      <c r="NRG78" s="68"/>
      <c r="NRH78" s="68"/>
      <c r="NRI78" s="68"/>
      <c r="NRJ78" s="68"/>
      <c r="NRK78" s="69"/>
      <c r="NRL78" s="70"/>
      <c r="NRM78" s="71"/>
      <c r="NRN78" s="68"/>
      <c r="NRO78" s="68"/>
      <c r="NRP78" s="68"/>
      <c r="NRQ78" s="68"/>
      <c r="NRR78" s="68"/>
      <c r="NRS78" s="69"/>
      <c r="NRT78" s="70"/>
      <c r="NRU78" s="71"/>
      <c r="NRV78" s="68"/>
      <c r="NRW78" s="68"/>
      <c r="NRX78" s="68"/>
      <c r="NRY78" s="68"/>
      <c r="NRZ78" s="68"/>
      <c r="NSA78" s="69"/>
      <c r="NSB78" s="70"/>
      <c r="NSC78" s="71"/>
      <c r="NSD78" s="68"/>
      <c r="NSE78" s="68"/>
      <c r="NSF78" s="68"/>
      <c r="NSG78" s="68"/>
      <c r="NSH78" s="68"/>
      <c r="NSI78" s="69"/>
      <c r="NSJ78" s="70"/>
      <c r="NSK78" s="71"/>
      <c r="NSL78" s="68"/>
      <c r="NSM78" s="68"/>
      <c r="NSN78" s="68"/>
      <c r="NSO78" s="68"/>
      <c r="NSP78" s="68"/>
      <c r="NSQ78" s="69"/>
      <c r="NSR78" s="70"/>
      <c r="NSS78" s="71"/>
      <c r="NST78" s="68"/>
      <c r="NSU78" s="68"/>
      <c r="NSV78" s="68"/>
      <c r="NSW78" s="68"/>
      <c r="NSX78" s="68"/>
      <c r="NSY78" s="69"/>
      <c r="NSZ78" s="70"/>
      <c r="NTA78" s="71"/>
      <c r="NTB78" s="68"/>
      <c r="NTC78" s="68"/>
      <c r="NTD78" s="68"/>
      <c r="NTE78" s="68"/>
      <c r="NTF78" s="68"/>
      <c r="NTG78" s="69"/>
      <c r="NTH78" s="70"/>
      <c r="NTI78" s="71"/>
      <c r="NTJ78" s="68"/>
      <c r="NTK78" s="68"/>
      <c r="NTL78" s="68"/>
      <c r="NTM78" s="68"/>
      <c r="NTN78" s="68"/>
      <c r="NTO78" s="69"/>
      <c r="NTP78" s="70"/>
      <c r="NTQ78" s="71"/>
      <c r="NTR78" s="68"/>
      <c r="NTS78" s="68"/>
      <c r="NTT78" s="68"/>
      <c r="NTU78" s="68"/>
      <c r="NTV78" s="68"/>
      <c r="NTW78" s="69"/>
      <c r="NTX78" s="70"/>
      <c r="NTY78" s="71"/>
      <c r="NTZ78" s="68"/>
      <c r="NUA78" s="68"/>
      <c r="NUB78" s="68"/>
      <c r="NUC78" s="68"/>
      <c r="NUD78" s="68"/>
      <c r="NUE78" s="69"/>
      <c r="NUF78" s="70"/>
      <c r="NUG78" s="71"/>
      <c r="NUH78" s="68"/>
      <c r="NUI78" s="68"/>
      <c r="NUJ78" s="68"/>
      <c r="NUK78" s="68"/>
      <c r="NUL78" s="68"/>
      <c r="NUM78" s="69"/>
      <c r="NUN78" s="70"/>
      <c r="NUO78" s="71"/>
      <c r="NUP78" s="68"/>
      <c r="NUQ78" s="68"/>
      <c r="NUR78" s="68"/>
      <c r="NUS78" s="68"/>
      <c r="NUT78" s="68"/>
      <c r="NUU78" s="69"/>
      <c r="NUV78" s="70"/>
      <c r="NUW78" s="71"/>
      <c r="NUX78" s="68"/>
      <c r="NUY78" s="68"/>
      <c r="NUZ78" s="68"/>
      <c r="NVA78" s="68"/>
      <c r="NVB78" s="68"/>
      <c r="NVC78" s="69"/>
      <c r="NVD78" s="70"/>
      <c r="NVE78" s="71"/>
      <c r="NVF78" s="68"/>
      <c r="NVG78" s="68"/>
      <c r="NVH78" s="68"/>
      <c r="NVI78" s="68"/>
      <c r="NVJ78" s="68"/>
      <c r="NVK78" s="69"/>
      <c r="NVL78" s="70"/>
      <c r="NVM78" s="71"/>
      <c r="NVN78" s="68"/>
      <c r="NVO78" s="68"/>
      <c r="NVP78" s="68"/>
      <c r="NVQ78" s="68"/>
      <c r="NVR78" s="68"/>
      <c r="NVS78" s="69"/>
      <c r="NVT78" s="70"/>
      <c r="NVU78" s="71"/>
      <c r="NVV78" s="68"/>
      <c r="NVW78" s="68"/>
      <c r="NVX78" s="68"/>
      <c r="NVY78" s="68"/>
      <c r="NVZ78" s="68"/>
      <c r="NWA78" s="69"/>
      <c r="NWB78" s="70"/>
      <c r="NWC78" s="71"/>
      <c r="NWD78" s="68"/>
      <c r="NWE78" s="68"/>
      <c r="NWF78" s="68"/>
      <c r="NWG78" s="68"/>
      <c r="NWH78" s="68"/>
      <c r="NWI78" s="69"/>
      <c r="NWJ78" s="70"/>
      <c r="NWK78" s="71"/>
      <c r="NWL78" s="68"/>
      <c r="NWM78" s="68"/>
      <c r="NWN78" s="68"/>
      <c r="NWO78" s="68"/>
      <c r="NWP78" s="68"/>
      <c r="NWQ78" s="69"/>
      <c r="NWR78" s="70"/>
      <c r="NWS78" s="71"/>
      <c r="NWT78" s="68"/>
      <c r="NWU78" s="68"/>
      <c r="NWV78" s="68"/>
      <c r="NWW78" s="68"/>
      <c r="NWX78" s="68"/>
      <c r="NWY78" s="69"/>
      <c r="NWZ78" s="70"/>
      <c r="NXA78" s="71"/>
      <c r="NXB78" s="68"/>
      <c r="NXC78" s="68"/>
      <c r="NXD78" s="68"/>
      <c r="NXE78" s="68"/>
      <c r="NXF78" s="68"/>
      <c r="NXG78" s="69"/>
      <c r="NXH78" s="70"/>
      <c r="NXI78" s="71"/>
      <c r="NXJ78" s="68"/>
      <c r="NXK78" s="68"/>
      <c r="NXL78" s="68"/>
      <c r="NXM78" s="68"/>
      <c r="NXN78" s="68"/>
      <c r="NXO78" s="69"/>
      <c r="NXP78" s="70"/>
      <c r="NXQ78" s="71"/>
      <c r="NXR78" s="68"/>
      <c r="NXS78" s="68"/>
      <c r="NXT78" s="68"/>
      <c r="NXU78" s="68"/>
      <c r="NXV78" s="68"/>
      <c r="NXW78" s="69"/>
      <c r="NXX78" s="70"/>
      <c r="NXY78" s="71"/>
      <c r="NXZ78" s="68"/>
      <c r="NYA78" s="68"/>
      <c r="NYB78" s="68"/>
      <c r="NYC78" s="68"/>
      <c r="NYD78" s="68"/>
      <c r="NYE78" s="69"/>
      <c r="NYF78" s="70"/>
      <c r="NYG78" s="71"/>
      <c r="NYH78" s="68"/>
      <c r="NYI78" s="68"/>
      <c r="NYJ78" s="68"/>
      <c r="NYK78" s="68"/>
      <c r="NYL78" s="68"/>
      <c r="NYM78" s="69"/>
      <c r="NYN78" s="70"/>
      <c r="NYO78" s="71"/>
      <c r="NYP78" s="68"/>
      <c r="NYQ78" s="68"/>
      <c r="NYR78" s="68"/>
      <c r="NYS78" s="68"/>
      <c r="NYT78" s="68"/>
      <c r="NYU78" s="69"/>
      <c r="NYV78" s="70"/>
      <c r="NYW78" s="71"/>
      <c r="NYX78" s="68"/>
      <c r="NYY78" s="68"/>
      <c r="NYZ78" s="68"/>
      <c r="NZA78" s="68"/>
      <c r="NZB78" s="68"/>
      <c r="NZC78" s="69"/>
      <c r="NZD78" s="70"/>
      <c r="NZE78" s="71"/>
      <c r="NZF78" s="68"/>
      <c r="NZG78" s="68"/>
      <c r="NZH78" s="68"/>
      <c r="NZI78" s="68"/>
      <c r="NZJ78" s="68"/>
      <c r="NZK78" s="69"/>
      <c r="NZL78" s="70"/>
      <c r="NZM78" s="71"/>
      <c r="NZN78" s="68"/>
      <c r="NZO78" s="68"/>
      <c r="NZP78" s="68"/>
      <c r="NZQ78" s="68"/>
      <c r="NZR78" s="68"/>
      <c r="NZS78" s="69"/>
      <c r="NZT78" s="70"/>
      <c r="NZU78" s="71"/>
      <c r="NZV78" s="68"/>
      <c r="NZW78" s="68"/>
      <c r="NZX78" s="68"/>
      <c r="NZY78" s="68"/>
      <c r="NZZ78" s="68"/>
      <c r="OAA78" s="69"/>
      <c r="OAB78" s="70"/>
      <c r="OAC78" s="71"/>
      <c r="OAD78" s="68"/>
      <c r="OAE78" s="68"/>
      <c r="OAF78" s="68"/>
      <c r="OAG78" s="68"/>
      <c r="OAH78" s="68"/>
      <c r="OAI78" s="69"/>
      <c r="OAJ78" s="70"/>
      <c r="OAK78" s="71"/>
      <c r="OAL78" s="68"/>
      <c r="OAM78" s="68"/>
      <c r="OAN78" s="68"/>
      <c r="OAO78" s="68"/>
      <c r="OAP78" s="68"/>
      <c r="OAQ78" s="69"/>
      <c r="OAR78" s="70"/>
      <c r="OAS78" s="71"/>
      <c r="OAT78" s="68"/>
      <c r="OAU78" s="68"/>
      <c r="OAV78" s="68"/>
      <c r="OAW78" s="68"/>
      <c r="OAX78" s="68"/>
      <c r="OAY78" s="69"/>
      <c r="OAZ78" s="70"/>
      <c r="OBA78" s="71"/>
      <c r="OBB78" s="68"/>
      <c r="OBC78" s="68"/>
      <c r="OBD78" s="68"/>
      <c r="OBE78" s="68"/>
      <c r="OBF78" s="68"/>
      <c r="OBG78" s="69"/>
      <c r="OBH78" s="70"/>
      <c r="OBI78" s="71"/>
      <c r="OBJ78" s="68"/>
      <c r="OBK78" s="68"/>
      <c r="OBL78" s="68"/>
      <c r="OBM78" s="68"/>
      <c r="OBN78" s="68"/>
      <c r="OBO78" s="69"/>
      <c r="OBP78" s="70"/>
      <c r="OBQ78" s="71"/>
      <c r="OBR78" s="68"/>
      <c r="OBS78" s="68"/>
      <c r="OBT78" s="68"/>
      <c r="OBU78" s="68"/>
      <c r="OBV78" s="68"/>
      <c r="OBW78" s="69"/>
      <c r="OBX78" s="70"/>
      <c r="OBY78" s="71"/>
      <c r="OBZ78" s="68"/>
      <c r="OCA78" s="68"/>
      <c r="OCB78" s="68"/>
      <c r="OCC78" s="68"/>
      <c r="OCD78" s="68"/>
      <c r="OCE78" s="69"/>
      <c r="OCF78" s="70"/>
      <c r="OCG78" s="71"/>
      <c r="OCH78" s="68"/>
      <c r="OCI78" s="68"/>
      <c r="OCJ78" s="68"/>
      <c r="OCK78" s="68"/>
      <c r="OCL78" s="68"/>
      <c r="OCM78" s="69"/>
      <c r="OCN78" s="70"/>
      <c r="OCO78" s="71"/>
      <c r="OCP78" s="68"/>
      <c r="OCQ78" s="68"/>
      <c r="OCR78" s="68"/>
      <c r="OCS78" s="68"/>
      <c r="OCT78" s="68"/>
      <c r="OCU78" s="69"/>
      <c r="OCV78" s="70"/>
      <c r="OCW78" s="71"/>
      <c r="OCX78" s="68"/>
      <c r="OCY78" s="68"/>
      <c r="OCZ78" s="68"/>
      <c r="ODA78" s="68"/>
      <c r="ODB78" s="68"/>
      <c r="ODC78" s="69"/>
      <c r="ODD78" s="70"/>
      <c r="ODE78" s="71"/>
      <c r="ODF78" s="68"/>
      <c r="ODG78" s="68"/>
      <c r="ODH78" s="68"/>
      <c r="ODI78" s="68"/>
      <c r="ODJ78" s="68"/>
      <c r="ODK78" s="69"/>
      <c r="ODL78" s="70"/>
      <c r="ODM78" s="71"/>
      <c r="ODN78" s="68"/>
      <c r="ODO78" s="68"/>
      <c r="ODP78" s="68"/>
      <c r="ODQ78" s="68"/>
      <c r="ODR78" s="68"/>
      <c r="ODS78" s="69"/>
      <c r="ODT78" s="70"/>
      <c r="ODU78" s="71"/>
      <c r="ODV78" s="68"/>
      <c r="ODW78" s="68"/>
      <c r="ODX78" s="68"/>
      <c r="ODY78" s="68"/>
      <c r="ODZ78" s="68"/>
      <c r="OEA78" s="69"/>
      <c r="OEB78" s="70"/>
      <c r="OEC78" s="71"/>
      <c r="OED78" s="68"/>
      <c r="OEE78" s="68"/>
      <c r="OEF78" s="68"/>
      <c r="OEG78" s="68"/>
      <c r="OEH78" s="68"/>
      <c r="OEI78" s="69"/>
      <c r="OEJ78" s="70"/>
      <c r="OEK78" s="71"/>
      <c r="OEL78" s="68"/>
      <c r="OEM78" s="68"/>
      <c r="OEN78" s="68"/>
      <c r="OEO78" s="68"/>
      <c r="OEP78" s="68"/>
      <c r="OEQ78" s="69"/>
      <c r="OER78" s="70"/>
      <c r="OES78" s="71"/>
      <c r="OET78" s="68"/>
      <c r="OEU78" s="68"/>
      <c r="OEV78" s="68"/>
      <c r="OEW78" s="68"/>
      <c r="OEX78" s="68"/>
      <c r="OEY78" s="69"/>
      <c r="OEZ78" s="70"/>
      <c r="OFA78" s="71"/>
      <c r="OFB78" s="68"/>
      <c r="OFC78" s="68"/>
      <c r="OFD78" s="68"/>
      <c r="OFE78" s="68"/>
      <c r="OFF78" s="68"/>
      <c r="OFG78" s="69"/>
      <c r="OFH78" s="70"/>
      <c r="OFI78" s="71"/>
      <c r="OFJ78" s="68"/>
      <c r="OFK78" s="68"/>
      <c r="OFL78" s="68"/>
      <c r="OFM78" s="68"/>
      <c r="OFN78" s="68"/>
      <c r="OFO78" s="69"/>
      <c r="OFP78" s="70"/>
      <c r="OFQ78" s="71"/>
      <c r="OFR78" s="68"/>
      <c r="OFS78" s="68"/>
      <c r="OFT78" s="68"/>
      <c r="OFU78" s="68"/>
      <c r="OFV78" s="68"/>
      <c r="OFW78" s="69"/>
      <c r="OFX78" s="70"/>
      <c r="OFY78" s="71"/>
      <c r="OFZ78" s="68"/>
      <c r="OGA78" s="68"/>
      <c r="OGB78" s="68"/>
      <c r="OGC78" s="68"/>
      <c r="OGD78" s="68"/>
      <c r="OGE78" s="69"/>
      <c r="OGF78" s="70"/>
      <c r="OGG78" s="71"/>
      <c r="OGH78" s="68"/>
      <c r="OGI78" s="68"/>
      <c r="OGJ78" s="68"/>
      <c r="OGK78" s="68"/>
      <c r="OGL78" s="68"/>
      <c r="OGM78" s="69"/>
      <c r="OGN78" s="70"/>
      <c r="OGO78" s="71"/>
      <c r="OGP78" s="68"/>
      <c r="OGQ78" s="68"/>
      <c r="OGR78" s="68"/>
      <c r="OGS78" s="68"/>
      <c r="OGT78" s="68"/>
      <c r="OGU78" s="69"/>
      <c r="OGV78" s="70"/>
      <c r="OGW78" s="71"/>
      <c r="OGX78" s="68"/>
      <c r="OGY78" s="68"/>
      <c r="OGZ78" s="68"/>
      <c r="OHA78" s="68"/>
      <c r="OHB78" s="68"/>
      <c r="OHC78" s="69"/>
      <c r="OHD78" s="70"/>
      <c r="OHE78" s="71"/>
      <c r="OHF78" s="68"/>
      <c r="OHG78" s="68"/>
      <c r="OHH78" s="68"/>
      <c r="OHI78" s="68"/>
      <c r="OHJ78" s="68"/>
      <c r="OHK78" s="69"/>
      <c r="OHL78" s="70"/>
      <c r="OHM78" s="71"/>
      <c r="OHN78" s="68"/>
      <c r="OHO78" s="68"/>
      <c r="OHP78" s="68"/>
      <c r="OHQ78" s="68"/>
      <c r="OHR78" s="68"/>
      <c r="OHS78" s="69"/>
      <c r="OHT78" s="70"/>
      <c r="OHU78" s="71"/>
      <c r="OHV78" s="68"/>
      <c r="OHW78" s="68"/>
      <c r="OHX78" s="68"/>
      <c r="OHY78" s="68"/>
      <c r="OHZ78" s="68"/>
      <c r="OIA78" s="69"/>
      <c r="OIB78" s="70"/>
      <c r="OIC78" s="71"/>
      <c r="OID78" s="68"/>
      <c r="OIE78" s="68"/>
      <c r="OIF78" s="68"/>
      <c r="OIG78" s="68"/>
      <c r="OIH78" s="68"/>
      <c r="OII78" s="69"/>
      <c r="OIJ78" s="70"/>
      <c r="OIK78" s="71"/>
      <c r="OIL78" s="68"/>
      <c r="OIM78" s="68"/>
      <c r="OIN78" s="68"/>
      <c r="OIO78" s="68"/>
      <c r="OIP78" s="68"/>
      <c r="OIQ78" s="69"/>
      <c r="OIR78" s="70"/>
      <c r="OIS78" s="71"/>
      <c r="OIT78" s="68"/>
      <c r="OIU78" s="68"/>
      <c r="OIV78" s="68"/>
      <c r="OIW78" s="68"/>
      <c r="OIX78" s="68"/>
      <c r="OIY78" s="69"/>
      <c r="OIZ78" s="70"/>
      <c r="OJA78" s="71"/>
      <c r="OJB78" s="68"/>
      <c r="OJC78" s="68"/>
      <c r="OJD78" s="68"/>
      <c r="OJE78" s="68"/>
      <c r="OJF78" s="68"/>
      <c r="OJG78" s="69"/>
      <c r="OJH78" s="70"/>
      <c r="OJI78" s="71"/>
      <c r="OJJ78" s="68"/>
      <c r="OJK78" s="68"/>
      <c r="OJL78" s="68"/>
      <c r="OJM78" s="68"/>
      <c r="OJN78" s="68"/>
      <c r="OJO78" s="69"/>
      <c r="OJP78" s="70"/>
      <c r="OJQ78" s="71"/>
      <c r="OJR78" s="68"/>
      <c r="OJS78" s="68"/>
      <c r="OJT78" s="68"/>
      <c r="OJU78" s="68"/>
      <c r="OJV78" s="68"/>
      <c r="OJW78" s="69"/>
      <c r="OJX78" s="70"/>
      <c r="OJY78" s="71"/>
      <c r="OJZ78" s="68"/>
      <c r="OKA78" s="68"/>
      <c r="OKB78" s="68"/>
      <c r="OKC78" s="68"/>
      <c r="OKD78" s="68"/>
      <c r="OKE78" s="69"/>
      <c r="OKF78" s="70"/>
      <c r="OKG78" s="71"/>
      <c r="OKH78" s="68"/>
      <c r="OKI78" s="68"/>
      <c r="OKJ78" s="68"/>
      <c r="OKK78" s="68"/>
      <c r="OKL78" s="68"/>
      <c r="OKM78" s="69"/>
      <c r="OKN78" s="70"/>
      <c r="OKO78" s="71"/>
      <c r="OKP78" s="68"/>
      <c r="OKQ78" s="68"/>
      <c r="OKR78" s="68"/>
      <c r="OKS78" s="68"/>
      <c r="OKT78" s="68"/>
      <c r="OKU78" s="69"/>
      <c r="OKV78" s="70"/>
      <c r="OKW78" s="71"/>
      <c r="OKX78" s="68"/>
      <c r="OKY78" s="68"/>
      <c r="OKZ78" s="68"/>
      <c r="OLA78" s="68"/>
      <c r="OLB78" s="68"/>
      <c r="OLC78" s="69"/>
      <c r="OLD78" s="70"/>
      <c r="OLE78" s="71"/>
      <c r="OLF78" s="68"/>
      <c r="OLG78" s="68"/>
      <c r="OLH78" s="68"/>
      <c r="OLI78" s="68"/>
      <c r="OLJ78" s="68"/>
      <c r="OLK78" s="69"/>
      <c r="OLL78" s="70"/>
      <c r="OLM78" s="71"/>
      <c r="OLN78" s="68"/>
      <c r="OLO78" s="68"/>
      <c r="OLP78" s="68"/>
      <c r="OLQ78" s="68"/>
      <c r="OLR78" s="68"/>
      <c r="OLS78" s="69"/>
      <c r="OLT78" s="70"/>
      <c r="OLU78" s="71"/>
      <c r="OLV78" s="68"/>
      <c r="OLW78" s="68"/>
      <c r="OLX78" s="68"/>
      <c r="OLY78" s="68"/>
      <c r="OLZ78" s="68"/>
      <c r="OMA78" s="69"/>
      <c r="OMB78" s="70"/>
      <c r="OMC78" s="71"/>
      <c r="OMD78" s="68"/>
      <c r="OME78" s="68"/>
      <c r="OMF78" s="68"/>
      <c r="OMG78" s="68"/>
      <c r="OMH78" s="68"/>
      <c r="OMI78" s="69"/>
      <c r="OMJ78" s="70"/>
      <c r="OMK78" s="71"/>
      <c r="OML78" s="68"/>
      <c r="OMM78" s="68"/>
      <c r="OMN78" s="68"/>
      <c r="OMO78" s="68"/>
      <c r="OMP78" s="68"/>
      <c r="OMQ78" s="69"/>
      <c r="OMR78" s="70"/>
      <c r="OMS78" s="71"/>
      <c r="OMT78" s="68"/>
      <c r="OMU78" s="68"/>
      <c r="OMV78" s="68"/>
      <c r="OMW78" s="68"/>
      <c r="OMX78" s="68"/>
      <c r="OMY78" s="69"/>
      <c r="OMZ78" s="70"/>
      <c r="ONA78" s="71"/>
      <c r="ONB78" s="68"/>
      <c r="ONC78" s="68"/>
      <c r="OND78" s="68"/>
      <c r="ONE78" s="68"/>
      <c r="ONF78" s="68"/>
      <c r="ONG78" s="69"/>
      <c r="ONH78" s="70"/>
      <c r="ONI78" s="71"/>
      <c r="ONJ78" s="68"/>
      <c r="ONK78" s="68"/>
      <c r="ONL78" s="68"/>
      <c r="ONM78" s="68"/>
      <c r="ONN78" s="68"/>
      <c r="ONO78" s="69"/>
      <c r="ONP78" s="70"/>
      <c r="ONQ78" s="71"/>
      <c r="ONR78" s="68"/>
      <c r="ONS78" s="68"/>
      <c r="ONT78" s="68"/>
      <c r="ONU78" s="68"/>
      <c r="ONV78" s="68"/>
      <c r="ONW78" s="69"/>
      <c r="ONX78" s="70"/>
      <c r="ONY78" s="71"/>
      <c r="ONZ78" s="68"/>
      <c r="OOA78" s="68"/>
      <c r="OOB78" s="68"/>
      <c r="OOC78" s="68"/>
      <c r="OOD78" s="68"/>
      <c r="OOE78" s="69"/>
      <c r="OOF78" s="70"/>
      <c r="OOG78" s="71"/>
      <c r="OOH78" s="68"/>
      <c r="OOI78" s="68"/>
      <c r="OOJ78" s="68"/>
      <c r="OOK78" s="68"/>
      <c r="OOL78" s="68"/>
      <c r="OOM78" s="69"/>
      <c r="OON78" s="70"/>
      <c r="OOO78" s="71"/>
      <c r="OOP78" s="68"/>
      <c r="OOQ78" s="68"/>
      <c r="OOR78" s="68"/>
      <c r="OOS78" s="68"/>
      <c r="OOT78" s="68"/>
      <c r="OOU78" s="69"/>
      <c r="OOV78" s="70"/>
      <c r="OOW78" s="71"/>
      <c r="OOX78" s="68"/>
      <c r="OOY78" s="68"/>
      <c r="OOZ78" s="68"/>
      <c r="OPA78" s="68"/>
      <c r="OPB78" s="68"/>
      <c r="OPC78" s="69"/>
      <c r="OPD78" s="70"/>
      <c r="OPE78" s="71"/>
      <c r="OPF78" s="68"/>
      <c r="OPG78" s="68"/>
      <c r="OPH78" s="68"/>
      <c r="OPI78" s="68"/>
      <c r="OPJ78" s="68"/>
      <c r="OPK78" s="69"/>
      <c r="OPL78" s="70"/>
      <c r="OPM78" s="71"/>
      <c r="OPN78" s="68"/>
      <c r="OPO78" s="68"/>
      <c r="OPP78" s="68"/>
      <c r="OPQ78" s="68"/>
      <c r="OPR78" s="68"/>
      <c r="OPS78" s="69"/>
      <c r="OPT78" s="70"/>
      <c r="OPU78" s="71"/>
      <c r="OPV78" s="68"/>
      <c r="OPW78" s="68"/>
      <c r="OPX78" s="68"/>
      <c r="OPY78" s="68"/>
      <c r="OPZ78" s="68"/>
      <c r="OQA78" s="69"/>
      <c r="OQB78" s="70"/>
      <c r="OQC78" s="71"/>
      <c r="OQD78" s="68"/>
      <c r="OQE78" s="68"/>
      <c r="OQF78" s="68"/>
      <c r="OQG78" s="68"/>
      <c r="OQH78" s="68"/>
      <c r="OQI78" s="69"/>
      <c r="OQJ78" s="70"/>
      <c r="OQK78" s="71"/>
      <c r="OQL78" s="68"/>
      <c r="OQM78" s="68"/>
      <c r="OQN78" s="68"/>
      <c r="OQO78" s="68"/>
      <c r="OQP78" s="68"/>
      <c r="OQQ78" s="69"/>
      <c r="OQR78" s="70"/>
      <c r="OQS78" s="71"/>
      <c r="OQT78" s="68"/>
      <c r="OQU78" s="68"/>
      <c r="OQV78" s="68"/>
      <c r="OQW78" s="68"/>
      <c r="OQX78" s="68"/>
      <c r="OQY78" s="69"/>
      <c r="OQZ78" s="70"/>
      <c r="ORA78" s="71"/>
      <c r="ORB78" s="68"/>
      <c r="ORC78" s="68"/>
      <c r="ORD78" s="68"/>
      <c r="ORE78" s="68"/>
      <c r="ORF78" s="68"/>
      <c r="ORG78" s="69"/>
      <c r="ORH78" s="70"/>
      <c r="ORI78" s="71"/>
      <c r="ORJ78" s="68"/>
      <c r="ORK78" s="68"/>
      <c r="ORL78" s="68"/>
      <c r="ORM78" s="68"/>
      <c r="ORN78" s="68"/>
      <c r="ORO78" s="69"/>
      <c r="ORP78" s="70"/>
      <c r="ORQ78" s="71"/>
      <c r="ORR78" s="68"/>
      <c r="ORS78" s="68"/>
      <c r="ORT78" s="68"/>
      <c r="ORU78" s="68"/>
      <c r="ORV78" s="68"/>
      <c r="ORW78" s="69"/>
      <c r="ORX78" s="70"/>
      <c r="ORY78" s="71"/>
      <c r="ORZ78" s="68"/>
      <c r="OSA78" s="68"/>
      <c r="OSB78" s="68"/>
      <c r="OSC78" s="68"/>
      <c r="OSD78" s="68"/>
      <c r="OSE78" s="69"/>
      <c r="OSF78" s="70"/>
      <c r="OSG78" s="71"/>
      <c r="OSH78" s="68"/>
      <c r="OSI78" s="68"/>
      <c r="OSJ78" s="68"/>
      <c r="OSK78" s="68"/>
      <c r="OSL78" s="68"/>
      <c r="OSM78" s="69"/>
      <c r="OSN78" s="70"/>
      <c r="OSO78" s="71"/>
      <c r="OSP78" s="68"/>
      <c r="OSQ78" s="68"/>
      <c r="OSR78" s="68"/>
      <c r="OSS78" s="68"/>
      <c r="OST78" s="68"/>
      <c r="OSU78" s="69"/>
      <c r="OSV78" s="70"/>
      <c r="OSW78" s="71"/>
      <c r="OSX78" s="68"/>
      <c r="OSY78" s="68"/>
      <c r="OSZ78" s="68"/>
      <c r="OTA78" s="68"/>
      <c r="OTB78" s="68"/>
      <c r="OTC78" s="69"/>
      <c r="OTD78" s="70"/>
      <c r="OTE78" s="71"/>
      <c r="OTF78" s="68"/>
      <c r="OTG78" s="68"/>
      <c r="OTH78" s="68"/>
      <c r="OTI78" s="68"/>
      <c r="OTJ78" s="68"/>
      <c r="OTK78" s="69"/>
      <c r="OTL78" s="70"/>
      <c r="OTM78" s="71"/>
      <c r="OTN78" s="68"/>
      <c r="OTO78" s="68"/>
      <c r="OTP78" s="68"/>
      <c r="OTQ78" s="68"/>
      <c r="OTR78" s="68"/>
      <c r="OTS78" s="69"/>
      <c r="OTT78" s="70"/>
      <c r="OTU78" s="71"/>
      <c r="OTV78" s="68"/>
      <c r="OTW78" s="68"/>
      <c r="OTX78" s="68"/>
      <c r="OTY78" s="68"/>
      <c r="OTZ78" s="68"/>
      <c r="OUA78" s="69"/>
      <c r="OUB78" s="70"/>
      <c r="OUC78" s="71"/>
      <c r="OUD78" s="68"/>
      <c r="OUE78" s="68"/>
      <c r="OUF78" s="68"/>
      <c r="OUG78" s="68"/>
      <c r="OUH78" s="68"/>
      <c r="OUI78" s="69"/>
      <c r="OUJ78" s="70"/>
      <c r="OUK78" s="71"/>
      <c r="OUL78" s="68"/>
      <c r="OUM78" s="68"/>
      <c r="OUN78" s="68"/>
      <c r="OUO78" s="68"/>
      <c r="OUP78" s="68"/>
      <c r="OUQ78" s="69"/>
      <c r="OUR78" s="70"/>
      <c r="OUS78" s="71"/>
      <c r="OUT78" s="68"/>
      <c r="OUU78" s="68"/>
      <c r="OUV78" s="68"/>
      <c r="OUW78" s="68"/>
      <c r="OUX78" s="68"/>
      <c r="OUY78" s="69"/>
      <c r="OUZ78" s="70"/>
      <c r="OVA78" s="71"/>
      <c r="OVB78" s="68"/>
      <c r="OVC78" s="68"/>
      <c r="OVD78" s="68"/>
      <c r="OVE78" s="68"/>
      <c r="OVF78" s="68"/>
      <c r="OVG78" s="69"/>
      <c r="OVH78" s="70"/>
      <c r="OVI78" s="71"/>
      <c r="OVJ78" s="68"/>
      <c r="OVK78" s="68"/>
      <c r="OVL78" s="68"/>
      <c r="OVM78" s="68"/>
      <c r="OVN78" s="68"/>
      <c r="OVO78" s="69"/>
      <c r="OVP78" s="70"/>
      <c r="OVQ78" s="71"/>
      <c r="OVR78" s="68"/>
      <c r="OVS78" s="68"/>
      <c r="OVT78" s="68"/>
      <c r="OVU78" s="68"/>
      <c r="OVV78" s="68"/>
      <c r="OVW78" s="69"/>
      <c r="OVX78" s="70"/>
      <c r="OVY78" s="71"/>
      <c r="OVZ78" s="68"/>
      <c r="OWA78" s="68"/>
      <c r="OWB78" s="68"/>
      <c r="OWC78" s="68"/>
      <c r="OWD78" s="68"/>
      <c r="OWE78" s="69"/>
      <c r="OWF78" s="70"/>
      <c r="OWG78" s="71"/>
      <c r="OWH78" s="68"/>
      <c r="OWI78" s="68"/>
      <c r="OWJ78" s="68"/>
      <c r="OWK78" s="68"/>
      <c r="OWL78" s="68"/>
      <c r="OWM78" s="69"/>
      <c r="OWN78" s="70"/>
      <c r="OWO78" s="71"/>
      <c r="OWP78" s="68"/>
      <c r="OWQ78" s="68"/>
      <c r="OWR78" s="68"/>
      <c r="OWS78" s="68"/>
      <c r="OWT78" s="68"/>
      <c r="OWU78" s="69"/>
      <c r="OWV78" s="70"/>
      <c r="OWW78" s="71"/>
      <c r="OWX78" s="68"/>
      <c r="OWY78" s="68"/>
      <c r="OWZ78" s="68"/>
      <c r="OXA78" s="68"/>
      <c r="OXB78" s="68"/>
      <c r="OXC78" s="69"/>
      <c r="OXD78" s="70"/>
      <c r="OXE78" s="71"/>
      <c r="OXF78" s="68"/>
      <c r="OXG78" s="68"/>
      <c r="OXH78" s="68"/>
      <c r="OXI78" s="68"/>
      <c r="OXJ78" s="68"/>
      <c r="OXK78" s="69"/>
      <c r="OXL78" s="70"/>
      <c r="OXM78" s="71"/>
      <c r="OXN78" s="68"/>
      <c r="OXO78" s="68"/>
      <c r="OXP78" s="68"/>
      <c r="OXQ78" s="68"/>
      <c r="OXR78" s="68"/>
      <c r="OXS78" s="69"/>
      <c r="OXT78" s="70"/>
      <c r="OXU78" s="71"/>
      <c r="OXV78" s="68"/>
      <c r="OXW78" s="68"/>
      <c r="OXX78" s="68"/>
      <c r="OXY78" s="68"/>
      <c r="OXZ78" s="68"/>
      <c r="OYA78" s="69"/>
      <c r="OYB78" s="70"/>
      <c r="OYC78" s="71"/>
      <c r="OYD78" s="68"/>
      <c r="OYE78" s="68"/>
      <c r="OYF78" s="68"/>
      <c r="OYG78" s="68"/>
      <c r="OYH78" s="68"/>
      <c r="OYI78" s="69"/>
      <c r="OYJ78" s="70"/>
      <c r="OYK78" s="71"/>
      <c r="OYL78" s="68"/>
      <c r="OYM78" s="68"/>
      <c r="OYN78" s="68"/>
      <c r="OYO78" s="68"/>
      <c r="OYP78" s="68"/>
      <c r="OYQ78" s="69"/>
      <c r="OYR78" s="70"/>
      <c r="OYS78" s="71"/>
      <c r="OYT78" s="68"/>
      <c r="OYU78" s="68"/>
      <c r="OYV78" s="68"/>
      <c r="OYW78" s="68"/>
      <c r="OYX78" s="68"/>
      <c r="OYY78" s="69"/>
      <c r="OYZ78" s="70"/>
      <c r="OZA78" s="71"/>
      <c r="OZB78" s="68"/>
      <c r="OZC78" s="68"/>
      <c r="OZD78" s="68"/>
      <c r="OZE78" s="68"/>
      <c r="OZF78" s="68"/>
      <c r="OZG78" s="69"/>
      <c r="OZH78" s="70"/>
      <c r="OZI78" s="71"/>
      <c r="OZJ78" s="68"/>
      <c r="OZK78" s="68"/>
      <c r="OZL78" s="68"/>
      <c r="OZM78" s="68"/>
      <c r="OZN78" s="68"/>
      <c r="OZO78" s="69"/>
      <c r="OZP78" s="70"/>
      <c r="OZQ78" s="71"/>
      <c r="OZR78" s="68"/>
      <c r="OZS78" s="68"/>
      <c r="OZT78" s="68"/>
      <c r="OZU78" s="68"/>
      <c r="OZV78" s="68"/>
      <c r="OZW78" s="69"/>
      <c r="OZX78" s="70"/>
      <c r="OZY78" s="71"/>
      <c r="OZZ78" s="68"/>
      <c r="PAA78" s="68"/>
      <c r="PAB78" s="68"/>
      <c r="PAC78" s="68"/>
      <c r="PAD78" s="68"/>
      <c r="PAE78" s="69"/>
      <c r="PAF78" s="70"/>
      <c r="PAG78" s="71"/>
      <c r="PAH78" s="68"/>
      <c r="PAI78" s="68"/>
      <c r="PAJ78" s="68"/>
      <c r="PAK78" s="68"/>
      <c r="PAL78" s="68"/>
      <c r="PAM78" s="69"/>
      <c r="PAN78" s="70"/>
      <c r="PAO78" s="71"/>
      <c r="PAP78" s="68"/>
      <c r="PAQ78" s="68"/>
      <c r="PAR78" s="68"/>
      <c r="PAS78" s="68"/>
      <c r="PAT78" s="68"/>
      <c r="PAU78" s="69"/>
      <c r="PAV78" s="70"/>
      <c r="PAW78" s="71"/>
      <c r="PAX78" s="68"/>
      <c r="PAY78" s="68"/>
      <c r="PAZ78" s="68"/>
      <c r="PBA78" s="68"/>
      <c r="PBB78" s="68"/>
      <c r="PBC78" s="69"/>
      <c r="PBD78" s="70"/>
      <c r="PBE78" s="71"/>
      <c r="PBF78" s="68"/>
      <c r="PBG78" s="68"/>
      <c r="PBH78" s="68"/>
      <c r="PBI78" s="68"/>
      <c r="PBJ78" s="68"/>
      <c r="PBK78" s="69"/>
      <c r="PBL78" s="70"/>
      <c r="PBM78" s="71"/>
      <c r="PBN78" s="68"/>
      <c r="PBO78" s="68"/>
      <c r="PBP78" s="68"/>
      <c r="PBQ78" s="68"/>
      <c r="PBR78" s="68"/>
      <c r="PBS78" s="69"/>
      <c r="PBT78" s="70"/>
      <c r="PBU78" s="71"/>
      <c r="PBV78" s="68"/>
      <c r="PBW78" s="68"/>
      <c r="PBX78" s="68"/>
      <c r="PBY78" s="68"/>
      <c r="PBZ78" s="68"/>
      <c r="PCA78" s="69"/>
      <c r="PCB78" s="70"/>
      <c r="PCC78" s="71"/>
      <c r="PCD78" s="68"/>
      <c r="PCE78" s="68"/>
      <c r="PCF78" s="68"/>
      <c r="PCG78" s="68"/>
      <c r="PCH78" s="68"/>
      <c r="PCI78" s="69"/>
      <c r="PCJ78" s="70"/>
      <c r="PCK78" s="71"/>
      <c r="PCL78" s="68"/>
      <c r="PCM78" s="68"/>
      <c r="PCN78" s="68"/>
      <c r="PCO78" s="68"/>
      <c r="PCP78" s="68"/>
      <c r="PCQ78" s="69"/>
      <c r="PCR78" s="70"/>
      <c r="PCS78" s="71"/>
      <c r="PCT78" s="68"/>
      <c r="PCU78" s="68"/>
      <c r="PCV78" s="68"/>
      <c r="PCW78" s="68"/>
      <c r="PCX78" s="68"/>
      <c r="PCY78" s="69"/>
      <c r="PCZ78" s="70"/>
      <c r="PDA78" s="71"/>
      <c r="PDB78" s="68"/>
      <c r="PDC78" s="68"/>
      <c r="PDD78" s="68"/>
      <c r="PDE78" s="68"/>
      <c r="PDF78" s="68"/>
      <c r="PDG78" s="69"/>
      <c r="PDH78" s="70"/>
      <c r="PDI78" s="71"/>
      <c r="PDJ78" s="68"/>
      <c r="PDK78" s="68"/>
      <c r="PDL78" s="68"/>
      <c r="PDM78" s="68"/>
      <c r="PDN78" s="68"/>
      <c r="PDO78" s="69"/>
      <c r="PDP78" s="70"/>
      <c r="PDQ78" s="71"/>
      <c r="PDR78" s="68"/>
      <c r="PDS78" s="68"/>
      <c r="PDT78" s="68"/>
      <c r="PDU78" s="68"/>
      <c r="PDV78" s="68"/>
      <c r="PDW78" s="69"/>
      <c r="PDX78" s="70"/>
      <c r="PDY78" s="71"/>
      <c r="PDZ78" s="68"/>
      <c r="PEA78" s="68"/>
      <c r="PEB78" s="68"/>
      <c r="PEC78" s="68"/>
      <c r="PED78" s="68"/>
      <c r="PEE78" s="69"/>
      <c r="PEF78" s="70"/>
      <c r="PEG78" s="71"/>
      <c r="PEH78" s="68"/>
      <c r="PEI78" s="68"/>
      <c r="PEJ78" s="68"/>
      <c r="PEK78" s="68"/>
      <c r="PEL78" s="68"/>
      <c r="PEM78" s="69"/>
      <c r="PEN78" s="70"/>
      <c r="PEO78" s="71"/>
      <c r="PEP78" s="68"/>
      <c r="PEQ78" s="68"/>
      <c r="PER78" s="68"/>
      <c r="PES78" s="68"/>
      <c r="PET78" s="68"/>
      <c r="PEU78" s="69"/>
      <c r="PEV78" s="70"/>
      <c r="PEW78" s="71"/>
      <c r="PEX78" s="68"/>
      <c r="PEY78" s="68"/>
      <c r="PEZ78" s="68"/>
      <c r="PFA78" s="68"/>
      <c r="PFB78" s="68"/>
      <c r="PFC78" s="69"/>
      <c r="PFD78" s="70"/>
      <c r="PFE78" s="71"/>
      <c r="PFF78" s="68"/>
      <c r="PFG78" s="68"/>
      <c r="PFH78" s="68"/>
      <c r="PFI78" s="68"/>
      <c r="PFJ78" s="68"/>
      <c r="PFK78" s="69"/>
      <c r="PFL78" s="70"/>
      <c r="PFM78" s="71"/>
      <c r="PFN78" s="68"/>
      <c r="PFO78" s="68"/>
      <c r="PFP78" s="68"/>
      <c r="PFQ78" s="68"/>
      <c r="PFR78" s="68"/>
      <c r="PFS78" s="69"/>
      <c r="PFT78" s="70"/>
      <c r="PFU78" s="71"/>
      <c r="PFV78" s="68"/>
      <c r="PFW78" s="68"/>
      <c r="PFX78" s="68"/>
      <c r="PFY78" s="68"/>
      <c r="PFZ78" s="68"/>
      <c r="PGA78" s="69"/>
      <c r="PGB78" s="70"/>
      <c r="PGC78" s="71"/>
      <c r="PGD78" s="68"/>
      <c r="PGE78" s="68"/>
      <c r="PGF78" s="68"/>
      <c r="PGG78" s="68"/>
      <c r="PGH78" s="68"/>
      <c r="PGI78" s="69"/>
      <c r="PGJ78" s="70"/>
      <c r="PGK78" s="71"/>
      <c r="PGL78" s="68"/>
      <c r="PGM78" s="68"/>
      <c r="PGN78" s="68"/>
      <c r="PGO78" s="68"/>
      <c r="PGP78" s="68"/>
      <c r="PGQ78" s="69"/>
      <c r="PGR78" s="70"/>
      <c r="PGS78" s="71"/>
      <c r="PGT78" s="68"/>
      <c r="PGU78" s="68"/>
      <c r="PGV78" s="68"/>
      <c r="PGW78" s="68"/>
      <c r="PGX78" s="68"/>
      <c r="PGY78" s="69"/>
      <c r="PGZ78" s="70"/>
      <c r="PHA78" s="71"/>
      <c r="PHB78" s="68"/>
      <c r="PHC78" s="68"/>
      <c r="PHD78" s="68"/>
      <c r="PHE78" s="68"/>
      <c r="PHF78" s="68"/>
      <c r="PHG78" s="69"/>
      <c r="PHH78" s="70"/>
      <c r="PHI78" s="71"/>
      <c r="PHJ78" s="68"/>
      <c r="PHK78" s="68"/>
      <c r="PHL78" s="68"/>
      <c r="PHM78" s="68"/>
      <c r="PHN78" s="68"/>
      <c r="PHO78" s="69"/>
      <c r="PHP78" s="70"/>
      <c r="PHQ78" s="71"/>
      <c r="PHR78" s="68"/>
      <c r="PHS78" s="68"/>
      <c r="PHT78" s="68"/>
      <c r="PHU78" s="68"/>
      <c r="PHV78" s="68"/>
      <c r="PHW78" s="69"/>
      <c r="PHX78" s="70"/>
      <c r="PHY78" s="71"/>
      <c r="PHZ78" s="68"/>
      <c r="PIA78" s="68"/>
      <c r="PIB78" s="68"/>
      <c r="PIC78" s="68"/>
      <c r="PID78" s="68"/>
      <c r="PIE78" s="69"/>
      <c r="PIF78" s="70"/>
      <c r="PIG78" s="71"/>
      <c r="PIH78" s="68"/>
      <c r="PII78" s="68"/>
      <c r="PIJ78" s="68"/>
      <c r="PIK78" s="68"/>
      <c r="PIL78" s="68"/>
      <c r="PIM78" s="69"/>
      <c r="PIN78" s="70"/>
      <c r="PIO78" s="71"/>
      <c r="PIP78" s="68"/>
      <c r="PIQ78" s="68"/>
      <c r="PIR78" s="68"/>
      <c r="PIS78" s="68"/>
      <c r="PIT78" s="68"/>
      <c r="PIU78" s="69"/>
      <c r="PIV78" s="70"/>
      <c r="PIW78" s="71"/>
      <c r="PIX78" s="68"/>
      <c r="PIY78" s="68"/>
      <c r="PIZ78" s="68"/>
      <c r="PJA78" s="68"/>
      <c r="PJB78" s="68"/>
      <c r="PJC78" s="69"/>
      <c r="PJD78" s="70"/>
      <c r="PJE78" s="71"/>
      <c r="PJF78" s="68"/>
      <c r="PJG78" s="68"/>
      <c r="PJH78" s="68"/>
      <c r="PJI78" s="68"/>
      <c r="PJJ78" s="68"/>
      <c r="PJK78" s="69"/>
      <c r="PJL78" s="70"/>
      <c r="PJM78" s="71"/>
      <c r="PJN78" s="68"/>
      <c r="PJO78" s="68"/>
      <c r="PJP78" s="68"/>
      <c r="PJQ78" s="68"/>
      <c r="PJR78" s="68"/>
      <c r="PJS78" s="69"/>
      <c r="PJT78" s="70"/>
      <c r="PJU78" s="71"/>
      <c r="PJV78" s="68"/>
      <c r="PJW78" s="68"/>
      <c r="PJX78" s="68"/>
      <c r="PJY78" s="68"/>
      <c r="PJZ78" s="68"/>
      <c r="PKA78" s="69"/>
      <c r="PKB78" s="70"/>
      <c r="PKC78" s="71"/>
      <c r="PKD78" s="68"/>
      <c r="PKE78" s="68"/>
      <c r="PKF78" s="68"/>
      <c r="PKG78" s="68"/>
      <c r="PKH78" s="68"/>
      <c r="PKI78" s="69"/>
      <c r="PKJ78" s="70"/>
      <c r="PKK78" s="71"/>
      <c r="PKL78" s="68"/>
      <c r="PKM78" s="68"/>
      <c r="PKN78" s="68"/>
      <c r="PKO78" s="68"/>
      <c r="PKP78" s="68"/>
      <c r="PKQ78" s="69"/>
      <c r="PKR78" s="70"/>
      <c r="PKS78" s="71"/>
      <c r="PKT78" s="68"/>
      <c r="PKU78" s="68"/>
      <c r="PKV78" s="68"/>
      <c r="PKW78" s="68"/>
      <c r="PKX78" s="68"/>
      <c r="PKY78" s="69"/>
      <c r="PKZ78" s="70"/>
      <c r="PLA78" s="71"/>
      <c r="PLB78" s="68"/>
      <c r="PLC78" s="68"/>
      <c r="PLD78" s="68"/>
      <c r="PLE78" s="68"/>
      <c r="PLF78" s="68"/>
      <c r="PLG78" s="69"/>
      <c r="PLH78" s="70"/>
      <c r="PLI78" s="71"/>
      <c r="PLJ78" s="68"/>
      <c r="PLK78" s="68"/>
      <c r="PLL78" s="68"/>
      <c r="PLM78" s="68"/>
      <c r="PLN78" s="68"/>
      <c r="PLO78" s="69"/>
      <c r="PLP78" s="70"/>
      <c r="PLQ78" s="71"/>
      <c r="PLR78" s="68"/>
      <c r="PLS78" s="68"/>
      <c r="PLT78" s="68"/>
      <c r="PLU78" s="68"/>
      <c r="PLV78" s="68"/>
      <c r="PLW78" s="69"/>
      <c r="PLX78" s="70"/>
      <c r="PLY78" s="71"/>
      <c r="PLZ78" s="68"/>
      <c r="PMA78" s="68"/>
      <c r="PMB78" s="68"/>
      <c r="PMC78" s="68"/>
      <c r="PMD78" s="68"/>
      <c r="PME78" s="69"/>
      <c r="PMF78" s="70"/>
      <c r="PMG78" s="71"/>
      <c r="PMH78" s="68"/>
      <c r="PMI78" s="68"/>
      <c r="PMJ78" s="68"/>
      <c r="PMK78" s="68"/>
      <c r="PML78" s="68"/>
      <c r="PMM78" s="69"/>
      <c r="PMN78" s="70"/>
      <c r="PMO78" s="71"/>
      <c r="PMP78" s="68"/>
      <c r="PMQ78" s="68"/>
      <c r="PMR78" s="68"/>
      <c r="PMS78" s="68"/>
      <c r="PMT78" s="68"/>
      <c r="PMU78" s="69"/>
      <c r="PMV78" s="70"/>
      <c r="PMW78" s="71"/>
      <c r="PMX78" s="68"/>
      <c r="PMY78" s="68"/>
      <c r="PMZ78" s="68"/>
      <c r="PNA78" s="68"/>
      <c r="PNB78" s="68"/>
      <c r="PNC78" s="69"/>
      <c r="PND78" s="70"/>
      <c r="PNE78" s="71"/>
      <c r="PNF78" s="68"/>
      <c r="PNG78" s="68"/>
      <c r="PNH78" s="68"/>
      <c r="PNI78" s="68"/>
      <c r="PNJ78" s="68"/>
      <c r="PNK78" s="69"/>
      <c r="PNL78" s="70"/>
      <c r="PNM78" s="71"/>
      <c r="PNN78" s="68"/>
      <c r="PNO78" s="68"/>
      <c r="PNP78" s="68"/>
      <c r="PNQ78" s="68"/>
      <c r="PNR78" s="68"/>
      <c r="PNS78" s="69"/>
      <c r="PNT78" s="70"/>
      <c r="PNU78" s="71"/>
      <c r="PNV78" s="68"/>
      <c r="PNW78" s="68"/>
      <c r="PNX78" s="68"/>
      <c r="PNY78" s="68"/>
      <c r="PNZ78" s="68"/>
      <c r="POA78" s="69"/>
      <c r="POB78" s="70"/>
      <c r="POC78" s="71"/>
      <c r="POD78" s="68"/>
      <c r="POE78" s="68"/>
      <c r="POF78" s="68"/>
      <c r="POG78" s="68"/>
      <c r="POH78" s="68"/>
      <c r="POI78" s="69"/>
      <c r="POJ78" s="70"/>
      <c r="POK78" s="71"/>
      <c r="POL78" s="68"/>
      <c r="POM78" s="68"/>
      <c r="PON78" s="68"/>
      <c r="POO78" s="68"/>
      <c r="POP78" s="68"/>
      <c r="POQ78" s="69"/>
      <c r="POR78" s="70"/>
      <c r="POS78" s="71"/>
      <c r="POT78" s="68"/>
      <c r="POU78" s="68"/>
      <c r="POV78" s="68"/>
      <c r="POW78" s="68"/>
      <c r="POX78" s="68"/>
      <c r="POY78" s="69"/>
      <c r="POZ78" s="70"/>
      <c r="PPA78" s="71"/>
      <c r="PPB78" s="68"/>
      <c r="PPC78" s="68"/>
      <c r="PPD78" s="68"/>
      <c r="PPE78" s="68"/>
      <c r="PPF78" s="68"/>
      <c r="PPG78" s="69"/>
      <c r="PPH78" s="70"/>
      <c r="PPI78" s="71"/>
      <c r="PPJ78" s="68"/>
      <c r="PPK78" s="68"/>
      <c r="PPL78" s="68"/>
      <c r="PPM78" s="68"/>
      <c r="PPN78" s="68"/>
      <c r="PPO78" s="69"/>
      <c r="PPP78" s="70"/>
      <c r="PPQ78" s="71"/>
      <c r="PPR78" s="68"/>
      <c r="PPS78" s="68"/>
      <c r="PPT78" s="68"/>
      <c r="PPU78" s="68"/>
      <c r="PPV78" s="68"/>
      <c r="PPW78" s="69"/>
      <c r="PPX78" s="70"/>
      <c r="PPY78" s="71"/>
      <c r="PPZ78" s="68"/>
      <c r="PQA78" s="68"/>
      <c r="PQB78" s="68"/>
      <c r="PQC78" s="68"/>
      <c r="PQD78" s="68"/>
      <c r="PQE78" s="69"/>
      <c r="PQF78" s="70"/>
      <c r="PQG78" s="71"/>
      <c r="PQH78" s="68"/>
      <c r="PQI78" s="68"/>
      <c r="PQJ78" s="68"/>
      <c r="PQK78" s="68"/>
      <c r="PQL78" s="68"/>
      <c r="PQM78" s="69"/>
      <c r="PQN78" s="70"/>
      <c r="PQO78" s="71"/>
      <c r="PQP78" s="68"/>
      <c r="PQQ78" s="68"/>
      <c r="PQR78" s="68"/>
      <c r="PQS78" s="68"/>
      <c r="PQT78" s="68"/>
      <c r="PQU78" s="69"/>
      <c r="PQV78" s="70"/>
      <c r="PQW78" s="71"/>
      <c r="PQX78" s="68"/>
      <c r="PQY78" s="68"/>
      <c r="PQZ78" s="68"/>
      <c r="PRA78" s="68"/>
      <c r="PRB78" s="68"/>
      <c r="PRC78" s="69"/>
      <c r="PRD78" s="70"/>
      <c r="PRE78" s="71"/>
      <c r="PRF78" s="68"/>
      <c r="PRG78" s="68"/>
      <c r="PRH78" s="68"/>
      <c r="PRI78" s="68"/>
      <c r="PRJ78" s="68"/>
      <c r="PRK78" s="69"/>
      <c r="PRL78" s="70"/>
      <c r="PRM78" s="71"/>
      <c r="PRN78" s="68"/>
      <c r="PRO78" s="68"/>
      <c r="PRP78" s="68"/>
      <c r="PRQ78" s="68"/>
      <c r="PRR78" s="68"/>
      <c r="PRS78" s="69"/>
      <c r="PRT78" s="70"/>
      <c r="PRU78" s="71"/>
      <c r="PRV78" s="68"/>
      <c r="PRW78" s="68"/>
      <c r="PRX78" s="68"/>
      <c r="PRY78" s="68"/>
      <c r="PRZ78" s="68"/>
      <c r="PSA78" s="69"/>
      <c r="PSB78" s="70"/>
      <c r="PSC78" s="71"/>
      <c r="PSD78" s="68"/>
      <c r="PSE78" s="68"/>
      <c r="PSF78" s="68"/>
      <c r="PSG78" s="68"/>
      <c r="PSH78" s="68"/>
      <c r="PSI78" s="69"/>
      <c r="PSJ78" s="70"/>
      <c r="PSK78" s="71"/>
      <c r="PSL78" s="68"/>
      <c r="PSM78" s="68"/>
      <c r="PSN78" s="68"/>
      <c r="PSO78" s="68"/>
      <c r="PSP78" s="68"/>
      <c r="PSQ78" s="69"/>
      <c r="PSR78" s="70"/>
      <c r="PSS78" s="71"/>
      <c r="PST78" s="68"/>
      <c r="PSU78" s="68"/>
      <c r="PSV78" s="68"/>
      <c r="PSW78" s="68"/>
      <c r="PSX78" s="68"/>
      <c r="PSY78" s="69"/>
      <c r="PSZ78" s="70"/>
      <c r="PTA78" s="71"/>
      <c r="PTB78" s="68"/>
      <c r="PTC78" s="68"/>
      <c r="PTD78" s="68"/>
      <c r="PTE78" s="68"/>
      <c r="PTF78" s="68"/>
      <c r="PTG78" s="69"/>
      <c r="PTH78" s="70"/>
      <c r="PTI78" s="71"/>
      <c r="PTJ78" s="68"/>
      <c r="PTK78" s="68"/>
      <c r="PTL78" s="68"/>
      <c r="PTM78" s="68"/>
      <c r="PTN78" s="68"/>
      <c r="PTO78" s="69"/>
      <c r="PTP78" s="70"/>
      <c r="PTQ78" s="71"/>
      <c r="PTR78" s="68"/>
      <c r="PTS78" s="68"/>
      <c r="PTT78" s="68"/>
      <c r="PTU78" s="68"/>
      <c r="PTV78" s="68"/>
      <c r="PTW78" s="69"/>
      <c r="PTX78" s="70"/>
      <c r="PTY78" s="71"/>
      <c r="PTZ78" s="68"/>
      <c r="PUA78" s="68"/>
      <c r="PUB78" s="68"/>
      <c r="PUC78" s="68"/>
      <c r="PUD78" s="68"/>
      <c r="PUE78" s="69"/>
      <c r="PUF78" s="70"/>
      <c r="PUG78" s="71"/>
      <c r="PUH78" s="68"/>
      <c r="PUI78" s="68"/>
      <c r="PUJ78" s="68"/>
      <c r="PUK78" s="68"/>
      <c r="PUL78" s="68"/>
      <c r="PUM78" s="69"/>
      <c r="PUN78" s="70"/>
      <c r="PUO78" s="71"/>
      <c r="PUP78" s="68"/>
      <c r="PUQ78" s="68"/>
      <c r="PUR78" s="68"/>
      <c r="PUS78" s="68"/>
      <c r="PUT78" s="68"/>
      <c r="PUU78" s="69"/>
      <c r="PUV78" s="70"/>
      <c r="PUW78" s="71"/>
      <c r="PUX78" s="68"/>
      <c r="PUY78" s="68"/>
      <c r="PUZ78" s="68"/>
      <c r="PVA78" s="68"/>
      <c r="PVB78" s="68"/>
      <c r="PVC78" s="69"/>
      <c r="PVD78" s="70"/>
      <c r="PVE78" s="71"/>
      <c r="PVF78" s="68"/>
      <c r="PVG78" s="68"/>
      <c r="PVH78" s="68"/>
      <c r="PVI78" s="68"/>
      <c r="PVJ78" s="68"/>
      <c r="PVK78" s="69"/>
      <c r="PVL78" s="70"/>
      <c r="PVM78" s="71"/>
      <c r="PVN78" s="68"/>
      <c r="PVO78" s="68"/>
      <c r="PVP78" s="68"/>
      <c r="PVQ78" s="68"/>
      <c r="PVR78" s="68"/>
      <c r="PVS78" s="69"/>
      <c r="PVT78" s="70"/>
      <c r="PVU78" s="71"/>
      <c r="PVV78" s="68"/>
      <c r="PVW78" s="68"/>
      <c r="PVX78" s="68"/>
      <c r="PVY78" s="68"/>
      <c r="PVZ78" s="68"/>
      <c r="PWA78" s="69"/>
      <c r="PWB78" s="70"/>
      <c r="PWC78" s="71"/>
      <c r="PWD78" s="68"/>
      <c r="PWE78" s="68"/>
      <c r="PWF78" s="68"/>
      <c r="PWG78" s="68"/>
      <c r="PWH78" s="68"/>
      <c r="PWI78" s="69"/>
      <c r="PWJ78" s="70"/>
      <c r="PWK78" s="71"/>
      <c r="PWL78" s="68"/>
      <c r="PWM78" s="68"/>
      <c r="PWN78" s="68"/>
      <c r="PWO78" s="68"/>
      <c r="PWP78" s="68"/>
      <c r="PWQ78" s="69"/>
      <c r="PWR78" s="70"/>
      <c r="PWS78" s="71"/>
      <c r="PWT78" s="68"/>
      <c r="PWU78" s="68"/>
      <c r="PWV78" s="68"/>
      <c r="PWW78" s="68"/>
      <c r="PWX78" s="68"/>
      <c r="PWY78" s="69"/>
      <c r="PWZ78" s="70"/>
      <c r="PXA78" s="71"/>
      <c r="PXB78" s="68"/>
      <c r="PXC78" s="68"/>
      <c r="PXD78" s="68"/>
      <c r="PXE78" s="68"/>
      <c r="PXF78" s="68"/>
      <c r="PXG78" s="69"/>
      <c r="PXH78" s="70"/>
      <c r="PXI78" s="71"/>
      <c r="PXJ78" s="68"/>
      <c r="PXK78" s="68"/>
      <c r="PXL78" s="68"/>
      <c r="PXM78" s="68"/>
      <c r="PXN78" s="68"/>
      <c r="PXO78" s="69"/>
      <c r="PXP78" s="70"/>
      <c r="PXQ78" s="71"/>
      <c r="PXR78" s="68"/>
      <c r="PXS78" s="68"/>
      <c r="PXT78" s="68"/>
      <c r="PXU78" s="68"/>
      <c r="PXV78" s="68"/>
      <c r="PXW78" s="69"/>
      <c r="PXX78" s="70"/>
      <c r="PXY78" s="71"/>
      <c r="PXZ78" s="68"/>
      <c r="PYA78" s="68"/>
      <c r="PYB78" s="68"/>
      <c r="PYC78" s="68"/>
      <c r="PYD78" s="68"/>
      <c r="PYE78" s="69"/>
      <c r="PYF78" s="70"/>
      <c r="PYG78" s="71"/>
      <c r="PYH78" s="68"/>
      <c r="PYI78" s="68"/>
      <c r="PYJ78" s="68"/>
      <c r="PYK78" s="68"/>
      <c r="PYL78" s="68"/>
      <c r="PYM78" s="69"/>
      <c r="PYN78" s="70"/>
      <c r="PYO78" s="71"/>
      <c r="PYP78" s="68"/>
      <c r="PYQ78" s="68"/>
      <c r="PYR78" s="68"/>
      <c r="PYS78" s="68"/>
      <c r="PYT78" s="68"/>
      <c r="PYU78" s="69"/>
      <c r="PYV78" s="70"/>
      <c r="PYW78" s="71"/>
      <c r="PYX78" s="68"/>
      <c r="PYY78" s="68"/>
      <c r="PYZ78" s="68"/>
      <c r="PZA78" s="68"/>
      <c r="PZB78" s="68"/>
      <c r="PZC78" s="69"/>
      <c r="PZD78" s="70"/>
      <c r="PZE78" s="71"/>
      <c r="PZF78" s="68"/>
      <c r="PZG78" s="68"/>
      <c r="PZH78" s="68"/>
      <c r="PZI78" s="68"/>
      <c r="PZJ78" s="68"/>
      <c r="PZK78" s="69"/>
      <c r="PZL78" s="70"/>
      <c r="PZM78" s="71"/>
      <c r="PZN78" s="68"/>
      <c r="PZO78" s="68"/>
      <c r="PZP78" s="68"/>
      <c r="PZQ78" s="68"/>
      <c r="PZR78" s="68"/>
      <c r="PZS78" s="69"/>
      <c r="PZT78" s="70"/>
      <c r="PZU78" s="71"/>
      <c r="PZV78" s="68"/>
      <c r="PZW78" s="68"/>
      <c r="PZX78" s="68"/>
      <c r="PZY78" s="68"/>
      <c r="PZZ78" s="68"/>
      <c r="QAA78" s="69"/>
      <c r="QAB78" s="70"/>
      <c r="QAC78" s="71"/>
      <c r="QAD78" s="68"/>
      <c r="QAE78" s="68"/>
      <c r="QAF78" s="68"/>
      <c r="QAG78" s="68"/>
      <c r="QAH78" s="68"/>
      <c r="QAI78" s="69"/>
      <c r="QAJ78" s="70"/>
      <c r="QAK78" s="71"/>
      <c r="QAL78" s="68"/>
      <c r="QAM78" s="68"/>
      <c r="QAN78" s="68"/>
      <c r="QAO78" s="68"/>
      <c r="QAP78" s="68"/>
      <c r="QAQ78" s="69"/>
      <c r="QAR78" s="70"/>
      <c r="QAS78" s="71"/>
      <c r="QAT78" s="68"/>
      <c r="QAU78" s="68"/>
      <c r="QAV78" s="68"/>
      <c r="QAW78" s="68"/>
      <c r="QAX78" s="68"/>
      <c r="QAY78" s="69"/>
      <c r="QAZ78" s="70"/>
      <c r="QBA78" s="71"/>
      <c r="QBB78" s="68"/>
      <c r="QBC78" s="68"/>
      <c r="QBD78" s="68"/>
      <c r="QBE78" s="68"/>
      <c r="QBF78" s="68"/>
      <c r="QBG78" s="69"/>
      <c r="QBH78" s="70"/>
      <c r="QBI78" s="71"/>
      <c r="QBJ78" s="68"/>
      <c r="QBK78" s="68"/>
      <c r="QBL78" s="68"/>
      <c r="QBM78" s="68"/>
      <c r="QBN78" s="68"/>
      <c r="QBO78" s="69"/>
      <c r="QBP78" s="70"/>
      <c r="QBQ78" s="71"/>
      <c r="QBR78" s="68"/>
      <c r="QBS78" s="68"/>
      <c r="QBT78" s="68"/>
      <c r="QBU78" s="68"/>
      <c r="QBV78" s="68"/>
      <c r="QBW78" s="69"/>
      <c r="QBX78" s="70"/>
      <c r="QBY78" s="71"/>
      <c r="QBZ78" s="68"/>
      <c r="QCA78" s="68"/>
      <c r="QCB78" s="68"/>
      <c r="QCC78" s="68"/>
      <c r="QCD78" s="68"/>
      <c r="QCE78" s="69"/>
      <c r="QCF78" s="70"/>
      <c r="QCG78" s="71"/>
      <c r="QCH78" s="68"/>
      <c r="QCI78" s="68"/>
      <c r="QCJ78" s="68"/>
      <c r="QCK78" s="68"/>
      <c r="QCL78" s="68"/>
      <c r="QCM78" s="69"/>
      <c r="QCN78" s="70"/>
      <c r="QCO78" s="71"/>
      <c r="QCP78" s="68"/>
      <c r="QCQ78" s="68"/>
      <c r="QCR78" s="68"/>
      <c r="QCS78" s="68"/>
      <c r="QCT78" s="68"/>
      <c r="QCU78" s="69"/>
      <c r="QCV78" s="70"/>
      <c r="QCW78" s="71"/>
      <c r="QCX78" s="68"/>
      <c r="QCY78" s="68"/>
      <c r="QCZ78" s="68"/>
      <c r="QDA78" s="68"/>
      <c r="QDB78" s="68"/>
      <c r="QDC78" s="69"/>
      <c r="QDD78" s="70"/>
      <c r="QDE78" s="71"/>
      <c r="QDF78" s="68"/>
      <c r="QDG78" s="68"/>
      <c r="QDH78" s="68"/>
      <c r="QDI78" s="68"/>
      <c r="QDJ78" s="68"/>
      <c r="QDK78" s="69"/>
      <c r="QDL78" s="70"/>
      <c r="QDM78" s="71"/>
      <c r="QDN78" s="68"/>
      <c r="QDO78" s="68"/>
      <c r="QDP78" s="68"/>
      <c r="QDQ78" s="68"/>
      <c r="QDR78" s="68"/>
      <c r="QDS78" s="69"/>
      <c r="QDT78" s="70"/>
      <c r="QDU78" s="71"/>
      <c r="QDV78" s="68"/>
      <c r="QDW78" s="68"/>
      <c r="QDX78" s="68"/>
      <c r="QDY78" s="68"/>
      <c r="QDZ78" s="68"/>
      <c r="QEA78" s="69"/>
      <c r="QEB78" s="70"/>
      <c r="QEC78" s="71"/>
      <c r="QED78" s="68"/>
      <c r="QEE78" s="68"/>
      <c r="QEF78" s="68"/>
      <c r="QEG78" s="68"/>
      <c r="QEH78" s="68"/>
      <c r="QEI78" s="69"/>
      <c r="QEJ78" s="70"/>
      <c r="QEK78" s="71"/>
      <c r="QEL78" s="68"/>
      <c r="QEM78" s="68"/>
      <c r="QEN78" s="68"/>
      <c r="QEO78" s="68"/>
      <c r="QEP78" s="68"/>
      <c r="QEQ78" s="69"/>
      <c r="QER78" s="70"/>
      <c r="QES78" s="71"/>
      <c r="QET78" s="68"/>
      <c r="QEU78" s="68"/>
      <c r="QEV78" s="68"/>
      <c r="QEW78" s="68"/>
      <c r="QEX78" s="68"/>
      <c r="QEY78" s="69"/>
      <c r="QEZ78" s="70"/>
      <c r="QFA78" s="71"/>
      <c r="QFB78" s="68"/>
      <c r="QFC78" s="68"/>
      <c r="QFD78" s="68"/>
      <c r="QFE78" s="68"/>
      <c r="QFF78" s="68"/>
      <c r="QFG78" s="69"/>
      <c r="QFH78" s="70"/>
      <c r="QFI78" s="71"/>
      <c r="QFJ78" s="68"/>
      <c r="QFK78" s="68"/>
      <c r="QFL78" s="68"/>
      <c r="QFM78" s="68"/>
      <c r="QFN78" s="68"/>
      <c r="QFO78" s="69"/>
      <c r="QFP78" s="70"/>
      <c r="QFQ78" s="71"/>
      <c r="QFR78" s="68"/>
      <c r="QFS78" s="68"/>
      <c r="QFT78" s="68"/>
      <c r="QFU78" s="68"/>
      <c r="QFV78" s="68"/>
      <c r="QFW78" s="69"/>
      <c r="QFX78" s="70"/>
      <c r="QFY78" s="71"/>
      <c r="QFZ78" s="68"/>
      <c r="QGA78" s="68"/>
      <c r="QGB78" s="68"/>
      <c r="QGC78" s="68"/>
      <c r="QGD78" s="68"/>
      <c r="QGE78" s="69"/>
      <c r="QGF78" s="70"/>
      <c r="QGG78" s="71"/>
      <c r="QGH78" s="68"/>
      <c r="QGI78" s="68"/>
      <c r="QGJ78" s="68"/>
      <c r="QGK78" s="68"/>
      <c r="QGL78" s="68"/>
      <c r="QGM78" s="69"/>
      <c r="QGN78" s="70"/>
      <c r="QGO78" s="71"/>
      <c r="QGP78" s="68"/>
      <c r="QGQ78" s="68"/>
      <c r="QGR78" s="68"/>
      <c r="QGS78" s="68"/>
      <c r="QGT78" s="68"/>
      <c r="QGU78" s="69"/>
      <c r="QGV78" s="70"/>
      <c r="QGW78" s="71"/>
      <c r="QGX78" s="68"/>
      <c r="QGY78" s="68"/>
      <c r="QGZ78" s="68"/>
      <c r="QHA78" s="68"/>
      <c r="QHB78" s="68"/>
      <c r="QHC78" s="69"/>
      <c r="QHD78" s="70"/>
      <c r="QHE78" s="71"/>
      <c r="QHF78" s="68"/>
      <c r="QHG78" s="68"/>
      <c r="QHH78" s="68"/>
      <c r="QHI78" s="68"/>
      <c r="QHJ78" s="68"/>
      <c r="QHK78" s="69"/>
      <c r="QHL78" s="70"/>
      <c r="QHM78" s="71"/>
      <c r="QHN78" s="68"/>
      <c r="QHO78" s="68"/>
      <c r="QHP78" s="68"/>
      <c r="QHQ78" s="68"/>
      <c r="QHR78" s="68"/>
      <c r="QHS78" s="69"/>
      <c r="QHT78" s="70"/>
      <c r="QHU78" s="71"/>
      <c r="QHV78" s="68"/>
      <c r="QHW78" s="68"/>
      <c r="QHX78" s="68"/>
      <c r="QHY78" s="68"/>
      <c r="QHZ78" s="68"/>
      <c r="QIA78" s="69"/>
      <c r="QIB78" s="70"/>
      <c r="QIC78" s="71"/>
      <c r="QID78" s="68"/>
      <c r="QIE78" s="68"/>
      <c r="QIF78" s="68"/>
      <c r="QIG78" s="68"/>
      <c r="QIH78" s="68"/>
      <c r="QII78" s="69"/>
      <c r="QIJ78" s="70"/>
      <c r="QIK78" s="71"/>
      <c r="QIL78" s="68"/>
      <c r="QIM78" s="68"/>
      <c r="QIN78" s="68"/>
      <c r="QIO78" s="68"/>
      <c r="QIP78" s="68"/>
      <c r="QIQ78" s="69"/>
      <c r="QIR78" s="70"/>
      <c r="QIS78" s="71"/>
      <c r="QIT78" s="68"/>
      <c r="QIU78" s="68"/>
      <c r="QIV78" s="68"/>
      <c r="QIW78" s="68"/>
      <c r="QIX78" s="68"/>
      <c r="QIY78" s="69"/>
      <c r="QIZ78" s="70"/>
      <c r="QJA78" s="71"/>
      <c r="QJB78" s="68"/>
      <c r="QJC78" s="68"/>
      <c r="QJD78" s="68"/>
      <c r="QJE78" s="68"/>
      <c r="QJF78" s="68"/>
      <c r="QJG78" s="69"/>
      <c r="QJH78" s="70"/>
      <c r="QJI78" s="71"/>
      <c r="QJJ78" s="68"/>
      <c r="QJK78" s="68"/>
      <c r="QJL78" s="68"/>
      <c r="QJM78" s="68"/>
      <c r="QJN78" s="68"/>
      <c r="QJO78" s="69"/>
      <c r="QJP78" s="70"/>
      <c r="QJQ78" s="71"/>
      <c r="QJR78" s="68"/>
      <c r="QJS78" s="68"/>
      <c r="QJT78" s="68"/>
      <c r="QJU78" s="68"/>
      <c r="QJV78" s="68"/>
      <c r="QJW78" s="69"/>
      <c r="QJX78" s="70"/>
      <c r="QJY78" s="71"/>
      <c r="QJZ78" s="68"/>
      <c r="QKA78" s="68"/>
      <c r="QKB78" s="68"/>
      <c r="QKC78" s="68"/>
      <c r="QKD78" s="68"/>
      <c r="QKE78" s="69"/>
      <c r="QKF78" s="70"/>
      <c r="QKG78" s="71"/>
      <c r="QKH78" s="68"/>
      <c r="QKI78" s="68"/>
      <c r="QKJ78" s="68"/>
      <c r="QKK78" s="68"/>
      <c r="QKL78" s="68"/>
      <c r="QKM78" s="69"/>
      <c r="QKN78" s="70"/>
      <c r="QKO78" s="71"/>
      <c r="QKP78" s="68"/>
      <c r="QKQ78" s="68"/>
      <c r="QKR78" s="68"/>
      <c r="QKS78" s="68"/>
      <c r="QKT78" s="68"/>
      <c r="QKU78" s="69"/>
      <c r="QKV78" s="70"/>
      <c r="QKW78" s="71"/>
      <c r="QKX78" s="68"/>
      <c r="QKY78" s="68"/>
      <c r="QKZ78" s="68"/>
      <c r="QLA78" s="68"/>
      <c r="QLB78" s="68"/>
      <c r="QLC78" s="69"/>
      <c r="QLD78" s="70"/>
      <c r="QLE78" s="71"/>
      <c r="QLF78" s="68"/>
      <c r="QLG78" s="68"/>
      <c r="QLH78" s="68"/>
      <c r="QLI78" s="68"/>
      <c r="QLJ78" s="68"/>
      <c r="QLK78" s="69"/>
      <c r="QLL78" s="70"/>
      <c r="QLM78" s="71"/>
      <c r="QLN78" s="68"/>
      <c r="QLO78" s="68"/>
      <c r="QLP78" s="68"/>
      <c r="QLQ78" s="68"/>
      <c r="QLR78" s="68"/>
      <c r="QLS78" s="69"/>
      <c r="QLT78" s="70"/>
      <c r="QLU78" s="71"/>
      <c r="QLV78" s="68"/>
      <c r="QLW78" s="68"/>
      <c r="QLX78" s="68"/>
      <c r="QLY78" s="68"/>
      <c r="QLZ78" s="68"/>
      <c r="QMA78" s="69"/>
      <c r="QMB78" s="70"/>
      <c r="QMC78" s="71"/>
      <c r="QMD78" s="68"/>
      <c r="QME78" s="68"/>
      <c r="QMF78" s="68"/>
      <c r="QMG78" s="68"/>
      <c r="QMH78" s="68"/>
      <c r="QMI78" s="69"/>
      <c r="QMJ78" s="70"/>
      <c r="QMK78" s="71"/>
      <c r="QML78" s="68"/>
      <c r="QMM78" s="68"/>
      <c r="QMN78" s="68"/>
      <c r="QMO78" s="68"/>
      <c r="QMP78" s="68"/>
      <c r="QMQ78" s="69"/>
      <c r="QMR78" s="70"/>
      <c r="QMS78" s="71"/>
      <c r="QMT78" s="68"/>
      <c r="QMU78" s="68"/>
      <c r="QMV78" s="68"/>
      <c r="QMW78" s="68"/>
      <c r="QMX78" s="68"/>
      <c r="QMY78" s="69"/>
      <c r="QMZ78" s="70"/>
      <c r="QNA78" s="71"/>
      <c r="QNB78" s="68"/>
      <c r="QNC78" s="68"/>
      <c r="QND78" s="68"/>
      <c r="QNE78" s="68"/>
      <c r="QNF78" s="68"/>
      <c r="QNG78" s="69"/>
      <c r="QNH78" s="70"/>
      <c r="QNI78" s="71"/>
      <c r="QNJ78" s="68"/>
      <c r="QNK78" s="68"/>
      <c r="QNL78" s="68"/>
      <c r="QNM78" s="68"/>
      <c r="QNN78" s="68"/>
      <c r="QNO78" s="69"/>
      <c r="QNP78" s="70"/>
      <c r="QNQ78" s="71"/>
      <c r="QNR78" s="68"/>
      <c r="QNS78" s="68"/>
      <c r="QNT78" s="68"/>
      <c r="QNU78" s="68"/>
      <c r="QNV78" s="68"/>
      <c r="QNW78" s="69"/>
      <c r="QNX78" s="70"/>
      <c r="QNY78" s="71"/>
      <c r="QNZ78" s="68"/>
      <c r="QOA78" s="68"/>
      <c r="QOB78" s="68"/>
      <c r="QOC78" s="68"/>
      <c r="QOD78" s="68"/>
      <c r="QOE78" s="69"/>
      <c r="QOF78" s="70"/>
      <c r="QOG78" s="71"/>
      <c r="QOH78" s="68"/>
      <c r="QOI78" s="68"/>
      <c r="QOJ78" s="68"/>
      <c r="QOK78" s="68"/>
      <c r="QOL78" s="68"/>
      <c r="QOM78" s="69"/>
      <c r="QON78" s="70"/>
      <c r="QOO78" s="71"/>
      <c r="QOP78" s="68"/>
      <c r="QOQ78" s="68"/>
      <c r="QOR78" s="68"/>
      <c r="QOS78" s="68"/>
      <c r="QOT78" s="68"/>
      <c r="QOU78" s="69"/>
      <c r="QOV78" s="70"/>
      <c r="QOW78" s="71"/>
      <c r="QOX78" s="68"/>
      <c r="QOY78" s="68"/>
      <c r="QOZ78" s="68"/>
      <c r="QPA78" s="68"/>
      <c r="QPB78" s="68"/>
      <c r="QPC78" s="69"/>
      <c r="QPD78" s="70"/>
      <c r="QPE78" s="71"/>
      <c r="QPF78" s="68"/>
      <c r="QPG78" s="68"/>
      <c r="QPH78" s="68"/>
      <c r="QPI78" s="68"/>
      <c r="QPJ78" s="68"/>
      <c r="QPK78" s="69"/>
      <c r="QPL78" s="70"/>
      <c r="QPM78" s="71"/>
      <c r="QPN78" s="68"/>
      <c r="QPO78" s="68"/>
      <c r="QPP78" s="68"/>
      <c r="QPQ78" s="68"/>
      <c r="QPR78" s="68"/>
      <c r="QPS78" s="69"/>
      <c r="QPT78" s="70"/>
      <c r="QPU78" s="71"/>
      <c r="QPV78" s="68"/>
      <c r="QPW78" s="68"/>
      <c r="QPX78" s="68"/>
      <c r="QPY78" s="68"/>
      <c r="QPZ78" s="68"/>
      <c r="QQA78" s="69"/>
      <c r="QQB78" s="70"/>
      <c r="QQC78" s="71"/>
      <c r="QQD78" s="68"/>
      <c r="QQE78" s="68"/>
      <c r="QQF78" s="68"/>
      <c r="QQG78" s="68"/>
      <c r="QQH78" s="68"/>
      <c r="QQI78" s="69"/>
      <c r="QQJ78" s="70"/>
      <c r="QQK78" s="71"/>
      <c r="QQL78" s="68"/>
      <c r="QQM78" s="68"/>
      <c r="QQN78" s="68"/>
      <c r="QQO78" s="68"/>
      <c r="QQP78" s="68"/>
      <c r="QQQ78" s="69"/>
      <c r="QQR78" s="70"/>
      <c r="QQS78" s="71"/>
      <c r="QQT78" s="68"/>
      <c r="QQU78" s="68"/>
      <c r="QQV78" s="68"/>
      <c r="QQW78" s="68"/>
      <c r="QQX78" s="68"/>
      <c r="QQY78" s="69"/>
      <c r="QQZ78" s="70"/>
      <c r="QRA78" s="71"/>
      <c r="QRB78" s="68"/>
      <c r="QRC78" s="68"/>
      <c r="QRD78" s="68"/>
      <c r="QRE78" s="68"/>
      <c r="QRF78" s="68"/>
      <c r="QRG78" s="69"/>
      <c r="QRH78" s="70"/>
      <c r="QRI78" s="71"/>
      <c r="QRJ78" s="68"/>
      <c r="QRK78" s="68"/>
      <c r="QRL78" s="68"/>
      <c r="QRM78" s="68"/>
      <c r="QRN78" s="68"/>
      <c r="QRO78" s="69"/>
      <c r="QRP78" s="70"/>
      <c r="QRQ78" s="71"/>
      <c r="QRR78" s="68"/>
      <c r="QRS78" s="68"/>
      <c r="QRT78" s="68"/>
      <c r="QRU78" s="68"/>
      <c r="QRV78" s="68"/>
      <c r="QRW78" s="69"/>
      <c r="QRX78" s="70"/>
      <c r="QRY78" s="71"/>
      <c r="QRZ78" s="68"/>
      <c r="QSA78" s="68"/>
      <c r="QSB78" s="68"/>
      <c r="QSC78" s="68"/>
      <c r="QSD78" s="68"/>
      <c r="QSE78" s="69"/>
      <c r="QSF78" s="70"/>
      <c r="QSG78" s="71"/>
      <c r="QSH78" s="68"/>
      <c r="QSI78" s="68"/>
      <c r="QSJ78" s="68"/>
      <c r="QSK78" s="68"/>
      <c r="QSL78" s="68"/>
      <c r="QSM78" s="69"/>
      <c r="QSN78" s="70"/>
      <c r="QSO78" s="71"/>
      <c r="QSP78" s="68"/>
      <c r="QSQ78" s="68"/>
      <c r="QSR78" s="68"/>
      <c r="QSS78" s="68"/>
      <c r="QST78" s="68"/>
      <c r="QSU78" s="69"/>
      <c r="QSV78" s="70"/>
      <c r="QSW78" s="71"/>
      <c r="QSX78" s="68"/>
      <c r="QSY78" s="68"/>
      <c r="QSZ78" s="68"/>
      <c r="QTA78" s="68"/>
      <c r="QTB78" s="68"/>
      <c r="QTC78" s="69"/>
      <c r="QTD78" s="70"/>
      <c r="QTE78" s="71"/>
      <c r="QTF78" s="68"/>
      <c r="QTG78" s="68"/>
      <c r="QTH78" s="68"/>
      <c r="QTI78" s="68"/>
      <c r="QTJ78" s="68"/>
      <c r="QTK78" s="69"/>
      <c r="QTL78" s="70"/>
      <c r="QTM78" s="71"/>
      <c r="QTN78" s="68"/>
      <c r="QTO78" s="68"/>
      <c r="QTP78" s="68"/>
      <c r="QTQ78" s="68"/>
      <c r="QTR78" s="68"/>
      <c r="QTS78" s="69"/>
      <c r="QTT78" s="70"/>
      <c r="QTU78" s="71"/>
      <c r="QTV78" s="68"/>
      <c r="QTW78" s="68"/>
      <c r="QTX78" s="68"/>
      <c r="QTY78" s="68"/>
      <c r="QTZ78" s="68"/>
      <c r="QUA78" s="69"/>
      <c r="QUB78" s="70"/>
      <c r="QUC78" s="71"/>
      <c r="QUD78" s="68"/>
      <c r="QUE78" s="68"/>
      <c r="QUF78" s="68"/>
      <c r="QUG78" s="68"/>
      <c r="QUH78" s="68"/>
      <c r="QUI78" s="69"/>
      <c r="QUJ78" s="70"/>
      <c r="QUK78" s="71"/>
      <c r="QUL78" s="68"/>
      <c r="QUM78" s="68"/>
      <c r="QUN78" s="68"/>
      <c r="QUO78" s="68"/>
      <c r="QUP78" s="68"/>
      <c r="QUQ78" s="69"/>
      <c r="QUR78" s="70"/>
      <c r="QUS78" s="71"/>
      <c r="QUT78" s="68"/>
      <c r="QUU78" s="68"/>
      <c r="QUV78" s="68"/>
      <c r="QUW78" s="68"/>
      <c r="QUX78" s="68"/>
      <c r="QUY78" s="69"/>
      <c r="QUZ78" s="70"/>
      <c r="QVA78" s="71"/>
      <c r="QVB78" s="68"/>
      <c r="QVC78" s="68"/>
      <c r="QVD78" s="68"/>
      <c r="QVE78" s="68"/>
      <c r="QVF78" s="68"/>
      <c r="QVG78" s="69"/>
      <c r="QVH78" s="70"/>
      <c r="QVI78" s="71"/>
      <c r="QVJ78" s="68"/>
      <c r="QVK78" s="68"/>
      <c r="QVL78" s="68"/>
      <c r="QVM78" s="68"/>
      <c r="QVN78" s="68"/>
      <c r="QVO78" s="69"/>
      <c r="QVP78" s="70"/>
      <c r="QVQ78" s="71"/>
      <c r="QVR78" s="68"/>
      <c r="QVS78" s="68"/>
      <c r="QVT78" s="68"/>
      <c r="QVU78" s="68"/>
      <c r="QVV78" s="68"/>
      <c r="QVW78" s="69"/>
      <c r="QVX78" s="70"/>
      <c r="QVY78" s="71"/>
      <c r="QVZ78" s="68"/>
      <c r="QWA78" s="68"/>
      <c r="QWB78" s="68"/>
      <c r="QWC78" s="68"/>
      <c r="QWD78" s="68"/>
      <c r="QWE78" s="69"/>
      <c r="QWF78" s="70"/>
      <c r="QWG78" s="71"/>
      <c r="QWH78" s="68"/>
      <c r="QWI78" s="68"/>
      <c r="QWJ78" s="68"/>
      <c r="QWK78" s="68"/>
      <c r="QWL78" s="68"/>
      <c r="QWM78" s="69"/>
      <c r="QWN78" s="70"/>
      <c r="QWO78" s="71"/>
      <c r="QWP78" s="68"/>
      <c r="QWQ78" s="68"/>
      <c r="QWR78" s="68"/>
      <c r="QWS78" s="68"/>
      <c r="QWT78" s="68"/>
      <c r="QWU78" s="69"/>
      <c r="QWV78" s="70"/>
      <c r="QWW78" s="71"/>
      <c r="QWX78" s="68"/>
      <c r="QWY78" s="68"/>
      <c r="QWZ78" s="68"/>
      <c r="QXA78" s="68"/>
      <c r="QXB78" s="68"/>
      <c r="QXC78" s="69"/>
      <c r="QXD78" s="70"/>
      <c r="QXE78" s="71"/>
      <c r="QXF78" s="68"/>
      <c r="QXG78" s="68"/>
      <c r="QXH78" s="68"/>
      <c r="QXI78" s="68"/>
      <c r="QXJ78" s="68"/>
      <c r="QXK78" s="69"/>
      <c r="QXL78" s="70"/>
      <c r="QXM78" s="71"/>
      <c r="QXN78" s="68"/>
      <c r="QXO78" s="68"/>
      <c r="QXP78" s="68"/>
      <c r="QXQ78" s="68"/>
      <c r="QXR78" s="68"/>
      <c r="QXS78" s="69"/>
      <c r="QXT78" s="70"/>
      <c r="QXU78" s="71"/>
      <c r="QXV78" s="68"/>
      <c r="QXW78" s="68"/>
      <c r="QXX78" s="68"/>
      <c r="QXY78" s="68"/>
      <c r="QXZ78" s="68"/>
      <c r="QYA78" s="69"/>
      <c r="QYB78" s="70"/>
      <c r="QYC78" s="71"/>
      <c r="QYD78" s="68"/>
      <c r="QYE78" s="68"/>
      <c r="QYF78" s="68"/>
      <c r="QYG78" s="68"/>
      <c r="QYH78" s="68"/>
      <c r="QYI78" s="69"/>
      <c r="QYJ78" s="70"/>
      <c r="QYK78" s="71"/>
      <c r="QYL78" s="68"/>
      <c r="QYM78" s="68"/>
      <c r="QYN78" s="68"/>
      <c r="QYO78" s="68"/>
      <c r="QYP78" s="68"/>
      <c r="QYQ78" s="69"/>
      <c r="QYR78" s="70"/>
      <c r="QYS78" s="71"/>
      <c r="QYT78" s="68"/>
      <c r="QYU78" s="68"/>
      <c r="QYV78" s="68"/>
      <c r="QYW78" s="68"/>
      <c r="QYX78" s="68"/>
      <c r="QYY78" s="69"/>
      <c r="QYZ78" s="70"/>
      <c r="QZA78" s="71"/>
      <c r="QZB78" s="68"/>
      <c r="QZC78" s="68"/>
      <c r="QZD78" s="68"/>
      <c r="QZE78" s="68"/>
      <c r="QZF78" s="68"/>
      <c r="QZG78" s="69"/>
      <c r="QZH78" s="70"/>
      <c r="QZI78" s="71"/>
      <c r="QZJ78" s="68"/>
      <c r="QZK78" s="68"/>
      <c r="QZL78" s="68"/>
      <c r="QZM78" s="68"/>
      <c r="QZN78" s="68"/>
      <c r="QZO78" s="69"/>
      <c r="QZP78" s="70"/>
      <c r="QZQ78" s="71"/>
      <c r="QZR78" s="68"/>
      <c r="QZS78" s="68"/>
      <c r="QZT78" s="68"/>
      <c r="QZU78" s="68"/>
      <c r="QZV78" s="68"/>
      <c r="QZW78" s="69"/>
      <c r="QZX78" s="70"/>
      <c r="QZY78" s="71"/>
      <c r="QZZ78" s="68"/>
      <c r="RAA78" s="68"/>
      <c r="RAB78" s="68"/>
      <c r="RAC78" s="68"/>
      <c r="RAD78" s="68"/>
      <c r="RAE78" s="69"/>
      <c r="RAF78" s="70"/>
      <c r="RAG78" s="71"/>
      <c r="RAH78" s="68"/>
      <c r="RAI78" s="68"/>
      <c r="RAJ78" s="68"/>
      <c r="RAK78" s="68"/>
      <c r="RAL78" s="68"/>
      <c r="RAM78" s="69"/>
      <c r="RAN78" s="70"/>
      <c r="RAO78" s="71"/>
      <c r="RAP78" s="68"/>
      <c r="RAQ78" s="68"/>
      <c r="RAR78" s="68"/>
      <c r="RAS78" s="68"/>
      <c r="RAT78" s="68"/>
      <c r="RAU78" s="69"/>
      <c r="RAV78" s="70"/>
      <c r="RAW78" s="71"/>
      <c r="RAX78" s="68"/>
      <c r="RAY78" s="68"/>
      <c r="RAZ78" s="68"/>
      <c r="RBA78" s="68"/>
      <c r="RBB78" s="68"/>
      <c r="RBC78" s="69"/>
      <c r="RBD78" s="70"/>
      <c r="RBE78" s="71"/>
      <c r="RBF78" s="68"/>
      <c r="RBG78" s="68"/>
      <c r="RBH78" s="68"/>
      <c r="RBI78" s="68"/>
      <c r="RBJ78" s="68"/>
      <c r="RBK78" s="69"/>
      <c r="RBL78" s="70"/>
      <c r="RBM78" s="71"/>
      <c r="RBN78" s="68"/>
      <c r="RBO78" s="68"/>
      <c r="RBP78" s="68"/>
      <c r="RBQ78" s="68"/>
      <c r="RBR78" s="68"/>
      <c r="RBS78" s="69"/>
      <c r="RBT78" s="70"/>
      <c r="RBU78" s="71"/>
      <c r="RBV78" s="68"/>
      <c r="RBW78" s="68"/>
      <c r="RBX78" s="68"/>
      <c r="RBY78" s="68"/>
      <c r="RBZ78" s="68"/>
      <c r="RCA78" s="69"/>
      <c r="RCB78" s="70"/>
      <c r="RCC78" s="71"/>
      <c r="RCD78" s="68"/>
      <c r="RCE78" s="68"/>
      <c r="RCF78" s="68"/>
      <c r="RCG78" s="68"/>
      <c r="RCH78" s="68"/>
      <c r="RCI78" s="69"/>
      <c r="RCJ78" s="70"/>
      <c r="RCK78" s="71"/>
      <c r="RCL78" s="68"/>
      <c r="RCM78" s="68"/>
      <c r="RCN78" s="68"/>
      <c r="RCO78" s="68"/>
      <c r="RCP78" s="68"/>
      <c r="RCQ78" s="69"/>
      <c r="RCR78" s="70"/>
      <c r="RCS78" s="71"/>
      <c r="RCT78" s="68"/>
      <c r="RCU78" s="68"/>
      <c r="RCV78" s="68"/>
      <c r="RCW78" s="68"/>
      <c r="RCX78" s="68"/>
      <c r="RCY78" s="69"/>
      <c r="RCZ78" s="70"/>
      <c r="RDA78" s="71"/>
      <c r="RDB78" s="68"/>
      <c r="RDC78" s="68"/>
      <c r="RDD78" s="68"/>
      <c r="RDE78" s="68"/>
      <c r="RDF78" s="68"/>
      <c r="RDG78" s="69"/>
      <c r="RDH78" s="70"/>
      <c r="RDI78" s="71"/>
      <c r="RDJ78" s="68"/>
      <c r="RDK78" s="68"/>
      <c r="RDL78" s="68"/>
      <c r="RDM78" s="68"/>
      <c r="RDN78" s="68"/>
      <c r="RDO78" s="69"/>
      <c r="RDP78" s="70"/>
      <c r="RDQ78" s="71"/>
      <c r="RDR78" s="68"/>
      <c r="RDS78" s="68"/>
      <c r="RDT78" s="68"/>
      <c r="RDU78" s="68"/>
      <c r="RDV78" s="68"/>
      <c r="RDW78" s="69"/>
      <c r="RDX78" s="70"/>
      <c r="RDY78" s="71"/>
      <c r="RDZ78" s="68"/>
      <c r="REA78" s="68"/>
      <c r="REB78" s="68"/>
      <c r="REC78" s="68"/>
      <c r="RED78" s="68"/>
      <c r="REE78" s="69"/>
      <c r="REF78" s="70"/>
      <c r="REG78" s="71"/>
      <c r="REH78" s="68"/>
      <c r="REI78" s="68"/>
      <c r="REJ78" s="68"/>
      <c r="REK78" s="68"/>
      <c r="REL78" s="68"/>
      <c r="REM78" s="69"/>
      <c r="REN78" s="70"/>
      <c r="REO78" s="71"/>
      <c r="REP78" s="68"/>
      <c r="REQ78" s="68"/>
      <c r="RER78" s="68"/>
      <c r="RES78" s="68"/>
      <c r="RET78" s="68"/>
      <c r="REU78" s="69"/>
      <c r="REV78" s="70"/>
      <c r="REW78" s="71"/>
      <c r="REX78" s="68"/>
      <c r="REY78" s="68"/>
      <c r="REZ78" s="68"/>
      <c r="RFA78" s="68"/>
      <c r="RFB78" s="68"/>
      <c r="RFC78" s="69"/>
      <c r="RFD78" s="70"/>
      <c r="RFE78" s="71"/>
      <c r="RFF78" s="68"/>
      <c r="RFG78" s="68"/>
      <c r="RFH78" s="68"/>
      <c r="RFI78" s="68"/>
      <c r="RFJ78" s="68"/>
      <c r="RFK78" s="69"/>
      <c r="RFL78" s="70"/>
      <c r="RFM78" s="71"/>
      <c r="RFN78" s="68"/>
      <c r="RFO78" s="68"/>
      <c r="RFP78" s="68"/>
      <c r="RFQ78" s="68"/>
      <c r="RFR78" s="68"/>
      <c r="RFS78" s="69"/>
      <c r="RFT78" s="70"/>
      <c r="RFU78" s="71"/>
      <c r="RFV78" s="68"/>
      <c r="RFW78" s="68"/>
      <c r="RFX78" s="68"/>
      <c r="RFY78" s="68"/>
      <c r="RFZ78" s="68"/>
      <c r="RGA78" s="69"/>
      <c r="RGB78" s="70"/>
      <c r="RGC78" s="71"/>
      <c r="RGD78" s="68"/>
      <c r="RGE78" s="68"/>
      <c r="RGF78" s="68"/>
      <c r="RGG78" s="68"/>
      <c r="RGH78" s="68"/>
      <c r="RGI78" s="69"/>
      <c r="RGJ78" s="70"/>
      <c r="RGK78" s="71"/>
      <c r="RGL78" s="68"/>
      <c r="RGM78" s="68"/>
      <c r="RGN78" s="68"/>
      <c r="RGO78" s="68"/>
      <c r="RGP78" s="68"/>
      <c r="RGQ78" s="69"/>
      <c r="RGR78" s="70"/>
      <c r="RGS78" s="71"/>
      <c r="RGT78" s="68"/>
      <c r="RGU78" s="68"/>
      <c r="RGV78" s="68"/>
      <c r="RGW78" s="68"/>
      <c r="RGX78" s="68"/>
      <c r="RGY78" s="69"/>
      <c r="RGZ78" s="70"/>
      <c r="RHA78" s="71"/>
      <c r="RHB78" s="68"/>
      <c r="RHC78" s="68"/>
      <c r="RHD78" s="68"/>
      <c r="RHE78" s="68"/>
      <c r="RHF78" s="68"/>
      <c r="RHG78" s="69"/>
      <c r="RHH78" s="70"/>
      <c r="RHI78" s="71"/>
      <c r="RHJ78" s="68"/>
      <c r="RHK78" s="68"/>
      <c r="RHL78" s="68"/>
      <c r="RHM78" s="68"/>
      <c r="RHN78" s="68"/>
      <c r="RHO78" s="69"/>
      <c r="RHP78" s="70"/>
      <c r="RHQ78" s="71"/>
      <c r="RHR78" s="68"/>
      <c r="RHS78" s="68"/>
      <c r="RHT78" s="68"/>
      <c r="RHU78" s="68"/>
      <c r="RHV78" s="68"/>
      <c r="RHW78" s="69"/>
      <c r="RHX78" s="70"/>
      <c r="RHY78" s="71"/>
      <c r="RHZ78" s="68"/>
      <c r="RIA78" s="68"/>
      <c r="RIB78" s="68"/>
      <c r="RIC78" s="68"/>
      <c r="RID78" s="68"/>
      <c r="RIE78" s="69"/>
      <c r="RIF78" s="70"/>
      <c r="RIG78" s="71"/>
      <c r="RIH78" s="68"/>
      <c r="RII78" s="68"/>
      <c r="RIJ78" s="68"/>
      <c r="RIK78" s="68"/>
      <c r="RIL78" s="68"/>
      <c r="RIM78" s="69"/>
      <c r="RIN78" s="70"/>
      <c r="RIO78" s="71"/>
      <c r="RIP78" s="68"/>
      <c r="RIQ78" s="68"/>
      <c r="RIR78" s="68"/>
      <c r="RIS78" s="68"/>
      <c r="RIT78" s="68"/>
      <c r="RIU78" s="69"/>
      <c r="RIV78" s="70"/>
      <c r="RIW78" s="71"/>
      <c r="RIX78" s="68"/>
      <c r="RIY78" s="68"/>
      <c r="RIZ78" s="68"/>
      <c r="RJA78" s="68"/>
      <c r="RJB78" s="68"/>
      <c r="RJC78" s="69"/>
      <c r="RJD78" s="70"/>
      <c r="RJE78" s="71"/>
      <c r="RJF78" s="68"/>
      <c r="RJG78" s="68"/>
      <c r="RJH78" s="68"/>
      <c r="RJI78" s="68"/>
      <c r="RJJ78" s="68"/>
      <c r="RJK78" s="69"/>
      <c r="RJL78" s="70"/>
      <c r="RJM78" s="71"/>
      <c r="RJN78" s="68"/>
      <c r="RJO78" s="68"/>
      <c r="RJP78" s="68"/>
      <c r="RJQ78" s="68"/>
      <c r="RJR78" s="68"/>
      <c r="RJS78" s="69"/>
      <c r="RJT78" s="70"/>
      <c r="RJU78" s="71"/>
      <c r="RJV78" s="68"/>
      <c r="RJW78" s="68"/>
      <c r="RJX78" s="68"/>
      <c r="RJY78" s="68"/>
      <c r="RJZ78" s="68"/>
      <c r="RKA78" s="69"/>
      <c r="RKB78" s="70"/>
      <c r="RKC78" s="71"/>
      <c r="RKD78" s="68"/>
      <c r="RKE78" s="68"/>
      <c r="RKF78" s="68"/>
      <c r="RKG78" s="68"/>
      <c r="RKH78" s="68"/>
      <c r="RKI78" s="69"/>
      <c r="RKJ78" s="70"/>
      <c r="RKK78" s="71"/>
      <c r="RKL78" s="68"/>
      <c r="RKM78" s="68"/>
      <c r="RKN78" s="68"/>
      <c r="RKO78" s="68"/>
      <c r="RKP78" s="68"/>
      <c r="RKQ78" s="69"/>
      <c r="RKR78" s="70"/>
      <c r="RKS78" s="71"/>
      <c r="RKT78" s="68"/>
      <c r="RKU78" s="68"/>
      <c r="RKV78" s="68"/>
      <c r="RKW78" s="68"/>
      <c r="RKX78" s="68"/>
      <c r="RKY78" s="69"/>
      <c r="RKZ78" s="70"/>
      <c r="RLA78" s="71"/>
      <c r="RLB78" s="68"/>
      <c r="RLC78" s="68"/>
      <c r="RLD78" s="68"/>
      <c r="RLE78" s="68"/>
      <c r="RLF78" s="68"/>
      <c r="RLG78" s="69"/>
      <c r="RLH78" s="70"/>
      <c r="RLI78" s="71"/>
      <c r="RLJ78" s="68"/>
      <c r="RLK78" s="68"/>
      <c r="RLL78" s="68"/>
      <c r="RLM78" s="68"/>
      <c r="RLN78" s="68"/>
      <c r="RLO78" s="69"/>
      <c r="RLP78" s="70"/>
      <c r="RLQ78" s="71"/>
      <c r="RLR78" s="68"/>
      <c r="RLS78" s="68"/>
      <c r="RLT78" s="68"/>
      <c r="RLU78" s="68"/>
      <c r="RLV78" s="68"/>
      <c r="RLW78" s="69"/>
      <c r="RLX78" s="70"/>
      <c r="RLY78" s="71"/>
      <c r="RLZ78" s="68"/>
      <c r="RMA78" s="68"/>
      <c r="RMB78" s="68"/>
      <c r="RMC78" s="68"/>
      <c r="RMD78" s="68"/>
      <c r="RME78" s="69"/>
      <c r="RMF78" s="70"/>
      <c r="RMG78" s="71"/>
      <c r="RMH78" s="68"/>
      <c r="RMI78" s="68"/>
      <c r="RMJ78" s="68"/>
      <c r="RMK78" s="68"/>
      <c r="RML78" s="68"/>
      <c r="RMM78" s="69"/>
      <c r="RMN78" s="70"/>
      <c r="RMO78" s="71"/>
      <c r="RMP78" s="68"/>
      <c r="RMQ78" s="68"/>
      <c r="RMR78" s="68"/>
      <c r="RMS78" s="68"/>
      <c r="RMT78" s="68"/>
      <c r="RMU78" s="69"/>
      <c r="RMV78" s="70"/>
      <c r="RMW78" s="71"/>
      <c r="RMX78" s="68"/>
      <c r="RMY78" s="68"/>
      <c r="RMZ78" s="68"/>
      <c r="RNA78" s="68"/>
      <c r="RNB78" s="68"/>
      <c r="RNC78" s="69"/>
      <c r="RND78" s="70"/>
      <c r="RNE78" s="71"/>
      <c r="RNF78" s="68"/>
      <c r="RNG78" s="68"/>
      <c r="RNH78" s="68"/>
      <c r="RNI78" s="68"/>
      <c r="RNJ78" s="68"/>
      <c r="RNK78" s="69"/>
      <c r="RNL78" s="70"/>
      <c r="RNM78" s="71"/>
      <c r="RNN78" s="68"/>
      <c r="RNO78" s="68"/>
      <c r="RNP78" s="68"/>
      <c r="RNQ78" s="68"/>
      <c r="RNR78" s="68"/>
      <c r="RNS78" s="69"/>
      <c r="RNT78" s="70"/>
      <c r="RNU78" s="71"/>
      <c r="RNV78" s="68"/>
      <c r="RNW78" s="68"/>
      <c r="RNX78" s="68"/>
      <c r="RNY78" s="68"/>
      <c r="RNZ78" s="68"/>
      <c r="ROA78" s="69"/>
      <c r="ROB78" s="70"/>
      <c r="ROC78" s="71"/>
      <c r="ROD78" s="68"/>
      <c r="ROE78" s="68"/>
      <c r="ROF78" s="68"/>
      <c r="ROG78" s="68"/>
      <c r="ROH78" s="68"/>
      <c r="ROI78" s="69"/>
      <c r="ROJ78" s="70"/>
      <c r="ROK78" s="71"/>
      <c r="ROL78" s="68"/>
      <c r="ROM78" s="68"/>
      <c r="RON78" s="68"/>
      <c r="ROO78" s="68"/>
      <c r="ROP78" s="68"/>
      <c r="ROQ78" s="69"/>
      <c r="ROR78" s="70"/>
      <c r="ROS78" s="71"/>
      <c r="ROT78" s="68"/>
      <c r="ROU78" s="68"/>
      <c r="ROV78" s="68"/>
      <c r="ROW78" s="68"/>
      <c r="ROX78" s="68"/>
      <c r="ROY78" s="69"/>
      <c r="ROZ78" s="70"/>
      <c r="RPA78" s="71"/>
      <c r="RPB78" s="68"/>
      <c r="RPC78" s="68"/>
      <c r="RPD78" s="68"/>
      <c r="RPE78" s="68"/>
      <c r="RPF78" s="68"/>
      <c r="RPG78" s="69"/>
      <c r="RPH78" s="70"/>
      <c r="RPI78" s="71"/>
      <c r="RPJ78" s="68"/>
      <c r="RPK78" s="68"/>
      <c r="RPL78" s="68"/>
      <c r="RPM78" s="68"/>
      <c r="RPN78" s="68"/>
      <c r="RPO78" s="69"/>
      <c r="RPP78" s="70"/>
      <c r="RPQ78" s="71"/>
      <c r="RPR78" s="68"/>
      <c r="RPS78" s="68"/>
      <c r="RPT78" s="68"/>
      <c r="RPU78" s="68"/>
      <c r="RPV78" s="68"/>
      <c r="RPW78" s="69"/>
      <c r="RPX78" s="70"/>
      <c r="RPY78" s="71"/>
      <c r="RPZ78" s="68"/>
      <c r="RQA78" s="68"/>
      <c r="RQB78" s="68"/>
      <c r="RQC78" s="68"/>
      <c r="RQD78" s="68"/>
      <c r="RQE78" s="69"/>
      <c r="RQF78" s="70"/>
      <c r="RQG78" s="71"/>
      <c r="RQH78" s="68"/>
      <c r="RQI78" s="68"/>
      <c r="RQJ78" s="68"/>
      <c r="RQK78" s="68"/>
      <c r="RQL78" s="68"/>
      <c r="RQM78" s="69"/>
      <c r="RQN78" s="70"/>
      <c r="RQO78" s="71"/>
      <c r="RQP78" s="68"/>
      <c r="RQQ78" s="68"/>
      <c r="RQR78" s="68"/>
      <c r="RQS78" s="68"/>
      <c r="RQT78" s="68"/>
      <c r="RQU78" s="69"/>
      <c r="RQV78" s="70"/>
      <c r="RQW78" s="71"/>
      <c r="RQX78" s="68"/>
      <c r="RQY78" s="68"/>
      <c r="RQZ78" s="68"/>
      <c r="RRA78" s="68"/>
      <c r="RRB78" s="68"/>
      <c r="RRC78" s="69"/>
      <c r="RRD78" s="70"/>
      <c r="RRE78" s="71"/>
      <c r="RRF78" s="68"/>
      <c r="RRG78" s="68"/>
      <c r="RRH78" s="68"/>
      <c r="RRI78" s="68"/>
      <c r="RRJ78" s="68"/>
      <c r="RRK78" s="69"/>
      <c r="RRL78" s="70"/>
      <c r="RRM78" s="71"/>
      <c r="RRN78" s="68"/>
      <c r="RRO78" s="68"/>
      <c r="RRP78" s="68"/>
      <c r="RRQ78" s="68"/>
      <c r="RRR78" s="68"/>
      <c r="RRS78" s="69"/>
      <c r="RRT78" s="70"/>
      <c r="RRU78" s="71"/>
      <c r="RRV78" s="68"/>
      <c r="RRW78" s="68"/>
      <c r="RRX78" s="68"/>
      <c r="RRY78" s="68"/>
      <c r="RRZ78" s="68"/>
      <c r="RSA78" s="69"/>
      <c r="RSB78" s="70"/>
      <c r="RSC78" s="71"/>
      <c r="RSD78" s="68"/>
      <c r="RSE78" s="68"/>
      <c r="RSF78" s="68"/>
      <c r="RSG78" s="68"/>
      <c r="RSH78" s="68"/>
      <c r="RSI78" s="69"/>
      <c r="RSJ78" s="70"/>
      <c r="RSK78" s="71"/>
      <c r="RSL78" s="68"/>
      <c r="RSM78" s="68"/>
      <c r="RSN78" s="68"/>
      <c r="RSO78" s="68"/>
      <c r="RSP78" s="68"/>
      <c r="RSQ78" s="69"/>
      <c r="RSR78" s="70"/>
      <c r="RSS78" s="71"/>
      <c r="RST78" s="68"/>
      <c r="RSU78" s="68"/>
      <c r="RSV78" s="68"/>
      <c r="RSW78" s="68"/>
      <c r="RSX78" s="68"/>
      <c r="RSY78" s="69"/>
      <c r="RSZ78" s="70"/>
      <c r="RTA78" s="71"/>
      <c r="RTB78" s="68"/>
      <c r="RTC78" s="68"/>
      <c r="RTD78" s="68"/>
      <c r="RTE78" s="68"/>
      <c r="RTF78" s="68"/>
      <c r="RTG78" s="69"/>
      <c r="RTH78" s="70"/>
      <c r="RTI78" s="71"/>
      <c r="RTJ78" s="68"/>
      <c r="RTK78" s="68"/>
      <c r="RTL78" s="68"/>
      <c r="RTM78" s="68"/>
      <c r="RTN78" s="68"/>
      <c r="RTO78" s="69"/>
      <c r="RTP78" s="70"/>
      <c r="RTQ78" s="71"/>
      <c r="RTR78" s="68"/>
      <c r="RTS78" s="68"/>
      <c r="RTT78" s="68"/>
      <c r="RTU78" s="68"/>
      <c r="RTV78" s="68"/>
      <c r="RTW78" s="69"/>
      <c r="RTX78" s="70"/>
      <c r="RTY78" s="71"/>
      <c r="RTZ78" s="68"/>
      <c r="RUA78" s="68"/>
      <c r="RUB78" s="68"/>
      <c r="RUC78" s="68"/>
      <c r="RUD78" s="68"/>
      <c r="RUE78" s="69"/>
      <c r="RUF78" s="70"/>
      <c r="RUG78" s="71"/>
      <c r="RUH78" s="68"/>
      <c r="RUI78" s="68"/>
      <c r="RUJ78" s="68"/>
      <c r="RUK78" s="68"/>
      <c r="RUL78" s="68"/>
      <c r="RUM78" s="69"/>
      <c r="RUN78" s="70"/>
      <c r="RUO78" s="71"/>
      <c r="RUP78" s="68"/>
      <c r="RUQ78" s="68"/>
      <c r="RUR78" s="68"/>
      <c r="RUS78" s="68"/>
      <c r="RUT78" s="68"/>
      <c r="RUU78" s="69"/>
      <c r="RUV78" s="70"/>
      <c r="RUW78" s="71"/>
      <c r="RUX78" s="68"/>
      <c r="RUY78" s="68"/>
      <c r="RUZ78" s="68"/>
      <c r="RVA78" s="68"/>
      <c r="RVB78" s="68"/>
      <c r="RVC78" s="69"/>
      <c r="RVD78" s="70"/>
      <c r="RVE78" s="71"/>
      <c r="RVF78" s="68"/>
      <c r="RVG78" s="68"/>
      <c r="RVH78" s="68"/>
      <c r="RVI78" s="68"/>
      <c r="RVJ78" s="68"/>
      <c r="RVK78" s="69"/>
      <c r="RVL78" s="70"/>
      <c r="RVM78" s="71"/>
      <c r="RVN78" s="68"/>
      <c r="RVO78" s="68"/>
      <c r="RVP78" s="68"/>
      <c r="RVQ78" s="68"/>
      <c r="RVR78" s="68"/>
      <c r="RVS78" s="69"/>
      <c r="RVT78" s="70"/>
      <c r="RVU78" s="71"/>
      <c r="RVV78" s="68"/>
      <c r="RVW78" s="68"/>
      <c r="RVX78" s="68"/>
      <c r="RVY78" s="68"/>
      <c r="RVZ78" s="68"/>
      <c r="RWA78" s="69"/>
      <c r="RWB78" s="70"/>
      <c r="RWC78" s="71"/>
      <c r="RWD78" s="68"/>
      <c r="RWE78" s="68"/>
      <c r="RWF78" s="68"/>
      <c r="RWG78" s="68"/>
      <c r="RWH78" s="68"/>
      <c r="RWI78" s="69"/>
      <c r="RWJ78" s="70"/>
      <c r="RWK78" s="71"/>
      <c r="RWL78" s="68"/>
      <c r="RWM78" s="68"/>
      <c r="RWN78" s="68"/>
      <c r="RWO78" s="68"/>
      <c r="RWP78" s="68"/>
      <c r="RWQ78" s="69"/>
      <c r="RWR78" s="70"/>
      <c r="RWS78" s="71"/>
      <c r="RWT78" s="68"/>
      <c r="RWU78" s="68"/>
      <c r="RWV78" s="68"/>
      <c r="RWW78" s="68"/>
      <c r="RWX78" s="68"/>
      <c r="RWY78" s="69"/>
      <c r="RWZ78" s="70"/>
      <c r="RXA78" s="71"/>
      <c r="RXB78" s="68"/>
      <c r="RXC78" s="68"/>
      <c r="RXD78" s="68"/>
      <c r="RXE78" s="68"/>
      <c r="RXF78" s="68"/>
      <c r="RXG78" s="69"/>
      <c r="RXH78" s="70"/>
      <c r="RXI78" s="71"/>
      <c r="RXJ78" s="68"/>
      <c r="RXK78" s="68"/>
      <c r="RXL78" s="68"/>
      <c r="RXM78" s="68"/>
      <c r="RXN78" s="68"/>
      <c r="RXO78" s="69"/>
      <c r="RXP78" s="70"/>
      <c r="RXQ78" s="71"/>
      <c r="RXR78" s="68"/>
      <c r="RXS78" s="68"/>
      <c r="RXT78" s="68"/>
      <c r="RXU78" s="68"/>
      <c r="RXV78" s="68"/>
      <c r="RXW78" s="69"/>
      <c r="RXX78" s="70"/>
      <c r="RXY78" s="71"/>
      <c r="RXZ78" s="68"/>
      <c r="RYA78" s="68"/>
      <c r="RYB78" s="68"/>
      <c r="RYC78" s="68"/>
      <c r="RYD78" s="68"/>
      <c r="RYE78" s="69"/>
      <c r="RYF78" s="70"/>
      <c r="RYG78" s="71"/>
      <c r="RYH78" s="68"/>
      <c r="RYI78" s="68"/>
      <c r="RYJ78" s="68"/>
      <c r="RYK78" s="68"/>
      <c r="RYL78" s="68"/>
      <c r="RYM78" s="69"/>
      <c r="RYN78" s="70"/>
      <c r="RYO78" s="71"/>
      <c r="RYP78" s="68"/>
      <c r="RYQ78" s="68"/>
      <c r="RYR78" s="68"/>
      <c r="RYS78" s="68"/>
      <c r="RYT78" s="68"/>
      <c r="RYU78" s="69"/>
      <c r="RYV78" s="70"/>
      <c r="RYW78" s="71"/>
      <c r="RYX78" s="68"/>
      <c r="RYY78" s="68"/>
      <c r="RYZ78" s="68"/>
      <c r="RZA78" s="68"/>
      <c r="RZB78" s="68"/>
      <c r="RZC78" s="69"/>
      <c r="RZD78" s="70"/>
      <c r="RZE78" s="71"/>
      <c r="RZF78" s="68"/>
      <c r="RZG78" s="68"/>
      <c r="RZH78" s="68"/>
      <c r="RZI78" s="68"/>
      <c r="RZJ78" s="68"/>
      <c r="RZK78" s="69"/>
      <c r="RZL78" s="70"/>
      <c r="RZM78" s="71"/>
      <c r="RZN78" s="68"/>
      <c r="RZO78" s="68"/>
      <c r="RZP78" s="68"/>
      <c r="RZQ78" s="68"/>
      <c r="RZR78" s="68"/>
      <c r="RZS78" s="69"/>
      <c r="RZT78" s="70"/>
      <c r="RZU78" s="71"/>
      <c r="RZV78" s="68"/>
      <c r="RZW78" s="68"/>
      <c r="RZX78" s="68"/>
      <c r="RZY78" s="68"/>
      <c r="RZZ78" s="68"/>
      <c r="SAA78" s="69"/>
      <c r="SAB78" s="70"/>
      <c r="SAC78" s="71"/>
      <c r="SAD78" s="68"/>
      <c r="SAE78" s="68"/>
      <c r="SAF78" s="68"/>
      <c r="SAG78" s="68"/>
      <c r="SAH78" s="68"/>
      <c r="SAI78" s="69"/>
      <c r="SAJ78" s="70"/>
      <c r="SAK78" s="71"/>
      <c r="SAL78" s="68"/>
      <c r="SAM78" s="68"/>
      <c r="SAN78" s="68"/>
      <c r="SAO78" s="68"/>
      <c r="SAP78" s="68"/>
      <c r="SAQ78" s="69"/>
      <c r="SAR78" s="70"/>
      <c r="SAS78" s="71"/>
      <c r="SAT78" s="68"/>
      <c r="SAU78" s="68"/>
      <c r="SAV78" s="68"/>
      <c r="SAW78" s="68"/>
      <c r="SAX78" s="68"/>
      <c r="SAY78" s="69"/>
      <c r="SAZ78" s="70"/>
      <c r="SBA78" s="71"/>
      <c r="SBB78" s="68"/>
      <c r="SBC78" s="68"/>
      <c r="SBD78" s="68"/>
      <c r="SBE78" s="68"/>
      <c r="SBF78" s="68"/>
      <c r="SBG78" s="69"/>
      <c r="SBH78" s="70"/>
      <c r="SBI78" s="71"/>
      <c r="SBJ78" s="68"/>
      <c r="SBK78" s="68"/>
      <c r="SBL78" s="68"/>
      <c r="SBM78" s="68"/>
      <c r="SBN78" s="68"/>
      <c r="SBO78" s="69"/>
      <c r="SBP78" s="70"/>
      <c r="SBQ78" s="71"/>
      <c r="SBR78" s="68"/>
      <c r="SBS78" s="68"/>
      <c r="SBT78" s="68"/>
      <c r="SBU78" s="68"/>
      <c r="SBV78" s="68"/>
      <c r="SBW78" s="69"/>
      <c r="SBX78" s="70"/>
      <c r="SBY78" s="71"/>
      <c r="SBZ78" s="68"/>
      <c r="SCA78" s="68"/>
      <c r="SCB78" s="68"/>
      <c r="SCC78" s="68"/>
      <c r="SCD78" s="68"/>
      <c r="SCE78" s="69"/>
      <c r="SCF78" s="70"/>
      <c r="SCG78" s="71"/>
      <c r="SCH78" s="68"/>
      <c r="SCI78" s="68"/>
      <c r="SCJ78" s="68"/>
      <c r="SCK78" s="68"/>
      <c r="SCL78" s="68"/>
      <c r="SCM78" s="69"/>
      <c r="SCN78" s="70"/>
      <c r="SCO78" s="71"/>
      <c r="SCP78" s="68"/>
      <c r="SCQ78" s="68"/>
      <c r="SCR78" s="68"/>
      <c r="SCS78" s="68"/>
      <c r="SCT78" s="68"/>
      <c r="SCU78" s="69"/>
      <c r="SCV78" s="70"/>
      <c r="SCW78" s="71"/>
      <c r="SCX78" s="68"/>
      <c r="SCY78" s="68"/>
      <c r="SCZ78" s="68"/>
      <c r="SDA78" s="68"/>
      <c r="SDB78" s="68"/>
      <c r="SDC78" s="69"/>
      <c r="SDD78" s="70"/>
      <c r="SDE78" s="71"/>
      <c r="SDF78" s="68"/>
      <c r="SDG78" s="68"/>
      <c r="SDH78" s="68"/>
      <c r="SDI78" s="68"/>
      <c r="SDJ78" s="68"/>
      <c r="SDK78" s="69"/>
      <c r="SDL78" s="70"/>
      <c r="SDM78" s="71"/>
      <c r="SDN78" s="68"/>
      <c r="SDO78" s="68"/>
      <c r="SDP78" s="68"/>
      <c r="SDQ78" s="68"/>
      <c r="SDR78" s="68"/>
      <c r="SDS78" s="69"/>
      <c r="SDT78" s="70"/>
      <c r="SDU78" s="71"/>
      <c r="SDV78" s="68"/>
      <c r="SDW78" s="68"/>
      <c r="SDX78" s="68"/>
      <c r="SDY78" s="68"/>
      <c r="SDZ78" s="68"/>
      <c r="SEA78" s="69"/>
      <c r="SEB78" s="70"/>
      <c r="SEC78" s="71"/>
      <c r="SED78" s="68"/>
      <c r="SEE78" s="68"/>
      <c r="SEF78" s="68"/>
      <c r="SEG78" s="68"/>
      <c r="SEH78" s="68"/>
      <c r="SEI78" s="69"/>
      <c r="SEJ78" s="70"/>
      <c r="SEK78" s="71"/>
      <c r="SEL78" s="68"/>
      <c r="SEM78" s="68"/>
      <c r="SEN78" s="68"/>
      <c r="SEO78" s="68"/>
      <c r="SEP78" s="68"/>
      <c r="SEQ78" s="69"/>
      <c r="SER78" s="70"/>
      <c r="SES78" s="71"/>
      <c r="SET78" s="68"/>
      <c r="SEU78" s="68"/>
      <c r="SEV78" s="68"/>
      <c r="SEW78" s="68"/>
      <c r="SEX78" s="68"/>
      <c r="SEY78" s="69"/>
      <c r="SEZ78" s="70"/>
      <c r="SFA78" s="71"/>
      <c r="SFB78" s="68"/>
      <c r="SFC78" s="68"/>
      <c r="SFD78" s="68"/>
      <c r="SFE78" s="68"/>
      <c r="SFF78" s="68"/>
      <c r="SFG78" s="69"/>
      <c r="SFH78" s="70"/>
      <c r="SFI78" s="71"/>
      <c r="SFJ78" s="68"/>
      <c r="SFK78" s="68"/>
      <c r="SFL78" s="68"/>
      <c r="SFM78" s="68"/>
      <c r="SFN78" s="68"/>
      <c r="SFO78" s="69"/>
      <c r="SFP78" s="70"/>
      <c r="SFQ78" s="71"/>
      <c r="SFR78" s="68"/>
      <c r="SFS78" s="68"/>
      <c r="SFT78" s="68"/>
      <c r="SFU78" s="68"/>
      <c r="SFV78" s="68"/>
      <c r="SFW78" s="69"/>
      <c r="SFX78" s="70"/>
      <c r="SFY78" s="71"/>
      <c r="SFZ78" s="68"/>
      <c r="SGA78" s="68"/>
      <c r="SGB78" s="68"/>
      <c r="SGC78" s="68"/>
      <c r="SGD78" s="68"/>
      <c r="SGE78" s="69"/>
      <c r="SGF78" s="70"/>
      <c r="SGG78" s="71"/>
      <c r="SGH78" s="68"/>
      <c r="SGI78" s="68"/>
      <c r="SGJ78" s="68"/>
      <c r="SGK78" s="68"/>
      <c r="SGL78" s="68"/>
      <c r="SGM78" s="69"/>
      <c r="SGN78" s="70"/>
      <c r="SGO78" s="71"/>
      <c r="SGP78" s="68"/>
      <c r="SGQ78" s="68"/>
      <c r="SGR78" s="68"/>
      <c r="SGS78" s="68"/>
      <c r="SGT78" s="68"/>
      <c r="SGU78" s="69"/>
      <c r="SGV78" s="70"/>
      <c r="SGW78" s="71"/>
      <c r="SGX78" s="68"/>
      <c r="SGY78" s="68"/>
      <c r="SGZ78" s="68"/>
      <c r="SHA78" s="68"/>
      <c r="SHB78" s="68"/>
      <c r="SHC78" s="69"/>
      <c r="SHD78" s="70"/>
      <c r="SHE78" s="71"/>
      <c r="SHF78" s="68"/>
      <c r="SHG78" s="68"/>
      <c r="SHH78" s="68"/>
      <c r="SHI78" s="68"/>
      <c r="SHJ78" s="68"/>
      <c r="SHK78" s="69"/>
      <c r="SHL78" s="70"/>
      <c r="SHM78" s="71"/>
      <c r="SHN78" s="68"/>
      <c r="SHO78" s="68"/>
      <c r="SHP78" s="68"/>
      <c r="SHQ78" s="68"/>
      <c r="SHR78" s="68"/>
      <c r="SHS78" s="69"/>
      <c r="SHT78" s="70"/>
      <c r="SHU78" s="71"/>
      <c r="SHV78" s="68"/>
      <c r="SHW78" s="68"/>
      <c r="SHX78" s="68"/>
      <c r="SHY78" s="68"/>
      <c r="SHZ78" s="68"/>
      <c r="SIA78" s="69"/>
      <c r="SIB78" s="70"/>
      <c r="SIC78" s="71"/>
      <c r="SID78" s="68"/>
      <c r="SIE78" s="68"/>
      <c r="SIF78" s="68"/>
      <c r="SIG78" s="68"/>
      <c r="SIH78" s="68"/>
      <c r="SII78" s="69"/>
      <c r="SIJ78" s="70"/>
      <c r="SIK78" s="71"/>
      <c r="SIL78" s="68"/>
      <c r="SIM78" s="68"/>
      <c r="SIN78" s="68"/>
      <c r="SIO78" s="68"/>
      <c r="SIP78" s="68"/>
      <c r="SIQ78" s="69"/>
      <c r="SIR78" s="70"/>
      <c r="SIS78" s="71"/>
      <c r="SIT78" s="68"/>
      <c r="SIU78" s="68"/>
      <c r="SIV78" s="68"/>
      <c r="SIW78" s="68"/>
      <c r="SIX78" s="68"/>
      <c r="SIY78" s="69"/>
      <c r="SIZ78" s="70"/>
      <c r="SJA78" s="71"/>
      <c r="SJB78" s="68"/>
      <c r="SJC78" s="68"/>
      <c r="SJD78" s="68"/>
      <c r="SJE78" s="68"/>
      <c r="SJF78" s="68"/>
      <c r="SJG78" s="69"/>
      <c r="SJH78" s="70"/>
      <c r="SJI78" s="71"/>
      <c r="SJJ78" s="68"/>
      <c r="SJK78" s="68"/>
      <c r="SJL78" s="68"/>
      <c r="SJM78" s="68"/>
      <c r="SJN78" s="68"/>
      <c r="SJO78" s="69"/>
      <c r="SJP78" s="70"/>
      <c r="SJQ78" s="71"/>
      <c r="SJR78" s="68"/>
      <c r="SJS78" s="68"/>
      <c r="SJT78" s="68"/>
      <c r="SJU78" s="68"/>
      <c r="SJV78" s="68"/>
      <c r="SJW78" s="69"/>
      <c r="SJX78" s="70"/>
      <c r="SJY78" s="71"/>
      <c r="SJZ78" s="68"/>
      <c r="SKA78" s="68"/>
      <c r="SKB78" s="68"/>
      <c r="SKC78" s="68"/>
      <c r="SKD78" s="68"/>
      <c r="SKE78" s="69"/>
      <c r="SKF78" s="70"/>
      <c r="SKG78" s="71"/>
      <c r="SKH78" s="68"/>
      <c r="SKI78" s="68"/>
      <c r="SKJ78" s="68"/>
      <c r="SKK78" s="68"/>
      <c r="SKL78" s="68"/>
      <c r="SKM78" s="69"/>
      <c r="SKN78" s="70"/>
      <c r="SKO78" s="71"/>
      <c r="SKP78" s="68"/>
      <c r="SKQ78" s="68"/>
      <c r="SKR78" s="68"/>
      <c r="SKS78" s="68"/>
      <c r="SKT78" s="68"/>
      <c r="SKU78" s="69"/>
      <c r="SKV78" s="70"/>
      <c r="SKW78" s="71"/>
      <c r="SKX78" s="68"/>
      <c r="SKY78" s="68"/>
      <c r="SKZ78" s="68"/>
      <c r="SLA78" s="68"/>
      <c r="SLB78" s="68"/>
      <c r="SLC78" s="69"/>
      <c r="SLD78" s="70"/>
      <c r="SLE78" s="71"/>
      <c r="SLF78" s="68"/>
      <c r="SLG78" s="68"/>
      <c r="SLH78" s="68"/>
      <c r="SLI78" s="68"/>
      <c r="SLJ78" s="68"/>
      <c r="SLK78" s="69"/>
      <c r="SLL78" s="70"/>
      <c r="SLM78" s="71"/>
      <c r="SLN78" s="68"/>
      <c r="SLO78" s="68"/>
      <c r="SLP78" s="68"/>
      <c r="SLQ78" s="68"/>
      <c r="SLR78" s="68"/>
      <c r="SLS78" s="69"/>
      <c r="SLT78" s="70"/>
      <c r="SLU78" s="71"/>
      <c r="SLV78" s="68"/>
      <c r="SLW78" s="68"/>
      <c r="SLX78" s="68"/>
      <c r="SLY78" s="68"/>
      <c r="SLZ78" s="68"/>
      <c r="SMA78" s="69"/>
      <c r="SMB78" s="70"/>
      <c r="SMC78" s="71"/>
      <c r="SMD78" s="68"/>
      <c r="SME78" s="68"/>
      <c r="SMF78" s="68"/>
      <c r="SMG78" s="68"/>
      <c r="SMH78" s="68"/>
      <c r="SMI78" s="69"/>
      <c r="SMJ78" s="70"/>
      <c r="SMK78" s="71"/>
      <c r="SML78" s="68"/>
      <c r="SMM78" s="68"/>
      <c r="SMN78" s="68"/>
      <c r="SMO78" s="68"/>
      <c r="SMP78" s="68"/>
      <c r="SMQ78" s="69"/>
      <c r="SMR78" s="70"/>
      <c r="SMS78" s="71"/>
      <c r="SMT78" s="68"/>
      <c r="SMU78" s="68"/>
      <c r="SMV78" s="68"/>
      <c r="SMW78" s="68"/>
      <c r="SMX78" s="68"/>
      <c r="SMY78" s="69"/>
      <c r="SMZ78" s="70"/>
      <c r="SNA78" s="71"/>
      <c r="SNB78" s="68"/>
      <c r="SNC78" s="68"/>
      <c r="SND78" s="68"/>
      <c r="SNE78" s="68"/>
      <c r="SNF78" s="68"/>
      <c r="SNG78" s="69"/>
      <c r="SNH78" s="70"/>
      <c r="SNI78" s="71"/>
      <c r="SNJ78" s="68"/>
      <c r="SNK78" s="68"/>
      <c r="SNL78" s="68"/>
      <c r="SNM78" s="68"/>
      <c r="SNN78" s="68"/>
      <c r="SNO78" s="69"/>
      <c r="SNP78" s="70"/>
      <c r="SNQ78" s="71"/>
      <c r="SNR78" s="68"/>
      <c r="SNS78" s="68"/>
      <c r="SNT78" s="68"/>
      <c r="SNU78" s="68"/>
      <c r="SNV78" s="68"/>
      <c r="SNW78" s="69"/>
      <c r="SNX78" s="70"/>
      <c r="SNY78" s="71"/>
      <c r="SNZ78" s="68"/>
      <c r="SOA78" s="68"/>
      <c r="SOB78" s="68"/>
      <c r="SOC78" s="68"/>
      <c r="SOD78" s="68"/>
      <c r="SOE78" s="69"/>
      <c r="SOF78" s="70"/>
      <c r="SOG78" s="71"/>
      <c r="SOH78" s="68"/>
      <c r="SOI78" s="68"/>
      <c r="SOJ78" s="68"/>
      <c r="SOK78" s="68"/>
      <c r="SOL78" s="68"/>
      <c r="SOM78" s="69"/>
      <c r="SON78" s="70"/>
      <c r="SOO78" s="71"/>
      <c r="SOP78" s="68"/>
      <c r="SOQ78" s="68"/>
      <c r="SOR78" s="68"/>
      <c r="SOS78" s="68"/>
      <c r="SOT78" s="68"/>
      <c r="SOU78" s="69"/>
      <c r="SOV78" s="70"/>
      <c r="SOW78" s="71"/>
      <c r="SOX78" s="68"/>
      <c r="SOY78" s="68"/>
      <c r="SOZ78" s="68"/>
      <c r="SPA78" s="68"/>
      <c r="SPB78" s="68"/>
      <c r="SPC78" s="69"/>
      <c r="SPD78" s="70"/>
      <c r="SPE78" s="71"/>
      <c r="SPF78" s="68"/>
      <c r="SPG78" s="68"/>
      <c r="SPH78" s="68"/>
      <c r="SPI78" s="68"/>
      <c r="SPJ78" s="68"/>
      <c r="SPK78" s="69"/>
      <c r="SPL78" s="70"/>
      <c r="SPM78" s="71"/>
      <c r="SPN78" s="68"/>
      <c r="SPO78" s="68"/>
      <c r="SPP78" s="68"/>
      <c r="SPQ78" s="68"/>
      <c r="SPR78" s="68"/>
      <c r="SPS78" s="69"/>
      <c r="SPT78" s="70"/>
      <c r="SPU78" s="71"/>
      <c r="SPV78" s="68"/>
      <c r="SPW78" s="68"/>
      <c r="SPX78" s="68"/>
      <c r="SPY78" s="68"/>
      <c r="SPZ78" s="68"/>
      <c r="SQA78" s="69"/>
      <c r="SQB78" s="70"/>
      <c r="SQC78" s="71"/>
      <c r="SQD78" s="68"/>
      <c r="SQE78" s="68"/>
      <c r="SQF78" s="68"/>
      <c r="SQG78" s="68"/>
      <c r="SQH78" s="68"/>
      <c r="SQI78" s="69"/>
      <c r="SQJ78" s="70"/>
      <c r="SQK78" s="71"/>
      <c r="SQL78" s="68"/>
      <c r="SQM78" s="68"/>
      <c r="SQN78" s="68"/>
      <c r="SQO78" s="68"/>
      <c r="SQP78" s="68"/>
      <c r="SQQ78" s="69"/>
      <c r="SQR78" s="70"/>
      <c r="SQS78" s="71"/>
      <c r="SQT78" s="68"/>
      <c r="SQU78" s="68"/>
      <c r="SQV78" s="68"/>
      <c r="SQW78" s="68"/>
      <c r="SQX78" s="68"/>
      <c r="SQY78" s="69"/>
      <c r="SQZ78" s="70"/>
      <c r="SRA78" s="71"/>
      <c r="SRB78" s="68"/>
      <c r="SRC78" s="68"/>
      <c r="SRD78" s="68"/>
      <c r="SRE78" s="68"/>
      <c r="SRF78" s="68"/>
      <c r="SRG78" s="69"/>
      <c r="SRH78" s="70"/>
      <c r="SRI78" s="71"/>
      <c r="SRJ78" s="68"/>
      <c r="SRK78" s="68"/>
      <c r="SRL78" s="68"/>
      <c r="SRM78" s="68"/>
      <c r="SRN78" s="68"/>
      <c r="SRO78" s="69"/>
      <c r="SRP78" s="70"/>
      <c r="SRQ78" s="71"/>
      <c r="SRR78" s="68"/>
      <c r="SRS78" s="68"/>
      <c r="SRT78" s="68"/>
      <c r="SRU78" s="68"/>
      <c r="SRV78" s="68"/>
      <c r="SRW78" s="69"/>
      <c r="SRX78" s="70"/>
      <c r="SRY78" s="71"/>
      <c r="SRZ78" s="68"/>
      <c r="SSA78" s="68"/>
      <c r="SSB78" s="68"/>
      <c r="SSC78" s="68"/>
      <c r="SSD78" s="68"/>
      <c r="SSE78" s="69"/>
      <c r="SSF78" s="70"/>
      <c r="SSG78" s="71"/>
      <c r="SSH78" s="68"/>
      <c r="SSI78" s="68"/>
      <c r="SSJ78" s="68"/>
      <c r="SSK78" s="68"/>
      <c r="SSL78" s="68"/>
      <c r="SSM78" s="69"/>
      <c r="SSN78" s="70"/>
      <c r="SSO78" s="71"/>
      <c r="SSP78" s="68"/>
      <c r="SSQ78" s="68"/>
      <c r="SSR78" s="68"/>
      <c r="SSS78" s="68"/>
      <c r="SST78" s="68"/>
      <c r="SSU78" s="69"/>
      <c r="SSV78" s="70"/>
      <c r="SSW78" s="71"/>
      <c r="SSX78" s="68"/>
      <c r="SSY78" s="68"/>
      <c r="SSZ78" s="68"/>
      <c r="STA78" s="68"/>
      <c r="STB78" s="68"/>
      <c r="STC78" s="69"/>
      <c r="STD78" s="70"/>
      <c r="STE78" s="71"/>
      <c r="STF78" s="68"/>
      <c r="STG78" s="68"/>
      <c r="STH78" s="68"/>
      <c r="STI78" s="68"/>
      <c r="STJ78" s="68"/>
      <c r="STK78" s="69"/>
      <c r="STL78" s="70"/>
      <c r="STM78" s="71"/>
      <c r="STN78" s="68"/>
      <c r="STO78" s="68"/>
      <c r="STP78" s="68"/>
      <c r="STQ78" s="68"/>
      <c r="STR78" s="68"/>
      <c r="STS78" s="69"/>
      <c r="STT78" s="70"/>
      <c r="STU78" s="71"/>
      <c r="STV78" s="68"/>
      <c r="STW78" s="68"/>
      <c r="STX78" s="68"/>
      <c r="STY78" s="68"/>
      <c r="STZ78" s="68"/>
      <c r="SUA78" s="69"/>
      <c r="SUB78" s="70"/>
      <c r="SUC78" s="71"/>
      <c r="SUD78" s="68"/>
      <c r="SUE78" s="68"/>
      <c r="SUF78" s="68"/>
      <c r="SUG78" s="68"/>
      <c r="SUH78" s="68"/>
      <c r="SUI78" s="69"/>
      <c r="SUJ78" s="70"/>
      <c r="SUK78" s="71"/>
      <c r="SUL78" s="68"/>
      <c r="SUM78" s="68"/>
      <c r="SUN78" s="68"/>
      <c r="SUO78" s="68"/>
      <c r="SUP78" s="68"/>
      <c r="SUQ78" s="69"/>
      <c r="SUR78" s="70"/>
      <c r="SUS78" s="71"/>
      <c r="SUT78" s="68"/>
      <c r="SUU78" s="68"/>
      <c r="SUV78" s="68"/>
      <c r="SUW78" s="68"/>
      <c r="SUX78" s="68"/>
      <c r="SUY78" s="69"/>
      <c r="SUZ78" s="70"/>
      <c r="SVA78" s="71"/>
      <c r="SVB78" s="68"/>
      <c r="SVC78" s="68"/>
      <c r="SVD78" s="68"/>
      <c r="SVE78" s="68"/>
      <c r="SVF78" s="68"/>
      <c r="SVG78" s="69"/>
      <c r="SVH78" s="70"/>
      <c r="SVI78" s="71"/>
      <c r="SVJ78" s="68"/>
      <c r="SVK78" s="68"/>
      <c r="SVL78" s="68"/>
      <c r="SVM78" s="68"/>
      <c r="SVN78" s="68"/>
      <c r="SVO78" s="69"/>
      <c r="SVP78" s="70"/>
      <c r="SVQ78" s="71"/>
      <c r="SVR78" s="68"/>
      <c r="SVS78" s="68"/>
      <c r="SVT78" s="68"/>
      <c r="SVU78" s="68"/>
      <c r="SVV78" s="68"/>
      <c r="SVW78" s="69"/>
      <c r="SVX78" s="70"/>
      <c r="SVY78" s="71"/>
      <c r="SVZ78" s="68"/>
      <c r="SWA78" s="68"/>
      <c r="SWB78" s="68"/>
      <c r="SWC78" s="68"/>
      <c r="SWD78" s="68"/>
      <c r="SWE78" s="69"/>
      <c r="SWF78" s="70"/>
      <c r="SWG78" s="71"/>
      <c r="SWH78" s="68"/>
      <c r="SWI78" s="68"/>
      <c r="SWJ78" s="68"/>
      <c r="SWK78" s="68"/>
      <c r="SWL78" s="68"/>
      <c r="SWM78" s="69"/>
      <c r="SWN78" s="70"/>
      <c r="SWO78" s="71"/>
      <c r="SWP78" s="68"/>
      <c r="SWQ78" s="68"/>
      <c r="SWR78" s="68"/>
      <c r="SWS78" s="68"/>
      <c r="SWT78" s="68"/>
      <c r="SWU78" s="69"/>
      <c r="SWV78" s="70"/>
      <c r="SWW78" s="71"/>
      <c r="SWX78" s="68"/>
      <c r="SWY78" s="68"/>
      <c r="SWZ78" s="68"/>
      <c r="SXA78" s="68"/>
      <c r="SXB78" s="68"/>
      <c r="SXC78" s="69"/>
      <c r="SXD78" s="70"/>
      <c r="SXE78" s="71"/>
      <c r="SXF78" s="68"/>
      <c r="SXG78" s="68"/>
      <c r="SXH78" s="68"/>
      <c r="SXI78" s="68"/>
      <c r="SXJ78" s="68"/>
      <c r="SXK78" s="69"/>
      <c r="SXL78" s="70"/>
      <c r="SXM78" s="71"/>
      <c r="SXN78" s="68"/>
      <c r="SXO78" s="68"/>
      <c r="SXP78" s="68"/>
      <c r="SXQ78" s="68"/>
      <c r="SXR78" s="68"/>
      <c r="SXS78" s="69"/>
      <c r="SXT78" s="70"/>
      <c r="SXU78" s="71"/>
      <c r="SXV78" s="68"/>
      <c r="SXW78" s="68"/>
      <c r="SXX78" s="68"/>
      <c r="SXY78" s="68"/>
      <c r="SXZ78" s="68"/>
      <c r="SYA78" s="69"/>
      <c r="SYB78" s="70"/>
      <c r="SYC78" s="71"/>
      <c r="SYD78" s="68"/>
      <c r="SYE78" s="68"/>
      <c r="SYF78" s="68"/>
      <c r="SYG78" s="68"/>
      <c r="SYH78" s="68"/>
      <c r="SYI78" s="69"/>
      <c r="SYJ78" s="70"/>
      <c r="SYK78" s="71"/>
      <c r="SYL78" s="68"/>
      <c r="SYM78" s="68"/>
      <c r="SYN78" s="68"/>
      <c r="SYO78" s="68"/>
      <c r="SYP78" s="68"/>
      <c r="SYQ78" s="69"/>
      <c r="SYR78" s="70"/>
      <c r="SYS78" s="71"/>
      <c r="SYT78" s="68"/>
      <c r="SYU78" s="68"/>
      <c r="SYV78" s="68"/>
      <c r="SYW78" s="68"/>
      <c r="SYX78" s="68"/>
      <c r="SYY78" s="69"/>
      <c r="SYZ78" s="70"/>
      <c r="SZA78" s="71"/>
      <c r="SZB78" s="68"/>
      <c r="SZC78" s="68"/>
      <c r="SZD78" s="68"/>
      <c r="SZE78" s="68"/>
      <c r="SZF78" s="68"/>
      <c r="SZG78" s="69"/>
      <c r="SZH78" s="70"/>
      <c r="SZI78" s="71"/>
      <c r="SZJ78" s="68"/>
      <c r="SZK78" s="68"/>
      <c r="SZL78" s="68"/>
      <c r="SZM78" s="68"/>
      <c r="SZN78" s="68"/>
      <c r="SZO78" s="69"/>
      <c r="SZP78" s="70"/>
      <c r="SZQ78" s="71"/>
      <c r="SZR78" s="68"/>
      <c r="SZS78" s="68"/>
      <c r="SZT78" s="68"/>
      <c r="SZU78" s="68"/>
      <c r="SZV78" s="68"/>
      <c r="SZW78" s="69"/>
      <c r="SZX78" s="70"/>
      <c r="SZY78" s="71"/>
      <c r="SZZ78" s="68"/>
      <c r="TAA78" s="68"/>
      <c r="TAB78" s="68"/>
      <c r="TAC78" s="68"/>
      <c r="TAD78" s="68"/>
      <c r="TAE78" s="69"/>
      <c r="TAF78" s="70"/>
      <c r="TAG78" s="71"/>
      <c r="TAH78" s="68"/>
      <c r="TAI78" s="68"/>
      <c r="TAJ78" s="68"/>
      <c r="TAK78" s="68"/>
      <c r="TAL78" s="68"/>
      <c r="TAM78" s="69"/>
      <c r="TAN78" s="70"/>
      <c r="TAO78" s="71"/>
      <c r="TAP78" s="68"/>
      <c r="TAQ78" s="68"/>
      <c r="TAR78" s="68"/>
      <c r="TAS78" s="68"/>
      <c r="TAT78" s="68"/>
      <c r="TAU78" s="69"/>
      <c r="TAV78" s="70"/>
      <c r="TAW78" s="71"/>
      <c r="TAX78" s="68"/>
      <c r="TAY78" s="68"/>
      <c r="TAZ78" s="68"/>
      <c r="TBA78" s="68"/>
      <c r="TBB78" s="68"/>
      <c r="TBC78" s="69"/>
      <c r="TBD78" s="70"/>
      <c r="TBE78" s="71"/>
      <c r="TBF78" s="68"/>
      <c r="TBG78" s="68"/>
      <c r="TBH78" s="68"/>
      <c r="TBI78" s="68"/>
      <c r="TBJ78" s="68"/>
      <c r="TBK78" s="69"/>
      <c r="TBL78" s="70"/>
      <c r="TBM78" s="71"/>
      <c r="TBN78" s="68"/>
      <c r="TBO78" s="68"/>
      <c r="TBP78" s="68"/>
      <c r="TBQ78" s="68"/>
      <c r="TBR78" s="68"/>
      <c r="TBS78" s="69"/>
      <c r="TBT78" s="70"/>
      <c r="TBU78" s="71"/>
      <c r="TBV78" s="68"/>
      <c r="TBW78" s="68"/>
      <c r="TBX78" s="68"/>
      <c r="TBY78" s="68"/>
      <c r="TBZ78" s="68"/>
      <c r="TCA78" s="69"/>
      <c r="TCB78" s="70"/>
      <c r="TCC78" s="71"/>
      <c r="TCD78" s="68"/>
      <c r="TCE78" s="68"/>
      <c r="TCF78" s="68"/>
      <c r="TCG78" s="68"/>
      <c r="TCH78" s="68"/>
      <c r="TCI78" s="69"/>
      <c r="TCJ78" s="70"/>
      <c r="TCK78" s="71"/>
      <c r="TCL78" s="68"/>
      <c r="TCM78" s="68"/>
      <c r="TCN78" s="68"/>
      <c r="TCO78" s="68"/>
      <c r="TCP78" s="68"/>
      <c r="TCQ78" s="69"/>
      <c r="TCR78" s="70"/>
      <c r="TCS78" s="71"/>
      <c r="TCT78" s="68"/>
      <c r="TCU78" s="68"/>
      <c r="TCV78" s="68"/>
      <c r="TCW78" s="68"/>
      <c r="TCX78" s="68"/>
      <c r="TCY78" s="69"/>
      <c r="TCZ78" s="70"/>
      <c r="TDA78" s="71"/>
      <c r="TDB78" s="68"/>
      <c r="TDC78" s="68"/>
      <c r="TDD78" s="68"/>
      <c r="TDE78" s="68"/>
      <c r="TDF78" s="68"/>
      <c r="TDG78" s="69"/>
      <c r="TDH78" s="70"/>
      <c r="TDI78" s="71"/>
      <c r="TDJ78" s="68"/>
      <c r="TDK78" s="68"/>
      <c r="TDL78" s="68"/>
      <c r="TDM78" s="68"/>
      <c r="TDN78" s="68"/>
      <c r="TDO78" s="69"/>
      <c r="TDP78" s="70"/>
      <c r="TDQ78" s="71"/>
      <c r="TDR78" s="68"/>
      <c r="TDS78" s="68"/>
      <c r="TDT78" s="68"/>
      <c r="TDU78" s="68"/>
      <c r="TDV78" s="68"/>
      <c r="TDW78" s="69"/>
      <c r="TDX78" s="70"/>
      <c r="TDY78" s="71"/>
      <c r="TDZ78" s="68"/>
      <c r="TEA78" s="68"/>
      <c r="TEB78" s="68"/>
      <c r="TEC78" s="68"/>
      <c r="TED78" s="68"/>
      <c r="TEE78" s="69"/>
      <c r="TEF78" s="70"/>
      <c r="TEG78" s="71"/>
      <c r="TEH78" s="68"/>
      <c r="TEI78" s="68"/>
      <c r="TEJ78" s="68"/>
      <c r="TEK78" s="68"/>
      <c r="TEL78" s="68"/>
      <c r="TEM78" s="69"/>
      <c r="TEN78" s="70"/>
      <c r="TEO78" s="71"/>
      <c r="TEP78" s="68"/>
      <c r="TEQ78" s="68"/>
      <c r="TER78" s="68"/>
      <c r="TES78" s="68"/>
      <c r="TET78" s="68"/>
      <c r="TEU78" s="69"/>
      <c r="TEV78" s="70"/>
      <c r="TEW78" s="71"/>
      <c r="TEX78" s="68"/>
      <c r="TEY78" s="68"/>
      <c r="TEZ78" s="68"/>
      <c r="TFA78" s="68"/>
      <c r="TFB78" s="68"/>
      <c r="TFC78" s="69"/>
      <c r="TFD78" s="70"/>
      <c r="TFE78" s="71"/>
      <c r="TFF78" s="68"/>
      <c r="TFG78" s="68"/>
      <c r="TFH78" s="68"/>
      <c r="TFI78" s="68"/>
      <c r="TFJ78" s="68"/>
      <c r="TFK78" s="69"/>
      <c r="TFL78" s="70"/>
      <c r="TFM78" s="71"/>
      <c r="TFN78" s="68"/>
      <c r="TFO78" s="68"/>
      <c r="TFP78" s="68"/>
      <c r="TFQ78" s="68"/>
      <c r="TFR78" s="68"/>
      <c r="TFS78" s="69"/>
      <c r="TFT78" s="70"/>
      <c r="TFU78" s="71"/>
      <c r="TFV78" s="68"/>
      <c r="TFW78" s="68"/>
      <c r="TFX78" s="68"/>
      <c r="TFY78" s="68"/>
      <c r="TFZ78" s="68"/>
      <c r="TGA78" s="69"/>
      <c r="TGB78" s="70"/>
      <c r="TGC78" s="71"/>
      <c r="TGD78" s="68"/>
      <c r="TGE78" s="68"/>
      <c r="TGF78" s="68"/>
      <c r="TGG78" s="68"/>
      <c r="TGH78" s="68"/>
      <c r="TGI78" s="69"/>
      <c r="TGJ78" s="70"/>
      <c r="TGK78" s="71"/>
      <c r="TGL78" s="68"/>
      <c r="TGM78" s="68"/>
      <c r="TGN78" s="68"/>
      <c r="TGO78" s="68"/>
      <c r="TGP78" s="68"/>
      <c r="TGQ78" s="69"/>
      <c r="TGR78" s="70"/>
      <c r="TGS78" s="71"/>
      <c r="TGT78" s="68"/>
      <c r="TGU78" s="68"/>
      <c r="TGV78" s="68"/>
      <c r="TGW78" s="68"/>
      <c r="TGX78" s="68"/>
      <c r="TGY78" s="69"/>
      <c r="TGZ78" s="70"/>
      <c r="THA78" s="71"/>
      <c r="THB78" s="68"/>
      <c r="THC78" s="68"/>
      <c r="THD78" s="68"/>
      <c r="THE78" s="68"/>
      <c r="THF78" s="68"/>
      <c r="THG78" s="69"/>
      <c r="THH78" s="70"/>
      <c r="THI78" s="71"/>
      <c r="THJ78" s="68"/>
      <c r="THK78" s="68"/>
      <c r="THL78" s="68"/>
      <c r="THM78" s="68"/>
      <c r="THN78" s="68"/>
      <c r="THO78" s="69"/>
      <c r="THP78" s="70"/>
      <c r="THQ78" s="71"/>
      <c r="THR78" s="68"/>
      <c r="THS78" s="68"/>
      <c r="THT78" s="68"/>
      <c r="THU78" s="68"/>
      <c r="THV78" s="68"/>
      <c r="THW78" s="69"/>
      <c r="THX78" s="70"/>
      <c r="THY78" s="71"/>
      <c r="THZ78" s="68"/>
      <c r="TIA78" s="68"/>
      <c r="TIB78" s="68"/>
      <c r="TIC78" s="68"/>
      <c r="TID78" s="68"/>
      <c r="TIE78" s="69"/>
      <c r="TIF78" s="70"/>
      <c r="TIG78" s="71"/>
      <c r="TIH78" s="68"/>
      <c r="TII78" s="68"/>
      <c r="TIJ78" s="68"/>
      <c r="TIK78" s="68"/>
      <c r="TIL78" s="68"/>
      <c r="TIM78" s="69"/>
      <c r="TIN78" s="70"/>
      <c r="TIO78" s="71"/>
      <c r="TIP78" s="68"/>
      <c r="TIQ78" s="68"/>
      <c r="TIR78" s="68"/>
      <c r="TIS78" s="68"/>
      <c r="TIT78" s="68"/>
      <c r="TIU78" s="69"/>
      <c r="TIV78" s="70"/>
      <c r="TIW78" s="71"/>
      <c r="TIX78" s="68"/>
      <c r="TIY78" s="68"/>
      <c r="TIZ78" s="68"/>
      <c r="TJA78" s="68"/>
      <c r="TJB78" s="68"/>
      <c r="TJC78" s="69"/>
      <c r="TJD78" s="70"/>
      <c r="TJE78" s="71"/>
      <c r="TJF78" s="68"/>
      <c r="TJG78" s="68"/>
      <c r="TJH78" s="68"/>
      <c r="TJI78" s="68"/>
      <c r="TJJ78" s="68"/>
      <c r="TJK78" s="69"/>
      <c r="TJL78" s="70"/>
      <c r="TJM78" s="71"/>
      <c r="TJN78" s="68"/>
      <c r="TJO78" s="68"/>
      <c r="TJP78" s="68"/>
      <c r="TJQ78" s="68"/>
      <c r="TJR78" s="68"/>
      <c r="TJS78" s="69"/>
      <c r="TJT78" s="70"/>
      <c r="TJU78" s="71"/>
      <c r="TJV78" s="68"/>
      <c r="TJW78" s="68"/>
      <c r="TJX78" s="68"/>
      <c r="TJY78" s="68"/>
      <c r="TJZ78" s="68"/>
      <c r="TKA78" s="69"/>
      <c r="TKB78" s="70"/>
      <c r="TKC78" s="71"/>
      <c r="TKD78" s="68"/>
      <c r="TKE78" s="68"/>
      <c r="TKF78" s="68"/>
      <c r="TKG78" s="68"/>
      <c r="TKH78" s="68"/>
      <c r="TKI78" s="69"/>
      <c r="TKJ78" s="70"/>
      <c r="TKK78" s="71"/>
      <c r="TKL78" s="68"/>
      <c r="TKM78" s="68"/>
      <c r="TKN78" s="68"/>
      <c r="TKO78" s="68"/>
      <c r="TKP78" s="68"/>
      <c r="TKQ78" s="69"/>
      <c r="TKR78" s="70"/>
      <c r="TKS78" s="71"/>
      <c r="TKT78" s="68"/>
      <c r="TKU78" s="68"/>
      <c r="TKV78" s="68"/>
      <c r="TKW78" s="68"/>
      <c r="TKX78" s="68"/>
      <c r="TKY78" s="69"/>
      <c r="TKZ78" s="70"/>
      <c r="TLA78" s="71"/>
      <c r="TLB78" s="68"/>
      <c r="TLC78" s="68"/>
      <c r="TLD78" s="68"/>
      <c r="TLE78" s="68"/>
      <c r="TLF78" s="68"/>
      <c r="TLG78" s="69"/>
      <c r="TLH78" s="70"/>
      <c r="TLI78" s="71"/>
      <c r="TLJ78" s="68"/>
      <c r="TLK78" s="68"/>
      <c r="TLL78" s="68"/>
      <c r="TLM78" s="68"/>
      <c r="TLN78" s="68"/>
      <c r="TLO78" s="69"/>
      <c r="TLP78" s="70"/>
      <c r="TLQ78" s="71"/>
      <c r="TLR78" s="68"/>
      <c r="TLS78" s="68"/>
      <c r="TLT78" s="68"/>
      <c r="TLU78" s="68"/>
      <c r="TLV78" s="68"/>
      <c r="TLW78" s="69"/>
      <c r="TLX78" s="70"/>
      <c r="TLY78" s="71"/>
      <c r="TLZ78" s="68"/>
      <c r="TMA78" s="68"/>
      <c r="TMB78" s="68"/>
      <c r="TMC78" s="68"/>
      <c r="TMD78" s="68"/>
      <c r="TME78" s="69"/>
      <c r="TMF78" s="70"/>
      <c r="TMG78" s="71"/>
      <c r="TMH78" s="68"/>
      <c r="TMI78" s="68"/>
      <c r="TMJ78" s="68"/>
      <c r="TMK78" s="68"/>
      <c r="TML78" s="68"/>
      <c r="TMM78" s="69"/>
      <c r="TMN78" s="70"/>
      <c r="TMO78" s="71"/>
      <c r="TMP78" s="68"/>
      <c r="TMQ78" s="68"/>
      <c r="TMR78" s="68"/>
      <c r="TMS78" s="68"/>
      <c r="TMT78" s="68"/>
      <c r="TMU78" s="69"/>
      <c r="TMV78" s="70"/>
      <c r="TMW78" s="71"/>
      <c r="TMX78" s="68"/>
      <c r="TMY78" s="68"/>
      <c r="TMZ78" s="68"/>
      <c r="TNA78" s="68"/>
      <c r="TNB78" s="68"/>
      <c r="TNC78" s="69"/>
      <c r="TND78" s="70"/>
      <c r="TNE78" s="71"/>
      <c r="TNF78" s="68"/>
      <c r="TNG78" s="68"/>
      <c r="TNH78" s="68"/>
      <c r="TNI78" s="68"/>
      <c r="TNJ78" s="68"/>
      <c r="TNK78" s="69"/>
      <c r="TNL78" s="70"/>
      <c r="TNM78" s="71"/>
      <c r="TNN78" s="68"/>
      <c r="TNO78" s="68"/>
      <c r="TNP78" s="68"/>
      <c r="TNQ78" s="68"/>
      <c r="TNR78" s="68"/>
      <c r="TNS78" s="69"/>
      <c r="TNT78" s="70"/>
      <c r="TNU78" s="71"/>
      <c r="TNV78" s="68"/>
      <c r="TNW78" s="68"/>
      <c r="TNX78" s="68"/>
      <c r="TNY78" s="68"/>
      <c r="TNZ78" s="68"/>
      <c r="TOA78" s="69"/>
      <c r="TOB78" s="70"/>
      <c r="TOC78" s="71"/>
      <c r="TOD78" s="68"/>
      <c r="TOE78" s="68"/>
      <c r="TOF78" s="68"/>
      <c r="TOG78" s="68"/>
      <c r="TOH78" s="68"/>
      <c r="TOI78" s="69"/>
      <c r="TOJ78" s="70"/>
      <c r="TOK78" s="71"/>
      <c r="TOL78" s="68"/>
      <c r="TOM78" s="68"/>
      <c r="TON78" s="68"/>
      <c r="TOO78" s="68"/>
      <c r="TOP78" s="68"/>
      <c r="TOQ78" s="69"/>
      <c r="TOR78" s="70"/>
      <c r="TOS78" s="71"/>
      <c r="TOT78" s="68"/>
      <c r="TOU78" s="68"/>
      <c r="TOV78" s="68"/>
      <c r="TOW78" s="68"/>
      <c r="TOX78" s="68"/>
      <c r="TOY78" s="69"/>
      <c r="TOZ78" s="70"/>
      <c r="TPA78" s="71"/>
      <c r="TPB78" s="68"/>
      <c r="TPC78" s="68"/>
      <c r="TPD78" s="68"/>
      <c r="TPE78" s="68"/>
      <c r="TPF78" s="68"/>
      <c r="TPG78" s="69"/>
      <c r="TPH78" s="70"/>
      <c r="TPI78" s="71"/>
      <c r="TPJ78" s="68"/>
      <c r="TPK78" s="68"/>
      <c r="TPL78" s="68"/>
      <c r="TPM78" s="68"/>
      <c r="TPN78" s="68"/>
      <c r="TPO78" s="69"/>
      <c r="TPP78" s="70"/>
      <c r="TPQ78" s="71"/>
      <c r="TPR78" s="68"/>
      <c r="TPS78" s="68"/>
      <c r="TPT78" s="68"/>
      <c r="TPU78" s="68"/>
      <c r="TPV78" s="68"/>
      <c r="TPW78" s="69"/>
      <c r="TPX78" s="70"/>
      <c r="TPY78" s="71"/>
      <c r="TPZ78" s="68"/>
      <c r="TQA78" s="68"/>
      <c r="TQB78" s="68"/>
      <c r="TQC78" s="68"/>
      <c r="TQD78" s="68"/>
      <c r="TQE78" s="69"/>
      <c r="TQF78" s="70"/>
      <c r="TQG78" s="71"/>
      <c r="TQH78" s="68"/>
      <c r="TQI78" s="68"/>
      <c r="TQJ78" s="68"/>
      <c r="TQK78" s="68"/>
      <c r="TQL78" s="68"/>
      <c r="TQM78" s="69"/>
      <c r="TQN78" s="70"/>
      <c r="TQO78" s="71"/>
      <c r="TQP78" s="68"/>
      <c r="TQQ78" s="68"/>
      <c r="TQR78" s="68"/>
      <c r="TQS78" s="68"/>
      <c r="TQT78" s="68"/>
      <c r="TQU78" s="69"/>
      <c r="TQV78" s="70"/>
      <c r="TQW78" s="71"/>
      <c r="TQX78" s="68"/>
      <c r="TQY78" s="68"/>
      <c r="TQZ78" s="68"/>
      <c r="TRA78" s="68"/>
      <c r="TRB78" s="68"/>
      <c r="TRC78" s="69"/>
      <c r="TRD78" s="70"/>
      <c r="TRE78" s="71"/>
      <c r="TRF78" s="68"/>
      <c r="TRG78" s="68"/>
      <c r="TRH78" s="68"/>
      <c r="TRI78" s="68"/>
      <c r="TRJ78" s="68"/>
      <c r="TRK78" s="69"/>
      <c r="TRL78" s="70"/>
      <c r="TRM78" s="71"/>
      <c r="TRN78" s="68"/>
      <c r="TRO78" s="68"/>
      <c r="TRP78" s="68"/>
      <c r="TRQ78" s="68"/>
      <c r="TRR78" s="68"/>
      <c r="TRS78" s="69"/>
      <c r="TRT78" s="70"/>
      <c r="TRU78" s="71"/>
      <c r="TRV78" s="68"/>
      <c r="TRW78" s="68"/>
      <c r="TRX78" s="68"/>
      <c r="TRY78" s="68"/>
      <c r="TRZ78" s="68"/>
      <c r="TSA78" s="69"/>
      <c r="TSB78" s="70"/>
      <c r="TSC78" s="71"/>
      <c r="TSD78" s="68"/>
      <c r="TSE78" s="68"/>
      <c r="TSF78" s="68"/>
      <c r="TSG78" s="68"/>
      <c r="TSH78" s="68"/>
      <c r="TSI78" s="69"/>
      <c r="TSJ78" s="70"/>
      <c r="TSK78" s="71"/>
      <c r="TSL78" s="68"/>
      <c r="TSM78" s="68"/>
      <c r="TSN78" s="68"/>
      <c r="TSO78" s="68"/>
      <c r="TSP78" s="68"/>
      <c r="TSQ78" s="69"/>
      <c r="TSR78" s="70"/>
      <c r="TSS78" s="71"/>
      <c r="TST78" s="68"/>
      <c r="TSU78" s="68"/>
      <c r="TSV78" s="68"/>
      <c r="TSW78" s="68"/>
      <c r="TSX78" s="68"/>
      <c r="TSY78" s="69"/>
      <c r="TSZ78" s="70"/>
      <c r="TTA78" s="71"/>
      <c r="TTB78" s="68"/>
      <c r="TTC78" s="68"/>
      <c r="TTD78" s="68"/>
      <c r="TTE78" s="68"/>
      <c r="TTF78" s="68"/>
      <c r="TTG78" s="69"/>
      <c r="TTH78" s="70"/>
      <c r="TTI78" s="71"/>
      <c r="TTJ78" s="68"/>
      <c r="TTK78" s="68"/>
      <c r="TTL78" s="68"/>
      <c r="TTM78" s="68"/>
      <c r="TTN78" s="68"/>
      <c r="TTO78" s="69"/>
      <c r="TTP78" s="70"/>
      <c r="TTQ78" s="71"/>
      <c r="TTR78" s="68"/>
      <c r="TTS78" s="68"/>
      <c r="TTT78" s="68"/>
      <c r="TTU78" s="68"/>
      <c r="TTV78" s="68"/>
      <c r="TTW78" s="69"/>
      <c r="TTX78" s="70"/>
      <c r="TTY78" s="71"/>
      <c r="TTZ78" s="68"/>
      <c r="TUA78" s="68"/>
      <c r="TUB78" s="68"/>
      <c r="TUC78" s="68"/>
      <c r="TUD78" s="68"/>
      <c r="TUE78" s="69"/>
      <c r="TUF78" s="70"/>
      <c r="TUG78" s="71"/>
      <c r="TUH78" s="68"/>
      <c r="TUI78" s="68"/>
      <c r="TUJ78" s="68"/>
      <c r="TUK78" s="68"/>
      <c r="TUL78" s="68"/>
      <c r="TUM78" s="69"/>
      <c r="TUN78" s="70"/>
      <c r="TUO78" s="71"/>
      <c r="TUP78" s="68"/>
      <c r="TUQ78" s="68"/>
      <c r="TUR78" s="68"/>
      <c r="TUS78" s="68"/>
      <c r="TUT78" s="68"/>
      <c r="TUU78" s="69"/>
      <c r="TUV78" s="70"/>
      <c r="TUW78" s="71"/>
      <c r="TUX78" s="68"/>
      <c r="TUY78" s="68"/>
      <c r="TUZ78" s="68"/>
      <c r="TVA78" s="68"/>
      <c r="TVB78" s="68"/>
      <c r="TVC78" s="69"/>
      <c r="TVD78" s="70"/>
      <c r="TVE78" s="71"/>
      <c r="TVF78" s="68"/>
      <c r="TVG78" s="68"/>
      <c r="TVH78" s="68"/>
      <c r="TVI78" s="68"/>
      <c r="TVJ78" s="68"/>
      <c r="TVK78" s="69"/>
      <c r="TVL78" s="70"/>
      <c r="TVM78" s="71"/>
      <c r="TVN78" s="68"/>
      <c r="TVO78" s="68"/>
      <c r="TVP78" s="68"/>
      <c r="TVQ78" s="68"/>
      <c r="TVR78" s="68"/>
      <c r="TVS78" s="69"/>
      <c r="TVT78" s="70"/>
      <c r="TVU78" s="71"/>
      <c r="TVV78" s="68"/>
      <c r="TVW78" s="68"/>
      <c r="TVX78" s="68"/>
      <c r="TVY78" s="68"/>
      <c r="TVZ78" s="68"/>
      <c r="TWA78" s="69"/>
      <c r="TWB78" s="70"/>
      <c r="TWC78" s="71"/>
      <c r="TWD78" s="68"/>
      <c r="TWE78" s="68"/>
      <c r="TWF78" s="68"/>
      <c r="TWG78" s="68"/>
      <c r="TWH78" s="68"/>
      <c r="TWI78" s="69"/>
      <c r="TWJ78" s="70"/>
      <c r="TWK78" s="71"/>
      <c r="TWL78" s="68"/>
      <c r="TWM78" s="68"/>
      <c r="TWN78" s="68"/>
      <c r="TWO78" s="68"/>
      <c r="TWP78" s="68"/>
      <c r="TWQ78" s="69"/>
      <c r="TWR78" s="70"/>
      <c r="TWS78" s="71"/>
      <c r="TWT78" s="68"/>
      <c r="TWU78" s="68"/>
      <c r="TWV78" s="68"/>
      <c r="TWW78" s="68"/>
      <c r="TWX78" s="68"/>
      <c r="TWY78" s="69"/>
      <c r="TWZ78" s="70"/>
      <c r="TXA78" s="71"/>
      <c r="TXB78" s="68"/>
      <c r="TXC78" s="68"/>
      <c r="TXD78" s="68"/>
      <c r="TXE78" s="68"/>
      <c r="TXF78" s="68"/>
      <c r="TXG78" s="69"/>
      <c r="TXH78" s="70"/>
      <c r="TXI78" s="71"/>
      <c r="TXJ78" s="68"/>
      <c r="TXK78" s="68"/>
      <c r="TXL78" s="68"/>
      <c r="TXM78" s="68"/>
      <c r="TXN78" s="68"/>
      <c r="TXO78" s="69"/>
      <c r="TXP78" s="70"/>
      <c r="TXQ78" s="71"/>
      <c r="TXR78" s="68"/>
      <c r="TXS78" s="68"/>
      <c r="TXT78" s="68"/>
      <c r="TXU78" s="68"/>
      <c r="TXV78" s="68"/>
      <c r="TXW78" s="69"/>
      <c r="TXX78" s="70"/>
      <c r="TXY78" s="71"/>
      <c r="TXZ78" s="68"/>
      <c r="TYA78" s="68"/>
      <c r="TYB78" s="68"/>
      <c r="TYC78" s="68"/>
      <c r="TYD78" s="68"/>
      <c r="TYE78" s="69"/>
      <c r="TYF78" s="70"/>
      <c r="TYG78" s="71"/>
      <c r="TYH78" s="68"/>
      <c r="TYI78" s="68"/>
      <c r="TYJ78" s="68"/>
      <c r="TYK78" s="68"/>
      <c r="TYL78" s="68"/>
      <c r="TYM78" s="69"/>
      <c r="TYN78" s="70"/>
      <c r="TYO78" s="71"/>
      <c r="TYP78" s="68"/>
      <c r="TYQ78" s="68"/>
      <c r="TYR78" s="68"/>
      <c r="TYS78" s="68"/>
      <c r="TYT78" s="68"/>
      <c r="TYU78" s="69"/>
      <c r="TYV78" s="70"/>
      <c r="TYW78" s="71"/>
      <c r="TYX78" s="68"/>
      <c r="TYY78" s="68"/>
      <c r="TYZ78" s="68"/>
      <c r="TZA78" s="68"/>
      <c r="TZB78" s="68"/>
      <c r="TZC78" s="69"/>
      <c r="TZD78" s="70"/>
      <c r="TZE78" s="71"/>
      <c r="TZF78" s="68"/>
      <c r="TZG78" s="68"/>
      <c r="TZH78" s="68"/>
      <c r="TZI78" s="68"/>
      <c r="TZJ78" s="68"/>
      <c r="TZK78" s="69"/>
      <c r="TZL78" s="70"/>
      <c r="TZM78" s="71"/>
      <c r="TZN78" s="68"/>
      <c r="TZO78" s="68"/>
      <c r="TZP78" s="68"/>
      <c r="TZQ78" s="68"/>
      <c r="TZR78" s="68"/>
      <c r="TZS78" s="69"/>
      <c r="TZT78" s="70"/>
      <c r="TZU78" s="71"/>
      <c r="TZV78" s="68"/>
      <c r="TZW78" s="68"/>
      <c r="TZX78" s="68"/>
      <c r="TZY78" s="68"/>
      <c r="TZZ78" s="68"/>
      <c r="UAA78" s="69"/>
      <c r="UAB78" s="70"/>
      <c r="UAC78" s="71"/>
      <c r="UAD78" s="68"/>
      <c r="UAE78" s="68"/>
      <c r="UAF78" s="68"/>
      <c r="UAG78" s="68"/>
      <c r="UAH78" s="68"/>
      <c r="UAI78" s="69"/>
      <c r="UAJ78" s="70"/>
      <c r="UAK78" s="71"/>
      <c r="UAL78" s="68"/>
      <c r="UAM78" s="68"/>
      <c r="UAN78" s="68"/>
      <c r="UAO78" s="68"/>
      <c r="UAP78" s="68"/>
      <c r="UAQ78" s="69"/>
      <c r="UAR78" s="70"/>
      <c r="UAS78" s="71"/>
      <c r="UAT78" s="68"/>
      <c r="UAU78" s="68"/>
      <c r="UAV78" s="68"/>
      <c r="UAW78" s="68"/>
      <c r="UAX78" s="68"/>
      <c r="UAY78" s="69"/>
      <c r="UAZ78" s="70"/>
      <c r="UBA78" s="71"/>
      <c r="UBB78" s="68"/>
      <c r="UBC78" s="68"/>
      <c r="UBD78" s="68"/>
      <c r="UBE78" s="68"/>
      <c r="UBF78" s="68"/>
      <c r="UBG78" s="69"/>
      <c r="UBH78" s="70"/>
      <c r="UBI78" s="71"/>
      <c r="UBJ78" s="68"/>
      <c r="UBK78" s="68"/>
      <c r="UBL78" s="68"/>
      <c r="UBM78" s="68"/>
      <c r="UBN78" s="68"/>
      <c r="UBO78" s="69"/>
      <c r="UBP78" s="70"/>
      <c r="UBQ78" s="71"/>
      <c r="UBR78" s="68"/>
      <c r="UBS78" s="68"/>
      <c r="UBT78" s="68"/>
      <c r="UBU78" s="68"/>
      <c r="UBV78" s="68"/>
      <c r="UBW78" s="69"/>
      <c r="UBX78" s="70"/>
      <c r="UBY78" s="71"/>
      <c r="UBZ78" s="68"/>
      <c r="UCA78" s="68"/>
      <c r="UCB78" s="68"/>
      <c r="UCC78" s="68"/>
      <c r="UCD78" s="68"/>
      <c r="UCE78" s="69"/>
      <c r="UCF78" s="70"/>
      <c r="UCG78" s="71"/>
      <c r="UCH78" s="68"/>
      <c r="UCI78" s="68"/>
      <c r="UCJ78" s="68"/>
      <c r="UCK78" s="68"/>
      <c r="UCL78" s="68"/>
      <c r="UCM78" s="69"/>
      <c r="UCN78" s="70"/>
      <c r="UCO78" s="71"/>
      <c r="UCP78" s="68"/>
      <c r="UCQ78" s="68"/>
      <c r="UCR78" s="68"/>
      <c r="UCS78" s="68"/>
      <c r="UCT78" s="68"/>
      <c r="UCU78" s="69"/>
      <c r="UCV78" s="70"/>
      <c r="UCW78" s="71"/>
      <c r="UCX78" s="68"/>
      <c r="UCY78" s="68"/>
      <c r="UCZ78" s="68"/>
      <c r="UDA78" s="68"/>
      <c r="UDB78" s="68"/>
      <c r="UDC78" s="69"/>
      <c r="UDD78" s="70"/>
      <c r="UDE78" s="71"/>
      <c r="UDF78" s="68"/>
      <c r="UDG78" s="68"/>
      <c r="UDH78" s="68"/>
      <c r="UDI78" s="68"/>
      <c r="UDJ78" s="68"/>
      <c r="UDK78" s="69"/>
      <c r="UDL78" s="70"/>
      <c r="UDM78" s="71"/>
      <c r="UDN78" s="68"/>
      <c r="UDO78" s="68"/>
      <c r="UDP78" s="68"/>
      <c r="UDQ78" s="68"/>
      <c r="UDR78" s="68"/>
      <c r="UDS78" s="69"/>
      <c r="UDT78" s="70"/>
      <c r="UDU78" s="71"/>
      <c r="UDV78" s="68"/>
      <c r="UDW78" s="68"/>
      <c r="UDX78" s="68"/>
      <c r="UDY78" s="68"/>
      <c r="UDZ78" s="68"/>
      <c r="UEA78" s="69"/>
      <c r="UEB78" s="70"/>
      <c r="UEC78" s="71"/>
      <c r="UED78" s="68"/>
      <c r="UEE78" s="68"/>
      <c r="UEF78" s="68"/>
      <c r="UEG78" s="68"/>
      <c r="UEH78" s="68"/>
      <c r="UEI78" s="69"/>
      <c r="UEJ78" s="70"/>
      <c r="UEK78" s="71"/>
      <c r="UEL78" s="68"/>
      <c r="UEM78" s="68"/>
      <c r="UEN78" s="68"/>
      <c r="UEO78" s="68"/>
      <c r="UEP78" s="68"/>
      <c r="UEQ78" s="69"/>
      <c r="UER78" s="70"/>
      <c r="UES78" s="71"/>
      <c r="UET78" s="68"/>
      <c r="UEU78" s="68"/>
      <c r="UEV78" s="68"/>
      <c r="UEW78" s="68"/>
      <c r="UEX78" s="68"/>
      <c r="UEY78" s="69"/>
      <c r="UEZ78" s="70"/>
      <c r="UFA78" s="71"/>
      <c r="UFB78" s="68"/>
      <c r="UFC78" s="68"/>
      <c r="UFD78" s="68"/>
      <c r="UFE78" s="68"/>
      <c r="UFF78" s="68"/>
      <c r="UFG78" s="69"/>
      <c r="UFH78" s="70"/>
      <c r="UFI78" s="71"/>
      <c r="UFJ78" s="68"/>
      <c r="UFK78" s="68"/>
      <c r="UFL78" s="68"/>
      <c r="UFM78" s="68"/>
      <c r="UFN78" s="68"/>
      <c r="UFO78" s="69"/>
      <c r="UFP78" s="70"/>
      <c r="UFQ78" s="71"/>
      <c r="UFR78" s="68"/>
      <c r="UFS78" s="68"/>
      <c r="UFT78" s="68"/>
      <c r="UFU78" s="68"/>
      <c r="UFV78" s="68"/>
      <c r="UFW78" s="69"/>
      <c r="UFX78" s="70"/>
      <c r="UFY78" s="71"/>
      <c r="UFZ78" s="68"/>
      <c r="UGA78" s="68"/>
      <c r="UGB78" s="68"/>
      <c r="UGC78" s="68"/>
      <c r="UGD78" s="68"/>
      <c r="UGE78" s="69"/>
      <c r="UGF78" s="70"/>
      <c r="UGG78" s="71"/>
      <c r="UGH78" s="68"/>
      <c r="UGI78" s="68"/>
      <c r="UGJ78" s="68"/>
      <c r="UGK78" s="68"/>
      <c r="UGL78" s="68"/>
      <c r="UGM78" s="69"/>
      <c r="UGN78" s="70"/>
      <c r="UGO78" s="71"/>
      <c r="UGP78" s="68"/>
      <c r="UGQ78" s="68"/>
      <c r="UGR78" s="68"/>
      <c r="UGS78" s="68"/>
      <c r="UGT78" s="68"/>
      <c r="UGU78" s="69"/>
      <c r="UGV78" s="70"/>
      <c r="UGW78" s="71"/>
      <c r="UGX78" s="68"/>
      <c r="UGY78" s="68"/>
      <c r="UGZ78" s="68"/>
      <c r="UHA78" s="68"/>
      <c r="UHB78" s="68"/>
      <c r="UHC78" s="69"/>
      <c r="UHD78" s="70"/>
      <c r="UHE78" s="71"/>
      <c r="UHF78" s="68"/>
      <c r="UHG78" s="68"/>
      <c r="UHH78" s="68"/>
      <c r="UHI78" s="68"/>
      <c r="UHJ78" s="68"/>
      <c r="UHK78" s="69"/>
      <c r="UHL78" s="70"/>
      <c r="UHM78" s="71"/>
      <c r="UHN78" s="68"/>
      <c r="UHO78" s="68"/>
      <c r="UHP78" s="68"/>
      <c r="UHQ78" s="68"/>
      <c r="UHR78" s="68"/>
      <c r="UHS78" s="69"/>
      <c r="UHT78" s="70"/>
      <c r="UHU78" s="71"/>
      <c r="UHV78" s="68"/>
      <c r="UHW78" s="68"/>
      <c r="UHX78" s="68"/>
      <c r="UHY78" s="68"/>
      <c r="UHZ78" s="68"/>
      <c r="UIA78" s="69"/>
      <c r="UIB78" s="70"/>
      <c r="UIC78" s="71"/>
      <c r="UID78" s="68"/>
      <c r="UIE78" s="68"/>
      <c r="UIF78" s="68"/>
      <c r="UIG78" s="68"/>
      <c r="UIH78" s="68"/>
      <c r="UII78" s="69"/>
      <c r="UIJ78" s="70"/>
      <c r="UIK78" s="71"/>
      <c r="UIL78" s="68"/>
      <c r="UIM78" s="68"/>
      <c r="UIN78" s="68"/>
      <c r="UIO78" s="68"/>
      <c r="UIP78" s="68"/>
      <c r="UIQ78" s="69"/>
      <c r="UIR78" s="70"/>
      <c r="UIS78" s="71"/>
      <c r="UIT78" s="68"/>
      <c r="UIU78" s="68"/>
      <c r="UIV78" s="68"/>
      <c r="UIW78" s="68"/>
      <c r="UIX78" s="68"/>
      <c r="UIY78" s="69"/>
      <c r="UIZ78" s="70"/>
      <c r="UJA78" s="71"/>
      <c r="UJB78" s="68"/>
      <c r="UJC78" s="68"/>
      <c r="UJD78" s="68"/>
      <c r="UJE78" s="68"/>
      <c r="UJF78" s="68"/>
      <c r="UJG78" s="69"/>
      <c r="UJH78" s="70"/>
      <c r="UJI78" s="71"/>
      <c r="UJJ78" s="68"/>
      <c r="UJK78" s="68"/>
      <c r="UJL78" s="68"/>
      <c r="UJM78" s="68"/>
      <c r="UJN78" s="68"/>
      <c r="UJO78" s="69"/>
      <c r="UJP78" s="70"/>
      <c r="UJQ78" s="71"/>
      <c r="UJR78" s="68"/>
      <c r="UJS78" s="68"/>
      <c r="UJT78" s="68"/>
      <c r="UJU78" s="68"/>
      <c r="UJV78" s="68"/>
      <c r="UJW78" s="69"/>
      <c r="UJX78" s="70"/>
      <c r="UJY78" s="71"/>
      <c r="UJZ78" s="68"/>
      <c r="UKA78" s="68"/>
      <c r="UKB78" s="68"/>
      <c r="UKC78" s="68"/>
      <c r="UKD78" s="68"/>
      <c r="UKE78" s="69"/>
      <c r="UKF78" s="70"/>
      <c r="UKG78" s="71"/>
      <c r="UKH78" s="68"/>
      <c r="UKI78" s="68"/>
      <c r="UKJ78" s="68"/>
      <c r="UKK78" s="68"/>
      <c r="UKL78" s="68"/>
      <c r="UKM78" s="69"/>
      <c r="UKN78" s="70"/>
      <c r="UKO78" s="71"/>
      <c r="UKP78" s="68"/>
      <c r="UKQ78" s="68"/>
      <c r="UKR78" s="68"/>
      <c r="UKS78" s="68"/>
      <c r="UKT78" s="68"/>
      <c r="UKU78" s="69"/>
      <c r="UKV78" s="70"/>
      <c r="UKW78" s="71"/>
      <c r="UKX78" s="68"/>
      <c r="UKY78" s="68"/>
      <c r="UKZ78" s="68"/>
      <c r="ULA78" s="68"/>
      <c r="ULB78" s="68"/>
      <c r="ULC78" s="69"/>
      <c r="ULD78" s="70"/>
      <c r="ULE78" s="71"/>
      <c r="ULF78" s="68"/>
      <c r="ULG78" s="68"/>
      <c r="ULH78" s="68"/>
      <c r="ULI78" s="68"/>
      <c r="ULJ78" s="68"/>
      <c r="ULK78" s="69"/>
      <c r="ULL78" s="70"/>
      <c r="ULM78" s="71"/>
      <c r="ULN78" s="68"/>
      <c r="ULO78" s="68"/>
      <c r="ULP78" s="68"/>
      <c r="ULQ78" s="68"/>
      <c r="ULR78" s="68"/>
      <c r="ULS78" s="69"/>
      <c r="ULT78" s="70"/>
      <c r="ULU78" s="71"/>
      <c r="ULV78" s="68"/>
      <c r="ULW78" s="68"/>
      <c r="ULX78" s="68"/>
      <c r="ULY78" s="68"/>
      <c r="ULZ78" s="68"/>
      <c r="UMA78" s="69"/>
      <c r="UMB78" s="70"/>
      <c r="UMC78" s="71"/>
      <c r="UMD78" s="68"/>
      <c r="UME78" s="68"/>
      <c r="UMF78" s="68"/>
      <c r="UMG78" s="68"/>
      <c r="UMH78" s="68"/>
      <c r="UMI78" s="69"/>
      <c r="UMJ78" s="70"/>
      <c r="UMK78" s="71"/>
      <c r="UML78" s="68"/>
      <c r="UMM78" s="68"/>
      <c r="UMN78" s="68"/>
      <c r="UMO78" s="68"/>
      <c r="UMP78" s="68"/>
      <c r="UMQ78" s="69"/>
      <c r="UMR78" s="70"/>
      <c r="UMS78" s="71"/>
      <c r="UMT78" s="68"/>
      <c r="UMU78" s="68"/>
      <c r="UMV78" s="68"/>
      <c r="UMW78" s="68"/>
      <c r="UMX78" s="68"/>
      <c r="UMY78" s="69"/>
      <c r="UMZ78" s="70"/>
      <c r="UNA78" s="71"/>
      <c r="UNB78" s="68"/>
      <c r="UNC78" s="68"/>
      <c r="UND78" s="68"/>
      <c r="UNE78" s="68"/>
      <c r="UNF78" s="68"/>
      <c r="UNG78" s="69"/>
      <c r="UNH78" s="70"/>
      <c r="UNI78" s="71"/>
      <c r="UNJ78" s="68"/>
      <c r="UNK78" s="68"/>
      <c r="UNL78" s="68"/>
      <c r="UNM78" s="68"/>
      <c r="UNN78" s="68"/>
      <c r="UNO78" s="69"/>
      <c r="UNP78" s="70"/>
      <c r="UNQ78" s="71"/>
      <c r="UNR78" s="68"/>
      <c r="UNS78" s="68"/>
      <c r="UNT78" s="68"/>
      <c r="UNU78" s="68"/>
      <c r="UNV78" s="68"/>
      <c r="UNW78" s="69"/>
      <c r="UNX78" s="70"/>
      <c r="UNY78" s="71"/>
      <c r="UNZ78" s="68"/>
      <c r="UOA78" s="68"/>
      <c r="UOB78" s="68"/>
      <c r="UOC78" s="68"/>
      <c r="UOD78" s="68"/>
      <c r="UOE78" s="69"/>
      <c r="UOF78" s="70"/>
      <c r="UOG78" s="71"/>
      <c r="UOH78" s="68"/>
      <c r="UOI78" s="68"/>
      <c r="UOJ78" s="68"/>
      <c r="UOK78" s="68"/>
      <c r="UOL78" s="68"/>
      <c r="UOM78" s="69"/>
      <c r="UON78" s="70"/>
      <c r="UOO78" s="71"/>
      <c r="UOP78" s="68"/>
      <c r="UOQ78" s="68"/>
      <c r="UOR78" s="68"/>
      <c r="UOS78" s="68"/>
      <c r="UOT78" s="68"/>
      <c r="UOU78" s="69"/>
      <c r="UOV78" s="70"/>
      <c r="UOW78" s="71"/>
      <c r="UOX78" s="68"/>
      <c r="UOY78" s="68"/>
      <c r="UOZ78" s="68"/>
      <c r="UPA78" s="68"/>
      <c r="UPB78" s="68"/>
      <c r="UPC78" s="69"/>
      <c r="UPD78" s="70"/>
      <c r="UPE78" s="71"/>
      <c r="UPF78" s="68"/>
      <c r="UPG78" s="68"/>
      <c r="UPH78" s="68"/>
      <c r="UPI78" s="68"/>
      <c r="UPJ78" s="68"/>
      <c r="UPK78" s="69"/>
      <c r="UPL78" s="70"/>
      <c r="UPM78" s="71"/>
      <c r="UPN78" s="68"/>
      <c r="UPO78" s="68"/>
      <c r="UPP78" s="68"/>
      <c r="UPQ78" s="68"/>
      <c r="UPR78" s="68"/>
      <c r="UPS78" s="69"/>
      <c r="UPT78" s="70"/>
      <c r="UPU78" s="71"/>
      <c r="UPV78" s="68"/>
      <c r="UPW78" s="68"/>
      <c r="UPX78" s="68"/>
      <c r="UPY78" s="68"/>
      <c r="UPZ78" s="68"/>
      <c r="UQA78" s="69"/>
      <c r="UQB78" s="70"/>
      <c r="UQC78" s="71"/>
      <c r="UQD78" s="68"/>
      <c r="UQE78" s="68"/>
      <c r="UQF78" s="68"/>
      <c r="UQG78" s="68"/>
      <c r="UQH78" s="68"/>
      <c r="UQI78" s="69"/>
      <c r="UQJ78" s="70"/>
      <c r="UQK78" s="71"/>
      <c r="UQL78" s="68"/>
      <c r="UQM78" s="68"/>
      <c r="UQN78" s="68"/>
      <c r="UQO78" s="68"/>
      <c r="UQP78" s="68"/>
      <c r="UQQ78" s="69"/>
      <c r="UQR78" s="70"/>
      <c r="UQS78" s="71"/>
      <c r="UQT78" s="68"/>
      <c r="UQU78" s="68"/>
      <c r="UQV78" s="68"/>
      <c r="UQW78" s="68"/>
      <c r="UQX78" s="68"/>
      <c r="UQY78" s="69"/>
      <c r="UQZ78" s="70"/>
      <c r="URA78" s="71"/>
      <c r="URB78" s="68"/>
      <c r="URC78" s="68"/>
      <c r="URD78" s="68"/>
      <c r="URE78" s="68"/>
      <c r="URF78" s="68"/>
      <c r="URG78" s="69"/>
      <c r="URH78" s="70"/>
      <c r="URI78" s="71"/>
      <c r="URJ78" s="68"/>
      <c r="URK78" s="68"/>
      <c r="URL78" s="68"/>
      <c r="URM78" s="68"/>
      <c r="URN78" s="68"/>
      <c r="URO78" s="69"/>
      <c r="URP78" s="70"/>
      <c r="URQ78" s="71"/>
      <c r="URR78" s="68"/>
      <c r="URS78" s="68"/>
      <c r="URT78" s="68"/>
      <c r="URU78" s="68"/>
      <c r="URV78" s="68"/>
      <c r="URW78" s="69"/>
      <c r="URX78" s="70"/>
      <c r="URY78" s="71"/>
      <c r="URZ78" s="68"/>
      <c r="USA78" s="68"/>
      <c r="USB78" s="68"/>
      <c r="USC78" s="68"/>
      <c r="USD78" s="68"/>
      <c r="USE78" s="69"/>
      <c r="USF78" s="70"/>
      <c r="USG78" s="71"/>
      <c r="USH78" s="68"/>
      <c r="USI78" s="68"/>
      <c r="USJ78" s="68"/>
      <c r="USK78" s="68"/>
      <c r="USL78" s="68"/>
      <c r="USM78" s="69"/>
      <c r="USN78" s="70"/>
      <c r="USO78" s="71"/>
      <c r="USP78" s="68"/>
      <c r="USQ78" s="68"/>
      <c r="USR78" s="68"/>
      <c r="USS78" s="68"/>
      <c r="UST78" s="68"/>
      <c r="USU78" s="69"/>
      <c r="USV78" s="70"/>
      <c r="USW78" s="71"/>
      <c r="USX78" s="68"/>
      <c r="USY78" s="68"/>
      <c r="USZ78" s="68"/>
      <c r="UTA78" s="68"/>
      <c r="UTB78" s="68"/>
      <c r="UTC78" s="69"/>
      <c r="UTD78" s="70"/>
      <c r="UTE78" s="71"/>
      <c r="UTF78" s="68"/>
      <c r="UTG78" s="68"/>
      <c r="UTH78" s="68"/>
      <c r="UTI78" s="68"/>
      <c r="UTJ78" s="68"/>
      <c r="UTK78" s="69"/>
      <c r="UTL78" s="70"/>
      <c r="UTM78" s="71"/>
      <c r="UTN78" s="68"/>
      <c r="UTO78" s="68"/>
      <c r="UTP78" s="68"/>
      <c r="UTQ78" s="68"/>
      <c r="UTR78" s="68"/>
      <c r="UTS78" s="69"/>
      <c r="UTT78" s="70"/>
      <c r="UTU78" s="71"/>
      <c r="UTV78" s="68"/>
      <c r="UTW78" s="68"/>
      <c r="UTX78" s="68"/>
      <c r="UTY78" s="68"/>
      <c r="UTZ78" s="68"/>
      <c r="UUA78" s="69"/>
      <c r="UUB78" s="70"/>
      <c r="UUC78" s="71"/>
      <c r="UUD78" s="68"/>
      <c r="UUE78" s="68"/>
      <c r="UUF78" s="68"/>
      <c r="UUG78" s="68"/>
      <c r="UUH78" s="68"/>
      <c r="UUI78" s="69"/>
      <c r="UUJ78" s="70"/>
      <c r="UUK78" s="71"/>
      <c r="UUL78" s="68"/>
      <c r="UUM78" s="68"/>
      <c r="UUN78" s="68"/>
      <c r="UUO78" s="68"/>
      <c r="UUP78" s="68"/>
      <c r="UUQ78" s="69"/>
      <c r="UUR78" s="70"/>
      <c r="UUS78" s="71"/>
      <c r="UUT78" s="68"/>
      <c r="UUU78" s="68"/>
      <c r="UUV78" s="68"/>
      <c r="UUW78" s="68"/>
      <c r="UUX78" s="68"/>
      <c r="UUY78" s="69"/>
      <c r="UUZ78" s="70"/>
      <c r="UVA78" s="71"/>
      <c r="UVB78" s="68"/>
      <c r="UVC78" s="68"/>
      <c r="UVD78" s="68"/>
      <c r="UVE78" s="68"/>
      <c r="UVF78" s="68"/>
      <c r="UVG78" s="69"/>
      <c r="UVH78" s="70"/>
      <c r="UVI78" s="71"/>
      <c r="UVJ78" s="68"/>
      <c r="UVK78" s="68"/>
      <c r="UVL78" s="68"/>
      <c r="UVM78" s="68"/>
      <c r="UVN78" s="68"/>
      <c r="UVO78" s="69"/>
      <c r="UVP78" s="70"/>
      <c r="UVQ78" s="71"/>
      <c r="UVR78" s="68"/>
      <c r="UVS78" s="68"/>
      <c r="UVT78" s="68"/>
      <c r="UVU78" s="68"/>
      <c r="UVV78" s="68"/>
      <c r="UVW78" s="69"/>
      <c r="UVX78" s="70"/>
      <c r="UVY78" s="71"/>
      <c r="UVZ78" s="68"/>
      <c r="UWA78" s="68"/>
      <c r="UWB78" s="68"/>
      <c r="UWC78" s="68"/>
      <c r="UWD78" s="68"/>
      <c r="UWE78" s="69"/>
      <c r="UWF78" s="70"/>
      <c r="UWG78" s="71"/>
      <c r="UWH78" s="68"/>
      <c r="UWI78" s="68"/>
      <c r="UWJ78" s="68"/>
      <c r="UWK78" s="68"/>
      <c r="UWL78" s="68"/>
      <c r="UWM78" s="69"/>
      <c r="UWN78" s="70"/>
      <c r="UWO78" s="71"/>
      <c r="UWP78" s="68"/>
      <c r="UWQ78" s="68"/>
      <c r="UWR78" s="68"/>
      <c r="UWS78" s="68"/>
      <c r="UWT78" s="68"/>
      <c r="UWU78" s="69"/>
      <c r="UWV78" s="70"/>
      <c r="UWW78" s="71"/>
      <c r="UWX78" s="68"/>
      <c r="UWY78" s="68"/>
      <c r="UWZ78" s="68"/>
      <c r="UXA78" s="68"/>
      <c r="UXB78" s="68"/>
      <c r="UXC78" s="69"/>
      <c r="UXD78" s="70"/>
      <c r="UXE78" s="71"/>
      <c r="UXF78" s="68"/>
      <c r="UXG78" s="68"/>
      <c r="UXH78" s="68"/>
      <c r="UXI78" s="68"/>
      <c r="UXJ78" s="68"/>
      <c r="UXK78" s="69"/>
      <c r="UXL78" s="70"/>
      <c r="UXM78" s="71"/>
      <c r="UXN78" s="68"/>
      <c r="UXO78" s="68"/>
      <c r="UXP78" s="68"/>
      <c r="UXQ78" s="68"/>
      <c r="UXR78" s="68"/>
      <c r="UXS78" s="69"/>
      <c r="UXT78" s="70"/>
      <c r="UXU78" s="71"/>
      <c r="UXV78" s="68"/>
      <c r="UXW78" s="68"/>
      <c r="UXX78" s="68"/>
      <c r="UXY78" s="68"/>
      <c r="UXZ78" s="68"/>
      <c r="UYA78" s="69"/>
      <c r="UYB78" s="70"/>
      <c r="UYC78" s="71"/>
      <c r="UYD78" s="68"/>
      <c r="UYE78" s="68"/>
      <c r="UYF78" s="68"/>
      <c r="UYG78" s="68"/>
      <c r="UYH78" s="68"/>
      <c r="UYI78" s="69"/>
      <c r="UYJ78" s="70"/>
      <c r="UYK78" s="71"/>
      <c r="UYL78" s="68"/>
      <c r="UYM78" s="68"/>
      <c r="UYN78" s="68"/>
      <c r="UYO78" s="68"/>
      <c r="UYP78" s="68"/>
      <c r="UYQ78" s="69"/>
      <c r="UYR78" s="70"/>
      <c r="UYS78" s="71"/>
      <c r="UYT78" s="68"/>
      <c r="UYU78" s="68"/>
      <c r="UYV78" s="68"/>
      <c r="UYW78" s="68"/>
      <c r="UYX78" s="68"/>
      <c r="UYY78" s="69"/>
      <c r="UYZ78" s="70"/>
      <c r="UZA78" s="71"/>
      <c r="UZB78" s="68"/>
      <c r="UZC78" s="68"/>
      <c r="UZD78" s="68"/>
      <c r="UZE78" s="68"/>
      <c r="UZF78" s="68"/>
      <c r="UZG78" s="69"/>
      <c r="UZH78" s="70"/>
      <c r="UZI78" s="71"/>
      <c r="UZJ78" s="68"/>
      <c r="UZK78" s="68"/>
      <c r="UZL78" s="68"/>
      <c r="UZM78" s="68"/>
      <c r="UZN78" s="68"/>
      <c r="UZO78" s="69"/>
      <c r="UZP78" s="70"/>
      <c r="UZQ78" s="71"/>
      <c r="UZR78" s="68"/>
      <c r="UZS78" s="68"/>
      <c r="UZT78" s="68"/>
      <c r="UZU78" s="68"/>
      <c r="UZV78" s="68"/>
      <c r="UZW78" s="69"/>
      <c r="UZX78" s="70"/>
      <c r="UZY78" s="71"/>
      <c r="UZZ78" s="68"/>
      <c r="VAA78" s="68"/>
      <c r="VAB78" s="68"/>
      <c r="VAC78" s="68"/>
      <c r="VAD78" s="68"/>
      <c r="VAE78" s="69"/>
      <c r="VAF78" s="70"/>
      <c r="VAG78" s="71"/>
      <c r="VAH78" s="68"/>
      <c r="VAI78" s="68"/>
      <c r="VAJ78" s="68"/>
      <c r="VAK78" s="68"/>
      <c r="VAL78" s="68"/>
      <c r="VAM78" s="69"/>
      <c r="VAN78" s="70"/>
      <c r="VAO78" s="71"/>
      <c r="VAP78" s="68"/>
      <c r="VAQ78" s="68"/>
      <c r="VAR78" s="68"/>
      <c r="VAS78" s="68"/>
      <c r="VAT78" s="68"/>
      <c r="VAU78" s="69"/>
      <c r="VAV78" s="70"/>
      <c r="VAW78" s="71"/>
      <c r="VAX78" s="68"/>
      <c r="VAY78" s="68"/>
      <c r="VAZ78" s="68"/>
      <c r="VBA78" s="68"/>
      <c r="VBB78" s="68"/>
      <c r="VBC78" s="69"/>
      <c r="VBD78" s="70"/>
      <c r="VBE78" s="71"/>
      <c r="VBF78" s="68"/>
      <c r="VBG78" s="68"/>
      <c r="VBH78" s="68"/>
      <c r="VBI78" s="68"/>
      <c r="VBJ78" s="68"/>
      <c r="VBK78" s="69"/>
      <c r="VBL78" s="70"/>
      <c r="VBM78" s="71"/>
      <c r="VBN78" s="68"/>
      <c r="VBO78" s="68"/>
      <c r="VBP78" s="68"/>
      <c r="VBQ78" s="68"/>
      <c r="VBR78" s="68"/>
      <c r="VBS78" s="69"/>
      <c r="VBT78" s="70"/>
      <c r="VBU78" s="71"/>
      <c r="VBV78" s="68"/>
      <c r="VBW78" s="68"/>
      <c r="VBX78" s="68"/>
      <c r="VBY78" s="68"/>
      <c r="VBZ78" s="68"/>
      <c r="VCA78" s="69"/>
      <c r="VCB78" s="70"/>
      <c r="VCC78" s="71"/>
      <c r="VCD78" s="68"/>
      <c r="VCE78" s="68"/>
      <c r="VCF78" s="68"/>
      <c r="VCG78" s="68"/>
      <c r="VCH78" s="68"/>
      <c r="VCI78" s="69"/>
      <c r="VCJ78" s="70"/>
      <c r="VCK78" s="71"/>
      <c r="VCL78" s="68"/>
      <c r="VCM78" s="68"/>
      <c r="VCN78" s="68"/>
      <c r="VCO78" s="68"/>
      <c r="VCP78" s="68"/>
      <c r="VCQ78" s="69"/>
      <c r="VCR78" s="70"/>
      <c r="VCS78" s="71"/>
      <c r="VCT78" s="68"/>
      <c r="VCU78" s="68"/>
      <c r="VCV78" s="68"/>
      <c r="VCW78" s="68"/>
      <c r="VCX78" s="68"/>
      <c r="VCY78" s="69"/>
      <c r="VCZ78" s="70"/>
      <c r="VDA78" s="71"/>
      <c r="VDB78" s="68"/>
      <c r="VDC78" s="68"/>
      <c r="VDD78" s="68"/>
      <c r="VDE78" s="68"/>
      <c r="VDF78" s="68"/>
      <c r="VDG78" s="69"/>
      <c r="VDH78" s="70"/>
      <c r="VDI78" s="71"/>
      <c r="VDJ78" s="68"/>
      <c r="VDK78" s="68"/>
      <c r="VDL78" s="68"/>
      <c r="VDM78" s="68"/>
      <c r="VDN78" s="68"/>
      <c r="VDO78" s="69"/>
      <c r="VDP78" s="70"/>
      <c r="VDQ78" s="71"/>
      <c r="VDR78" s="68"/>
      <c r="VDS78" s="68"/>
      <c r="VDT78" s="68"/>
      <c r="VDU78" s="68"/>
      <c r="VDV78" s="68"/>
      <c r="VDW78" s="69"/>
      <c r="VDX78" s="70"/>
      <c r="VDY78" s="71"/>
      <c r="VDZ78" s="68"/>
      <c r="VEA78" s="68"/>
      <c r="VEB78" s="68"/>
      <c r="VEC78" s="68"/>
      <c r="VED78" s="68"/>
      <c r="VEE78" s="69"/>
      <c r="VEF78" s="70"/>
      <c r="VEG78" s="71"/>
      <c r="VEH78" s="68"/>
      <c r="VEI78" s="68"/>
      <c r="VEJ78" s="68"/>
      <c r="VEK78" s="68"/>
      <c r="VEL78" s="68"/>
      <c r="VEM78" s="69"/>
      <c r="VEN78" s="70"/>
      <c r="VEO78" s="71"/>
      <c r="VEP78" s="68"/>
      <c r="VEQ78" s="68"/>
      <c r="VER78" s="68"/>
      <c r="VES78" s="68"/>
      <c r="VET78" s="68"/>
      <c r="VEU78" s="69"/>
      <c r="VEV78" s="70"/>
      <c r="VEW78" s="71"/>
      <c r="VEX78" s="68"/>
      <c r="VEY78" s="68"/>
      <c r="VEZ78" s="68"/>
      <c r="VFA78" s="68"/>
      <c r="VFB78" s="68"/>
      <c r="VFC78" s="69"/>
      <c r="VFD78" s="70"/>
      <c r="VFE78" s="71"/>
      <c r="VFF78" s="68"/>
      <c r="VFG78" s="68"/>
      <c r="VFH78" s="68"/>
      <c r="VFI78" s="68"/>
      <c r="VFJ78" s="68"/>
      <c r="VFK78" s="69"/>
      <c r="VFL78" s="70"/>
      <c r="VFM78" s="71"/>
      <c r="VFN78" s="68"/>
      <c r="VFO78" s="68"/>
      <c r="VFP78" s="68"/>
      <c r="VFQ78" s="68"/>
      <c r="VFR78" s="68"/>
      <c r="VFS78" s="69"/>
      <c r="VFT78" s="70"/>
      <c r="VFU78" s="71"/>
      <c r="VFV78" s="68"/>
      <c r="VFW78" s="68"/>
      <c r="VFX78" s="68"/>
      <c r="VFY78" s="68"/>
      <c r="VFZ78" s="68"/>
      <c r="VGA78" s="69"/>
      <c r="VGB78" s="70"/>
      <c r="VGC78" s="71"/>
      <c r="VGD78" s="68"/>
      <c r="VGE78" s="68"/>
      <c r="VGF78" s="68"/>
      <c r="VGG78" s="68"/>
      <c r="VGH78" s="68"/>
      <c r="VGI78" s="69"/>
      <c r="VGJ78" s="70"/>
      <c r="VGK78" s="71"/>
      <c r="VGL78" s="68"/>
      <c r="VGM78" s="68"/>
      <c r="VGN78" s="68"/>
      <c r="VGO78" s="68"/>
      <c r="VGP78" s="68"/>
      <c r="VGQ78" s="69"/>
      <c r="VGR78" s="70"/>
      <c r="VGS78" s="71"/>
      <c r="VGT78" s="68"/>
      <c r="VGU78" s="68"/>
      <c r="VGV78" s="68"/>
      <c r="VGW78" s="68"/>
      <c r="VGX78" s="68"/>
      <c r="VGY78" s="69"/>
      <c r="VGZ78" s="70"/>
      <c r="VHA78" s="71"/>
      <c r="VHB78" s="68"/>
      <c r="VHC78" s="68"/>
      <c r="VHD78" s="68"/>
      <c r="VHE78" s="68"/>
      <c r="VHF78" s="68"/>
      <c r="VHG78" s="69"/>
      <c r="VHH78" s="70"/>
      <c r="VHI78" s="71"/>
      <c r="VHJ78" s="68"/>
      <c r="VHK78" s="68"/>
      <c r="VHL78" s="68"/>
      <c r="VHM78" s="68"/>
      <c r="VHN78" s="68"/>
      <c r="VHO78" s="69"/>
      <c r="VHP78" s="70"/>
      <c r="VHQ78" s="71"/>
      <c r="VHR78" s="68"/>
      <c r="VHS78" s="68"/>
      <c r="VHT78" s="68"/>
      <c r="VHU78" s="68"/>
      <c r="VHV78" s="68"/>
      <c r="VHW78" s="69"/>
      <c r="VHX78" s="70"/>
      <c r="VHY78" s="71"/>
      <c r="VHZ78" s="68"/>
      <c r="VIA78" s="68"/>
      <c r="VIB78" s="68"/>
      <c r="VIC78" s="68"/>
      <c r="VID78" s="68"/>
      <c r="VIE78" s="69"/>
      <c r="VIF78" s="70"/>
      <c r="VIG78" s="71"/>
      <c r="VIH78" s="68"/>
      <c r="VII78" s="68"/>
      <c r="VIJ78" s="68"/>
      <c r="VIK78" s="68"/>
      <c r="VIL78" s="68"/>
      <c r="VIM78" s="69"/>
      <c r="VIN78" s="70"/>
      <c r="VIO78" s="71"/>
      <c r="VIP78" s="68"/>
      <c r="VIQ78" s="68"/>
      <c r="VIR78" s="68"/>
      <c r="VIS78" s="68"/>
      <c r="VIT78" s="68"/>
      <c r="VIU78" s="69"/>
      <c r="VIV78" s="70"/>
      <c r="VIW78" s="71"/>
      <c r="VIX78" s="68"/>
      <c r="VIY78" s="68"/>
      <c r="VIZ78" s="68"/>
      <c r="VJA78" s="68"/>
      <c r="VJB78" s="68"/>
      <c r="VJC78" s="69"/>
      <c r="VJD78" s="70"/>
      <c r="VJE78" s="71"/>
      <c r="VJF78" s="68"/>
      <c r="VJG78" s="68"/>
      <c r="VJH78" s="68"/>
      <c r="VJI78" s="68"/>
      <c r="VJJ78" s="68"/>
      <c r="VJK78" s="69"/>
      <c r="VJL78" s="70"/>
      <c r="VJM78" s="71"/>
      <c r="VJN78" s="68"/>
      <c r="VJO78" s="68"/>
      <c r="VJP78" s="68"/>
      <c r="VJQ78" s="68"/>
      <c r="VJR78" s="68"/>
      <c r="VJS78" s="69"/>
      <c r="VJT78" s="70"/>
      <c r="VJU78" s="71"/>
      <c r="VJV78" s="68"/>
      <c r="VJW78" s="68"/>
      <c r="VJX78" s="68"/>
      <c r="VJY78" s="68"/>
      <c r="VJZ78" s="68"/>
      <c r="VKA78" s="69"/>
      <c r="VKB78" s="70"/>
      <c r="VKC78" s="71"/>
      <c r="VKD78" s="68"/>
      <c r="VKE78" s="68"/>
      <c r="VKF78" s="68"/>
      <c r="VKG78" s="68"/>
      <c r="VKH78" s="68"/>
      <c r="VKI78" s="69"/>
      <c r="VKJ78" s="70"/>
      <c r="VKK78" s="71"/>
      <c r="VKL78" s="68"/>
      <c r="VKM78" s="68"/>
      <c r="VKN78" s="68"/>
      <c r="VKO78" s="68"/>
      <c r="VKP78" s="68"/>
      <c r="VKQ78" s="69"/>
      <c r="VKR78" s="70"/>
      <c r="VKS78" s="71"/>
      <c r="VKT78" s="68"/>
      <c r="VKU78" s="68"/>
      <c r="VKV78" s="68"/>
      <c r="VKW78" s="68"/>
      <c r="VKX78" s="68"/>
      <c r="VKY78" s="69"/>
      <c r="VKZ78" s="70"/>
      <c r="VLA78" s="71"/>
      <c r="VLB78" s="68"/>
      <c r="VLC78" s="68"/>
      <c r="VLD78" s="68"/>
      <c r="VLE78" s="68"/>
      <c r="VLF78" s="68"/>
      <c r="VLG78" s="69"/>
      <c r="VLH78" s="70"/>
      <c r="VLI78" s="71"/>
      <c r="VLJ78" s="68"/>
      <c r="VLK78" s="68"/>
      <c r="VLL78" s="68"/>
      <c r="VLM78" s="68"/>
      <c r="VLN78" s="68"/>
      <c r="VLO78" s="69"/>
      <c r="VLP78" s="70"/>
      <c r="VLQ78" s="71"/>
      <c r="VLR78" s="68"/>
      <c r="VLS78" s="68"/>
      <c r="VLT78" s="68"/>
      <c r="VLU78" s="68"/>
      <c r="VLV78" s="68"/>
      <c r="VLW78" s="69"/>
      <c r="VLX78" s="70"/>
      <c r="VLY78" s="71"/>
      <c r="VLZ78" s="68"/>
      <c r="VMA78" s="68"/>
      <c r="VMB78" s="68"/>
      <c r="VMC78" s="68"/>
      <c r="VMD78" s="68"/>
      <c r="VME78" s="69"/>
      <c r="VMF78" s="70"/>
      <c r="VMG78" s="71"/>
      <c r="VMH78" s="68"/>
      <c r="VMI78" s="68"/>
      <c r="VMJ78" s="68"/>
      <c r="VMK78" s="68"/>
      <c r="VML78" s="68"/>
      <c r="VMM78" s="69"/>
      <c r="VMN78" s="70"/>
      <c r="VMO78" s="71"/>
      <c r="VMP78" s="68"/>
      <c r="VMQ78" s="68"/>
      <c r="VMR78" s="68"/>
      <c r="VMS78" s="68"/>
      <c r="VMT78" s="68"/>
      <c r="VMU78" s="69"/>
      <c r="VMV78" s="70"/>
      <c r="VMW78" s="71"/>
      <c r="VMX78" s="68"/>
      <c r="VMY78" s="68"/>
      <c r="VMZ78" s="68"/>
      <c r="VNA78" s="68"/>
      <c r="VNB78" s="68"/>
      <c r="VNC78" s="69"/>
      <c r="VND78" s="70"/>
      <c r="VNE78" s="71"/>
      <c r="VNF78" s="68"/>
      <c r="VNG78" s="68"/>
      <c r="VNH78" s="68"/>
      <c r="VNI78" s="68"/>
      <c r="VNJ78" s="68"/>
      <c r="VNK78" s="69"/>
      <c r="VNL78" s="70"/>
      <c r="VNM78" s="71"/>
      <c r="VNN78" s="68"/>
      <c r="VNO78" s="68"/>
      <c r="VNP78" s="68"/>
      <c r="VNQ78" s="68"/>
      <c r="VNR78" s="68"/>
      <c r="VNS78" s="69"/>
      <c r="VNT78" s="70"/>
      <c r="VNU78" s="71"/>
      <c r="VNV78" s="68"/>
      <c r="VNW78" s="68"/>
      <c r="VNX78" s="68"/>
      <c r="VNY78" s="68"/>
      <c r="VNZ78" s="68"/>
      <c r="VOA78" s="69"/>
      <c r="VOB78" s="70"/>
      <c r="VOC78" s="71"/>
      <c r="VOD78" s="68"/>
      <c r="VOE78" s="68"/>
      <c r="VOF78" s="68"/>
      <c r="VOG78" s="68"/>
      <c r="VOH78" s="68"/>
      <c r="VOI78" s="69"/>
      <c r="VOJ78" s="70"/>
      <c r="VOK78" s="71"/>
      <c r="VOL78" s="68"/>
      <c r="VOM78" s="68"/>
      <c r="VON78" s="68"/>
      <c r="VOO78" s="68"/>
      <c r="VOP78" s="68"/>
      <c r="VOQ78" s="69"/>
      <c r="VOR78" s="70"/>
      <c r="VOS78" s="71"/>
      <c r="VOT78" s="68"/>
      <c r="VOU78" s="68"/>
      <c r="VOV78" s="68"/>
      <c r="VOW78" s="68"/>
      <c r="VOX78" s="68"/>
      <c r="VOY78" s="69"/>
      <c r="VOZ78" s="70"/>
      <c r="VPA78" s="71"/>
      <c r="VPB78" s="68"/>
      <c r="VPC78" s="68"/>
      <c r="VPD78" s="68"/>
      <c r="VPE78" s="68"/>
      <c r="VPF78" s="68"/>
      <c r="VPG78" s="69"/>
      <c r="VPH78" s="70"/>
      <c r="VPI78" s="71"/>
      <c r="VPJ78" s="68"/>
      <c r="VPK78" s="68"/>
      <c r="VPL78" s="68"/>
      <c r="VPM78" s="68"/>
      <c r="VPN78" s="68"/>
      <c r="VPO78" s="69"/>
      <c r="VPP78" s="70"/>
      <c r="VPQ78" s="71"/>
      <c r="VPR78" s="68"/>
      <c r="VPS78" s="68"/>
      <c r="VPT78" s="68"/>
      <c r="VPU78" s="68"/>
      <c r="VPV78" s="68"/>
      <c r="VPW78" s="69"/>
      <c r="VPX78" s="70"/>
      <c r="VPY78" s="71"/>
      <c r="VPZ78" s="68"/>
      <c r="VQA78" s="68"/>
      <c r="VQB78" s="68"/>
      <c r="VQC78" s="68"/>
      <c r="VQD78" s="68"/>
      <c r="VQE78" s="69"/>
      <c r="VQF78" s="70"/>
      <c r="VQG78" s="71"/>
      <c r="VQH78" s="68"/>
      <c r="VQI78" s="68"/>
      <c r="VQJ78" s="68"/>
      <c r="VQK78" s="68"/>
      <c r="VQL78" s="68"/>
      <c r="VQM78" s="69"/>
      <c r="VQN78" s="70"/>
      <c r="VQO78" s="71"/>
      <c r="VQP78" s="68"/>
      <c r="VQQ78" s="68"/>
      <c r="VQR78" s="68"/>
      <c r="VQS78" s="68"/>
      <c r="VQT78" s="68"/>
      <c r="VQU78" s="69"/>
      <c r="VQV78" s="70"/>
      <c r="VQW78" s="71"/>
      <c r="VQX78" s="68"/>
      <c r="VQY78" s="68"/>
      <c r="VQZ78" s="68"/>
      <c r="VRA78" s="68"/>
      <c r="VRB78" s="68"/>
      <c r="VRC78" s="69"/>
      <c r="VRD78" s="70"/>
      <c r="VRE78" s="71"/>
      <c r="VRF78" s="68"/>
      <c r="VRG78" s="68"/>
      <c r="VRH78" s="68"/>
      <c r="VRI78" s="68"/>
      <c r="VRJ78" s="68"/>
      <c r="VRK78" s="69"/>
      <c r="VRL78" s="70"/>
      <c r="VRM78" s="71"/>
      <c r="VRN78" s="68"/>
      <c r="VRO78" s="68"/>
      <c r="VRP78" s="68"/>
      <c r="VRQ78" s="68"/>
      <c r="VRR78" s="68"/>
      <c r="VRS78" s="69"/>
      <c r="VRT78" s="70"/>
      <c r="VRU78" s="71"/>
      <c r="VRV78" s="68"/>
      <c r="VRW78" s="68"/>
      <c r="VRX78" s="68"/>
      <c r="VRY78" s="68"/>
      <c r="VRZ78" s="68"/>
      <c r="VSA78" s="69"/>
      <c r="VSB78" s="70"/>
      <c r="VSC78" s="71"/>
      <c r="VSD78" s="68"/>
      <c r="VSE78" s="68"/>
      <c r="VSF78" s="68"/>
      <c r="VSG78" s="68"/>
      <c r="VSH78" s="68"/>
      <c r="VSI78" s="69"/>
      <c r="VSJ78" s="70"/>
      <c r="VSK78" s="71"/>
      <c r="VSL78" s="68"/>
      <c r="VSM78" s="68"/>
      <c r="VSN78" s="68"/>
      <c r="VSO78" s="68"/>
      <c r="VSP78" s="68"/>
      <c r="VSQ78" s="69"/>
      <c r="VSR78" s="70"/>
      <c r="VSS78" s="71"/>
      <c r="VST78" s="68"/>
      <c r="VSU78" s="68"/>
      <c r="VSV78" s="68"/>
      <c r="VSW78" s="68"/>
      <c r="VSX78" s="68"/>
      <c r="VSY78" s="69"/>
      <c r="VSZ78" s="70"/>
      <c r="VTA78" s="71"/>
      <c r="VTB78" s="68"/>
      <c r="VTC78" s="68"/>
      <c r="VTD78" s="68"/>
      <c r="VTE78" s="68"/>
      <c r="VTF78" s="68"/>
      <c r="VTG78" s="69"/>
      <c r="VTH78" s="70"/>
      <c r="VTI78" s="71"/>
      <c r="VTJ78" s="68"/>
      <c r="VTK78" s="68"/>
      <c r="VTL78" s="68"/>
      <c r="VTM78" s="68"/>
      <c r="VTN78" s="68"/>
      <c r="VTO78" s="69"/>
      <c r="VTP78" s="70"/>
      <c r="VTQ78" s="71"/>
      <c r="VTR78" s="68"/>
      <c r="VTS78" s="68"/>
      <c r="VTT78" s="68"/>
      <c r="VTU78" s="68"/>
      <c r="VTV78" s="68"/>
      <c r="VTW78" s="69"/>
      <c r="VTX78" s="70"/>
      <c r="VTY78" s="71"/>
      <c r="VTZ78" s="68"/>
      <c r="VUA78" s="68"/>
      <c r="VUB78" s="68"/>
      <c r="VUC78" s="68"/>
      <c r="VUD78" s="68"/>
      <c r="VUE78" s="69"/>
      <c r="VUF78" s="70"/>
      <c r="VUG78" s="71"/>
      <c r="VUH78" s="68"/>
      <c r="VUI78" s="68"/>
      <c r="VUJ78" s="68"/>
      <c r="VUK78" s="68"/>
      <c r="VUL78" s="68"/>
      <c r="VUM78" s="69"/>
      <c r="VUN78" s="70"/>
      <c r="VUO78" s="71"/>
      <c r="VUP78" s="68"/>
      <c r="VUQ78" s="68"/>
      <c r="VUR78" s="68"/>
      <c r="VUS78" s="68"/>
      <c r="VUT78" s="68"/>
      <c r="VUU78" s="69"/>
      <c r="VUV78" s="70"/>
      <c r="VUW78" s="71"/>
      <c r="VUX78" s="68"/>
      <c r="VUY78" s="68"/>
      <c r="VUZ78" s="68"/>
      <c r="VVA78" s="68"/>
      <c r="VVB78" s="68"/>
      <c r="VVC78" s="69"/>
      <c r="VVD78" s="70"/>
      <c r="VVE78" s="71"/>
      <c r="VVF78" s="68"/>
      <c r="VVG78" s="68"/>
      <c r="VVH78" s="68"/>
      <c r="VVI78" s="68"/>
      <c r="VVJ78" s="68"/>
      <c r="VVK78" s="69"/>
      <c r="VVL78" s="70"/>
      <c r="VVM78" s="71"/>
      <c r="VVN78" s="68"/>
      <c r="VVO78" s="68"/>
      <c r="VVP78" s="68"/>
      <c r="VVQ78" s="68"/>
      <c r="VVR78" s="68"/>
      <c r="VVS78" s="69"/>
      <c r="VVT78" s="70"/>
      <c r="VVU78" s="71"/>
      <c r="VVV78" s="68"/>
      <c r="VVW78" s="68"/>
      <c r="VVX78" s="68"/>
      <c r="VVY78" s="68"/>
      <c r="VVZ78" s="68"/>
      <c r="VWA78" s="69"/>
      <c r="VWB78" s="70"/>
      <c r="VWC78" s="71"/>
      <c r="VWD78" s="68"/>
      <c r="VWE78" s="68"/>
      <c r="VWF78" s="68"/>
      <c r="VWG78" s="68"/>
      <c r="VWH78" s="68"/>
      <c r="VWI78" s="69"/>
      <c r="VWJ78" s="70"/>
      <c r="VWK78" s="71"/>
      <c r="VWL78" s="68"/>
      <c r="VWM78" s="68"/>
      <c r="VWN78" s="68"/>
      <c r="VWO78" s="68"/>
      <c r="VWP78" s="68"/>
      <c r="VWQ78" s="69"/>
      <c r="VWR78" s="70"/>
      <c r="VWS78" s="71"/>
      <c r="VWT78" s="68"/>
      <c r="VWU78" s="68"/>
      <c r="VWV78" s="68"/>
      <c r="VWW78" s="68"/>
      <c r="VWX78" s="68"/>
      <c r="VWY78" s="69"/>
      <c r="VWZ78" s="70"/>
      <c r="VXA78" s="71"/>
      <c r="VXB78" s="68"/>
      <c r="VXC78" s="68"/>
      <c r="VXD78" s="68"/>
      <c r="VXE78" s="68"/>
      <c r="VXF78" s="68"/>
      <c r="VXG78" s="69"/>
      <c r="VXH78" s="70"/>
      <c r="VXI78" s="71"/>
      <c r="VXJ78" s="68"/>
      <c r="VXK78" s="68"/>
      <c r="VXL78" s="68"/>
      <c r="VXM78" s="68"/>
      <c r="VXN78" s="68"/>
      <c r="VXO78" s="69"/>
      <c r="VXP78" s="70"/>
      <c r="VXQ78" s="71"/>
      <c r="VXR78" s="68"/>
      <c r="VXS78" s="68"/>
      <c r="VXT78" s="68"/>
      <c r="VXU78" s="68"/>
      <c r="VXV78" s="68"/>
      <c r="VXW78" s="69"/>
      <c r="VXX78" s="70"/>
      <c r="VXY78" s="71"/>
      <c r="VXZ78" s="68"/>
      <c r="VYA78" s="68"/>
      <c r="VYB78" s="68"/>
      <c r="VYC78" s="68"/>
      <c r="VYD78" s="68"/>
      <c r="VYE78" s="69"/>
      <c r="VYF78" s="70"/>
      <c r="VYG78" s="71"/>
      <c r="VYH78" s="68"/>
      <c r="VYI78" s="68"/>
      <c r="VYJ78" s="68"/>
      <c r="VYK78" s="68"/>
      <c r="VYL78" s="68"/>
      <c r="VYM78" s="69"/>
      <c r="VYN78" s="70"/>
      <c r="VYO78" s="71"/>
      <c r="VYP78" s="68"/>
      <c r="VYQ78" s="68"/>
      <c r="VYR78" s="68"/>
      <c r="VYS78" s="68"/>
      <c r="VYT78" s="68"/>
      <c r="VYU78" s="69"/>
      <c r="VYV78" s="70"/>
      <c r="VYW78" s="71"/>
      <c r="VYX78" s="68"/>
      <c r="VYY78" s="68"/>
      <c r="VYZ78" s="68"/>
      <c r="VZA78" s="68"/>
      <c r="VZB78" s="68"/>
      <c r="VZC78" s="69"/>
      <c r="VZD78" s="70"/>
      <c r="VZE78" s="71"/>
      <c r="VZF78" s="68"/>
      <c r="VZG78" s="68"/>
      <c r="VZH78" s="68"/>
      <c r="VZI78" s="68"/>
      <c r="VZJ78" s="68"/>
      <c r="VZK78" s="69"/>
      <c r="VZL78" s="70"/>
      <c r="VZM78" s="71"/>
      <c r="VZN78" s="68"/>
      <c r="VZO78" s="68"/>
      <c r="VZP78" s="68"/>
      <c r="VZQ78" s="68"/>
      <c r="VZR78" s="68"/>
      <c r="VZS78" s="69"/>
      <c r="VZT78" s="70"/>
      <c r="VZU78" s="71"/>
      <c r="VZV78" s="68"/>
      <c r="VZW78" s="68"/>
      <c r="VZX78" s="68"/>
      <c r="VZY78" s="68"/>
      <c r="VZZ78" s="68"/>
      <c r="WAA78" s="69"/>
      <c r="WAB78" s="70"/>
      <c r="WAC78" s="71"/>
      <c r="WAD78" s="68"/>
      <c r="WAE78" s="68"/>
      <c r="WAF78" s="68"/>
      <c r="WAG78" s="68"/>
      <c r="WAH78" s="68"/>
      <c r="WAI78" s="69"/>
      <c r="WAJ78" s="70"/>
      <c r="WAK78" s="71"/>
      <c r="WAL78" s="68"/>
      <c r="WAM78" s="68"/>
      <c r="WAN78" s="68"/>
      <c r="WAO78" s="68"/>
      <c r="WAP78" s="68"/>
      <c r="WAQ78" s="69"/>
      <c r="WAR78" s="70"/>
      <c r="WAS78" s="71"/>
      <c r="WAT78" s="68"/>
      <c r="WAU78" s="68"/>
      <c r="WAV78" s="68"/>
      <c r="WAW78" s="68"/>
      <c r="WAX78" s="68"/>
      <c r="WAY78" s="69"/>
      <c r="WAZ78" s="70"/>
      <c r="WBA78" s="71"/>
      <c r="WBB78" s="68"/>
      <c r="WBC78" s="68"/>
      <c r="WBD78" s="68"/>
      <c r="WBE78" s="68"/>
      <c r="WBF78" s="68"/>
      <c r="WBG78" s="69"/>
      <c r="WBH78" s="70"/>
      <c r="WBI78" s="71"/>
      <c r="WBJ78" s="68"/>
      <c r="WBK78" s="68"/>
      <c r="WBL78" s="68"/>
      <c r="WBM78" s="68"/>
      <c r="WBN78" s="68"/>
      <c r="WBO78" s="69"/>
      <c r="WBP78" s="70"/>
      <c r="WBQ78" s="71"/>
      <c r="WBR78" s="68"/>
      <c r="WBS78" s="68"/>
      <c r="WBT78" s="68"/>
      <c r="WBU78" s="68"/>
      <c r="WBV78" s="68"/>
      <c r="WBW78" s="69"/>
      <c r="WBX78" s="70"/>
      <c r="WBY78" s="71"/>
      <c r="WBZ78" s="68"/>
      <c r="WCA78" s="68"/>
      <c r="WCB78" s="68"/>
      <c r="WCC78" s="68"/>
      <c r="WCD78" s="68"/>
      <c r="WCE78" s="69"/>
      <c r="WCF78" s="70"/>
      <c r="WCG78" s="71"/>
      <c r="WCH78" s="68"/>
      <c r="WCI78" s="68"/>
      <c r="WCJ78" s="68"/>
      <c r="WCK78" s="68"/>
      <c r="WCL78" s="68"/>
      <c r="WCM78" s="69"/>
      <c r="WCN78" s="70"/>
      <c r="WCO78" s="71"/>
      <c r="WCP78" s="68"/>
      <c r="WCQ78" s="68"/>
      <c r="WCR78" s="68"/>
      <c r="WCS78" s="68"/>
      <c r="WCT78" s="68"/>
      <c r="WCU78" s="69"/>
      <c r="WCV78" s="70"/>
      <c r="WCW78" s="71"/>
      <c r="WCX78" s="68"/>
      <c r="WCY78" s="68"/>
      <c r="WCZ78" s="68"/>
      <c r="WDA78" s="68"/>
      <c r="WDB78" s="68"/>
      <c r="WDC78" s="69"/>
      <c r="WDD78" s="70"/>
      <c r="WDE78" s="71"/>
      <c r="WDF78" s="68"/>
      <c r="WDG78" s="68"/>
      <c r="WDH78" s="68"/>
      <c r="WDI78" s="68"/>
      <c r="WDJ78" s="68"/>
      <c r="WDK78" s="69"/>
      <c r="WDL78" s="70"/>
      <c r="WDM78" s="71"/>
      <c r="WDN78" s="68"/>
      <c r="WDO78" s="68"/>
      <c r="WDP78" s="68"/>
      <c r="WDQ78" s="68"/>
      <c r="WDR78" s="68"/>
      <c r="WDS78" s="69"/>
      <c r="WDT78" s="70"/>
      <c r="WDU78" s="71"/>
      <c r="WDV78" s="68"/>
      <c r="WDW78" s="68"/>
      <c r="WDX78" s="68"/>
      <c r="WDY78" s="68"/>
      <c r="WDZ78" s="68"/>
      <c r="WEA78" s="69"/>
      <c r="WEB78" s="70"/>
      <c r="WEC78" s="71"/>
      <c r="WED78" s="68"/>
      <c r="WEE78" s="68"/>
      <c r="WEF78" s="68"/>
      <c r="WEG78" s="68"/>
      <c r="WEH78" s="68"/>
      <c r="WEI78" s="69"/>
      <c r="WEJ78" s="70"/>
      <c r="WEK78" s="71"/>
      <c r="WEL78" s="68"/>
      <c r="WEM78" s="68"/>
      <c r="WEN78" s="68"/>
      <c r="WEO78" s="68"/>
      <c r="WEP78" s="68"/>
      <c r="WEQ78" s="69"/>
      <c r="WER78" s="70"/>
      <c r="WES78" s="71"/>
      <c r="WET78" s="68"/>
      <c r="WEU78" s="68"/>
      <c r="WEV78" s="68"/>
      <c r="WEW78" s="68"/>
      <c r="WEX78" s="68"/>
      <c r="WEY78" s="69"/>
      <c r="WEZ78" s="70"/>
      <c r="WFA78" s="71"/>
      <c r="WFB78" s="68"/>
      <c r="WFC78" s="68"/>
      <c r="WFD78" s="68"/>
      <c r="WFE78" s="68"/>
      <c r="WFF78" s="68"/>
      <c r="WFG78" s="69"/>
      <c r="WFH78" s="70"/>
      <c r="WFI78" s="71"/>
      <c r="WFJ78" s="68"/>
      <c r="WFK78" s="68"/>
      <c r="WFL78" s="68"/>
      <c r="WFM78" s="68"/>
      <c r="WFN78" s="68"/>
      <c r="WFO78" s="69"/>
      <c r="WFP78" s="70"/>
      <c r="WFQ78" s="71"/>
      <c r="WFR78" s="68"/>
      <c r="WFS78" s="68"/>
      <c r="WFT78" s="68"/>
      <c r="WFU78" s="68"/>
      <c r="WFV78" s="68"/>
      <c r="WFW78" s="69"/>
      <c r="WFX78" s="70"/>
      <c r="WFY78" s="71"/>
      <c r="WFZ78" s="68"/>
      <c r="WGA78" s="68"/>
      <c r="WGB78" s="68"/>
      <c r="WGC78" s="68"/>
      <c r="WGD78" s="68"/>
      <c r="WGE78" s="69"/>
      <c r="WGF78" s="70"/>
      <c r="WGG78" s="71"/>
      <c r="WGH78" s="68"/>
      <c r="WGI78" s="68"/>
      <c r="WGJ78" s="68"/>
      <c r="WGK78" s="68"/>
      <c r="WGL78" s="68"/>
      <c r="WGM78" s="69"/>
      <c r="WGN78" s="70"/>
      <c r="WGO78" s="71"/>
      <c r="WGP78" s="68"/>
      <c r="WGQ78" s="68"/>
      <c r="WGR78" s="68"/>
      <c r="WGS78" s="68"/>
      <c r="WGT78" s="68"/>
      <c r="WGU78" s="69"/>
      <c r="WGV78" s="70"/>
      <c r="WGW78" s="71"/>
      <c r="WGX78" s="68"/>
      <c r="WGY78" s="68"/>
      <c r="WGZ78" s="68"/>
      <c r="WHA78" s="68"/>
      <c r="WHB78" s="68"/>
      <c r="WHC78" s="69"/>
      <c r="WHD78" s="70"/>
      <c r="WHE78" s="71"/>
      <c r="WHF78" s="68"/>
      <c r="WHG78" s="68"/>
      <c r="WHH78" s="68"/>
      <c r="WHI78" s="68"/>
      <c r="WHJ78" s="68"/>
      <c r="WHK78" s="69"/>
      <c r="WHL78" s="70"/>
      <c r="WHM78" s="71"/>
      <c r="WHN78" s="68"/>
      <c r="WHO78" s="68"/>
      <c r="WHP78" s="68"/>
      <c r="WHQ78" s="68"/>
      <c r="WHR78" s="68"/>
      <c r="WHS78" s="69"/>
      <c r="WHT78" s="70"/>
      <c r="WHU78" s="71"/>
      <c r="WHV78" s="68"/>
      <c r="WHW78" s="68"/>
      <c r="WHX78" s="68"/>
      <c r="WHY78" s="68"/>
      <c r="WHZ78" s="68"/>
      <c r="WIA78" s="69"/>
      <c r="WIB78" s="70"/>
      <c r="WIC78" s="71"/>
      <c r="WID78" s="68"/>
      <c r="WIE78" s="68"/>
      <c r="WIF78" s="68"/>
      <c r="WIG78" s="68"/>
      <c r="WIH78" s="68"/>
      <c r="WII78" s="69"/>
      <c r="WIJ78" s="70"/>
      <c r="WIK78" s="71"/>
      <c r="WIL78" s="68"/>
      <c r="WIM78" s="68"/>
      <c r="WIN78" s="68"/>
      <c r="WIO78" s="68"/>
      <c r="WIP78" s="68"/>
      <c r="WIQ78" s="69"/>
      <c r="WIR78" s="70"/>
      <c r="WIS78" s="71"/>
      <c r="WIT78" s="68"/>
      <c r="WIU78" s="68"/>
      <c r="WIV78" s="68"/>
      <c r="WIW78" s="68"/>
      <c r="WIX78" s="68"/>
      <c r="WIY78" s="69"/>
      <c r="WIZ78" s="70"/>
      <c r="WJA78" s="71"/>
      <c r="WJB78" s="68"/>
      <c r="WJC78" s="68"/>
      <c r="WJD78" s="68"/>
      <c r="WJE78" s="68"/>
      <c r="WJF78" s="68"/>
      <c r="WJG78" s="69"/>
      <c r="WJH78" s="70"/>
      <c r="WJI78" s="71"/>
      <c r="WJJ78" s="68"/>
      <c r="WJK78" s="68"/>
      <c r="WJL78" s="68"/>
      <c r="WJM78" s="68"/>
      <c r="WJN78" s="68"/>
      <c r="WJO78" s="69"/>
      <c r="WJP78" s="70"/>
      <c r="WJQ78" s="71"/>
      <c r="WJR78" s="68"/>
      <c r="WJS78" s="68"/>
      <c r="WJT78" s="68"/>
      <c r="WJU78" s="68"/>
      <c r="WJV78" s="68"/>
      <c r="WJW78" s="69"/>
      <c r="WJX78" s="70"/>
      <c r="WJY78" s="71"/>
      <c r="WJZ78" s="68"/>
      <c r="WKA78" s="68"/>
      <c r="WKB78" s="68"/>
      <c r="WKC78" s="68"/>
      <c r="WKD78" s="68"/>
      <c r="WKE78" s="69"/>
      <c r="WKF78" s="70"/>
      <c r="WKG78" s="71"/>
      <c r="WKH78" s="68"/>
      <c r="WKI78" s="68"/>
      <c r="WKJ78" s="68"/>
      <c r="WKK78" s="68"/>
      <c r="WKL78" s="68"/>
      <c r="WKM78" s="69"/>
      <c r="WKN78" s="70"/>
      <c r="WKO78" s="71"/>
      <c r="WKP78" s="68"/>
      <c r="WKQ78" s="68"/>
      <c r="WKR78" s="68"/>
      <c r="WKS78" s="68"/>
      <c r="WKT78" s="68"/>
      <c r="WKU78" s="69"/>
      <c r="WKV78" s="70"/>
      <c r="WKW78" s="71"/>
      <c r="WKX78" s="68"/>
      <c r="WKY78" s="68"/>
      <c r="WKZ78" s="68"/>
      <c r="WLA78" s="68"/>
      <c r="WLB78" s="68"/>
      <c r="WLC78" s="69"/>
      <c r="WLD78" s="70"/>
      <c r="WLE78" s="71"/>
      <c r="WLF78" s="68"/>
      <c r="WLG78" s="68"/>
      <c r="WLH78" s="68"/>
      <c r="WLI78" s="68"/>
      <c r="WLJ78" s="68"/>
      <c r="WLK78" s="69"/>
      <c r="WLL78" s="70"/>
      <c r="WLM78" s="71"/>
      <c r="WLN78" s="68"/>
      <c r="WLO78" s="68"/>
      <c r="WLP78" s="68"/>
      <c r="WLQ78" s="68"/>
      <c r="WLR78" s="68"/>
      <c r="WLS78" s="69"/>
      <c r="WLT78" s="70"/>
      <c r="WLU78" s="71"/>
      <c r="WLV78" s="68"/>
      <c r="WLW78" s="68"/>
      <c r="WLX78" s="68"/>
      <c r="WLY78" s="68"/>
      <c r="WLZ78" s="68"/>
      <c r="WMA78" s="69"/>
      <c r="WMB78" s="70"/>
      <c r="WMC78" s="71"/>
      <c r="WMD78" s="68"/>
      <c r="WME78" s="68"/>
      <c r="WMF78" s="68"/>
      <c r="WMG78" s="68"/>
      <c r="WMH78" s="68"/>
      <c r="WMI78" s="69"/>
      <c r="WMJ78" s="70"/>
      <c r="WMK78" s="71"/>
      <c r="WML78" s="68"/>
      <c r="WMM78" s="68"/>
      <c r="WMN78" s="68"/>
      <c r="WMO78" s="68"/>
      <c r="WMP78" s="68"/>
      <c r="WMQ78" s="69"/>
      <c r="WMR78" s="70"/>
      <c r="WMS78" s="71"/>
      <c r="WMT78" s="68"/>
      <c r="WMU78" s="68"/>
      <c r="WMV78" s="68"/>
      <c r="WMW78" s="68"/>
      <c r="WMX78" s="68"/>
      <c r="WMY78" s="69"/>
      <c r="WMZ78" s="70"/>
      <c r="WNA78" s="71"/>
      <c r="WNB78" s="68"/>
      <c r="WNC78" s="68"/>
      <c r="WND78" s="68"/>
      <c r="WNE78" s="68"/>
      <c r="WNF78" s="68"/>
      <c r="WNG78" s="69"/>
      <c r="WNH78" s="70"/>
      <c r="WNI78" s="71"/>
      <c r="WNJ78" s="68"/>
      <c r="WNK78" s="68"/>
      <c r="WNL78" s="68"/>
      <c r="WNM78" s="68"/>
      <c r="WNN78" s="68"/>
      <c r="WNO78" s="69"/>
      <c r="WNP78" s="70"/>
      <c r="WNQ78" s="71"/>
      <c r="WNR78" s="68"/>
      <c r="WNS78" s="68"/>
      <c r="WNT78" s="68"/>
      <c r="WNU78" s="68"/>
      <c r="WNV78" s="68"/>
      <c r="WNW78" s="69"/>
      <c r="WNX78" s="70"/>
      <c r="WNY78" s="71"/>
      <c r="WNZ78" s="68"/>
      <c r="WOA78" s="68"/>
      <c r="WOB78" s="68"/>
      <c r="WOC78" s="68"/>
      <c r="WOD78" s="68"/>
      <c r="WOE78" s="69"/>
      <c r="WOF78" s="70"/>
      <c r="WOG78" s="71"/>
      <c r="WOH78" s="68"/>
      <c r="WOI78" s="68"/>
      <c r="WOJ78" s="68"/>
      <c r="WOK78" s="68"/>
      <c r="WOL78" s="68"/>
      <c r="WOM78" s="69"/>
      <c r="WON78" s="70"/>
      <c r="WOO78" s="71"/>
      <c r="WOP78" s="68"/>
      <c r="WOQ78" s="68"/>
      <c r="WOR78" s="68"/>
      <c r="WOS78" s="68"/>
      <c r="WOT78" s="68"/>
      <c r="WOU78" s="69"/>
      <c r="WOV78" s="70"/>
      <c r="WOW78" s="71"/>
      <c r="WOX78" s="68"/>
      <c r="WOY78" s="68"/>
      <c r="WOZ78" s="68"/>
      <c r="WPA78" s="68"/>
      <c r="WPB78" s="68"/>
      <c r="WPC78" s="69"/>
      <c r="WPD78" s="70"/>
      <c r="WPE78" s="71"/>
      <c r="WPF78" s="68"/>
      <c r="WPG78" s="68"/>
      <c r="WPH78" s="68"/>
      <c r="WPI78" s="68"/>
      <c r="WPJ78" s="68"/>
      <c r="WPK78" s="69"/>
      <c r="WPL78" s="70"/>
      <c r="WPM78" s="71"/>
      <c r="WPN78" s="68"/>
      <c r="WPO78" s="68"/>
      <c r="WPP78" s="68"/>
      <c r="WPQ78" s="68"/>
      <c r="WPR78" s="68"/>
      <c r="WPS78" s="69"/>
      <c r="WPT78" s="70"/>
      <c r="WPU78" s="71"/>
      <c r="WPV78" s="68"/>
      <c r="WPW78" s="68"/>
      <c r="WPX78" s="68"/>
      <c r="WPY78" s="68"/>
      <c r="WPZ78" s="68"/>
      <c r="WQA78" s="69"/>
      <c r="WQB78" s="70"/>
      <c r="WQC78" s="71"/>
      <c r="WQD78" s="68"/>
      <c r="WQE78" s="68"/>
      <c r="WQF78" s="68"/>
      <c r="WQG78" s="68"/>
      <c r="WQH78" s="68"/>
      <c r="WQI78" s="69"/>
      <c r="WQJ78" s="70"/>
      <c r="WQK78" s="71"/>
      <c r="WQL78" s="68"/>
      <c r="WQM78" s="68"/>
      <c r="WQN78" s="68"/>
      <c r="WQO78" s="68"/>
      <c r="WQP78" s="68"/>
      <c r="WQQ78" s="69"/>
      <c r="WQR78" s="70"/>
      <c r="WQS78" s="71"/>
      <c r="WQT78" s="68"/>
      <c r="WQU78" s="68"/>
      <c r="WQV78" s="68"/>
      <c r="WQW78" s="68"/>
      <c r="WQX78" s="68"/>
      <c r="WQY78" s="69"/>
      <c r="WQZ78" s="70"/>
      <c r="WRA78" s="71"/>
      <c r="WRB78" s="68"/>
      <c r="WRC78" s="68"/>
      <c r="WRD78" s="68"/>
      <c r="WRE78" s="68"/>
      <c r="WRF78" s="68"/>
      <c r="WRG78" s="69"/>
      <c r="WRH78" s="70"/>
      <c r="WRI78" s="71"/>
      <c r="WRJ78" s="68"/>
      <c r="WRK78" s="68"/>
      <c r="WRL78" s="68"/>
      <c r="WRM78" s="68"/>
      <c r="WRN78" s="68"/>
      <c r="WRO78" s="69"/>
      <c r="WRP78" s="70"/>
      <c r="WRQ78" s="71"/>
      <c r="WRR78" s="68"/>
      <c r="WRS78" s="68"/>
      <c r="WRT78" s="68"/>
      <c r="WRU78" s="68"/>
      <c r="WRV78" s="68"/>
      <c r="WRW78" s="69"/>
      <c r="WRX78" s="70"/>
      <c r="WRY78" s="71"/>
      <c r="WRZ78" s="68"/>
      <c r="WSA78" s="68"/>
      <c r="WSB78" s="68"/>
      <c r="WSC78" s="68"/>
      <c r="WSD78" s="68"/>
      <c r="WSE78" s="69"/>
      <c r="WSF78" s="70"/>
      <c r="WSG78" s="71"/>
      <c r="WSH78" s="68"/>
      <c r="WSI78" s="68"/>
      <c r="WSJ78" s="68"/>
      <c r="WSK78" s="68"/>
      <c r="WSL78" s="68"/>
      <c r="WSM78" s="69"/>
      <c r="WSN78" s="70"/>
      <c r="WSO78" s="71"/>
      <c r="WSP78" s="68"/>
      <c r="WSQ78" s="68"/>
      <c r="WSR78" s="68"/>
      <c r="WSS78" s="68"/>
      <c r="WST78" s="68"/>
      <c r="WSU78" s="69"/>
      <c r="WSV78" s="70"/>
      <c r="WSW78" s="71"/>
      <c r="WSX78" s="68"/>
      <c r="WSY78" s="68"/>
      <c r="WSZ78" s="68"/>
      <c r="WTA78" s="68"/>
      <c r="WTB78" s="68"/>
      <c r="WTC78" s="69"/>
      <c r="WTD78" s="70"/>
      <c r="WTE78" s="71"/>
      <c r="WTF78" s="68"/>
      <c r="WTG78" s="68"/>
      <c r="WTH78" s="68"/>
      <c r="WTI78" s="68"/>
      <c r="WTJ78" s="68"/>
      <c r="WTK78" s="69"/>
      <c r="WTL78" s="70"/>
      <c r="WTM78" s="71"/>
      <c r="WTN78" s="68"/>
      <c r="WTO78" s="68"/>
      <c r="WTP78" s="68"/>
      <c r="WTQ78" s="68"/>
      <c r="WTR78" s="68"/>
      <c r="WTS78" s="69"/>
      <c r="WTT78" s="70"/>
      <c r="WTU78" s="71"/>
      <c r="WTV78" s="68"/>
      <c r="WTW78" s="68"/>
      <c r="WTX78" s="68"/>
      <c r="WTY78" s="68"/>
      <c r="WTZ78" s="68"/>
      <c r="WUA78" s="69"/>
      <c r="WUB78" s="70"/>
      <c r="WUC78" s="71"/>
      <c r="WUD78" s="68"/>
      <c r="WUE78" s="68"/>
      <c r="WUF78" s="68"/>
      <c r="WUG78" s="68"/>
      <c r="WUH78" s="68"/>
      <c r="WUI78" s="69"/>
      <c r="WUJ78" s="70"/>
      <c r="WUK78" s="71"/>
      <c r="WUL78" s="68"/>
      <c r="WUM78" s="68"/>
      <c r="WUN78" s="68"/>
      <c r="WUO78" s="68"/>
      <c r="WUP78" s="68"/>
      <c r="WUQ78" s="69"/>
      <c r="WUR78" s="70"/>
      <c r="WUS78" s="71"/>
      <c r="WUT78" s="68"/>
      <c r="WUU78" s="68"/>
      <c r="WUV78" s="68"/>
      <c r="WUW78" s="68"/>
      <c r="WUX78" s="68"/>
      <c r="WUY78" s="69"/>
      <c r="WUZ78" s="70"/>
      <c r="WVA78" s="71"/>
      <c r="WVB78" s="68"/>
      <c r="WVC78" s="68"/>
      <c r="WVD78" s="68"/>
      <c r="WVE78" s="68"/>
      <c r="WVF78" s="68"/>
      <c r="WVG78" s="69"/>
      <c r="WVH78" s="70"/>
      <c r="WVI78" s="71"/>
      <c r="WVJ78" s="68"/>
      <c r="WVK78" s="68"/>
      <c r="WVL78" s="68"/>
      <c r="WVM78" s="68"/>
      <c r="WVN78" s="68"/>
      <c r="WVO78" s="69"/>
      <c r="WVP78" s="70"/>
      <c r="WVQ78" s="71"/>
      <c r="WVR78" s="68"/>
      <c r="WVS78" s="68"/>
      <c r="WVT78" s="68"/>
      <c r="WVU78" s="68"/>
      <c r="WVV78" s="68"/>
      <c r="WVW78" s="69"/>
      <c r="WVX78" s="70"/>
      <c r="WVY78" s="71"/>
      <c r="WVZ78" s="68"/>
      <c r="WWA78" s="68"/>
      <c r="WWB78" s="68"/>
      <c r="WWC78" s="68"/>
      <c r="WWD78" s="68"/>
      <c r="WWE78" s="69"/>
      <c r="WWF78" s="70"/>
      <c r="WWG78" s="71"/>
      <c r="WWH78" s="68"/>
      <c r="WWI78" s="68"/>
      <c r="WWJ78" s="68"/>
      <c r="WWK78" s="68"/>
      <c r="WWL78" s="68"/>
      <c r="WWM78" s="69"/>
      <c r="WWN78" s="70"/>
      <c r="WWO78" s="71"/>
      <c r="WWP78" s="68"/>
      <c r="WWQ78" s="68"/>
      <c r="WWR78" s="68"/>
      <c r="WWS78" s="68"/>
      <c r="WWT78" s="68"/>
      <c r="WWU78" s="69"/>
      <c r="WWV78" s="70"/>
      <c r="WWW78" s="71"/>
      <c r="WWX78" s="68"/>
      <c r="WWY78" s="68"/>
      <c r="WWZ78" s="68"/>
      <c r="WXA78" s="68"/>
      <c r="WXB78" s="68"/>
      <c r="WXC78" s="69"/>
      <c r="WXD78" s="70"/>
      <c r="WXE78" s="71"/>
      <c r="WXF78" s="68"/>
      <c r="WXG78" s="68"/>
      <c r="WXH78" s="68"/>
      <c r="WXI78" s="68"/>
      <c r="WXJ78" s="68"/>
      <c r="WXK78" s="69"/>
      <c r="WXL78" s="70"/>
      <c r="WXM78" s="71"/>
      <c r="WXN78" s="68"/>
      <c r="WXO78" s="68"/>
      <c r="WXP78" s="68"/>
      <c r="WXQ78" s="68"/>
      <c r="WXR78" s="68"/>
      <c r="WXS78" s="69"/>
      <c r="WXT78" s="70"/>
      <c r="WXU78" s="71"/>
      <c r="WXV78" s="68"/>
      <c r="WXW78" s="68"/>
      <c r="WXX78" s="68"/>
      <c r="WXY78" s="68"/>
      <c r="WXZ78" s="68"/>
      <c r="WYA78" s="69"/>
      <c r="WYB78" s="70"/>
      <c r="WYC78" s="71"/>
      <c r="WYD78" s="68"/>
      <c r="WYE78" s="68"/>
      <c r="WYF78" s="68"/>
      <c r="WYG78" s="68"/>
      <c r="WYH78" s="68"/>
      <c r="WYI78" s="69"/>
      <c r="WYJ78" s="70"/>
      <c r="WYK78" s="71"/>
      <c r="WYL78" s="68"/>
      <c r="WYM78" s="68"/>
      <c r="WYN78" s="68"/>
      <c r="WYO78" s="68"/>
      <c r="WYP78" s="68"/>
      <c r="WYQ78" s="69"/>
      <c r="WYR78" s="70"/>
      <c r="WYS78" s="71"/>
      <c r="WYT78" s="68"/>
      <c r="WYU78" s="68"/>
      <c r="WYV78" s="68"/>
      <c r="WYW78" s="68"/>
      <c r="WYX78" s="68"/>
      <c r="WYY78" s="69"/>
      <c r="WYZ78" s="70"/>
      <c r="WZA78" s="71"/>
      <c r="WZB78" s="68"/>
      <c r="WZC78" s="68"/>
      <c r="WZD78" s="68"/>
      <c r="WZE78" s="68"/>
      <c r="WZF78" s="68"/>
      <c r="WZG78" s="69"/>
      <c r="WZH78" s="70"/>
      <c r="WZI78" s="71"/>
      <c r="WZJ78" s="68"/>
      <c r="WZK78" s="68"/>
      <c r="WZL78" s="68"/>
      <c r="WZM78" s="68"/>
      <c r="WZN78" s="68"/>
      <c r="WZO78" s="69"/>
      <c r="WZP78" s="70"/>
      <c r="WZQ78" s="71"/>
      <c r="WZR78" s="68"/>
      <c r="WZS78" s="68"/>
      <c r="WZT78" s="68"/>
      <c r="WZU78" s="68"/>
      <c r="WZV78" s="68"/>
      <c r="WZW78" s="69"/>
      <c r="WZX78" s="70"/>
      <c r="WZY78" s="71"/>
      <c r="WZZ78" s="68"/>
      <c r="XAA78" s="68"/>
      <c r="XAB78" s="68"/>
      <c r="XAC78" s="68"/>
      <c r="XAD78" s="68"/>
      <c r="XAE78" s="69"/>
      <c r="XAF78" s="70"/>
      <c r="XAG78" s="71"/>
      <c r="XAH78" s="68"/>
      <c r="XAI78" s="68"/>
      <c r="XAJ78" s="68"/>
      <c r="XAK78" s="68"/>
      <c r="XAL78" s="68"/>
      <c r="XAM78" s="69"/>
      <c r="XAN78" s="70"/>
      <c r="XAO78" s="71"/>
      <c r="XAP78" s="68"/>
      <c r="XAQ78" s="68"/>
      <c r="XAR78" s="68"/>
      <c r="XAS78" s="68"/>
      <c r="XAT78" s="68"/>
      <c r="XAU78" s="69"/>
      <c r="XAV78" s="70"/>
      <c r="XAW78" s="71"/>
      <c r="XAX78" s="68"/>
      <c r="XAY78" s="68"/>
      <c r="XAZ78" s="68"/>
      <c r="XBA78" s="68"/>
      <c r="XBB78" s="68"/>
      <c r="XBC78" s="69"/>
      <c r="XBD78" s="70"/>
      <c r="XBE78" s="71"/>
      <c r="XBF78" s="68"/>
      <c r="XBG78" s="68"/>
      <c r="XBH78" s="68"/>
      <c r="XBI78" s="68"/>
      <c r="XBJ78" s="68"/>
      <c r="XBK78" s="69"/>
      <c r="XBL78" s="70"/>
      <c r="XBM78" s="71"/>
      <c r="XBN78" s="68"/>
      <c r="XBO78" s="68"/>
      <c r="XBP78" s="68"/>
      <c r="XBQ78" s="68"/>
      <c r="XBR78" s="68"/>
      <c r="XBS78" s="69"/>
      <c r="XBT78" s="70"/>
      <c r="XBU78" s="71"/>
      <c r="XBV78" s="68"/>
      <c r="XBW78" s="68"/>
      <c r="XBX78" s="68"/>
      <c r="XBY78" s="68"/>
      <c r="XBZ78" s="68"/>
      <c r="XCA78" s="69"/>
      <c r="XCB78" s="70"/>
      <c r="XCC78" s="71"/>
      <c r="XCD78" s="68"/>
      <c r="XCE78" s="68"/>
      <c r="XCF78" s="68"/>
      <c r="XCG78" s="68"/>
      <c r="XCH78" s="68"/>
      <c r="XCI78" s="69"/>
      <c r="XCJ78" s="70"/>
      <c r="XCK78" s="71"/>
      <c r="XCL78" s="68"/>
      <c r="XCM78" s="68"/>
      <c r="XCN78" s="68"/>
      <c r="XCO78" s="68"/>
      <c r="XCP78" s="68"/>
      <c r="XCQ78" s="69"/>
      <c r="XCR78" s="70"/>
      <c r="XCS78" s="71"/>
      <c r="XCT78" s="68"/>
      <c r="XCU78" s="68"/>
      <c r="XCV78" s="68"/>
      <c r="XCW78" s="68"/>
      <c r="XCX78" s="68"/>
      <c r="XCY78" s="69"/>
      <c r="XCZ78" s="70"/>
      <c r="XDA78" s="71"/>
      <c r="XDB78" s="68"/>
      <c r="XDC78" s="68"/>
      <c r="XDD78" s="68"/>
      <c r="XDE78" s="68"/>
      <c r="XDF78" s="68"/>
      <c r="XDG78" s="69"/>
      <c r="XDH78" s="70"/>
      <c r="XDI78" s="71"/>
      <c r="XDJ78" s="68"/>
      <c r="XDK78" s="68"/>
      <c r="XDL78" s="68"/>
      <c r="XDM78" s="68"/>
      <c r="XDN78" s="68"/>
      <c r="XDO78" s="69"/>
      <c r="XDP78" s="70"/>
      <c r="XDQ78" s="71"/>
      <c r="XDR78" s="68"/>
      <c r="XDS78" s="68"/>
      <c r="XDT78" s="68"/>
      <c r="XDU78" s="68"/>
      <c r="XDV78" s="68"/>
      <c r="XDW78" s="69"/>
      <c r="XDX78" s="70"/>
      <c r="XDY78" s="71"/>
      <c r="XDZ78" s="68"/>
      <c r="XEA78" s="68"/>
      <c r="XEB78" s="68"/>
      <c r="XEC78" s="68"/>
      <c r="XED78" s="68"/>
      <c r="XEE78" s="69"/>
      <c r="XEF78" s="70"/>
    </row>
    <row r="79" spans="1:16384" s="84" customFormat="1" x14ac:dyDescent="0.25">
      <c r="A79" s="134"/>
      <c r="B79" s="130"/>
      <c r="C79" s="26"/>
      <c r="D79" s="26"/>
      <c r="E79" s="26"/>
      <c r="F79" s="146"/>
      <c r="G79" s="21"/>
      <c r="H79" s="27"/>
      <c r="I79" s="151"/>
      <c r="J79" s="26"/>
      <c r="K79" s="28"/>
      <c r="L79" s="29"/>
      <c r="M79" s="21"/>
      <c r="N79" s="28"/>
      <c r="O79" s="28"/>
      <c r="P79" s="26"/>
      <c r="Q79" s="28"/>
      <c r="R79" s="28"/>
      <c r="S79" s="28"/>
      <c r="T79" s="26"/>
      <c r="U79" s="64"/>
      <c r="V79" s="61" t="s">
        <v>122</v>
      </c>
      <c r="W79" s="61">
        <v>43454</v>
      </c>
      <c r="X79" s="16">
        <v>12205</v>
      </c>
      <c r="Y79" s="15" t="s">
        <v>289</v>
      </c>
      <c r="Z79" s="61">
        <v>43101</v>
      </c>
      <c r="AA79" s="61">
        <v>43465</v>
      </c>
      <c r="AB79" s="15" t="s">
        <v>106</v>
      </c>
      <c r="AC79" s="15" t="s">
        <v>106</v>
      </c>
      <c r="AD79" s="19">
        <v>0</v>
      </c>
      <c r="AE79" s="19">
        <v>0</v>
      </c>
      <c r="AF79" s="20" t="s">
        <v>106</v>
      </c>
      <c r="AG79" s="19" t="s">
        <v>106</v>
      </c>
      <c r="AH79" s="19">
        <v>0</v>
      </c>
      <c r="AI79" s="19">
        <v>0</v>
      </c>
      <c r="AJ79" s="19">
        <v>0</v>
      </c>
      <c r="AK79" s="19">
        <f>22406+11764</f>
        <v>34170</v>
      </c>
      <c r="AL79" s="9">
        <f>AJ78+AK79</f>
        <v>161636</v>
      </c>
      <c r="AM79" s="20" t="s">
        <v>106</v>
      </c>
      <c r="AN79" s="20" t="s">
        <v>106</v>
      </c>
      <c r="AO79" s="20" t="s">
        <v>106</v>
      </c>
      <c r="AP79" s="20" t="s">
        <v>106</v>
      </c>
      <c r="AQ79" s="20" t="s">
        <v>106</v>
      </c>
      <c r="AR79" s="20" t="s">
        <v>106</v>
      </c>
      <c r="AS79" s="20" t="s">
        <v>106</v>
      </c>
      <c r="AT79" s="20" t="s">
        <v>106</v>
      </c>
      <c r="AU79" s="20" t="s">
        <v>106</v>
      </c>
      <c r="AV79" s="20" t="s">
        <v>106</v>
      </c>
      <c r="AW79" s="20" t="s">
        <v>106</v>
      </c>
      <c r="AX79" s="20" t="s">
        <v>106</v>
      </c>
      <c r="AY79" s="16" t="s">
        <v>106</v>
      </c>
      <c r="AZ79" s="20" t="s">
        <v>106</v>
      </c>
      <c r="BA79" s="20" t="s">
        <v>106</v>
      </c>
      <c r="BB79" s="20" t="s">
        <v>106</v>
      </c>
      <c r="BC79" s="20" t="s">
        <v>106</v>
      </c>
      <c r="BD79" s="20" t="s">
        <v>106</v>
      </c>
      <c r="BE79" s="20" t="s">
        <v>106</v>
      </c>
      <c r="BF79" s="20" t="s">
        <v>106</v>
      </c>
      <c r="BG79" s="20" t="s">
        <v>106</v>
      </c>
      <c r="BH79" s="20" t="s">
        <v>106</v>
      </c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  <c r="EF79" s="88"/>
      <c r="EG79" s="88"/>
      <c r="EH79" s="88"/>
      <c r="EI79" s="88"/>
      <c r="EJ79" s="88"/>
      <c r="EK79" s="88"/>
      <c r="EL79" s="88"/>
      <c r="EM79" s="88"/>
      <c r="EN79" s="88"/>
      <c r="EO79" s="88"/>
      <c r="EP79" s="88"/>
      <c r="EQ79" s="88"/>
      <c r="ER79" s="88"/>
      <c r="ES79" s="88"/>
      <c r="ET79" s="88"/>
      <c r="EU79" s="88"/>
      <c r="EV79" s="88"/>
      <c r="EW79" s="88"/>
      <c r="EX79" s="88"/>
      <c r="EY79" s="88"/>
      <c r="EZ79" s="88"/>
      <c r="FA79" s="88"/>
      <c r="FB79" s="88"/>
      <c r="FC79" s="88"/>
      <c r="FD79" s="88"/>
      <c r="FE79" s="88"/>
      <c r="FF79" s="88"/>
      <c r="FG79" s="88"/>
      <c r="FH79" s="88"/>
      <c r="FI79" s="88"/>
      <c r="FJ79" s="88"/>
      <c r="FK79" s="88"/>
      <c r="FL79" s="88"/>
      <c r="FM79" s="88"/>
      <c r="FN79" s="88"/>
      <c r="FO79" s="88"/>
      <c r="FP79" s="88"/>
      <c r="FQ79" s="88"/>
      <c r="FR79" s="88"/>
      <c r="FS79" s="88"/>
      <c r="FT79" s="88"/>
      <c r="FU79" s="88"/>
      <c r="FV79" s="88"/>
      <c r="FW79" s="88"/>
      <c r="FX79" s="88"/>
      <c r="FY79" s="88"/>
      <c r="FZ79" s="88"/>
      <c r="GA79" s="88"/>
      <c r="GB79" s="88"/>
      <c r="GC79" s="88"/>
      <c r="GD79" s="88"/>
      <c r="GE79" s="88"/>
      <c r="GF79" s="88"/>
      <c r="GG79" s="88"/>
      <c r="GH79" s="88"/>
      <c r="GI79" s="88"/>
      <c r="GJ79" s="88"/>
      <c r="GK79" s="88"/>
      <c r="GL79" s="88"/>
      <c r="GM79" s="88"/>
      <c r="GN79" s="88"/>
      <c r="GO79" s="88"/>
      <c r="GP79" s="88"/>
      <c r="GQ79" s="88"/>
      <c r="GR79" s="88"/>
      <c r="GS79" s="88"/>
      <c r="GT79" s="88"/>
      <c r="GU79" s="88"/>
      <c r="GV79" s="88"/>
      <c r="GW79" s="88"/>
      <c r="GX79" s="88"/>
      <c r="GY79" s="88"/>
      <c r="GZ79" s="88"/>
      <c r="HA79" s="88"/>
      <c r="HB79" s="88"/>
      <c r="HC79" s="88"/>
      <c r="HD79" s="88"/>
      <c r="HE79" s="88"/>
      <c r="HF79" s="88"/>
      <c r="HG79" s="88"/>
      <c r="HH79" s="88"/>
      <c r="HI79" s="88"/>
      <c r="HJ79" s="88"/>
      <c r="HK79" s="88"/>
      <c r="HL79" s="88"/>
      <c r="HM79" s="88"/>
      <c r="HN79" s="88"/>
      <c r="HO79" s="88"/>
      <c r="HP79" s="88"/>
      <c r="HQ79" s="88"/>
      <c r="HR79" s="88"/>
      <c r="HS79" s="88"/>
      <c r="HT79" s="88"/>
      <c r="HU79" s="88"/>
      <c r="HV79" s="88"/>
      <c r="HW79" s="88"/>
      <c r="HX79" s="88"/>
      <c r="HY79" s="88"/>
      <c r="HZ79" s="88"/>
      <c r="IA79" s="88"/>
      <c r="IB79" s="88"/>
      <c r="IC79" s="88"/>
      <c r="ID79" s="88"/>
      <c r="IE79" s="88"/>
      <c r="IF79" s="88"/>
      <c r="IG79" s="88"/>
      <c r="IH79" s="88"/>
      <c r="II79" s="88"/>
      <c r="IJ79" s="88"/>
      <c r="IK79" s="88"/>
      <c r="IL79" s="88"/>
      <c r="IM79" s="88"/>
      <c r="IN79" s="88"/>
      <c r="IO79" s="88"/>
      <c r="IP79" s="88"/>
      <c r="IQ79" s="88"/>
      <c r="IR79" s="88"/>
      <c r="IS79" s="88"/>
      <c r="IT79" s="88"/>
      <c r="IU79" s="88"/>
      <c r="IV79" s="88"/>
      <c r="IW79" s="88"/>
      <c r="IX79" s="88"/>
      <c r="IY79" s="88"/>
      <c r="IZ79" s="88"/>
      <c r="JA79" s="88"/>
      <c r="JB79" s="88"/>
      <c r="JC79" s="88"/>
      <c r="JD79" s="88"/>
      <c r="JE79" s="88"/>
      <c r="JF79" s="88"/>
      <c r="JG79" s="88"/>
      <c r="JH79" s="88"/>
      <c r="JI79" s="88"/>
      <c r="JJ79" s="88"/>
      <c r="JK79" s="88"/>
      <c r="JL79" s="88"/>
      <c r="JM79" s="88"/>
      <c r="JN79" s="88"/>
      <c r="JO79" s="88"/>
      <c r="JP79" s="88"/>
      <c r="JQ79" s="88"/>
      <c r="JR79" s="88"/>
      <c r="JS79" s="88"/>
      <c r="JT79" s="88"/>
      <c r="JU79" s="88"/>
      <c r="JV79" s="88"/>
      <c r="JW79" s="88"/>
      <c r="JX79" s="88"/>
      <c r="JY79" s="88"/>
      <c r="JZ79" s="88"/>
      <c r="KA79" s="88"/>
      <c r="KB79" s="88"/>
      <c r="KC79" s="88"/>
      <c r="KD79" s="88"/>
      <c r="KE79" s="88"/>
      <c r="KF79" s="88"/>
      <c r="KG79" s="88"/>
      <c r="KH79" s="88"/>
      <c r="KI79" s="88"/>
      <c r="KJ79" s="88"/>
      <c r="KK79" s="88"/>
      <c r="KL79" s="88"/>
      <c r="KM79" s="88"/>
      <c r="KN79" s="88"/>
      <c r="KO79" s="88"/>
      <c r="KP79" s="88"/>
      <c r="KQ79" s="88"/>
      <c r="KR79" s="88"/>
      <c r="KS79" s="88"/>
      <c r="KT79" s="88"/>
      <c r="KU79" s="88"/>
      <c r="KV79" s="88"/>
      <c r="KW79" s="88"/>
      <c r="KX79" s="88"/>
      <c r="KY79" s="88"/>
      <c r="KZ79" s="88"/>
      <c r="LA79" s="88"/>
      <c r="LB79" s="88"/>
      <c r="LC79" s="88"/>
      <c r="LD79" s="88"/>
      <c r="LE79" s="88"/>
      <c r="LF79" s="88"/>
      <c r="LG79" s="88"/>
      <c r="LH79" s="88"/>
      <c r="LI79" s="88"/>
      <c r="LJ79" s="88"/>
      <c r="LK79" s="88"/>
      <c r="LL79" s="88"/>
      <c r="LM79" s="88"/>
      <c r="LN79" s="88"/>
      <c r="LO79" s="88"/>
      <c r="LP79" s="88"/>
      <c r="LQ79" s="88"/>
      <c r="LR79" s="88"/>
      <c r="LS79" s="88"/>
      <c r="LT79" s="88"/>
      <c r="LU79" s="88"/>
      <c r="LV79" s="88"/>
      <c r="LW79" s="88"/>
      <c r="LX79" s="88"/>
      <c r="LY79" s="88"/>
      <c r="LZ79" s="88"/>
      <c r="MA79" s="88"/>
      <c r="MB79" s="88"/>
      <c r="MC79" s="88"/>
      <c r="MD79" s="88"/>
      <c r="ME79" s="88"/>
      <c r="MF79" s="88"/>
      <c r="MG79" s="88"/>
      <c r="MH79" s="88"/>
      <c r="MI79" s="88"/>
      <c r="MJ79" s="88"/>
      <c r="MK79" s="88"/>
      <c r="ML79" s="88"/>
      <c r="MM79" s="88"/>
      <c r="MN79" s="88"/>
      <c r="MO79" s="88"/>
      <c r="MP79" s="88"/>
      <c r="MQ79" s="88"/>
      <c r="MR79" s="88"/>
      <c r="MS79" s="88"/>
      <c r="MT79" s="88"/>
      <c r="MU79" s="88"/>
      <c r="MV79" s="88"/>
      <c r="MW79" s="88"/>
      <c r="MX79" s="88"/>
      <c r="MY79" s="88"/>
      <c r="MZ79" s="88"/>
      <c r="NA79" s="88"/>
      <c r="NB79" s="88"/>
      <c r="NC79" s="88"/>
      <c r="ND79" s="88"/>
      <c r="NE79" s="88"/>
      <c r="NF79" s="88"/>
      <c r="NG79" s="88"/>
      <c r="NH79" s="88"/>
      <c r="NI79" s="88"/>
      <c r="NJ79" s="88"/>
      <c r="NK79" s="88"/>
      <c r="NL79" s="88"/>
      <c r="NM79" s="88"/>
      <c r="NN79" s="88"/>
      <c r="NO79" s="88"/>
      <c r="NP79" s="88"/>
      <c r="NQ79" s="88"/>
      <c r="NR79" s="88"/>
      <c r="NS79" s="88"/>
      <c r="NT79" s="88"/>
      <c r="NU79" s="88"/>
      <c r="NV79" s="88"/>
      <c r="NW79" s="88"/>
      <c r="NX79" s="88"/>
      <c r="NY79" s="88"/>
      <c r="NZ79" s="88"/>
      <c r="OA79" s="88"/>
      <c r="OB79" s="88"/>
      <c r="OC79" s="88"/>
      <c r="OD79" s="88"/>
      <c r="OE79" s="88"/>
      <c r="OF79" s="88"/>
      <c r="OG79" s="88"/>
      <c r="OH79" s="88"/>
      <c r="OI79" s="88"/>
      <c r="OJ79" s="88"/>
      <c r="OK79" s="88"/>
      <c r="OL79" s="88"/>
      <c r="OM79" s="88"/>
      <c r="ON79" s="88"/>
      <c r="OO79" s="88"/>
      <c r="OP79" s="88"/>
      <c r="OQ79" s="88"/>
      <c r="OR79" s="88"/>
      <c r="OS79" s="88"/>
      <c r="OT79" s="88"/>
      <c r="OU79" s="88"/>
      <c r="OV79" s="88"/>
      <c r="OW79" s="88"/>
      <c r="OX79" s="88"/>
      <c r="OY79" s="88"/>
      <c r="OZ79" s="88"/>
      <c r="PA79" s="88"/>
      <c r="PB79" s="88"/>
      <c r="PC79" s="88"/>
      <c r="PD79" s="88"/>
      <c r="PE79" s="88"/>
      <c r="PF79" s="88"/>
      <c r="PG79" s="88"/>
      <c r="PH79" s="88"/>
      <c r="PI79" s="88"/>
      <c r="PJ79" s="88"/>
      <c r="PK79" s="88"/>
      <c r="PL79" s="88"/>
      <c r="PM79" s="88"/>
      <c r="PN79" s="88"/>
      <c r="PO79" s="88"/>
      <c r="PP79" s="88"/>
      <c r="PQ79" s="88"/>
      <c r="PR79" s="88"/>
      <c r="PS79" s="88"/>
      <c r="PT79" s="88"/>
      <c r="PU79" s="88"/>
      <c r="PV79" s="88"/>
      <c r="PW79" s="88"/>
      <c r="PX79" s="88"/>
      <c r="PY79" s="88"/>
      <c r="PZ79" s="88"/>
      <c r="QA79" s="88"/>
      <c r="QB79" s="88"/>
      <c r="QC79" s="88"/>
      <c r="QD79" s="88"/>
      <c r="QE79" s="88"/>
      <c r="QF79" s="88"/>
      <c r="QG79" s="88"/>
      <c r="QH79" s="88"/>
      <c r="QI79" s="88"/>
      <c r="QJ79" s="88"/>
      <c r="QK79" s="88"/>
      <c r="XEG79" s="88"/>
      <c r="XEH79" s="88"/>
      <c r="XEI79" s="88"/>
      <c r="XEJ79" s="88"/>
      <c r="XEK79" s="88"/>
      <c r="XEL79" s="88"/>
      <c r="XEM79" s="88"/>
      <c r="XEN79" s="88"/>
      <c r="XEO79" s="88"/>
      <c r="XEP79" s="88"/>
      <c r="XEQ79" s="88"/>
      <c r="XER79" s="88"/>
      <c r="XES79" s="88"/>
      <c r="XET79" s="88"/>
      <c r="XEU79" s="88"/>
      <c r="XEV79" s="88"/>
      <c r="XEW79" s="88"/>
      <c r="XEX79" s="88"/>
      <c r="XEY79" s="88"/>
      <c r="XEZ79" s="88"/>
      <c r="XFA79" s="88"/>
      <c r="XFB79" s="88"/>
      <c r="XFC79" s="88"/>
      <c r="XFD79" s="88"/>
    </row>
    <row r="80" spans="1:16384" s="84" customFormat="1" x14ac:dyDescent="0.25">
      <c r="A80" s="134">
        <v>19</v>
      </c>
      <c r="B80" s="130" t="s">
        <v>304</v>
      </c>
      <c r="C80" s="26" t="s">
        <v>228</v>
      </c>
      <c r="D80" s="26" t="s">
        <v>233</v>
      </c>
      <c r="E80" s="26" t="s">
        <v>105</v>
      </c>
      <c r="F80" s="146" t="s">
        <v>234</v>
      </c>
      <c r="G80" s="117">
        <v>11929</v>
      </c>
      <c r="H80" s="27" t="s">
        <v>208</v>
      </c>
      <c r="I80" s="151" t="s">
        <v>235</v>
      </c>
      <c r="J80" s="26" t="s">
        <v>236</v>
      </c>
      <c r="K80" s="118">
        <v>42746</v>
      </c>
      <c r="L80" s="29">
        <v>58125</v>
      </c>
      <c r="M80" s="117">
        <v>12000</v>
      </c>
      <c r="N80" s="118">
        <v>42746</v>
      </c>
      <c r="O80" s="118">
        <v>43100</v>
      </c>
      <c r="P80" s="26" t="s">
        <v>142</v>
      </c>
      <c r="Q80" s="28" t="s">
        <v>106</v>
      </c>
      <c r="R80" s="28" t="s">
        <v>106</v>
      </c>
      <c r="S80" s="28" t="s">
        <v>106</v>
      </c>
      <c r="T80" s="26" t="s">
        <v>218</v>
      </c>
      <c r="U80" s="26"/>
      <c r="V80" s="15" t="s">
        <v>106</v>
      </c>
      <c r="W80" s="15" t="s">
        <v>106</v>
      </c>
      <c r="X80" s="15" t="s">
        <v>106</v>
      </c>
      <c r="Y80" s="15" t="s">
        <v>106</v>
      </c>
      <c r="Z80" s="15" t="s">
        <v>106</v>
      </c>
      <c r="AA80" s="15" t="s">
        <v>106</v>
      </c>
      <c r="AB80" s="15" t="s">
        <v>106</v>
      </c>
      <c r="AC80" s="15" t="s">
        <v>106</v>
      </c>
      <c r="AD80" s="19">
        <v>0</v>
      </c>
      <c r="AE80" s="19">
        <v>0</v>
      </c>
      <c r="AF80" s="20" t="s">
        <v>106</v>
      </c>
      <c r="AG80" s="19" t="s">
        <v>106</v>
      </c>
      <c r="AH80" s="19">
        <v>0</v>
      </c>
      <c r="AI80" s="19">
        <v>0</v>
      </c>
      <c r="AJ80" s="19">
        <v>21927.3</v>
      </c>
      <c r="AK80" s="19">
        <v>0</v>
      </c>
      <c r="AL80" s="9">
        <v>0</v>
      </c>
      <c r="AM80" s="20"/>
      <c r="AN80" s="20"/>
      <c r="AO80" s="20"/>
      <c r="AP80" s="20"/>
      <c r="AQ80" s="20"/>
      <c r="AR80" s="20"/>
      <c r="AS80" s="20"/>
      <c r="AT80" s="20" t="s">
        <v>106</v>
      </c>
      <c r="AU80" s="20" t="s">
        <v>106</v>
      </c>
      <c r="AV80" s="20" t="s">
        <v>106</v>
      </c>
      <c r="AW80" s="20" t="s">
        <v>106</v>
      </c>
      <c r="AX80" s="20" t="s">
        <v>106</v>
      </c>
      <c r="AY80" s="20" t="s">
        <v>106</v>
      </c>
      <c r="AZ80" s="20" t="s">
        <v>106</v>
      </c>
      <c r="BA80" s="20" t="s">
        <v>106</v>
      </c>
      <c r="BB80" s="20" t="s">
        <v>106</v>
      </c>
      <c r="BC80" s="20" t="s">
        <v>106</v>
      </c>
      <c r="BD80" s="20" t="s">
        <v>106</v>
      </c>
      <c r="BE80" s="20" t="s">
        <v>106</v>
      </c>
      <c r="BF80" s="20" t="s">
        <v>106</v>
      </c>
      <c r="BG80" s="20" t="s">
        <v>106</v>
      </c>
      <c r="BH80" s="20" t="s">
        <v>106</v>
      </c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88"/>
      <c r="CN80" s="88"/>
      <c r="CO80" s="88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  <c r="EF80" s="88"/>
      <c r="EG80" s="88"/>
      <c r="EH80" s="88"/>
      <c r="EI80" s="88"/>
      <c r="EJ80" s="88"/>
      <c r="EK80" s="88"/>
      <c r="EL80" s="88"/>
      <c r="EM80" s="88"/>
      <c r="EN80" s="88"/>
      <c r="EO80" s="88"/>
      <c r="EP80" s="88"/>
      <c r="EQ80" s="88"/>
      <c r="ER80" s="88"/>
      <c r="ES80" s="88"/>
      <c r="ET80" s="88"/>
      <c r="EU80" s="88"/>
      <c r="EV80" s="88"/>
      <c r="EW80" s="88"/>
      <c r="EX80" s="88"/>
      <c r="EY80" s="88"/>
      <c r="EZ80" s="88"/>
      <c r="FA80" s="88"/>
      <c r="FB80" s="88"/>
      <c r="FC80" s="88"/>
      <c r="FD80" s="88"/>
      <c r="FE80" s="88"/>
      <c r="FF80" s="88"/>
      <c r="FG80" s="88"/>
      <c r="FH80" s="88"/>
      <c r="FI80" s="88"/>
      <c r="FJ80" s="88"/>
      <c r="FK80" s="88"/>
      <c r="FL80" s="88"/>
      <c r="FM80" s="88"/>
      <c r="FN80" s="88"/>
      <c r="FO80" s="88"/>
      <c r="FP80" s="88"/>
      <c r="FQ80" s="88"/>
      <c r="FR80" s="88"/>
      <c r="FS80" s="88"/>
      <c r="FT80" s="88"/>
      <c r="FU80" s="88"/>
      <c r="FV80" s="88"/>
      <c r="FW80" s="88"/>
      <c r="FX80" s="88"/>
      <c r="FY80" s="88"/>
      <c r="FZ80" s="88"/>
      <c r="GA80" s="88"/>
      <c r="GB80" s="88"/>
      <c r="GC80" s="88"/>
      <c r="GD80" s="88"/>
      <c r="GE80" s="88"/>
      <c r="GF80" s="88"/>
      <c r="GG80" s="88"/>
      <c r="GH80" s="88"/>
      <c r="GI80" s="88"/>
      <c r="GJ80" s="88"/>
      <c r="GK80" s="88"/>
      <c r="GL80" s="88"/>
      <c r="GM80" s="88"/>
      <c r="GN80" s="88"/>
      <c r="GO80" s="88"/>
      <c r="GP80" s="88"/>
      <c r="GQ80" s="88"/>
      <c r="GR80" s="88"/>
      <c r="GS80" s="88"/>
      <c r="GT80" s="88"/>
      <c r="GU80" s="88"/>
      <c r="GV80" s="88"/>
      <c r="GW80" s="88"/>
      <c r="GX80" s="88"/>
      <c r="GY80" s="88"/>
      <c r="GZ80" s="88"/>
      <c r="HA80" s="88"/>
      <c r="HB80" s="88"/>
      <c r="HC80" s="88"/>
      <c r="HD80" s="88"/>
      <c r="HE80" s="88"/>
      <c r="HF80" s="88"/>
      <c r="HG80" s="88"/>
      <c r="HH80" s="88"/>
      <c r="HI80" s="88"/>
      <c r="HJ80" s="88"/>
      <c r="HK80" s="88"/>
      <c r="HL80" s="88"/>
      <c r="HM80" s="88"/>
      <c r="HN80" s="88"/>
      <c r="HO80" s="88"/>
      <c r="HP80" s="88"/>
      <c r="HQ80" s="88"/>
      <c r="HR80" s="88"/>
      <c r="HS80" s="88"/>
      <c r="HT80" s="88"/>
      <c r="HU80" s="88"/>
      <c r="HV80" s="88"/>
      <c r="HW80" s="88"/>
      <c r="HX80" s="88"/>
      <c r="HY80" s="88"/>
      <c r="HZ80" s="88"/>
      <c r="IA80" s="88"/>
      <c r="IB80" s="88"/>
      <c r="IC80" s="88"/>
      <c r="ID80" s="88"/>
      <c r="IE80" s="88"/>
      <c r="IF80" s="88"/>
      <c r="IG80" s="88"/>
      <c r="IH80" s="88"/>
      <c r="II80" s="88"/>
      <c r="IJ80" s="88"/>
      <c r="IK80" s="88"/>
      <c r="IL80" s="88"/>
      <c r="IM80" s="88"/>
      <c r="IN80" s="88"/>
      <c r="IO80" s="88"/>
      <c r="IP80" s="88"/>
      <c r="IQ80" s="88"/>
      <c r="IR80" s="88"/>
      <c r="IS80" s="88"/>
      <c r="IT80" s="88"/>
      <c r="IU80" s="88"/>
      <c r="IV80" s="88"/>
      <c r="IW80" s="88"/>
      <c r="IX80" s="88"/>
      <c r="IY80" s="88"/>
      <c r="IZ80" s="88"/>
      <c r="JA80" s="88"/>
      <c r="JB80" s="88"/>
      <c r="JC80" s="88"/>
      <c r="JD80" s="88"/>
      <c r="JE80" s="88"/>
      <c r="JF80" s="88"/>
      <c r="JG80" s="88"/>
      <c r="JH80" s="88"/>
      <c r="JI80" s="88"/>
      <c r="JJ80" s="88"/>
      <c r="JK80" s="88"/>
      <c r="JL80" s="88"/>
      <c r="JM80" s="88"/>
      <c r="JN80" s="88"/>
      <c r="JO80" s="88"/>
      <c r="JP80" s="88"/>
      <c r="JQ80" s="88"/>
      <c r="JR80" s="88"/>
      <c r="JS80" s="88"/>
      <c r="JT80" s="88"/>
      <c r="JU80" s="88"/>
      <c r="JV80" s="88"/>
      <c r="JW80" s="88"/>
      <c r="JX80" s="88"/>
      <c r="JY80" s="88"/>
      <c r="JZ80" s="88"/>
      <c r="KA80" s="88"/>
      <c r="KB80" s="88"/>
      <c r="KC80" s="88"/>
      <c r="KD80" s="88"/>
      <c r="KE80" s="88"/>
      <c r="KF80" s="88"/>
      <c r="KG80" s="88"/>
      <c r="KH80" s="88"/>
      <c r="KI80" s="88"/>
      <c r="KJ80" s="88"/>
      <c r="KK80" s="88"/>
      <c r="KL80" s="88"/>
      <c r="KM80" s="88"/>
      <c r="KN80" s="88"/>
      <c r="KO80" s="88"/>
      <c r="KP80" s="88"/>
      <c r="KQ80" s="88"/>
      <c r="KR80" s="88"/>
      <c r="KS80" s="88"/>
      <c r="KT80" s="88"/>
      <c r="KU80" s="88"/>
      <c r="KV80" s="88"/>
      <c r="KW80" s="88"/>
      <c r="KX80" s="88"/>
      <c r="KY80" s="88"/>
      <c r="KZ80" s="88"/>
      <c r="LA80" s="88"/>
      <c r="LB80" s="88"/>
      <c r="LC80" s="88"/>
      <c r="LD80" s="88"/>
      <c r="LE80" s="88"/>
      <c r="LF80" s="88"/>
      <c r="LG80" s="88"/>
      <c r="LH80" s="88"/>
      <c r="LI80" s="88"/>
      <c r="LJ80" s="88"/>
      <c r="LK80" s="88"/>
      <c r="LL80" s="88"/>
      <c r="LM80" s="88"/>
      <c r="LN80" s="88"/>
      <c r="LO80" s="88"/>
      <c r="LP80" s="88"/>
      <c r="LQ80" s="88"/>
      <c r="LR80" s="88"/>
      <c r="LS80" s="88"/>
      <c r="LT80" s="88"/>
      <c r="LU80" s="88"/>
      <c r="LV80" s="88"/>
      <c r="LW80" s="88"/>
      <c r="LX80" s="88"/>
      <c r="LY80" s="88"/>
      <c r="LZ80" s="88"/>
      <c r="MA80" s="88"/>
      <c r="MB80" s="88"/>
      <c r="MC80" s="88"/>
      <c r="MD80" s="88"/>
      <c r="ME80" s="88"/>
      <c r="MF80" s="88"/>
      <c r="MG80" s="88"/>
      <c r="MH80" s="88"/>
      <c r="MI80" s="88"/>
      <c r="MJ80" s="88"/>
      <c r="MK80" s="88"/>
      <c r="ML80" s="88"/>
      <c r="MM80" s="88"/>
      <c r="MN80" s="88"/>
      <c r="MO80" s="88"/>
      <c r="MP80" s="88"/>
      <c r="MQ80" s="88"/>
      <c r="MR80" s="88"/>
      <c r="MS80" s="88"/>
      <c r="MT80" s="88"/>
      <c r="MU80" s="88"/>
      <c r="MV80" s="88"/>
      <c r="MW80" s="88"/>
      <c r="MX80" s="88"/>
      <c r="MY80" s="88"/>
      <c r="MZ80" s="88"/>
      <c r="NA80" s="88"/>
      <c r="NB80" s="88"/>
      <c r="NC80" s="88"/>
      <c r="ND80" s="88"/>
      <c r="NE80" s="88"/>
      <c r="NF80" s="88"/>
      <c r="NG80" s="88"/>
      <c r="NH80" s="88"/>
      <c r="NI80" s="88"/>
      <c r="NJ80" s="88"/>
      <c r="NK80" s="88"/>
      <c r="NL80" s="88"/>
      <c r="NM80" s="88"/>
      <c r="NN80" s="88"/>
      <c r="NO80" s="88"/>
      <c r="NP80" s="88"/>
      <c r="NQ80" s="88"/>
      <c r="NR80" s="88"/>
      <c r="NS80" s="88"/>
      <c r="NT80" s="88"/>
      <c r="NU80" s="88"/>
      <c r="NV80" s="88"/>
      <c r="NW80" s="88"/>
      <c r="NX80" s="88"/>
      <c r="NY80" s="88"/>
      <c r="NZ80" s="88"/>
      <c r="OA80" s="88"/>
      <c r="OB80" s="88"/>
      <c r="OC80" s="88"/>
      <c r="OD80" s="88"/>
      <c r="OE80" s="88"/>
      <c r="OF80" s="88"/>
      <c r="OG80" s="88"/>
      <c r="OH80" s="88"/>
      <c r="OI80" s="88"/>
      <c r="OJ80" s="88"/>
      <c r="OK80" s="88"/>
      <c r="OL80" s="88"/>
      <c r="OM80" s="88"/>
      <c r="ON80" s="88"/>
      <c r="OO80" s="88"/>
      <c r="OP80" s="88"/>
      <c r="OQ80" s="88"/>
      <c r="OR80" s="88"/>
      <c r="OS80" s="88"/>
      <c r="OT80" s="88"/>
      <c r="OU80" s="88"/>
      <c r="OV80" s="88"/>
      <c r="OW80" s="88"/>
      <c r="OX80" s="88"/>
      <c r="OY80" s="88"/>
      <c r="OZ80" s="88"/>
      <c r="PA80" s="88"/>
      <c r="PB80" s="88"/>
      <c r="PC80" s="88"/>
      <c r="PD80" s="88"/>
      <c r="PE80" s="88"/>
      <c r="PF80" s="88"/>
      <c r="PG80" s="88"/>
      <c r="PH80" s="88"/>
      <c r="PI80" s="88"/>
      <c r="PJ80" s="88"/>
      <c r="PK80" s="88"/>
      <c r="PL80" s="88"/>
      <c r="PM80" s="88"/>
      <c r="PN80" s="88"/>
      <c r="PO80" s="88"/>
      <c r="PP80" s="88"/>
      <c r="PQ80" s="88"/>
      <c r="PR80" s="88"/>
      <c r="PS80" s="88"/>
      <c r="PT80" s="88"/>
      <c r="PU80" s="88"/>
      <c r="PV80" s="88"/>
      <c r="PW80" s="88"/>
      <c r="PX80" s="88"/>
      <c r="PY80" s="88"/>
      <c r="PZ80" s="88"/>
      <c r="QA80" s="88"/>
      <c r="QB80" s="88"/>
      <c r="QC80" s="88"/>
      <c r="QD80" s="88"/>
      <c r="QE80" s="88"/>
      <c r="QF80" s="88"/>
      <c r="QG80" s="88"/>
      <c r="QH80" s="88"/>
      <c r="QI80" s="88"/>
      <c r="QJ80" s="88"/>
      <c r="QK80" s="88"/>
      <c r="XEG80" s="88"/>
      <c r="XEH80" s="88"/>
      <c r="XEI80" s="88"/>
      <c r="XEJ80" s="88"/>
      <c r="XEK80" s="88"/>
      <c r="XEL80" s="88"/>
      <c r="XEM80" s="88"/>
      <c r="XEN80" s="88"/>
      <c r="XEO80" s="88"/>
      <c r="XEP80" s="88"/>
      <c r="XEQ80" s="88"/>
      <c r="XER80" s="88"/>
      <c r="XES80" s="88"/>
      <c r="XET80" s="88"/>
      <c r="XEU80" s="88"/>
      <c r="XEV80" s="88"/>
      <c r="XEW80" s="88"/>
      <c r="XEX80" s="88"/>
      <c r="XEY80" s="88"/>
      <c r="XEZ80" s="88"/>
      <c r="XFA80" s="88"/>
      <c r="XFB80" s="88"/>
      <c r="XFC80" s="88"/>
      <c r="XFD80" s="88"/>
    </row>
    <row r="81" spans="1:454 16360:16384" s="98" customFormat="1" x14ac:dyDescent="0.25">
      <c r="A81" s="134"/>
      <c r="B81" s="130"/>
      <c r="C81" s="26"/>
      <c r="D81" s="26"/>
      <c r="E81" s="26"/>
      <c r="F81" s="146"/>
      <c r="G81" s="117"/>
      <c r="H81" s="27"/>
      <c r="I81" s="151"/>
      <c r="J81" s="26"/>
      <c r="K81" s="118"/>
      <c r="L81" s="29"/>
      <c r="M81" s="117"/>
      <c r="N81" s="118"/>
      <c r="O81" s="118"/>
      <c r="P81" s="26"/>
      <c r="Q81" s="28"/>
      <c r="R81" s="28"/>
      <c r="S81" s="28"/>
      <c r="T81" s="26"/>
      <c r="U81" s="26"/>
      <c r="V81" s="15" t="s">
        <v>122</v>
      </c>
      <c r="W81" s="15">
        <v>43089</v>
      </c>
      <c r="X81" s="107">
        <v>12205</v>
      </c>
      <c r="Y81" s="15" t="s">
        <v>296</v>
      </c>
      <c r="Z81" s="106" t="s">
        <v>106</v>
      </c>
      <c r="AA81" s="15" t="s">
        <v>106</v>
      </c>
      <c r="AB81" s="109" t="s">
        <v>106</v>
      </c>
      <c r="AC81" s="106" t="s">
        <v>106</v>
      </c>
      <c r="AD81" s="110">
        <v>0</v>
      </c>
      <c r="AE81" s="110">
        <v>0</v>
      </c>
      <c r="AF81" s="109" t="s">
        <v>106</v>
      </c>
      <c r="AG81" s="110" t="s">
        <v>106</v>
      </c>
      <c r="AH81" s="110">
        <v>0</v>
      </c>
      <c r="AI81" s="110">
        <v>0</v>
      </c>
      <c r="AJ81" s="110">
        <v>0</v>
      </c>
      <c r="AK81" s="110">
        <f>1743.6+1313.9</f>
        <v>3057.5</v>
      </c>
      <c r="AL81" s="111">
        <f>AJ80+AK81</f>
        <v>24984.799999999999</v>
      </c>
      <c r="AM81" s="109" t="s">
        <v>106</v>
      </c>
      <c r="AN81" s="107" t="s">
        <v>106</v>
      </c>
      <c r="AO81" s="106" t="s">
        <v>106</v>
      </c>
      <c r="AP81" s="107" t="s">
        <v>106</v>
      </c>
      <c r="AQ81" s="106" t="s">
        <v>106</v>
      </c>
      <c r="AR81" s="106" t="s">
        <v>106</v>
      </c>
      <c r="AS81" s="106" t="s">
        <v>106</v>
      </c>
      <c r="AT81" s="106" t="s">
        <v>106</v>
      </c>
      <c r="AU81" s="106" t="s">
        <v>106</v>
      </c>
      <c r="AV81" s="106" t="s">
        <v>106</v>
      </c>
      <c r="AW81" s="20" t="s">
        <v>106</v>
      </c>
      <c r="AX81" s="20" t="s">
        <v>106</v>
      </c>
      <c r="AY81" s="16" t="s">
        <v>106</v>
      </c>
      <c r="AZ81" s="20" t="s">
        <v>106</v>
      </c>
      <c r="BA81" s="20" t="s">
        <v>106</v>
      </c>
      <c r="BB81" s="20" t="s">
        <v>106</v>
      </c>
      <c r="BC81" s="20" t="s">
        <v>106</v>
      </c>
      <c r="BD81" s="20" t="s">
        <v>106</v>
      </c>
      <c r="BE81" s="20" t="s">
        <v>106</v>
      </c>
      <c r="BF81" s="20" t="s">
        <v>106</v>
      </c>
      <c r="BG81" s="20" t="s">
        <v>106</v>
      </c>
      <c r="BH81" s="20" t="s">
        <v>106</v>
      </c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88"/>
      <c r="CN81" s="88"/>
      <c r="CO81" s="88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  <c r="EF81" s="88"/>
      <c r="EG81" s="88"/>
      <c r="EH81" s="88"/>
      <c r="EI81" s="88"/>
      <c r="EJ81" s="88"/>
      <c r="EK81" s="88"/>
      <c r="EL81" s="88"/>
      <c r="EM81" s="88"/>
      <c r="EN81" s="88"/>
      <c r="EO81" s="88"/>
      <c r="EP81" s="88"/>
      <c r="EQ81" s="88"/>
      <c r="ER81" s="88"/>
      <c r="ES81" s="88"/>
      <c r="ET81" s="88"/>
      <c r="EU81" s="88"/>
      <c r="EV81" s="88"/>
      <c r="EW81" s="88"/>
      <c r="EX81" s="88"/>
      <c r="EY81" s="88"/>
      <c r="EZ81" s="88"/>
      <c r="FA81" s="88"/>
      <c r="FB81" s="88"/>
      <c r="FC81" s="88"/>
      <c r="FD81" s="88"/>
      <c r="FE81" s="88"/>
      <c r="FF81" s="88"/>
      <c r="FG81" s="88"/>
      <c r="FH81" s="88"/>
      <c r="FI81" s="88"/>
      <c r="FJ81" s="88"/>
      <c r="FK81" s="88"/>
      <c r="FL81" s="88"/>
      <c r="FM81" s="88"/>
      <c r="FN81" s="88"/>
      <c r="FO81" s="88"/>
      <c r="FP81" s="88"/>
      <c r="FQ81" s="88"/>
      <c r="FR81" s="88"/>
      <c r="FS81" s="88"/>
      <c r="FT81" s="88"/>
      <c r="FU81" s="88"/>
      <c r="FV81" s="88"/>
      <c r="FW81" s="88"/>
      <c r="FX81" s="88"/>
      <c r="FY81" s="88"/>
      <c r="FZ81" s="88"/>
      <c r="GA81" s="88"/>
      <c r="GB81" s="88"/>
      <c r="GC81" s="88"/>
      <c r="GD81" s="88"/>
      <c r="GE81" s="88"/>
      <c r="GF81" s="88"/>
      <c r="GG81" s="88"/>
      <c r="GH81" s="88"/>
      <c r="GI81" s="88"/>
      <c r="GJ81" s="88"/>
      <c r="GK81" s="88"/>
      <c r="GL81" s="88"/>
      <c r="GM81" s="88"/>
      <c r="GN81" s="88"/>
      <c r="GO81" s="88"/>
      <c r="GP81" s="88"/>
      <c r="GQ81" s="88"/>
      <c r="GR81" s="88"/>
      <c r="GS81" s="88"/>
      <c r="GT81" s="88"/>
      <c r="GU81" s="88"/>
      <c r="GV81" s="88"/>
      <c r="GW81" s="88"/>
      <c r="GX81" s="88"/>
      <c r="GY81" s="88"/>
      <c r="GZ81" s="88"/>
      <c r="HA81" s="88"/>
      <c r="HB81" s="88"/>
      <c r="HC81" s="88"/>
      <c r="HD81" s="88"/>
      <c r="HE81" s="88"/>
      <c r="HF81" s="88"/>
      <c r="HG81" s="88"/>
      <c r="HH81" s="88"/>
      <c r="HI81" s="88"/>
      <c r="HJ81" s="88"/>
      <c r="HK81" s="88"/>
      <c r="HL81" s="88"/>
      <c r="HM81" s="88"/>
      <c r="HN81" s="88"/>
      <c r="HO81" s="88"/>
      <c r="HP81" s="88"/>
      <c r="HQ81" s="88"/>
      <c r="HR81" s="88"/>
      <c r="HS81" s="88"/>
      <c r="HT81" s="88"/>
      <c r="HU81" s="88"/>
      <c r="HV81" s="88"/>
      <c r="HW81" s="88"/>
      <c r="HX81" s="88"/>
      <c r="HY81" s="88"/>
      <c r="HZ81" s="88"/>
      <c r="IA81" s="88"/>
      <c r="IB81" s="88"/>
      <c r="IC81" s="88"/>
      <c r="ID81" s="88"/>
      <c r="IE81" s="88"/>
      <c r="IF81" s="88"/>
      <c r="IG81" s="88"/>
      <c r="IH81" s="88"/>
      <c r="II81" s="88"/>
      <c r="IJ81" s="88"/>
      <c r="IK81" s="88"/>
      <c r="IL81" s="88"/>
      <c r="IM81" s="88"/>
      <c r="IN81" s="88"/>
      <c r="IO81" s="88"/>
      <c r="IP81" s="88"/>
      <c r="IQ81" s="88"/>
      <c r="IR81" s="88"/>
      <c r="IS81" s="88"/>
      <c r="IT81" s="88"/>
      <c r="IU81" s="88"/>
      <c r="IV81" s="88"/>
      <c r="IW81" s="88"/>
      <c r="IX81" s="88"/>
      <c r="IY81" s="88"/>
      <c r="IZ81" s="88"/>
      <c r="JA81" s="88"/>
      <c r="JB81" s="88"/>
      <c r="JC81" s="88"/>
      <c r="JD81" s="88"/>
      <c r="JE81" s="88"/>
      <c r="JF81" s="88"/>
      <c r="JG81" s="88"/>
      <c r="JH81" s="88"/>
      <c r="JI81" s="88"/>
      <c r="JJ81" s="88"/>
      <c r="JK81" s="88"/>
      <c r="JL81" s="88"/>
      <c r="JM81" s="88"/>
      <c r="JN81" s="88"/>
      <c r="JO81" s="88"/>
      <c r="JP81" s="88"/>
      <c r="JQ81" s="88"/>
      <c r="JR81" s="88"/>
      <c r="JS81" s="88"/>
      <c r="JT81" s="88"/>
      <c r="JU81" s="88"/>
      <c r="JV81" s="88"/>
      <c r="JW81" s="88"/>
      <c r="JX81" s="88"/>
      <c r="JY81" s="88"/>
      <c r="JZ81" s="88"/>
      <c r="KA81" s="88"/>
      <c r="KB81" s="88"/>
      <c r="KC81" s="88"/>
      <c r="KD81" s="88"/>
      <c r="KE81" s="88"/>
      <c r="KF81" s="88"/>
      <c r="KG81" s="88"/>
      <c r="KH81" s="88"/>
      <c r="KI81" s="88"/>
      <c r="KJ81" s="88"/>
      <c r="KK81" s="88"/>
      <c r="KL81" s="88"/>
      <c r="KM81" s="88"/>
      <c r="KN81" s="88"/>
      <c r="KO81" s="88"/>
      <c r="KP81" s="88"/>
      <c r="KQ81" s="88"/>
      <c r="KR81" s="88"/>
      <c r="KS81" s="88"/>
      <c r="KT81" s="88"/>
      <c r="KU81" s="88"/>
      <c r="KV81" s="88"/>
      <c r="KW81" s="88"/>
      <c r="KX81" s="88"/>
      <c r="KY81" s="88"/>
      <c r="KZ81" s="88"/>
      <c r="LA81" s="88"/>
      <c r="LB81" s="88"/>
      <c r="LC81" s="88"/>
      <c r="LD81" s="88"/>
      <c r="LE81" s="88"/>
      <c r="LF81" s="88"/>
      <c r="LG81" s="88"/>
      <c r="LH81" s="88"/>
      <c r="LI81" s="88"/>
      <c r="LJ81" s="88"/>
      <c r="LK81" s="88"/>
      <c r="LL81" s="88"/>
      <c r="LM81" s="88"/>
      <c r="LN81" s="88"/>
      <c r="LO81" s="88"/>
      <c r="LP81" s="88"/>
      <c r="LQ81" s="88"/>
      <c r="LR81" s="88"/>
      <c r="LS81" s="88"/>
      <c r="LT81" s="88"/>
      <c r="LU81" s="88"/>
      <c r="LV81" s="88"/>
      <c r="LW81" s="88"/>
      <c r="LX81" s="88"/>
      <c r="LY81" s="88"/>
      <c r="LZ81" s="88"/>
      <c r="MA81" s="88"/>
      <c r="MB81" s="88"/>
      <c r="MC81" s="88"/>
      <c r="MD81" s="88"/>
      <c r="ME81" s="88"/>
      <c r="MF81" s="88"/>
      <c r="MG81" s="88"/>
      <c r="MH81" s="88"/>
      <c r="MI81" s="88"/>
      <c r="MJ81" s="88"/>
      <c r="MK81" s="88"/>
      <c r="ML81" s="88"/>
      <c r="MM81" s="88"/>
      <c r="MN81" s="88"/>
      <c r="MO81" s="88"/>
      <c r="MP81" s="88"/>
      <c r="MQ81" s="88"/>
      <c r="MR81" s="88"/>
      <c r="MS81" s="88"/>
      <c r="MT81" s="88"/>
      <c r="MU81" s="88"/>
      <c r="MV81" s="88"/>
      <c r="MW81" s="88"/>
      <c r="MX81" s="88"/>
      <c r="MY81" s="88"/>
      <c r="MZ81" s="88"/>
      <c r="NA81" s="88"/>
      <c r="NB81" s="88"/>
      <c r="NC81" s="88"/>
      <c r="ND81" s="88"/>
      <c r="NE81" s="88"/>
      <c r="NF81" s="88"/>
      <c r="NG81" s="88"/>
      <c r="NH81" s="88"/>
      <c r="NI81" s="88"/>
      <c r="NJ81" s="88"/>
      <c r="NK81" s="88"/>
      <c r="NL81" s="88"/>
      <c r="NM81" s="88"/>
      <c r="NN81" s="88"/>
      <c r="NO81" s="88"/>
      <c r="NP81" s="88"/>
      <c r="NQ81" s="88"/>
      <c r="NR81" s="88"/>
      <c r="NS81" s="88"/>
      <c r="NT81" s="88"/>
      <c r="NU81" s="88"/>
      <c r="NV81" s="88"/>
      <c r="NW81" s="88"/>
      <c r="NX81" s="88"/>
      <c r="NY81" s="88"/>
      <c r="NZ81" s="88"/>
      <c r="OA81" s="88"/>
      <c r="OB81" s="88"/>
      <c r="OC81" s="88"/>
      <c r="OD81" s="88"/>
      <c r="OE81" s="88"/>
      <c r="OF81" s="88"/>
      <c r="OG81" s="88"/>
      <c r="OH81" s="88"/>
      <c r="OI81" s="88"/>
      <c r="OJ81" s="88"/>
      <c r="OK81" s="88"/>
      <c r="OL81" s="88"/>
      <c r="OM81" s="88"/>
      <c r="ON81" s="88"/>
      <c r="OO81" s="88"/>
      <c r="OP81" s="88"/>
      <c r="OQ81" s="88"/>
      <c r="OR81" s="88"/>
      <c r="OS81" s="88"/>
      <c r="OT81" s="88"/>
      <c r="OU81" s="88"/>
      <c r="OV81" s="88"/>
      <c r="OW81" s="88"/>
      <c r="OX81" s="88"/>
      <c r="OY81" s="88"/>
      <c r="OZ81" s="88"/>
      <c r="PA81" s="88"/>
      <c r="PB81" s="88"/>
      <c r="PC81" s="88"/>
      <c r="PD81" s="88"/>
      <c r="PE81" s="88"/>
      <c r="PF81" s="88"/>
      <c r="PG81" s="88"/>
      <c r="PH81" s="88"/>
      <c r="PI81" s="88"/>
      <c r="PJ81" s="88"/>
      <c r="PK81" s="88"/>
      <c r="PL81" s="88"/>
      <c r="PM81" s="88"/>
      <c r="PN81" s="88"/>
      <c r="PO81" s="88"/>
      <c r="PP81" s="88"/>
      <c r="PQ81" s="88"/>
      <c r="PR81" s="88"/>
      <c r="PS81" s="88"/>
      <c r="PT81" s="88"/>
      <c r="PU81" s="88"/>
      <c r="PV81" s="88"/>
      <c r="PW81" s="88"/>
      <c r="PX81" s="88"/>
      <c r="PY81" s="88"/>
      <c r="PZ81" s="88"/>
      <c r="QA81" s="88"/>
      <c r="QB81" s="88"/>
      <c r="QC81" s="88"/>
      <c r="QD81" s="88"/>
      <c r="QE81" s="88"/>
      <c r="QF81" s="88"/>
      <c r="QG81" s="88"/>
      <c r="QH81" s="88"/>
      <c r="QI81" s="88"/>
      <c r="QJ81" s="88"/>
      <c r="QK81" s="88"/>
      <c r="QL81" s="97"/>
      <c r="XEF81" s="99"/>
      <c r="XEG81" s="88"/>
      <c r="XEH81" s="88"/>
      <c r="XEI81" s="88"/>
      <c r="XEJ81" s="88"/>
      <c r="XEK81" s="88"/>
      <c r="XEL81" s="88"/>
      <c r="XEM81" s="88"/>
      <c r="XEN81" s="88"/>
      <c r="XEO81" s="88"/>
      <c r="XEP81" s="88"/>
      <c r="XEQ81" s="88"/>
      <c r="XER81" s="88"/>
      <c r="XES81" s="88"/>
      <c r="XET81" s="88"/>
      <c r="XEU81" s="88"/>
      <c r="XEV81" s="88"/>
      <c r="XEW81" s="88"/>
      <c r="XEX81" s="88"/>
      <c r="XEY81" s="88"/>
      <c r="XEZ81" s="88"/>
      <c r="XFA81" s="88"/>
      <c r="XFB81" s="88"/>
      <c r="XFC81" s="88"/>
      <c r="XFD81" s="88"/>
    </row>
    <row r="82" spans="1:454 16360:16384" ht="25.5" x14ac:dyDescent="0.25">
      <c r="A82" s="135">
        <v>20</v>
      </c>
      <c r="B82" s="131" t="s">
        <v>314</v>
      </c>
      <c r="C82" s="17" t="s">
        <v>226</v>
      </c>
      <c r="D82" s="17" t="s">
        <v>100</v>
      </c>
      <c r="E82" s="17" t="s">
        <v>105</v>
      </c>
      <c r="F82" s="147" t="s">
        <v>237</v>
      </c>
      <c r="G82" s="107">
        <v>11935</v>
      </c>
      <c r="H82" s="14" t="s">
        <v>238</v>
      </c>
      <c r="I82" s="144" t="s">
        <v>239</v>
      </c>
      <c r="J82" s="17" t="s">
        <v>240</v>
      </c>
      <c r="K82" s="108">
        <v>42781</v>
      </c>
      <c r="L82" s="9">
        <v>34701.199999999997</v>
      </c>
      <c r="M82" s="107">
        <v>12056</v>
      </c>
      <c r="N82" s="108">
        <v>42781</v>
      </c>
      <c r="O82" s="108">
        <v>43146</v>
      </c>
      <c r="P82" s="17" t="s">
        <v>143</v>
      </c>
      <c r="Q82" s="15" t="s">
        <v>106</v>
      </c>
      <c r="R82" s="15" t="s">
        <v>106</v>
      </c>
      <c r="S82" s="15" t="s">
        <v>106</v>
      </c>
      <c r="T82" s="17" t="s">
        <v>218</v>
      </c>
      <c r="U82" s="17"/>
      <c r="V82" s="15" t="s">
        <v>106</v>
      </c>
      <c r="W82" s="15" t="s">
        <v>106</v>
      </c>
      <c r="X82" s="109" t="s">
        <v>106</v>
      </c>
      <c r="Y82" s="15" t="s">
        <v>106</v>
      </c>
      <c r="Z82" s="106" t="s">
        <v>106</v>
      </c>
      <c r="AA82" s="15" t="s">
        <v>106</v>
      </c>
      <c r="AB82" s="109" t="s">
        <v>106</v>
      </c>
      <c r="AC82" s="106" t="s">
        <v>106</v>
      </c>
      <c r="AD82" s="110">
        <v>0</v>
      </c>
      <c r="AE82" s="110">
        <v>0</v>
      </c>
      <c r="AF82" s="109" t="s">
        <v>106</v>
      </c>
      <c r="AG82" s="110" t="s">
        <v>106</v>
      </c>
      <c r="AH82" s="110">
        <v>0</v>
      </c>
      <c r="AI82" s="110">
        <v>0</v>
      </c>
      <c r="AJ82" s="110">
        <v>16485.05</v>
      </c>
      <c r="AK82" s="110">
        <v>16504.150000000001</v>
      </c>
      <c r="AL82" s="111">
        <f>AJ82+AK82</f>
        <v>32989.199999999997</v>
      </c>
      <c r="AM82" s="109" t="s">
        <v>106</v>
      </c>
      <c r="AN82" s="107" t="s">
        <v>106</v>
      </c>
      <c r="AO82" s="106" t="s">
        <v>106</v>
      </c>
      <c r="AP82" s="107" t="s">
        <v>106</v>
      </c>
      <c r="AQ82" s="106" t="s">
        <v>106</v>
      </c>
      <c r="AR82" s="106" t="s">
        <v>106</v>
      </c>
      <c r="AS82" s="106" t="s">
        <v>106</v>
      </c>
      <c r="AT82" s="106" t="s">
        <v>106</v>
      </c>
      <c r="AU82" s="106" t="s">
        <v>106</v>
      </c>
      <c r="AV82" s="106" t="s">
        <v>106</v>
      </c>
      <c r="AW82" s="20" t="s">
        <v>106</v>
      </c>
      <c r="AX82" s="20" t="s">
        <v>106</v>
      </c>
      <c r="AY82" s="16" t="s">
        <v>106</v>
      </c>
      <c r="AZ82" s="20" t="s">
        <v>106</v>
      </c>
      <c r="BA82" s="20" t="s">
        <v>106</v>
      </c>
      <c r="BB82" s="20" t="s">
        <v>106</v>
      </c>
      <c r="BC82" s="20" t="s">
        <v>106</v>
      </c>
      <c r="BD82" s="20" t="s">
        <v>106</v>
      </c>
      <c r="BE82" s="20" t="s">
        <v>106</v>
      </c>
      <c r="BF82" s="20" t="s">
        <v>106</v>
      </c>
      <c r="BG82" s="20" t="s">
        <v>106</v>
      </c>
      <c r="BH82" s="20" t="s">
        <v>106</v>
      </c>
    </row>
    <row r="83" spans="1:454 16360:16384" ht="25.5" x14ac:dyDescent="0.25">
      <c r="A83" s="135">
        <v>21</v>
      </c>
      <c r="B83" s="131" t="s">
        <v>311</v>
      </c>
      <c r="C83" s="17" t="s">
        <v>307</v>
      </c>
      <c r="D83" s="17" t="s">
        <v>100</v>
      </c>
      <c r="E83" s="17" t="s">
        <v>105</v>
      </c>
      <c r="F83" s="147" t="s">
        <v>308</v>
      </c>
      <c r="G83" s="107">
        <v>11954</v>
      </c>
      <c r="H83" s="14" t="s">
        <v>309</v>
      </c>
      <c r="I83" s="144" t="s">
        <v>246</v>
      </c>
      <c r="J83" s="17" t="s">
        <v>247</v>
      </c>
      <c r="K83" s="108">
        <v>42927</v>
      </c>
      <c r="L83" s="9">
        <v>40620</v>
      </c>
      <c r="M83" s="107">
        <v>12094</v>
      </c>
      <c r="N83" s="108">
        <v>42927</v>
      </c>
      <c r="O83" s="108">
        <v>42927</v>
      </c>
      <c r="P83" s="17" t="s">
        <v>143</v>
      </c>
      <c r="Q83" s="15" t="s">
        <v>106</v>
      </c>
      <c r="R83" s="15" t="s">
        <v>106</v>
      </c>
      <c r="S83" s="15" t="s">
        <v>106</v>
      </c>
      <c r="T83" s="17" t="s">
        <v>312</v>
      </c>
      <c r="U83" s="17" t="s">
        <v>106</v>
      </c>
      <c r="V83" s="15" t="s">
        <v>106</v>
      </c>
      <c r="W83" s="15" t="s">
        <v>106</v>
      </c>
      <c r="X83" s="109" t="s">
        <v>106</v>
      </c>
      <c r="Y83" s="15" t="s">
        <v>106</v>
      </c>
      <c r="Z83" s="106" t="s">
        <v>106</v>
      </c>
      <c r="AA83" s="15" t="s">
        <v>106</v>
      </c>
      <c r="AB83" s="109" t="s">
        <v>106</v>
      </c>
      <c r="AC83" s="106" t="s">
        <v>106</v>
      </c>
      <c r="AD83" s="110">
        <v>0</v>
      </c>
      <c r="AE83" s="110">
        <v>0</v>
      </c>
      <c r="AF83" s="109" t="s">
        <v>313</v>
      </c>
      <c r="AG83" s="110" t="s">
        <v>106</v>
      </c>
      <c r="AH83" s="110">
        <v>0</v>
      </c>
      <c r="AI83" s="110">
        <v>0</v>
      </c>
      <c r="AJ83" s="110">
        <v>13410</v>
      </c>
      <c r="AK83" s="110">
        <v>1990</v>
      </c>
      <c r="AL83" s="111">
        <f>AJ83+AK83</f>
        <v>15400</v>
      </c>
      <c r="AM83" s="112" t="s">
        <v>106</v>
      </c>
      <c r="AN83" s="107" t="s">
        <v>106</v>
      </c>
      <c r="AO83" s="17" t="s">
        <v>106</v>
      </c>
      <c r="AP83" s="107" t="s">
        <v>106</v>
      </c>
      <c r="AQ83" s="106" t="s">
        <v>106</v>
      </c>
      <c r="AR83" s="106" t="s">
        <v>106</v>
      </c>
      <c r="AS83" s="106" t="s">
        <v>106</v>
      </c>
      <c r="AT83" s="106" t="s">
        <v>106</v>
      </c>
      <c r="AU83" s="106" t="s">
        <v>106</v>
      </c>
      <c r="AV83" s="106" t="s">
        <v>106</v>
      </c>
      <c r="AW83" s="20" t="s">
        <v>106</v>
      </c>
      <c r="AX83" s="20" t="s">
        <v>106</v>
      </c>
      <c r="AY83" s="16" t="s">
        <v>106</v>
      </c>
      <c r="AZ83" s="20" t="s">
        <v>106</v>
      </c>
      <c r="BA83" s="20" t="s">
        <v>106</v>
      </c>
      <c r="BB83" s="20" t="s">
        <v>106</v>
      </c>
      <c r="BC83" s="20" t="s">
        <v>106</v>
      </c>
      <c r="BD83" s="20" t="s">
        <v>106</v>
      </c>
      <c r="BE83" s="20" t="s">
        <v>106</v>
      </c>
      <c r="BF83" s="20" t="s">
        <v>106</v>
      </c>
      <c r="BG83" s="20" t="s">
        <v>106</v>
      </c>
      <c r="BH83" s="20" t="s">
        <v>106</v>
      </c>
    </row>
    <row r="84" spans="1:454 16360:16384" ht="25.5" x14ac:dyDescent="0.25">
      <c r="A84" s="135">
        <v>22</v>
      </c>
      <c r="B84" s="131" t="s">
        <v>319</v>
      </c>
      <c r="C84" s="17" t="s">
        <v>327</v>
      </c>
      <c r="D84" s="17" t="s">
        <v>320</v>
      </c>
      <c r="E84" s="17" t="s">
        <v>105</v>
      </c>
      <c r="F84" s="147" t="s">
        <v>321</v>
      </c>
      <c r="G84" s="107">
        <v>11936</v>
      </c>
      <c r="H84" s="14" t="s">
        <v>322</v>
      </c>
      <c r="I84" s="144" t="s">
        <v>323</v>
      </c>
      <c r="J84" s="17" t="s">
        <v>324</v>
      </c>
      <c r="K84" s="108">
        <v>43035</v>
      </c>
      <c r="L84" s="9">
        <v>400000</v>
      </c>
      <c r="M84" s="107">
        <v>12173</v>
      </c>
      <c r="N84" s="108">
        <v>43035</v>
      </c>
      <c r="O84" s="108">
        <v>43400</v>
      </c>
      <c r="P84" s="17" t="s">
        <v>201</v>
      </c>
      <c r="Q84" s="15" t="s">
        <v>106</v>
      </c>
      <c r="R84" s="15" t="s">
        <v>106</v>
      </c>
      <c r="S84" s="15" t="s">
        <v>106</v>
      </c>
      <c r="T84" s="17" t="s">
        <v>103</v>
      </c>
      <c r="U84" s="17"/>
      <c r="V84" s="15" t="s">
        <v>122</v>
      </c>
      <c r="W84" s="15">
        <v>43165</v>
      </c>
      <c r="X84" s="107">
        <v>12258</v>
      </c>
      <c r="Y84" s="15" t="s">
        <v>195</v>
      </c>
      <c r="Z84" s="108">
        <v>43035</v>
      </c>
      <c r="AA84" s="15">
        <v>43400</v>
      </c>
      <c r="AB84" s="120">
        <v>2.58E-2</v>
      </c>
      <c r="AC84" s="106" t="s">
        <v>106</v>
      </c>
      <c r="AD84" s="110">
        <v>10320</v>
      </c>
      <c r="AE84" s="110">
        <v>0</v>
      </c>
      <c r="AF84" s="109" t="s">
        <v>106</v>
      </c>
      <c r="AG84" s="110" t="s">
        <v>106</v>
      </c>
      <c r="AH84" s="110">
        <v>0</v>
      </c>
      <c r="AI84" s="110">
        <v>0</v>
      </c>
      <c r="AJ84" s="110">
        <v>0</v>
      </c>
      <c r="AK84" s="110">
        <f>22089.7+162681.49</f>
        <v>184771.19</v>
      </c>
      <c r="AL84" s="111">
        <f>AK84</f>
        <v>184771.19</v>
      </c>
      <c r="AM84" s="112" t="s">
        <v>325</v>
      </c>
      <c r="AN84" s="107">
        <v>12173</v>
      </c>
      <c r="AO84" s="17" t="s">
        <v>137</v>
      </c>
      <c r="AP84" s="107">
        <v>12173</v>
      </c>
      <c r="AQ84" s="106"/>
      <c r="AR84" s="106"/>
      <c r="AS84" s="106"/>
      <c r="AT84" s="106" t="s">
        <v>106</v>
      </c>
      <c r="AU84" s="106" t="s">
        <v>106</v>
      </c>
      <c r="AV84" s="106" t="s">
        <v>106</v>
      </c>
      <c r="AW84" s="106" t="s">
        <v>106</v>
      </c>
      <c r="AX84" s="106" t="s">
        <v>106</v>
      </c>
      <c r="AY84" s="106" t="s">
        <v>106</v>
      </c>
      <c r="AZ84" s="106" t="s">
        <v>106</v>
      </c>
      <c r="BA84" s="106" t="s">
        <v>106</v>
      </c>
      <c r="BB84" s="106" t="s">
        <v>106</v>
      </c>
      <c r="BC84" s="106" t="s">
        <v>106</v>
      </c>
      <c r="BD84" s="106" t="s">
        <v>106</v>
      </c>
      <c r="BE84" s="106" t="s">
        <v>106</v>
      </c>
      <c r="BF84" s="106" t="s">
        <v>106</v>
      </c>
      <c r="BG84" s="106" t="s">
        <v>106</v>
      </c>
      <c r="BH84" s="106" t="s">
        <v>106</v>
      </c>
    </row>
    <row r="85" spans="1:454 16360:16384" ht="25.5" x14ac:dyDescent="0.25">
      <c r="A85" s="135">
        <v>23</v>
      </c>
      <c r="B85" s="131" t="s">
        <v>336</v>
      </c>
      <c r="C85" s="17" t="s">
        <v>326</v>
      </c>
      <c r="D85" s="17" t="s">
        <v>100</v>
      </c>
      <c r="E85" s="17" t="s">
        <v>105</v>
      </c>
      <c r="F85" s="147" t="s">
        <v>237</v>
      </c>
      <c r="G85" s="107">
        <v>11723</v>
      </c>
      <c r="H85" s="14" t="s">
        <v>328</v>
      </c>
      <c r="I85" s="144" t="s">
        <v>329</v>
      </c>
      <c r="J85" s="17" t="s">
        <v>330</v>
      </c>
      <c r="K85" s="15">
        <v>42775</v>
      </c>
      <c r="L85" s="9">
        <v>93924.71</v>
      </c>
      <c r="M85" s="16">
        <v>12027</v>
      </c>
      <c r="N85" s="15">
        <v>42775</v>
      </c>
      <c r="O85" s="15">
        <v>43140</v>
      </c>
      <c r="P85" s="17" t="s">
        <v>143</v>
      </c>
      <c r="Q85" s="17" t="s">
        <v>106</v>
      </c>
      <c r="R85" s="17" t="s">
        <v>106</v>
      </c>
      <c r="S85" s="17" t="s">
        <v>106</v>
      </c>
      <c r="T85" s="17" t="s">
        <v>218</v>
      </c>
      <c r="U85" s="17" t="s">
        <v>106</v>
      </c>
      <c r="V85" s="17" t="s">
        <v>106</v>
      </c>
      <c r="W85" s="17" t="s">
        <v>106</v>
      </c>
      <c r="X85" s="17" t="s">
        <v>106</v>
      </c>
      <c r="Y85" s="17" t="s">
        <v>106</v>
      </c>
      <c r="Z85" s="17" t="s">
        <v>106</v>
      </c>
      <c r="AA85" s="17" t="s">
        <v>106</v>
      </c>
      <c r="AB85" s="17" t="s">
        <v>106</v>
      </c>
      <c r="AC85" s="62" t="s">
        <v>106</v>
      </c>
      <c r="AD85" s="62">
        <v>0</v>
      </c>
      <c r="AE85" s="62">
        <v>0</v>
      </c>
      <c r="AF85" s="15">
        <v>43123</v>
      </c>
      <c r="AG85" s="19" t="s">
        <v>106</v>
      </c>
      <c r="AH85" s="19">
        <v>0</v>
      </c>
      <c r="AI85" s="62">
        <v>0</v>
      </c>
      <c r="AJ85" s="110">
        <v>27172.34</v>
      </c>
      <c r="AK85" s="110">
        <v>66752.37</v>
      </c>
      <c r="AL85" s="111">
        <f>AJ85+AK85</f>
        <v>93924.709999999992</v>
      </c>
      <c r="AM85" s="112"/>
      <c r="AN85" s="107"/>
      <c r="AO85" s="17"/>
      <c r="AP85" s="107"/>
      <c r="AQ85" s="106"/>
      <c r="AR85" s="106"/>
      <c r="AS85" s="106"/>
      <c r="AT85" s="106" t="s">
        <v>106</v>
      </c>
      <c r="AU85" s="106" t="s">
        <v>106</v>
      </c>
      <c r="AV85" s="106" t="s">
        <v>106</v>
      </c>
      <c r="AW85" s="106" t="s">
        <v>106</v>
      </c>
      <c r="AX85" s="106" t="s">
        <v>106</v>
      </c>
      <c r="AY85" s="106" t="s">
        <v>106</v>
      </c>
      <c r="AZ85" s="106" t="s">
        <v>106</v>
      </c>
      <c r="BA85" s="106" t="s">
        <v>106</v>
      </c>
      <c r="BB85" s="106" t="s">
        <v>106</v>
      </c>
      <c r="BC85" s="106" t="s">
        <v>106</v>
      </c>
      <c r="BD85" s="106" t="s">
        <v>106</v>
      </c>
      <c r="BE85" s="106" t="s">
        <v>106</v>
      </c>
      <c r="BF85" s="106" t="s">
        <v>106</v>
      </c>
      <c r="BG85" s="106" t="s">
        <v>106</v>
      </c>
      <c r="BH85" s="106" t="s">
        <v>106</v>
      </c>
    </row>
    <row r="86" spans="1:454 16360:16384" ht="25.5" x14ac:dyDescent="0.25">
      <c r="A86" s="135">
        <v>24</v>
      </c>
      <c r="B86" s="131" t="s">
        <v>337</v>
      </c>
      <c r="C86" s="17" t="s">
        <v>331</v>
      </c>
      <c r="D86" s="17" t="s">
        <v>100</v>
      </c>
      <c r="E86" s="17" t="s">
        <v>105</v>
      </c>
      <c r="F86" s="147" t="s">
        <v>332</v>
      </c>
      <c r="G86" s="107">
        <v>11796</v>
      </c>
      <c r="H86" s="14" t="s">
        <v>333</v>
      </c>
      <c r="I86" s="144" t="s">
        <v>334</v>
      </c>
      <c r="J86" s="17" t="s">
        <v>335</v>
      </c>
      <c r="K86" s="108">
        <v>42809</v>
      </c>
      <c r="L86" s="9">
        <v>15299.5</v>
      </c>
      <c r="M86" s="107">
        <v>12042</v>
      </c>
      <c r="N86" s="108">
        <v>42809</v>
      </c>
      <c r="O86" s="108">
        <v>42809</v>
      </c>
      <c r="P86" s="17" t="s">
        <v>143</v>
      </c>
      <c r="Q86" s="15" t="s">
        <v>106</v>
      </c>
      <c r="R86" s="15" t="s">
        <v>106</v>
      </c>
      <c r="S86" s="15" t="s">
        <v>106</v>
      </c>
      <c r="T86" s="17" t="s">
        <v>218</v>
      </c>
      <c r="U86" s="15" t="s">
        <v>106</v>
      </c>
      <c r="V86" s="15" t="s">
        <v>106</v>
      </c>
      <c r="W86" s="109" t="s">
        <v>106</v>
      </c>
      <c r="X86" s="15" t="s">
        <v>106</v>
      </c>
      <c r="Y86" s="106" t="s">
        <v>106</v>
      </c>
      <c r="Z86" s="15" t="s">
        <v>106</v>
      </c>
      <c r="AA86" s="109" t="s">
        <v>106</v>
      </c>
      <c r="AB86" s="106" t="s">
        <v>106</v>
      </c>
      <c r="AC86" s="110">
        <v>0</v>
      </c>
      <c r="AD86" s="110">
        <v>0</v>
      </c>
      <c r="AE86" s="110">
        <v>0</v>
      </c>
      <c r="AF86" s="109" t="s">
        <v>106</v>
      </c>
      <c r="AG86" s="110" t="s">
        <v>106</v>
      </c>
      <c r="AH86" s="110">
        <v>0</v>
      </c>
      <c r="AI86" s="110">
        <v>0</v>
      </c>
      <c r="AJ86" s="110">
        <v>14658.4</v>
      </c>
      <c r="AK86" s="110">
        <v>2080</v>
      </c>
      <c r="AL86" s="111">
        <f>AJ86+AK86</f>
        <v>16738.400000000001</v>
      </c>
      <c r="AM86" s="112"/>
      <c r="AN86" s="107"/>
      <c r="AO86" s="17"/>
      <c r="AP86" s="107"/>
      <c r="AQ86" s="106"/>
      <c r="AR86" s="106"/>
      <c r="AS86" s="106"/>
      <c r="AT86" s="106" t="s">
        <v>106</v>
      </c>
      <c r="AU86" s="106" t="s">
        <v>106</v>
      </c>
      <c r="AV86" s="106" t="s">
        <v>106</v>
      </c>
      <c r="AW86" s="106" t="s">
        <v>106</v>
      </c>
      <c r="AX86" s="106" t="s">
        <v>106</v>
      </c>
      <c r="AY86" s="106" t="s">
        <v>106</v>
      </c>
      <c r="AZ86" s="106" t="s">
        <v>106</v>
      </c>
      <c r="BA86" s="106" t="s">
        <v>106</v>
      </c>
      <c r="BB86" s="106" t="s">
        <v>106</v>
      </c>
      <c r="BC86" s="106" t="s">
        <v>106</v>
      </c>
      <c r="BD86" s="106" t="s">
        <v>106</v>
      </c>
      <c r="BE86" s="106" t="s">
        <v>106</v>
      </c>
      <c r="BF86" s="106" t="s">
        <v>106</v>
      </c>
      <c r="BG86" s="106" t="s">
        <v>106</v>
      </c>
      <c r="BH86" s="106" t="s">
        <v>106</v>
      </c>
    </row>
    <row r="87" spans="1:454 16360:16384" ht="25.5" x14ac:dyDescent="0.25">
      <c r="A87" s="135">
        <v>25</v>
      </c>
      <c r="B87" s="131" t="s">
        <v>306</v>
      </c>
      <c r="C87" s="17" t="s">
        <v>248</v>
      </c>
      <c r="D87" s="17" t="s">
        <v>100</v>
      </c>
      <c r="E87" s="17" t="s">
        <v>105</v>
      </c>
      <c r="F87" s="147" t="s">
        <v>310</v>
      </c>
      <c r="G87" s="107">
        <v>11986</v>
      </c>
      <c r="H87" s="14" t="s">
        <v>225</v>
      </c>
      <c r="I87" s="144" t="s">
        <v>244</v>
      </c>
      <c r="J87" s="17" t="s">
        <v>245</v>
      </c>
      <c r="K87" s="108">
        <v>42867</v>
      </c>
      <c r="L87" s="9">
        <v>318000</v>
      </c>
      <c r="M87" s="107">
        <v>12145</v>
      </c>
      <c r="N87" s="108">
        <v>42867</v>
      </c>
      <c r="O87" s="108">
        <v>43232</v>
      </c>
      <c r="P87" s="17" t="s">
        <v>201</v>
      </c>
      <c r="Q87" s="15" t="s">
        <v>106</v>
      </c>
      <c r="R87" s="15" t="s">
        <v>106</v>
      </c>
      <c r="S87" s="15" t="s">
        <v>106</v>
      </c>
      <c r="T87" s="17" t="s">
        <v>103</v>
      </c>
      <c r="U87" s="17"/>
      <c r="V87" s="15" t="s">
        <v>106</v>
      </c>
      <c r="W87" s="15" t="s">
        <v>106</v>
      </c>
      <c r="X87" s="109" t="s">
        <v>106</v>
      </c>
      <c r="Y87" s="15" t="s">
        <v>106</v>
      </c>
      <c r="Z87" s="106" t="s">
        <v>106</v>
      </c>
      <c r="AA87" s="15" t="s">
        <v>106</v>
      </c>
      <c r="AB87" s="109" t="s">
        <v>106</v>
      </c>
      <c r="AC87" s="106" t="s">
        <v>106</v>
      </c>
      <c r="AD87" s="110">
        <v>0</v>
      </c>
      <c r="AE87" s="110">
        <v>0</v>
      </c>
      <c r="AF87" s="108">
        <v>43160</v>
      </c>
      <c r="AG87" s="110" t="s">
        <v>106</v>
      </c>
      <c r="AH87" s="110">
        <v>0</v>
      </c>
      <c r="AI87" s="110">
        <v>0</v>
      </c>
      <c r="AJ87" s="110">
        <v>0</v>
      </c>
      <c r="AK87" s="110">
        <f>100600+126600</f>
        <v>227200</v>
      </c>
      <c r="AL87" s="111">
        <f>AK87</f>
        <v>227200</v>
      </c>
      <c r="AM87" s="112" t="s">
        <v>198</v>
      </c>
      <c r="AN87" s="107">
        <v>12009</v>
      </c>
      <c r="AO87" s="17" t="s">
        <v>249</v>
      </c>
      <c r="AP87" s="107">
        <v>12009</v>
      </c>
      <c r="AQ87" s="106" t="s">
        <v>106</v>
      </c>
      <c r="AR87" s="106" t="s">
        <v>106</v>
      </c>
      <c r="AS87" s="106" t="s">
        <v>106</v>
      </c>
      <c r="AT87" s="106" t="s">
        <v>106</v>
      </c>
      <c r="AU87" s="106" t="s">
        <v>106</v>
      </c>
      <c r="AV87" s="106" t="s">
        <v>106</v>
      </c>
      <c r="AW87" s="20" t="s">
        <v>106</v>
      </c>
      <c r="AX87" s="20" t="s">
        <v>106</v>
      </c>
      <c r="AY87" s="16" t="s">
        <v>106</v>
      </c>
      <c r="AZ87" s="20" t="s">
        <v>106</v>
      </c>
      <c r="BA87" s="20" t="s">
        <v>106</v>
      </c>
      <c r="BB87" s="20" t="s">
        <v>106</v>
      </c>
      <c r="BC87" s="20" t="s">
        <v>106</v>
      </c>
      <c r="BD87" s="20" t="s">
        <v>106</v>
      </c>
      <c r="BE87" s="20" t="s">
        <v>106</v>
      </c>
      <c r="BF87" s="20" t="s">
        <v>106</v>
      </c>
      <c r="BG87" s="20" t="s">
        <v>106</v>
      </c>
      <c r="BH87" s="20" t="s">
        <v>106</v>
      </c>
    </row>
    <row r="88" spans="1:454 16360:16384" ht="25.5" x14ac:dyDescent="0.25">
      <c r="A88" s="135">
        <v>26</v>
      </c>
      <c r="B88" s="131" t="s">
        <v>352</v>
      </c>
      <c r="C88" s="17" t="s">
        <v>353</v>
      </c>
      <c r="D88" s="17" t="s">
        <v>100</v>
      </c>
      <c r="E88" s="17" t="s">
        <v>105</v>
      </c>
      <c r="F88" s="147" t="s">
        <v>354</v>
      </c>
      <c r="G88" s="107"/>
      <c r="H88" s="14" t="s">
        <v>305</v>
      </c>
      <c r="I88" s="144" t="s">
        <v>355</v>
      </c>
      <c r="J88" s="17" t="s">
        <v>356</v>
      </c>
      <c r="K88" s="108">
        <v>43182</v>
      </c>
      <c r="L88" s="9">
        <v>19323.55</v>
      </c>
      <c r="M88" s="107"/>
      <c r="N88" s="108">
        <v>43182</v>
      </c>
      <c r="O88" s="108">
        <v>43547</v>
      </c>
      <c r="P88" s="17" t="s">
        <v>143</v>
      </c>
      <c r="Q88" s="15" t="s">
        <v>106</v>
      </c>
      <c r="R88" s="15" t="s">
        <v>106</v>
      </c>
      <c r="S88" s="15" t="s">
        <v>106</v>
      </c>
      <c r="T88" s="17" t="s">
        <v>218</v>
      </c>
      <c r="U88" s="17" t="s">
        <v>106</v>
      </c>
      <c r="V88" s="15" t="s">
        <v>106</v>
      </c>
      <c r="W88" s="15" t="s">
        <v>106</v>
      </c>
      <c r="X88" s="109" t="s">
        <v>106</v>
      </c>
      <c r="Y88" s="15" t="s">
        <v>106</v>
      </c>
      <c r="Z88" s="106" t="s">
        <v>106</v>
      </c>
      <c r="AA88" s="15"/>
      <c r="AB88" s="109" t="s">
        <v>106</v>
      </c>
      <c r="AC88" s="106" t="s">
        <v>106</v>
      </c>
      <c r="AD88" s="110">
        <v>0</v>
      </c>
      <c r="AE88" s="110">
        <v>0</v>
      </c>
      <c r="AF88" s="108" t="s">
        <v>106</v>
      </c>
      <c r="AG88" s="110" t="s">
        <v>106</v>
      </c>
      <c r="AH88" s="110">
        <v>0</v>
      </c>
      <c r="AI88" s="110">
        <v>0</v>
      </c>
      <c r="AJ88" s="110">
        <v>0</v>
      </c>
      <c r="AK88" s="110">
        <v>4999.93</v>
      </c>
      <c r="AL88" s="111">
        <f>AK88</f>
        <v>4999.93</v>
      </c>
      <c r="AM88" s="112" t="s">
        <v>357</v>
      </c>
      <c r="AN88" s="107"/>
      <c r="AO88" s="17" t="s">
        <v>358</v>
      </c>
      <c r="AP88" s="107"/>
      <c r="AQ88" s="106" t="s">
        <v>106</v>
      </c>
      <c r="AR88" s="106" t="s">
        <v>106</v>
      </c>
      <c r="AS88" s="106" t="s">
        <v>106</v>
      </c>
      <c r="AT88" s="106" t="s">
        <v>106</v>
      </c>
      <c r="AU88" s="106" t="s">
        <v>106</v>
      </c>
      <c r="AV88" s="106" t="s">
        <v>106</v>
      </c>
      <c r="AW88" s="20" t="s">
        <v>106</v>
      </c>
      <c r="AX88" s="20" t="s">
        <v>106</v>
      </c>
      <c r="AY88" s="16" t="s">
        <v>106</v>
      </c>
      <c r="AZ88" s="20" t="s">
        <v>106</v>
      </c>
      <c r="BA88" s="20" t="s">
        <v>106</v>
      </c>
      <c r="BB88" s="20" t="s">
        <v>106</v>
      </c>
      <c r="BC88" s="20" t="s">
        <v>106</v>
      </c>
      <c r="BD88" s="20" t="s">
        <v>106</v>
      </c>
      <c r="BE88" s="20" t="s">
        <v>106</v>
      </c>
      <c r="BF88" s="20" t="s">
        <v>106</v>
      </c>
      <c r="BG88" s="20" t="s">
        <v>106</v>
      </c>
      <c r="BH88" s="20" t="s">
        <v>106</v>
      </c>
    </row>
    <row r="89" spans="1:454 16360:16384" s="98" customFormat="1" ht="26.25" thickBot="1" x14ac:dyDescent="0.3">
      <c r="A89" s="136">
        <v>27</v>
      </c>
      <c r="B89" s="137" t="s">
        <v>363</v>
      </c>
      <c r="C89" s="13" t="s">
        <v>228</v>
      </c>
      <c r="D89" s="13" t="s">
        <v>100</v>
      </c>
      <c r="E89" s="13" t="s">
        <v>105</v>
      </c>
      <c r="F89" s="148" t="s">
        <v>359</v>
      </c>
      <c r="G89" s="24">
        <v>11929</v>
      </c>
      <c r="H89" s="22" t="s">
        <v>360</v>
      </c>
      <c r="I89" s="153" t="s">
        <v>361</v>
      </c>
      <c r="J89" s="13" t="s">
        <v>362</v>
      </c>
      <c r="K89" s="23">
        <v>42740</v>
      </c>
      <c r="L89" s="12">
        <v>45700</v>
      </c>
      <c r="M89" s="24">
        <v>12001</v>
      </c>
      <c r="N89" s="23">
        <v>42740</v>
      </c>
      <c r="O89" s="23">
        <v>43105</v>
      </c>
      <c r="P89" s="13" t="s">
        <v>142</v>
      </c>
      <c r="Q89" s="23" t="s">
        <v>106</v>
      </c>
      <c r="R89" s="23" t="s">
        <v>106</v>
      </c>
      <c r="S89" s="23" t="s">
        <v>106</v>
      </c>
      <c r="T89" s="13" t="s">
        <v>218</v>
      </c>
      <c r="U89" s="23" t="s">
        <v>106</v>
      </c>
      <c r="V89" s="23" t="s">
        <v>122</v>
      </c>
      <c r="W89" s="23">
        <v>43089</v>
      </c>
      <c r="X89" s="23">
        <v>43455</v>
      </c>
      <c r="Y89" s="23" t="s">
        <v>364</v>
      </c>
      <c r="Z89" s="23">
        <v>43105</v>
      </c>
      <c r="AA89" s="23">
        <v>43465</v>
      </c>
      <c r="AB89" s="23" t="s">
        <v>106</v>
      </c>
      <c r="AC89" s="25">
        <v>0</v>
      </c>
      <c r="AD89" s="25">
        <v>0</v>
      </c>
      <c r="AE89" s="25">
        <v>0</v>
      </c>
      <c r="AF89" s="25">
        <v>0</v>
      </c>
      <c r="AG89" s="25" t="s">
        <v>106</v>
      </c>
      <c r="AH89" s="12">
        <v>0</v>
      </c>
      <c r="AI89" s="43" t="s">
        <v>106</v>
      </c>
      <c r="AJ89" s="25">
        <f>10311.6</f>
        <v>10311.6</v>
      </c>
      <c r="AK89" s="25">
        <f>5066</f>
        <v>5066</v>
      </c>
      <c r="AL89" s="25">
        <f>AJ89+AK89</f>
        <v>15377.6</v>
      </c>
      <c r="AM89" s="43" t="s">
        <v>106</v>
      </c>
      <c r="AN89" s="43" t="s">
        <v>106</v>
      </c>
      <c r="AO89" s="43" t="s">
        <v>106</v>
      </c>
      <c r="AP89" s="43" t="s">
        <v>106</v>
      </c>
      <c r="AQ89" s="43" t="s">
        <v>106</v>
      </c>
      <c r="AR89" s="43" t="s">
        <v>106</v>
      </c>
      <c r="AS89" s="43" t="s">
        <v>106</v>
      </c>
      <c r="AT89" s="43" t="s">
        <v>106</v>
      </c>
      <c r="AU89" s="24" t="s">
        <v>106</v>
      </c>
      <c r="AV89" s="43" t="s">
        <v>106</v>
      </c>
      <c r="AW89" s="43" t="s">
        <v>106</v>
      </c>
      <c r="AX89" s="43" t="s">
        <v>106</v>
      </c>
      <c r="AY89" s="43" t="s">
        <v>106</v>
      </c>
      <c r="AZ89" s="43" t="s">
        <v>106</v>
      </c>
      <c r="BA89" s="43" t="s">
        <v>106</v>
      </c>
      <c r="BB89" s="43" t="s">
        <v>106</v>
      </c>
      <c r="BC89" s="43" t="s">
        <v>106</v>
      </c>
      <c r="BD89" s="43" t="s">
        <v>106</v>
      </c>
      <c r="BE89" s="138" t="s">
        <v>106</v>
      </c>
      <c r="BF89" s="138" t="s">
        <v>106</v>
      </c>
      <c r="BG89" s="138" t="s">
        <v>106</v>
      </c>
      <c r="BH89" s="138" t="s">
        <v>106</v>
      </c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88"/>
      <c r="DE89" s="88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88"/>
      <c r="DY89" s="88"/>
      <c r="DZ89" s="88"/>
      <c r="EA89" s="88"/>
      <c r="EB89" s="88"/>
      <c r="EC89" s="88"/>
      <c r="ED89" s="88"/>
      <c r="EE89" s="88"/>
      <c r="EF89" s="88"/>
      <c r="EG89" s="88"/>
      <c r="EH89" s="88"/>
      <c r="EI89" s="88"/>
      <c r="EJ89" s="88"/>
      <c r="EK89" s="88"/>
      <c r="EL89" s="88"/>
      <c r="EM89" s="88"/>
      <c r="EN89" s="88"/>
      <c r="EO89" s="88"/>
      <c r="EP89" s="88"/>
      <c r="EQ89" s="88"/>
      <c r="ER89" s="88"/>
      <c r="ES89" s="88"/>
      <c r="ET89" s="88"/>
      <c r="EU89" s="88"/>
      <c r="EV89" s="88"/>
      <c r="EW89" s="88"/>
      <c r="EX89" s="88"/>
      <c r="EY89" s="88"/>
      <c r="EZ89" s="88"/>
      <c r="FA89" s="88"/>
      <c r="FB89" s="88"/>
      <c r="FC89" s="88"/>
      <c r="FD89" s="88"/>
      <c r="FE89" s="88"/>
      <c r="FF89" s="88"/>
      <c r="FG89" s="88"/>
      <c r="FH89" s="88"/>
      <c r="FI89" s="88"/>
      <c r="FJ89" s="88"/>
      <c r="FK89" s="88"/>
      <c r="FL89" s="88"/>
      <c r="FM89" s="88"/>
      <c r="FN89" s="88"/>
      <c r="FO89" s="88"/>
      <c r="FP89" s="88"/>
      <c r="FQ89" s="88"/>
      <c r="FR89" s="88"/>
      <c r="FS89" s="88"/>
      <c r="FT89" s="88"/>
      <c r="FU89" s="88"/>
      <c r="FV89" s="88"/>
      <c r="FW89" s="88"/>
      <c r="FX89" s="88"/>
      <c r="FY89" s="88"/>
      <c r="FZ89" s="88"/>
      <c r="GA89" s="88"/>
      <c r="GB89" s="88"/>
      <c r="GC89" s="88"/>
      <c r="GD89" s="88"/>
      <c r="GE89" s="88"/>
      <c r="GF89" s="88"/>
      <c r="GG89" s="88"/>
      <c r="GH89" s="88"/>
      <c r="GI89" s="88"/>
      <c r="GJ89" s="88"/>
      <c r="GK89" s="88"/>
      <c r="GL89" s="88"/>
      <c r="GM89" s="88"/>
      <c r="GN89" s="88"/>
      <c r="GO89" s="88"/>
      <c r="GP89" s="88"/>
      <c r="GQ89" s="88"/>
      <c r="GR89" s="88"/>
      <c r="GS89" s="88"/>
      <c r="GT89" s="88"/>
      <c r="GU89" s="88"/>
      <c r="GV89" s="88"/>
      <c r="GW89" s="88"/>
      <c r="GX89" s="88"/>
      <c r="GY89" s="88"/>
      <c r="GZ89" s="88"/>
      <c r="HA89" s="88"/>
      <c r="HB89" s="88"/>
      <c r="HC89" s="88"/>
      <c r="HD89" s="88"/>
      <c r="HE89" s="88"/>
      <c r="HF89" s="88"/>
      <c r="HG89" s="88"/>
      <c r="HH89" s="88"/>
      <c r="HI89" s="88"/>
      <c r="HJ89" s="88"/>
      <c r="HK89" s="88"/>
      <c r="HL89" s="88"/>
      <c r="HM89" s="88"/>
      <c r="HN89" s="88"/>
      <c r="HO89" s="88"/>
      <c r="HP89" s="88"/>
      <c r="HQ89" s="88"/>
      <c r="HR89" s="88"/>
      <c r="HS89" s="88"/>
      <c r="HT89" s="88"/>
      <c r="HU89" s="88"/>
      <c r="HV89" s="88"/>
      <c r="HW89" s="88"/>
      <c r="HX89" s="88"/>
      <c r="HY89" s="88"/>
      <c r="HZ89" s="88"/>
      <c r="IA89" s="88"/>
      <c r="IB89" s="88"/>
      <c r="IC89" s="88"/>
      <c r="ID89" s="88"/>
      <c r="IE89" s="88"/>
      <c r="IF89" s="88"/>
      <c r="IG89" s="88"/>
      <c r="IH89" s="88"/>
      <c r="II89" s="88"/>
      <c r="IJ89" s="88"/>
      <c r="IK89" s="88"/>
      <c r="IL89" s="88"/>
      <c r="IM89" s="88"/>
      <c r="IN89" s="88"/>
      <c r="IO89" s="88"/>
      <c r="IP89" s="88"/>
      <c r="IQ89" s="88"/>
      <c r="IR89" s="88"/>
      <c r="IS89" s="88"/>
      <c r="IT89" s="88"/>
      <c r="IU89" s="88"/>
      <c r="IV89" s="88"/>
      <c r="IW89" s="88"/>
      <c r="IX89" s="88"/>
      <c r="IY89" s="88"/>
      <c r="IZ89" s="88"/>
      <c r="JA89" s="88"/>
      <c r="JB89" s="88"/>
      <c r="JC89" s="88"/>
    </row>
    <row r="90" spans="1:454 16360:16384" ht="13.5" thickBot="1" x14ac:dyDescent="0.3">
      <c r="A90" s="139" t="s">
        <v>366</v>
      </c>
      <c r="B90" s="140"/>
      <c r="C90" s="140"/>
      <c r="D90" s="140"/>
      <c r="E90" s="140"/>
      <c r="F90" s="140"/>
      <c r="G90" s="140"/>
      <c r="H90" s="140"/>
      <c r="I90" s="140"/>
      <c r="J90" s="140"/>
      <c r="K90" s="141"/>
      <c r="L90" s="35">
        <f>SUM(L19:L89)</f>
        <v>4172823.29</v>
      </c>
      <c r="M90" s="34" t="s">
        <v>106</v>
      </c>
      <c r="N90" s="34" t="s">
        <v>106</v>
      </c>
      <c r="O90" s="34" t="s">
        <v>106</v>
      </c>
      <c r="P90" s="34" t="s">
        <v>106</v>
      </c>
      <c r="Q90" s="36" t="s">
        <v>106</v>
      </c>
      <c r="R90" s="36" t="s">
        <v>106</v>
      </c>
      <c r="S90" s="36" t="s">
        <v>106</v>
      </c>
      <c r="T90" s="36" t="s">
        <v>106</v>
      </c>
      <c r="U90" s="36"/>
      <c r="V90" s="36" t="s">
        <v>106</v>
      </c>
      <c r="W90" s="36" t="s">
        <v>106</v>
      </c>
      <c r="X90" s="36" t="s">
        <v>106</v>
      </c>
      <c r="Y90" s="36" t="s">
        <v>106</v>
      </c>
      <c r="Z90" s="36" t="s">
        <v>106</v>
      </c>
      <c r="AA90" s="36" t="s">
        <v>106</v>
      </c>
      <c r="AB90" s="36" t="s">
        <v>106</v>
      </c>
      <c r="AC90" s="36" t="s">
        <v>106</v>
      </c>
      <c r="AD90" s="39">
        <f>SUM(AD19:AD89)</f>
        <v>31650.26</v>
      </c>
      <c r="AE90" s="39">
        <f>SUM(AE19:AE89)</f>
        <v>8109</v>
      </c>
      <c r="AF90" s="142" t="s">
        <v>106</v>
      </c>
      <c r="AG90" s="39" t="s">
        <v>106</v>
      </c>
      <c r="AH90" s="39">
        <f>SUM(AH19:AH89)</f>
        <v>0</v>
      </c>
      <c r="AI90" s="39">
        <f>SUM(AI19:AI89)</f>
        <v>868033.39</v>
      </c>
      <c r="AJ90" s="39">
        <f>SUM(AJ19:AJ89)</f>
        <v>5555480.8399999989</v>
      </c>
      <c r="AK90" s="39">
        <f>SUM(AK19:AK89)</f>
        <v>1312695.2699999998</v>
      </c>
      <c r="AL90" s="39">
        <f>SUM(AL19:AL89)</f>
        <v>6848235.1100000003</v>
      </c>
      <c r="AM90" s="37" t="s">
        <v>106</v>
      </c>
      <c r="AN90" s="34" t="s">
        <v>106</v>
      </c>
      <c r="AO90" s="38" t="s">
        <v>106</v>
      </c>
      <c r="AP90" s="34" t="s">
        <v>106</v>
      </c>
      <c r="AQ90" s="38" t="s">
        <v>106</v>
      </c>
      <c r="AR90" s="38" t="s">
        <v>106</v>
      </c>
      <c r="AS90" s="38" t="s">
        <v>106</v>
      </c>
      <c r="AT90" s="38" t="s">
        <v>106</v>
      </c>
      <c r="AU90" s="38" t="s">
        <v>106</v>
      </c>
      <c r="AV90" s="38" t="s">
        <v>106</v>
      </c>
      <c r="AW90" s="40" t="s">
        <v>106</v>
      </c>
      <c r="AX90" s="40" t="s">
        <v>106</v>
      </c>
      <c r="AY90" s="41" t="s">
        <v>106</v>
      </c>
      <c r="AZ90" s="40" t="s">
        <v>106</v>
      </c>
      <c r="BA90" s="40" t="s">
        <v>106</v>
      </c>
      <c r="BB90" s="40" t="s">
        <v>106</v>
      </c>
      <c r="BC90" s="40" t="s">
        <v>106</v>
      </c>
      <c r="BD90" s="40" t="s">
        <v>106</v>
      </c>
      <c r="BE90" s="40" t="s">
        <v>106</v>
      </c>
      <c r="BF90" s="40" t="s">
        <v>106</v>
      </c>
      <c r="BG90" s="40" t="s">
        <v>106</v>
      </c>
      <c r="BH90" s="42" t="s">
        <v>106</v>
      </c>
    </row>
    <row r="91" spans="1:454 16360:16384" x14ac:dyDescent="0.25">
      <c r="A91" s="71"/>
      <c r="B91" s="71"/>
      <c r="C91" s="71"/>
      <c r="D91" s="71"/>
      <c r="E91" s="71"/>
      <c r="F91" s="149"/>
      <c r="G91" s="71"/>
      <c r="H91" s="71"/>
      <c r="I91" s="149"/>
      <c r="J91" s="71"/>
      <c r="K91" s="71"/>
      <c r="L91" s="77"/>
      <c r="M91" s="78"/>
      <c r="N91" s="78"/>
      <c r="O91" s="78"/>
      <c r="P91" s="78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80"/>
      <c r="AE91" s="80"/>
      <c r="AF91" s="81"/>
      <c r="AG91" s="80"/>
      <c r="AH91" s="80"/>
      <c r="AI91" s="80"/>
      <c r="AJ91" s="80"/>
      <c r="AK91" s="82"/>
      <c r="AL91" s="82"/>
      <c r="AM91" s="81"/>
      <c r="AN91" s="78"/>
      <c r="AO91" s="71"/>
      <c r="AP91" s="78"/>
      <c r="AQ91" s="71"/>
      <c r="AR91" s="71"/>
      <c r="AS91" s="71"/>
      <c r="AT91" s="71"/>
      <c r="AU91" s="71"/>
      <c r="AV91" s="71"/>
      <c r="AW91" s="83"/>
      <c r="AX91" s="83"/>
      <c r="AY91" s="69"/>
      <c r="AZ91" s="83"/>
      <c r="BA91" s="83"/>
      <c r="BB91" s="83"/>
      <c r="BC91" s="83"/>
      <c r="BD91" s="83"/>
      <c r="BE91" s="83"/>
      <c r="BF91" s="83"/>
      <c r="BG91" s="83"/>
      <c r="BH91" s="83"/>
    </row>
    <row r="93" spans="1:454 16360:16384" s="155" customFormat="1" ht="15" x14ac:dyDescent="0.25">
      <c r="A93" s="154" t="s">
        <v>367</v>
      </c>
      <c r="B93" s="154"/>
      <c r="C93" s="154"/>
      <c r="D93" s="154"/>
      <c r="E93" s="154"/>
      <c r="F93" s="154"/>
      <c r="G93" s="154"/>
      <c r="H93" s="154"/>
      <c r="I93" s="154"/>
      <c r="J93" s="154"/>
      <c r="W93" s="156"/>
      <c r="X93" s="156"/>
      <c r="Y93" s="156"/>
      <c r="Z93" s="156"/>
      <c r="AA93" s="156"/>
      <c r="AB93" s="156"/>
      <c r="AC93" s="156"/>
      <c r="AD93" s="156"/>
    </row>
    <row r="94" spans="1:454 16360:16384" s="155" customFormat="1" ht="15" x14ac:dyDescent="0.25">
      <c r="A94" s="157"/>
      <c r="B94" s="157"/>
      <c r="C94" s="157"/>
      <c r="D94" s="157"/>
      <c r="E94" s="157"/>
      <c r="F94" s="157"/>
      <c r="G94" s="157"/>
      <c r="H94" s="157"/>
      <c r="I94" s="157"/>
      <c r="J94" s="157"/>
      <c r="W94" s="156"/>
      <c r="X94" s="156"/>
      <c r="Y94" s="156"/>
      <c r="Z94" s="156"/>
      <c r="AA94" s="156"/>
      <c r="AB94" s="156"/>
      <c r="AC94" s="156"/>
      <c r="AD94" s="156"/>
    </row>
    <row r="95" spans="1:454 16360:16384" s="155" customFormat="1" ht="15" x14ac:dyDescent="0.25">
      <c r="A95" s="157" t="s">
        <v>368</v>
      </c>
      <c r="B95" s="157"/>
      <c r="C95" s="157"/>
      <c r="D95" s="157"/>
      <c r="E95" s="157"/>
      <c r="F95" s="157"/>
      <c r="G95" s="157"/>
      <c r="H95" s="157"/>
      <c r="I95" s="157"/>
      <c r="J95" s="158"/>
      <c r="W95" s="156"/>
      <c r="X95" s="156"/>
      <c r="Y95" s="156"/>
      <c r="Z95" s="156"/>
      <c r="AA95" s="156"/>
      <c r="AB95" s="156"/>
      <c r="AC95" s="156"/>
      <c r="AD95" s="156"/>
    </row>
  </sheetData>
  <mergeCells count="637">
    <mergeCell ref="A90:K90"/>
    <mergeCell ref="A93:J93"/>
    <mergeCell ref="A13:BM13"/>
    <mergeCell ref="BC60:BC61"/>
    <mergeCell ref="BD60:BD61"/>
    <mergeCell ref="BE60:BE61"/>
    <mergeCell ref="BF60:BF61"/>
    <mergeCell ref="BG60:BG61"/>
    <mergeCell ref="BH60:BH61"/>
    <mergeCell ref="M60:M61"/>
    <mergeCell ref="N60:N61"/>
    <mergeCell ref="O60:O61"/>
    <mergeCell ref="P60:P61"/>
    <mergeCell ref="Q60:Q61"/>
    <mergeCell ref="R60:R61"/>
    <mergeCell ref="S60:S61"/>
    <mergeCell ref="T60:T61"/>
    <mergeCell ref="U60:U61"/>
    <mergeCell ref="U19:U24"/>
    <mergeCell ref="U30:U34"/>
    <mergeCell ref="U35:U40"/>
    <mergeCell ref="U50:U54"/>
    <mergeCell ref="U55:U59"/>
    <mergeCell ref="AF55:AF56"/>
    <mergeCell ref="AG55:AG56"/>
    <mergeCell ref="AH55:AH56"/>
    <mergeCell ref="AK55:AK56"/>
    <mergeCell ref="Z55:Z56"/>
    <mergeCell ref="AA55:AA56"/>
    <mergeCell ref="AB55:AB56"/>
    <mergeCell ref="AJ55:AJ56"/>
    <mergeCell ref="N63:N66"/>
    <mergeCell ref="O63:O66"/>
    <mergeCell ref="P63:P66"/>
    <mergeCell ref="Q63:Q66"/>
    <mergeCell ref="R41:R49"/>
    <mergeCell ref="Q41:Q49"/>
    <mergeCell ref="P41:P49"/>
    <mergeCell ref="N55:N59"/>
    <mergeCell ref="O55:O59"/>
    <mergeCell ref="O41:O49"/>
    <mergeCell ref="N41:N49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O75:O76"/>
    <mergeCell ref="P75:P76"/>
    <mergeCell ref="Q75:Q76"/>
    <mergeCell ref="N80:N81"/>
    <mergeCell ref="M80:M81"/>
    <mergeCell ref="L80:L81"/>
    <mergeCell ref="K80:K81"/>
    <mergeCell ref="J80:J81"/>
    <mergeCell ref="I80:I81"/>
    <mergeCell ref="H80:H81"/>
    <mergeCell ref="G80:G81"/>
    <mergeCell ref="F80:F81"/>
    <mergeCell ref="E80:E81"/>
    <mergeCell ref="D80:D81"/>
    <mergeCell ref="A30:A34"/>
    <mergeCell ref="B30:B34"/>
    <mergeCell ref="C30:C34"/>
    <mergeCell ref="D30:D34"/>
    <mergeCell ref="E30:E34"/>
    <mergeCell ref="F30:F34"/>
    <mergeCell ref="G30:G34"/>
    <mergeCell ref="A63:A66"/>
    <mergeCell ref="A55:A59"/>
    <mergeCell ref="B55:B59"/>
    <mergeCell ref="C55:C59"/>
    <mergeCell ref="D55:D59"/>
    <mergeCell ref="G63:G66"/>
    <mergeCell ref="C41:C49"/>
    <mergeCell ref="E41:E49"/>
    <mergeCell ref="A60:A61"/>
    <mergeCell ref="B60:B61"/>
    <mergeCell ref="C60:C61"/>
    <mergeCell ref="D60:D61"/>
    <mergeCell ref="E60:E61"/>
    <mergeCell ref="F60:F61"/>
    <mergeCell ref="G60:G61"/>
    <mergeCell ref="A35:A40"/>
    <mergeCell ref="B35:B40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AU25:AU27"/>
    <mergeCell ref="BB30:BB33"/>
    <mergeCell ref="BH25:BH27"/>
    <mergeCell ref="AQ50:AQ54"/>
    <mergeCell ref="AR50:AR54"/>
    <mergeCell ref="AS50:AS54"/>
    <mergeCell ref="BE63:BE66"/>
    <mergeCell ref="BF63:BF66"/>
    <mergeCell ref="BG63:BG66"/>
    <mergeCell ref="BH63:BH66"/>
    <mergeCell ref="AV25:AV27"/>
    <mergeCell ref="AW25:AW27"/>
    <mergeCell ref="AX25:AX27"/>
    <mergeCell ref="AY25:AY27"/>
    <mergeCell ref="AZ25:AZ27"/>
    <mergeCell ref="BA25:BA27"/>
    <mergeCell ref="BB25:BB27"/>
    <mergeCell ref="AQ60:AQ61"/>
    <mergeCell ref="AR60:AR61"/>
    <mergeCell ref="AS60:AS61"/>
    <mergeCell ref="AT60:AT61"/>
    <mergeCell ref="AU60:AU61"/>
    <mergeCell ref="AV60:AV61"/>
    <mergeCell ref="AW60:AW61"/>
    <mergeCell ref="AX60:AX61"/>
    <mergeCell ref="AZ19:AZ24"/>
    <mergeCell ref="BA19:BA24"/>
    <mergeCell ref="BB19:BB24"/>
    <mergeCell ref="BC19:BC24"/>
    <mergeCell ref="BD19:BD24"/>
    <mergeCell ref="BE19:BE24"/>
    <mergeCell ref="BF19:BF24"/>
    <mergeCell ref="BG25:BG27"/>
    <mergeCell ref="BC25:BC27"/>
    <mergeCell ref="BD25:BD27"/>
    <mergeCell ref="BE25:BE27"/>
    <mergeCell ref="BF25:BF27"/>
    <mergeCell ref="BG30:BG33"/>
    <mergeCell ref="AZ30:AZ33"/>
    <mergeCell ref="BA30:BA33"/>
    <mergeCell ref="BC30:BC33"/>
    <mergeCell ref="BD30:BD33"/>
    <mergeCell ref="BE30:BE33"/>
    <mergeCell ref="BF30:BF33"/>
    <mergeCell ref="T55:T59"/>
    <mergeCell ref="X55:X56"/>
    <mergeCell ref="Y55:Y56"/>
    <mergeCell ref="BA41:BA49"/>
    <mergeCell ref="AZ41:AZ49"/>
    <mergeCell ref="AZ50:AZ54"/>
    <mergeCell ref="BA50:BA54"/>
    <mergeCell ref="AO35:AO40"/>
    <mergeCell ref="AP35:AP40"/>
    <mergeCell ref="AG45:AG46"/>
    <mergeCell ref="AH45:AH46"/>
    <mergeCell ref="AF41:AF42"/>
    <mergeCell ref="AG41:AG42"/>
    <mergeCell ref="AH41:AH42"/>
    <mergeCell ref="AF43:AF44"/>
    <mergeCell ref="AG43:AG44"/>
    <mergeCell ref="AH43:AH44"/>
    <mergeCell ref="BG55:BG59"/>
    <mergeCell ref="BH50:BH54"/>
    <mergeCell ref="BE50:BE54"/>
    <mergeCell ref="BG50:BG54"/>
    <mergeCell ref="BG41:BG49"/>
    <mergeCell ref="BD55:BD59"/>
    <mergeCell ref="BB50:BB54"/>
    <mergeCell ref="BC50:BC54"/>
    <mergeCell ref="BD50:BD54"/>
    <mergeCell ref="BF50:BF54"/>
    <mergeCell ref="BE41:BE49"/>
    <mergeCell ref="BF41:BF49"/>
    <mergeCell ref="BE55:BE59"/>
    <mergeCell ref="BF55:BF59"/>
    <mergeCell ref="C35:C40"/>
    <mergeCell ref="D35:D40"/>
    <mergeCell ref="F35:F40"/>
    <mergeCell ref="G35:G40"/>
    <mergeCell ref="A41:A49"/>
    <mergeCell ref="B41:B49"/>
    <mergeCell ref="AM41:AM49"/>
    <mergeCell ref="AB45:AB46"/>
    <mergeCell ref="AE41:AE42"/>
    <mergeCell ref="S41:S49"/>
    <mergeCell ref="Z45:Z46"/>
    <mergeCell ref="AA45:AA46"/>
    <mergeCell ref="AD45:AD46"/>
    <mergeCell ref="AE45:AE46"/>
    <mergeCell ref="AI45:AI46"/>
    <mergeCell ref="AJ41:AJ42"/>
    <mergeCell ref="AJ43:AJ44"/>
    <mergeCell ref="V45:V46"/>
    <mergeCell ref="Y45:Y46"/>
    <mergeCell ref="AA43:AA44"/>
    <mergeCell ref="W45:W46"/>
    <mergeCell ref="X45:X46"/>
    <mergeCell ref="U41:U49"/>
    <mergeCell ref="AF45:AF46"/>
    <mergeCell ref="BH67:BH71"/>
    <mergeCell ref="BG67:BG71"/>
    <mergeCell ref="AX67:AX71"/>
    <mergeCell ref="AY67:AY71"/>
    <mergeCell ref="G50:G54"/>
    <mergeCell ref="A50:A54"/>
    <mergeCell ref="B50:B54"/>
    <mergeCell ref="C50:C54"/>
    <mergeCell ref="D50:D54"/>
    <mergeCell ref="K50:K54"/>
    <mergeCell ref="L50:L54"/>
    <mergeCell ref="M55:M59"/>
    <mergeCell ref="V55:V56"/>
    <mergeCell ref="AO50:AO54"/>
    <mergeCell ref="AP50:AP54"/>
    <mergeCell ref="M50:M54"/>
    <mergeCell ref="N50:N54"/>
    <mergeCell ref="O50:O54"/>
    <mergeCell ref="P50:P54"/>
    <mergeCell ref="Q50:Q54"/>
    <mergeCell ref="R50:R54"/>
    <mergeCell ref="S50:S54"/>
    <mergeCell ref="AN50:AN54"/>
    <mergeCell ref="W55:W56"/>
    <mergeCell ref="BH72:BH73"/>
    <mergeCell ref="AY72:AY73"/>
    <mergeCell ref="AZ72:AZ73"/>
    <mergeCell ref="BA72:BA73"/>
    <mergeCell ref="BB72:BB73"/>
    <mergeCell ref="BC72:BC73"/>
    <mergeCell ref="BD72:BD73"/>
    <mergeCell ref="BE72:BE73"/>
    <mergeCell ref="BF72:BF73"/>
    <mergeCell ref="BG72:BG73"/>
    <mergeCell ref="L72:L73"/>
    <mergeCell ref="M72:M73"/>
    <mergeCell ref="N72:N73"/>
    <mergeCell ref="O72:O73"/>
    <mergeCell ref="K72:K73"/>
    <mergeCell ref="P72:P73"/>
    <mergeCell ref="Q72:Q73"/>
    <mergeCell ref="AU63:AU66"/>
    <mergeCell ref="AV63:AV66"/>
    <mergeCell ref="S72:S73"/>
    <mergeCell ref="R72:R73"/>
    <mergeCell ref="AS72:AS73"/>
    <mergeCell ref="AT72:AT73"/>
    <mergeCell ref="R63:R66"/>
    <mergeCell ref="AM72:AM73"/>
    <mergeCell ref="AN72:AN73"/>
    <mergeCell ref="AO72:AO73"/>
    <mergeCell ref="AP72:AP73"/>
    <mergeCell ref="AQ72:AQ73"/>
    <mergeCell ref="AR72:AR73"/>
    <mergeCell ref="AQ67:AQ71"/>
    <mergeCell ref="AR67:AR71"/>
    <mergeCell ref="AS67:AS71"/>
    <mergeCell ref="AT67:AT71"/>
    <mergeCell ref="S63:S66"/>
    <mergeCell ref="T63:T66"/>
    <mergeCell ref="AT63:AT66"/>
    <mergeCell ref="H63:H66"/>
    <mergeCell ref="AI41:AI42"/>
    <mergeCell ref="AB41:AB42"/>
    <mergeCell ref="AB43:AB44"/>
    <mergeCell ref="AC43:AC44"/>
    <mergeCell ref="AD43:AD44"/>
    <mergeCell ref="AE43:AE44"/>
    <mergeCell ref="AK45:AK46"/>
    <mergeCell ref="AL41:AL42"/>
    <mergeCell ref="AL43:AL44"/>
    <mergeCell ref="AL45:AL46"/>
    <mergeCell ref="AC41:AC42"/>
    <mergeCell ref="AD41:AD42"/>
    <mergeCell ref="AC45:AC46"/>
    <mergeCell ref="AR41:AR49"/>
    <mergeCell ref="AS41:AS49"/>
    <mergeCell ref="AT41:AT49"/>
    <mergeCell ref="AP41:AP49"/>
    <mergeCell ref="Y43:Y44"/>
    <mergeCell ref="Z43:Z44"/>
    <mergeCell ref="AA41:AA42"/>
    <mergeCell ref="G55:G59"/>
    <mergeCell ref="H55:H59"/>
    <mergeCell ref="F41:F49"/>
    <mergeCell ref="I55:I59"/>
    <mergeCell ref="K63:K66"/>
    <mergeCell ref="L63:L66"/>
    <mergeCell ref="B63:B66"/>
    <mergeCell ref="C63:C66"/>
    <mergeCell ref="D63:D66"/>
    <mergeCell ref="E63:E66"/>
    <mergeCell ref="F63:F66"/>
    <mergeCell ref="D41:D49"/>
    <mergeCell ref="H60:H61"/>
    <mergeCell ref="I60:I61"/>
    <mergeCell ref="J60:J61"/>
    <mergeCell ref="K60:K61"/>
    <mergeCell ref="L60:L61"/>
    <mergeCell ref="A72:A73"/>
    <mergeCell ref="B72:B73"/>
    <mergeCell ref="C72:C73"/>
    <mergeCell ref="D72:D73"/>
    <mergeCell ref="E72:E73"/>
    <mergeCell ref="F72:F73"/>
    <mergeCell ref="G72:G73"/>
    <mergeCell ref="H72:H73"/>
    <mergeCell ref="H67:H71"/>
    <mergeCell ref="A67:A71"/>
    <mergeCell ref="B67:B71"/>
    <mergeCell ref="C67:C71"/>
    <mergeCell ref="D67:D71"/>
    <mergeCell ref="E67:E71"/>
    <mergeCell ref="F67:F71"/>
    <mergeCell ref="G67:G71"/>
    <mergeCell ref="J72:J73"/>
    <mergeCell ref="I63:I66"/>
    <mergeCell ref="J63:J66"/>
    <mergeCell ref="I72:I73"/>
    <mergeCell ref="M63:M66"/>
    <mergeCell ref="L30:L34"/>
    <mergeCell ref="M30:M34"/>
    <mergeCell ref="L35:L40"/>
    <mergeCell ref="M41:M49"/>
    <mergeCell ref="I41:I49"/>
    <mergeCell ref="G41:G49"/>
    <mergeCell ref="E35:E40"/>
    <mergeCell ref="K55:K59"/>
    <mergeCell ref="L55:L59"/>
    <mergeCell ref="H50:H54"/>
    <mergeCell ref="I50:I54"/>
    <mergeCell ref="L41:L49"/>
    <mergeCell ref="K41:K49"/>
    <mergeCell ref="J41:J49"/>
    <mergeCell ref="J50:J54"/>
    <mergeCell ref="F50:F54"/>
    <mergeCell ref="H41:H49"/>
    <mergeCell ref="J55:J59"/>
    <mergeCell ref="G19:G24"/>
    <mergeCell ref="M35:M40"/>
    <mergeCell ref="N35:N40"/>
    <mergeCell ref="O35:O40"/>
    <mergeCell ref="E50:E54"/>
    <mergeCell ref="E55:E59"/>
    <mergeCell ref="V16:Y16"/>
    <mergeCell ref="Z16:AA16"/>
    <mergeCell ref="H35:H40"/>
    <mergeCell ref="I35:I40"/>
    <mergeCell ref="J35:J40"/>
    <mergeCell ref="K35:K40"/>
    <mergeCell ref="J30:J34"/>
    <mergeCell ref="K30:K34"/>
    <mergeCell ref="P55:P59"/>
    <mergeCell ref="Q55:Q59"/>
    <mergeCell ref="R55:R59"/>
    <mergeCell ref="S55:S59"/>
    <mergeCell ref="I19:I24"/>
    <mergeCell ref="J25:J27"/>
    <mergeCell ref="K25:K27"/>
    <mergeCell ref="J19:J24"/>
    <mergeCell ref="K19:K24"/>
    <mergeCell ref="F55:F59"/>
    <mergeCell ref="H30:H34"/>
    <mergeCell ref="I30:I34"/>
    <mergeCell ref="L25:L27"/>
    <mergeCell ref="M25:M27"/>
    <mergeCell ref="N25:N27"/>
    <mergeCell ref="L19:L24"/>
    <mergeCell ref="AP19:AP24"/>
    <mergeCell ref="O19:O24"/>
    <mergeCell ref="P19:P24"/>
    <mergeCell ref="AO19:AO24"/>
    <mergeCell ref="AM30:AM33"/>
    <mergeCell ref="AN30:AN33"/>
    <mergeCell ref="AO30:AO33"/>
    <mergeCell ref="N30:N34"/>
    <mergeCell ref="O30:O34"/>
    <mergeCell ref="P30:P34"/>
    <mergeCell ref="Q30:Q34"/>
    <mergeCell ref="R30:R34"/>
    <mergeCell ref="S30:S34"/>
    <mergeCell ref="T30:T34"/>
    <mergeCell ref="U25:U27"/>
    <mergeCell ref="O25:O27"/>
    <mergeCell ref="P25:P27"/>
    <mergeCell ref="Q25:Q27"/>
    <mergeCell ref="A19:A24"/>
    <mergeCell ref="B19:B24"/>
    <mergeCell ref="C19:C24"/>
    <mergeCell ref="D19:D24"/>
    <mergeCell ref="E19:E24"/>
    <mergeCell ref="F19:F24"/>
    <mergeCell ref="BG19:BG24"/>
    <mergeCell ref="BH19:BH24"/>
    <mergeCell ref="A14:A18"/>
    <mergeCell ref="B14:G15"/>
    <mergeCell ref="H14:AL14"/>
    <mergeCell ref="AW14:BH14"/>
    <mergeCell ref="H15:T15"/>
    <mergeCell ref="V15:AE15"/>
    <mergeCell ref="AX15:AX17"/>
    <mergeCell ref="AY15:BA15"/>
    <mergeCell ref="BB15:BC15"/>
    <mergeCell ref="BD15:BD17"/>
    <mergeCell ref="BE15:BE17"/>
    <mergeCell ref="BF15:BH15"/>
    <mergeCell ref="AR15:AR17"/>
    <mergeCell ref="AS15:AS17"/>
    <mergeCell ref="AT15:AT17"/>
    <mergeCell ref="AM15:AM17"/>
    <mergeCell ref="AN15:AN17"/>
    <mergeCell ref="AO15:AO17"/>
    <mergeCell ref="AP15:AP17"/>
    <mergeCell ref="AQ15:AQ17"/>
    <mergeCell ref="AU15:AU17"/>
    <mergeCell ref="AV15:AV17"/>
    <mergeCell ref="AW15:AW17"/>
    <mergeCell ref="AI15:AL15"/>
    <mergeCell ref="AM14:AP14"/>
    <mergeCell ref="AQ14:AV14"/>
    <mergeCell ref="AB16:AE16"/>
    <mergeCell ref="AF15:AH15"/>
    <mergeCell ref="AF16:AH16"/>
    <mergeCell ref="BC63:BC66"/>
    <mergeCell ref="BD63:BD66"/>
    <mergeCell ref="T50:T54"/>
    <mergeCell ref="AK41:AK42"/>
    <mergeCell ref="AK43:AK44"/>
    <mergeCell ref="X41:X42"/>
    <mergeCell ref="Y41:Y42"/>
    <mergeCell ref="Z41:Z42"/>
    <mergeCell ref="V43:V44"/>
    <mergeCell ref="W43:W44"/>
    <mergeCell ref="X43:X44"/>
    <mergeCell ref="V41:V42"/>
    <mergeCell ref="W41:W42"/>
    <mergeCell ref="AC55:AC56"/>
    <mergeCell ref="AD55:AD56"/>
    <mergeCell ref="AE55:AE56"/>
    <mergeCell ref="AI55:AI56"/>
    <mergeCell ref="AP63:AP66"/>
    <mergeCell ref="AQ63:AQ66"/>
    <mergeCell ref="AR63:AR66"/>
    <mergeCell ref="AS63:AS66"/>
    <mergeCell ref="BB55:BB59"/>
    <mergeCell ref="BC55:BC59"/>
    <mergeCell ref="AZ60:AZ61"/>
    <mergeCell ref="T41:T49"/>
    <mergeCell ref="AJ45:AJ46"/>
    <mergeCell ref="AI43:AI44"/>
    <mergeCell ref="AM50:AM54"/>
    <mergeCell ref="AT50:AT54"/>
    <mergeCell ref="AU50:AU54"/>
    <mergeCell ref="AV50:AV54"/>
    <mergeCell ref="AW50:AW54"/>
    <mergeCell ref="BB63:BB66"/>
    <mergeCell ref="BA60:BA61"/>
    <mergeCell ref="BB60:BB61"/>
    <mergeCell ref="BA63:BA66"/>
    <mergeCell ref="AN41:AN49"/>
    <mergeCell ref="AM60:AM61"/>
    <mergeCell ref="AN60:AN61"/>
    <mergeCell ref="AO60:AO61"/>
    <mergeCell ref="AP60:AP61"/>
    <mergeCell ref="AY60:AY61"/>
    <mergeCell ref="AW41:AW49"/>
    <mergeCell ref="AU72:AU73"/>
    <mergeCell ref="AV72:AV73"/>
    <mergeCell ref="AW72:AW73"/>
    <mergeCell ref="AX72:AX73"/>
    <mergeCell ref="T72:T73"/>
    <mergeCell ref="AY63:AY66"/>
    <mergeCell ref="AU67:AU71"/>
    <mergeCell ref="AW63:AW66"/>
    <mergeCell ref="AM63:AM66"/>
    <mergeCell ref="AN63:AN66"/>
    <mergeCell ref="U72:U73"/>
    <mergeCell ref="U67:U71"/>
    <mergeCell ref="AM67:AM71"/>
    <mergeCell ref="AN67:AN71"/>
    <mergeCell ref="AO67:AO71"/>
    <mergeCell ref="AP67:AP71"/>
    <mergeCell ref="AX63:AX66"/>
    <mergeCell ref="AS19:AS24"/>
    <mergeCell ref="AT19:AT24"/>
    <mergeCell ref="AU19:AU24"/>
    <mergeCell ref="AV19:AV24"/>
    <mergeCell ref="AW19:AW24"/>
    <mergeCell ref="AX19:AX24"/>
    <mergeCell ref="AY19:AY24"/>
    <mergeCell ref="AO63:AO66"/>
    <mergeCell ref="AU41:AU49"/>
    <mergeCell ref="AV41:AV49"/>
    <mergeCell ref="AQ41:AQ49"/>
    <mergeCell ref="AO41:AO49"/>
    <mergeCell ref="AP30:AP33"/>
    <mergeCell ref="AX50:AX54"/>
    <mergeCell ref="AY50:AY54"/>
    <mergeCell ref="AT30:AT33"/>
    <mergeCell ref="AU30:AU33"/>
    <mergeCell ref="AV30:AV33"/>
    <mergeCell ref="AW30:AW33"/>
    <mergeCell ref="AX30:AX33"/>
    <mergeCell ref="AY30:AY33"/>
    <mergeCell ref="AX41:AX49"/>
    <mergeCell ref="AY41:AY49"/>
    <mergeCell ref="AQ19:AQ24"/>
    <mergeCell ref="J67:J71"/>
    <mergeCell ref="K67:K71"/>
    <mergeCell ref="L67:L71"/>
    <mergeCell ref="M67:M71"/>
    <mergeCell ref="N67:N71"/>
    <mergeCell ref="O67:O71"/>
    <mergeCell ref="P67:P71"/>
    <mergeCell ref="Q67:Q71"/>
    <mergeCell ref="R67:R71"/>
    <mergeCell ref="BH35:BH40"/>
    <mergeCell ref="AQ35:AQ40"/>
    <mergeCell ref="AR35:AR40"/>
    <mergeCell ref="AS35:AS40"/>
    <mergeCell ref="AT35:AT40"/>
    <mergeCell ref="AU35:AU40"/>
    <mergeCell ref="AV35:AV40"/>
    <mergeCell ref="AW35:AW40"/>
    <mergeCell ref="AX35:AX40"/>
    <mergeCell ref="AY35:AY40"/>
    <mergeCell ref="AZ35:AZ40"/>
    <mergeCell ref="BA35:BA40"/>
    <mergeCell ref="BB35:BB40"/>
    <mergeCell ref="BC35:BC40"/>
    <mergeCell ref="BD35:BD40"/>
    <mergeCell ref="Q19:Q24"/>
    <mergeCell ref="AM35:AM40"/>
    <mergeCell ref="AN35:AN40"/>
    <mergeCell ref="I67:I71"/>
    <mergeCell ref="BE35:BE40"/>
    <mergeCell ref="BF35:BF40"/>
    <mergeCell ref="BG35:BG40"/>
    <mergeCell ref="P35:P40"/>
    <mergeCell ref="Q35:Q40"/>
    <mergeCell ref="R35:R40"/>
    <mergeCell ref="S35:S40"/>
    <mergeCell ref="T35:T40"/>
    <mergeCell ref="BB67:BB71"/>
    <mergeCell ref="BC67:BC71"/>
    <mergeCell ref="BD67:BD71"/>
    <mergeCell ref="BE67:BE71"/>
    <mergeCell ref="BF67:BF71"/>
    <mergeCell ref="AV67:AV71"/>
    <mergeCell ref="AW67:AW71"/>
    <mergeCell ref="S67:S71"/>
    <mergeCell ref="T67:T71"/>
    <mergeCell ref="AZ67:AZ71"/>
    <mergeCell ref="BA67:BA71"/>
    <mergeCell ref="AZ63:AZ66"/>
    <mergeCell ref="AR19:AR24"/>
    <mergeCell ref="AQ30:AQ33"/>
    <mergeCell ref="AR30:AR33"/>
    <mergeCell ref="AS30:AS33"/>
    <mergeCell ref="AM19:AM24"/>
    <mergeCell ref="AN19:AN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M19:M24"/>
    <mergeCell ref="N19:N24"/>
    <mergeCell ref="H19:H24"/>
    <mergeCell ref="R25:R27"/>
    <mergeCell ref="S25:S27"/>
    <mergeCell ref="T25:T27"/>
    <mergeCell ref="R19:R24"/>
    <mergeCell ref="S19:S24"/>
    <mergeCell ref="T19:T24"/>
    <mergeCell ref="T78:T79"/>
    <mergeCell ref="U78:U79"/>
    <mergeCell ref="BH30:BH33"/>
    <mergeCell ref="AL55:AL56"/>
    <mergeCell ref="AM55:AM59"/>
    <mergeCell ref="AN55:AN59"/>
    <mergeCell ref="AO55:AO59"/>
    <mergeCell ref="AP55:AP59"/>
    <mergeCell ref="BH55:BH59"/>
    <mergeCell ref="AQ55:AQ59"/>
    <mergeCell ref="AR55:AR59"/>
    <mergeCell ref="AS55:AS59"/>
    <mergeCell ref="AT55:AT59"/>
    <mergeCell ref="AU55:AU59"/>
    <mergeCell ref="AV55:AV59"/>
    <mergeCell ref="AW55:AW59"/>
    <mergeCell ref="AX55:AX59"/>
    <mergeCell ref="AY55:AY59"/>
    <mergeCell ref="AZ55:AZ59"/>
    <mergeCell ref="BA55:BA59"/>
    <mergeCell ref="BH41:BH49"/>
    <mergeCell ref="BB41:BB49"/>
    <mergeCell ref="BC41:BC49"/>
    <mergeCell ref="BD41:BD49"/>
    <mergeCell ref="S80:S81"/>
    <mergeCell ref="R80:R81"/>
    <mergeCell ref="Q80:Q81"/>
    <mergeCell ref="P80:P81"/>
    <mergeCell ref="O80:O81"/>
    <mergeCell ref="P78:P79"/>
    <mergeCell ref="Q78:Q79"/>
    <mergeCell ref="R78:R79"/>
    <mergeCell ref="S78:S79"/>
    <mergeCell ref="R75:R76"/>
    <mergeCell ref="S75:S76"/>
    <mergeCell ref="T75:T76"/>
    <mergeCell ref="U75:U76"/>
    <mergeCell ref="C80:C81"/>
    <mergeCell ref="B80:B81"/>
    <mergeCell ref="A80:A81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U80:U81"/>
    <mergeCell ref="T80:T81"/>
  </mergeCells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ABR 2018</vt:lpstr>
      <vt:lpstr>'RBTRANS LICITAÇÕES ABR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2018-01-17T16:36:43Z</cp:lastPrinted>
  <dcterms:created xsi:type="dcterms:W3CDTF">2013-10-11T22:10:57Z</dcterms:created>
  <dcterms:modified xsi:type="dcterms:W3CDTF">2018-05-14T15:15:23Z</dcterms:modified>
</cp:coreProperties>
</file>